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7.xml" ContentType="application/vnd.openxmlformats-officedocument.spreadsheetml.comments+xml"/>
  <Override PartName="/xl/threadedComments/threadedComment2.xml" ContentType="application/vnd.ms-excel.threadedcomments+xml"/>
  <Override PartName="/xl/drawings/drawing12.xml" ContentType="application/vnd.openxmlformats-officedocument.drawing+xml"/>
  <Override PartName="/xl/comments8.xml" ContentType="application/vnd.openxmlformats-officedocument.spreadsheetml.comments+xml"/>
  <Override PartName="/xl/threadedComments/threadedComment3.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kddixgn.sharepoint.com/sites/xGN525/Shared Documents/P01_025_xGN DevOpsPJ(運用推進)/50.自動化対応/案件管理/MM_まず、作ってみよう/"/>
    </mc:Choice>
  </mc:AlternateContent>
  <xr:revisionPtr revIDLastSave="1016" documentId="8_{750A9F35-EE42-4727-B040-1D548EF84E5B}" xr6:coauthVersionLast="47" xr6:coauthVersionMax="47" xr10:uidLastSave="{42665F3C-0BE8-4E86-A0F9-6B34DE17DBD7}"/>
  <bookViews>
    <workbookView xWindow="-110" yWindow="-110" windowWidth="22780" windowHeight="14660" tabRatio="703" firstSheet="7" activeTab="8" xr2:uid="{D7CFE9CE-3C5F-438F-8B70-AD7C361B08A9}"/>
  </bookViews>
  <sheets>
    <sheet name="シナリオイメージ_AMF" sheetId="4" state="hidden" r:id="rId1"/>
    <sheet name="シナリオイメージ" sheetId="3" state="hidden" r:id="rId2"/>
    <sheet name="参考" sheetId="5" state="hidden" r:id="rId3"/>
    <sheet name="シナリオイメージ_AMF_一時修正" sheetId="6" state="hidden" r:id="rId4"/>
    <sheet name="シナリオイメージ_AMF_0825" sheetId="7" state="hidden" r:id="rId5"/>
    <sheet name="子シナリオイメージ_AMF_0825" sheetId="9" state="hidden" r:id="rId6"/>
    <sheet name="シナリオイメージ_AMF_0825_段落差" sheetId="11" state="hidden" r:id="rId7"/>
    <sheet name="概要" sheetId="31" r:id="rId8"/>
    <sheet name="MAIN" sheetId="35" r:id="rId9"/>
    <sheet name="SUB_SHOW" sheetId="44" r:id="rId10"/>
    <sheet name="SUB_DOWN" sheetId="45" r:id="rId11"/>
    <sheet name="SUB_UP" sheetId="46" r:id="rId12"/>
    <sheet name="LIST001" sheetId="43" r:id="rId13"/>
    <sheet name="_管理用" sheetId="37" r:id="rId14"/>
    <sheet name="コメント、不要列削除前⇒" sheetId="40" r:id="rId15"/>
    <sheet name="old_処理" sheetId="48" r:id="rId16"/>
    <sheet name="old_SUB_SHOW" sheetId="32" r:id="rId17"/>
    <sheet name="old_SUB_DOWN" sheetId="33" r:id="rId18"/>
    <sheet name="old_SUB_UP" sheetId="34" r:id="rId19"/>
    <sheet name="old_LIST001" sheetId="36" r:id="rId20"/>
    <sheet name="記載例(案)_SUB_SHOW" sheetId="47" r:id="rId21"/>
  </sheets>
  <definedNames>
    <definedName name="no_check">_管理用!$L$2</definedName>
    <definedName name="RESULT">_管理用!$H$2:$H$5</definedName>
    <definedName name="str_egrep">_管理用!$J$2:$J$3</definedName>
    <definedName name="str_grep">_管理用!$I$2:$I$3</definedName>
    <definedName name="str_grep_count">_管理用!$K$2:$K$3</definedName>
    <definedName name="true_false">_管理用!$H$2:$H$3</definedName>
    <definedName name="WHEN名">_管理用!$B$2:$B$29</definedName>
    <definedName name="関数名">_管理用!$A$2:$A$28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47" l="1"/>
  <c r="E50" i="47" s="1"/>
  <c r="C49" i="47"/>
  <c r="E49" i="47" s="1"/>
  <c r="C48" i="47"/>
  <c r="E48" i="47" s="1"/>
  <c r="C47" i="47"/>
  <c r="E47" i="47" s="1"/>
  <c r="C46" i="47"/>
  <c r="E46" i="47" s="1"/>
  <c r="C45" i="47"/>
  <c r="E45" i="47" s="1"/>
  <c r="C44" i="47"/>
  <c r="E44" i="47" s="1"/>
  <c r="C43" i="47"/>
  <c r="E43" i="47" s="1"/>
  <c r="C42" i="47"/>
  <c r="E42" i="47" s="1"/>
  <c r="C41" i="47"/>
  <c r="E41" i="47" s="1"/>
  <c r="C40" i="47"/>
  <c r="E40" i="47" s="1"/>
  <c r="C39" i="47"/>
  <c r="E39" i="47" s="1"/>
  <c r="C38" i="47"/>
  <c r="E38" i="47" s="1"/>
  <c r="C37" i="47"/>
  <c r="E37" i="47" s="1"/>
  <c r="C36" i="47"/>
  <c r="E36" i="47" s="1"/>
  <c r="C35" i="47"/>
  <c r="E35" i="47" s="1"/>
  <c r="C34" i="47"/>
  <c r="E34" i="47" s="1"/>
  <c r="C33" i="47"/>
  <c r="E33" i="47" s="1"/>
  <c r="C32" i="47"/>
  <c r="E32" i="47" s="1"/>
  <c r="C31" i="47"/>
  <c r="E31" i="47" s="1"/>
  <c r="C3" i="44"/>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 r="E32" i="33"/>
  <c r="E33" i="33"/>
  <c r="E34" i="33"/>
  <c r="E35" i="33"/>
  <c r="E36" i="33"/>
  <c r="E37" i="33"/>
  <c r="E38" i="33"/>
  <c r="E39" i="33"/>
  <c r="E40" i="33"/>
  <c r="E41" i="33"/>
  <c r="E42" i="33"/>
  <c r="E43" i="33"/>
  <c r="E44" i="33"/>
  <c r="E31" i="33"/>
  <c r="E5" i="32"/>
  <c r="E6" i="32"/>
  <c r="E7" i="32"/>
  <c r="E8" i="32"/>
  <c r="E9" i="32"/>
  <c r="E10" i="32"/>
  <c r="E11" i="32"/>
  <c r="E12" i="32"/>
  <c r="E13" i="32"/>
  <c r="E14" i="32"/>
  <c r="E15" i="32"/>
  <c r="E16" i="32"/>
  <c r="E17" i="32"/>
  <c r="E18" i="32"/>
  <c r="E19" i="32"/>
  <c r="E20" i="32"/>
  <c r="E21" i="32"/>
  <c r="E22" i="32"/>
  <c r="E23" i="32"/>
  <c r="E24" i="32"/>
  <c r="E25" i="32"/>
  <c r="E26" i="32"/>
  <c r="C15" i="32"/>
  <c r="C16" i="32"/>
  <c r="C17" i="32"/>
  <c r="C18" i="32"/>
  <c r="C19" i="32"/>
  <c r="C20" i="32"/>
  <c r="C21" i="32"/>
  <c r="C22" i="32"/>
  <c r="C23" i="32"/>
  <c r="C24" i="32"/>
  <c r="C25" i="32"/>
  <c r="C26" i="32"/>
  <c r="C14" i="32"/>
  <c r="C9" i="32"/>
  <c r="C10" i="32"/>
  <c r="E12" i="33"/>
  <c r="E13" i="33"/>
  <c r="E14" i="33"/>
  <c r="E15" i="33"/>
  <c r="E16" i="33"/>
  <c r="E11" i="33"/>
  <c r="C32" i="33"/>
  <c r="C33" i="33"/>
  <c r="C34" i="33"/>
  <c r="C35" i="33"/>
  <c r="C36" i="33"/>
  <c r="C37" i="33"/>
  <c r="C38" i="33"/>
  <c r="C39" i="33"/>
  <c r="C40" i="33"/>
  <c r="C41" i="33"/>
  <c r="C42" i="33"/>
  <c r="C43" i="33"/>
  <c r="C44" i="33"/>
  <c r="C31" i="33"/>
  <c r="C12" i="33"/>
  <c r="C13" i="33"/>
  <c r="C14" i="33"/>
  <c r="C15" i="33"/>
  <c r="C16" i="33"/>
  <c r="C11" i="33"/>
  <c r="C8" i="32"/>
  <c r="C4" i="32"/>
  <c r="E4" i="32" s="1"/>
  <c r="C5" i="32"/>
  <c r="C6" i="32"/>
  <c r="C3" i="32"/>
  <c r="E3" i="32" s="1"/>
  <c r="C25" i="36" l="1"/>
  <c r="C24" i="36"/>
  <c r="C23" i="36"/>
  <c r="C22" i="36"/>
  <c r="C21" i="36"/>
  <c r="C20" i="36"/>
  <c r="C19" i="36"/>
  <c r="C18" i="36"/>
  <c r="C17" i="36"/>
  <c r="C16" i="36"/>
  <c r="C15" i="36"/>
  <c r="C14" i="36"/>
  <c r="C13" i="36"/>
  <c r="C12" i="36"/>
  <c r="C11" i="36"/>
  <c r="C10" i="36"/>
  <c r="C9" i="36"/>
  <c r="C8" i="36"/>
  <c r="C7" i="36"/>
  <c r="C6" i="36"/>
  <c r="C5" i="36"/>
  <c r="C4" i="36"/>
  <c r="C3" i="36"/>
  <c r="C2" i="36"/>
  <c r="H10" i="11"/>
  <c r="H9" i="11"/>
  <c r="H8" i="11"/>
  <c r="H7" i="11"/>
  <c r="H6" i="11"/>
  <c r="H5" i="11"/>
  <c r="H4" i="11"/>
  <c r="H3" i="11"/>
  <c r="H10" i="9"/>
  <c r="H9" i="9"/>
  <c r="H8" i="9"/>
  <c r="H7" i="9"/>
  <c r="H6" i="9"/>
  <c r="H5" i="9"/>
  <c r="H4" i="9"/>
  <c r="H3" i="9"/>
  <c r="H7" i="6"/>
  <c r="H5" i="6"/>
  <c r="H6" i="6"/>
  <c r="H8" i="6"/>
  <c r="H9" i="6"/>
  <c r="H10" i="6"/>
  <c r="H11" i="6"/>
  <c r="H12" i="6"/>
  <c r="H8" i="4" l="1"/>
  <c r="H7" i="4"/>
  <c r="H6" i="4"/>
  <c r="H5" i="4"/>
  <c r="H4" i="4"/>
  <c r="H2"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2CA3E525-B36C-4787-8EB5-D0CBD73BD468}">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3" authorId="0" shapeId="0" xr:uid="{BBC590A7-1E8A-4598-AF53-A8D807AB5CF8}">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3" authorId="0" shapeId="0" xr:uid="{28A7C506-E0C0-4F42-A966-8C9C3CB5AB67}">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0" authorId="0" shapeId="0" xr:uid="{5759C573-E458-41AD-96B1-6B5A0A29EE81}">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5" authorId="0" shapeId="0" xr:uid="{FF772E4C-BCB4-4254-A91A-9665ADA90B95}">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6" authorId="0" shapeId="0" xr:uid="{07ADFC74-EB44-47F7-9B3E-B8FEB1543525}">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6" authorId="0" shapeId="0" xr:uid="{3EB9B8BE-2A7B-41D0-B15F-4196B74C1933}">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6" authorId="0" shapeId="0" xr:uid="{63DFB31A-CFE4-4DFC-995F-AFBC3C85AF84}">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7" authorId="0" shapeId="0" xr:uid="{515A8C1F-36CD-432A-968A-128199CDCDF3}">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7" authorId="0" shapeId="0" xr:uid="{D8142089-370A-41E4-9CAD-FBCFC70D15D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7" authorId="0" shapeId="0" xr:uid="{F3C2B7FB-4F61-428F-AABF-AFC5609D663E}">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4" authorId="0" shapeId="0" xr:uid="{6DFC304C-DB72-4F22-9103-EAF8E71686F5}">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4" authorId="0" shapeId="0" xr:uid="{76BFDA11-7B9B-46A3-946D-B8DBEC899B78}">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5" authorId="0" shapeId="0" xr:uid="{7778B34B-8EE5-473C-9B87-9891B6BD82A1}">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D8" authorId="0" shapeId="0" xr:uid="{3DCB5926-E7F9-4E82-84FA-367485137239}">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C875991B-4779-4CC5-99F2-18DEEB37A682}">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31EDCB23-589D-4261-902A-8CE9BBB30FFE}">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A7E8DD92-C89B-4273-B736-FD0E96B30C15}">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12300C9C-957B-43AD-B28B-E1B5EDC56110}">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4E8D2C5A-1F8A-4512-97B9-41970EBE296F}">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7C17D68B-DE5E-4397-B33A-2CEEFF64B7C1}">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4D42EE81-9A79-4596-B08D-18F0088135BF}">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812EDA8E-FF8F-45A0-995C-A41DB6FD8D8A}">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75061011-2F8E-4A43-B5F4-6D317157748E}">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1772956F-2218-4EC2-B883-65E5E81D1E3D}">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4556C504-C03C-4C3A-BA2F-0B55BB53DEB7}">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3CB4652D-1BD9-4CC7-B9D9-BC675AB3BAD5}">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3779A5C5-1E46-4909-8FD3-3125F43D14D1}">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65288F4D-8EE3-4127-91D9-2E98B26043B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C07FA0C3-B8D2-45E6-A3C7-321929B61663}">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7C2F6E32-4B1F-41B4-B4B0-BB09FC6760C7}">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tc={2DCBB21A-05CA-4C96-AF43-3AC8DB80F571}</author>
    <author>tc={45D4C5FD-CB01-48B9-8E35-56B52E332C6E}</author>
    <author>tc={F3DE0452-47CF-4ABF-9874-CC80FFAEBF0D}</author>
    <author>tc={82BAAC14-78A4-49EB-9D55-877CC0917F00}</author>
  </authors>
  <commentList>
    <comment ref="E1" authorId="0" shapeId="0" xr:uid="{2DCBB21A-05CA-4C96-AF43-3AC8DB80F5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Group列は不要
返信:
Task列も不要</t>
      </text>
    </comment>
    <comment ref="D3" authorId="1" shapeId="0" xr:uid="{45D4C5FD-CB01-48B9-8E35-56B52E332C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E3" authorId="2" shapeId="0" xr:uid="{F3DE0452-47CF-4ABF-9874-CC80FFAEBF0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G4" authorId="3" shapeId="0" xr:uid="{82BAAC14-78A4-49EB-9D55-877CC0917F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rowではなくraw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tc={9B871221-598D-4845-9CB8-DFD65942656E}</author>
    <author>tc={8CEA6507-7D46-436B-B594-220C41659D43}</author>
  </authors>
  <commentList>
    <comment ref="D2" authorId="0" shapeId="0" xr:uid="{9B871221-598D-4845-9CB8-DFD6594265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 ref="E2" authorId="1" shapeId="0" xr:uid="{8CEA6507-7D46-436B-B594-220C41659D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List>
</comments>
</file>

<file path=xl/sharedStrings.xml><?xml version="1.0" encoding="utf-8"?>
<sst xmlns="http://schemas.openxmlformats.org/spreadsheetml/2006/main" count="1496" uniqueCount="401">
  <si>
    <t>シナリオ</t>
    <phoneticPr fontId="1"/>
  </si>
  <si>
    <t>nf_type</t>
    <phoneticPr fontId="1"/>
  </si>
  <si>
    <t>ver</t>
    <phoneticPr fontId="1"/>
  </si>
  <si>
    <t>コマンドエイリアス</t>
    <phoneticPr fontId="1"/>
  </si>
  <si>
    <t>コマンド</t>
    <phoneticPr fontId="1"/>
  </si>
  <si>
    <t>result_OK</t>
    <phoneticPr fontId="1"/>
  </si>
  <si>
    <t>result_NG</t>
    <phoneticPr fontId="1"/>
  </si>
  <si>
    <t>next_cmd_ok</t>
    <phoneticPr fontId="1"/>
  </si>
  <si>
    <t>next_cmd_ng</t>
    <phoneticPr fontId="1"/>
  </si>
  <si>
    <t>next param</t>
    <phoneticPr fontId="1"/>
  </si>
  <si>
    <t>備考</t>
    <rPh sb="0" eb="2">
      <t>ビコウ</t>
    </rPh>
    <phoneticPr fontId="1"/>
  </si>
  <si>
    <t>s_0001</t>
    <phoneticPr fontId="1"/>
  </si>
  <si>
    <t>AMF</t>
    <phoneticPr fontId="1"/>
  </si>
  <si>
    <t>s_0001_AMF_1_ssh</t>
    <phoneticPr fontId="1"/>
  </si>
  <si>
    <t>ssh ${AMF}</t>
  </si>
  <si>
    <t xml:space="preserve">=${prompt}
・引数チェック
</t>
  </si>
  <si>
    <t>・多段SSHの踏み台ログイン失敗
（内部処理：Paramikoの判定条件で
try except）
　⇒コントローラに落とし込むべき</t>
    <rPh sb="18" eb="22">
      <t>ナイブショリ</t>
    </rPh>
    <rPh sb="59" eb="60">
      <t>オ</t>
    </rPh>
    <rPh sb="62" eb="63">
      <t>コ</t>
    </rPh>
    <phoneticPr fontId="1"/>
  </si>
  <si>
    <t>err_fin</t>
    <phoneticPr fontId="1"/>
  </si>
  <si>
    <t>s_0001_AMF_1_status_check1</t>
    <phoneticPr fontId="1"/>
  </si>
  <si>
    <t>gsh list_dns_server
gsh list_dns_server_address all</t>
    <phoneticPr fontId="1"/>
  </si>
  <si>
    <t>="ps Class"
and
=${1}</t>
    <phoneticPr fontId="1"/>
  </si>
  <si>
    <t>!="ps Class"  ⇒  status="UNKNOWN"
="ps Class"
and
!=${1}　2行とも ⇒ status="DOWN"
!=${1}　1行のみ  ⇒ status="UNKNOWN"</t>
  </si>
  <si>
    <t>s_0001_AMF_1_conig_change1</t>
    <phoneticPr fontId="1"/>
  </si>
  <si>
    <t>gsh delete_dns_server -dn mnc054.mcc440.3gppnetwork.org. -ns ${host}.mnc054.mcc440.3gppnetwork.org.
gsh delete_dns_server_address -dn mnc054.mcc440.3gppnetwork.org. -ns ${host}.mnc054.mcc440.3gppnetwork.org.  -ip  ${IP}</t>
    <phoneticPr fontId="1"/>
  </si>
  <si>
    <t>!={prompt}</t>
    <phoneticPr fontId="1"/>
  </si>
  <si>
    <t>s_0001_AMF_1_conig_after1</t>
    <phoneticPr fontId="1"/>
  </si>
  <si>
    <t>gsh list_config_pending</t>
    <phoneticPr fontId="1"/>
  </si>
  <si>
    <t>="Deleted" 2行</t>
    <rPh sb="12" eb="13">
      <t>ギョウ</t>
    </rPh>
    <phoneticPr fontId="1"/>
  </si>
  <si>
    <t>gsh undo_config_pending
err_fin</t>
    <phoneticPr fontId="1"/>
  </si>
  <si>
    <t>s_0001_AMF_1_conig_after2</t>
    <phoneticPr fontId="1"/>
  </si>
  <si>
    <t>gsh check_config</t>
    <phoneticPr fontId="1"/>
  </si>
  <si>
    <t>=Emergency
or
=Alert
or
=Critical
or
=Error</t>
    <phoneticPr fontId="1"/>
  </si>
  <si>
    <t>s_0001_AMF_1_conig_after3</t>
    <phoneticPr fontId="1"/>
  </si>
  <si>
    <t>gsh activate_config_pending</t>
    <phoneticPr fontId="1"/>
  </si>
  <si>
    <t>=${prompt}</t>
  </si>
  <si>
    <t>="ps Class"
and
'!=${1}</t>
  </si>
  <si>
    <t>!=ps Class ⇒  status="UNKNOWN"
and
=${1}　2行とも ⇒ status="UP"
=${1}　1行のみ ⇒ status="UNKNOWN"</t>
    <rPh sb="41" eb="42">
      <t>ギョウ</t>
    </rPh>
    <rPh sb="66" eb="67">
      <t>ギョウ</t>
    </rPh>
    <phoneticPr fontId="1"/>
  </si>
  <si>
    <t>status="UP"
err_fin</t>
    <phoneticPr fontId="1"/>
  </si>
  <si>
    <t>last judge</t>
    <phoneticPr fontId="1"/>
  </si>
  <si>
    <t>all OK</t>
    <phoneticPr fontId="1"/>
  </si>
  <si>
    <t>UNKNOWN or NG</t>
    <phoneticPr fontId="1"/>
  </si>
  <si>
    <t>fin</t>
    <phoneticPr fontId="1"/>
  </si>
  <si>
    <t>s_0001_AMF_1_cd</t>
    <phoneticPr fontId="1"/>
  </si>
  <si>
    <t>cd /aaa/bbb</t>
    <phoneticPr fontId="1"/>
  </si>
  <si>
    <t>{prompt}</t>
    <phoneticPr fontId="1"/>
  </si>
  <si>
    <t>no such file or directory</t>
    <phoneticPr fontId="1"/>
  </si>
  <si>
    <t>s_0001_AMF_1_pwd</t>
    <phoneticPr fontId="1"/>
  </si>
  <si>
    <t>pwd</t>
    <phoneticPr fontId="1"/>
  </si>
  <si>
    <t>/aaa/bbb</t>
    <phoneticPr fontId="1"/>
  </si>
  <si>
    <t>s_0001_AMF_1_ls</t>
    <phoneticPr fontId="1"/>
  </si>
  <si>
    <t>ls test.log</t>
    <phoneticPr fontId="1"/>
  </si>
  <si>
    <t>test.log</t>
    <phoneticPr fontId="1"/>
  </si>
  <si>
    <t>s_0001_AMF_1_rm</t>
    <phoneticPr fontId="1"/>
  </si>
  <si>
    <t>rm test.log</t>
    <phoneticPr fontId="1"/>
  </si>
  <si>
    <t>/home/xgntools/T21AJ001/T21AJ001_amf_dns_delete_tool.sh &lt;host&gt; &lt;MODE&gt;</t>
    <phoneticPr fontId="1"/>
  </si>
  <si>
    <t>コマンド例</t>
    <rPh sb="4" eb="5">
      <t>レイ</t>
    </rPh>
    <phoneticPr fontId="1"/>
  </si>
  <si>
    <t>/home/xgntools/T21AJ001/T21AJ001_amf_dns_delete_tool.sh oym3-er-s01-cnrf-001 DOWN</t>
    <phoneticPr fontId="1"/>
  </si>
  <si>
    <t>oym3-er-s01-cnrf-001</t>
    <phoneticPr fontId="1"/>
  </si>
  <si>
    <t>DOWN</t>
    <phoneticPr fontId="1"/>
  </si>
  <si>
    <t>AMF1, AMF2, AMF3・・・</t>
    <phoneticPr fontId="1"/>
  </si>
  <si>
    <t>Start: s_0001_AMF_1_ssh</t>
    <phoneticPr fontId="1"/>
  </si>
  <si>
    <t>End: s_0001_AMF_1_status_check1</t>
    <phoneticPr fontId="1"/>
  </si>
  <si>
    <t>ループ情報</t>
    <rPh sb="3" eb="5">
      <t>ジョウホウ</t>
    </rPh>
    <phoneticPr fontId="1"/>
  </si>
  <si>
    <t>AMF: AMF1, AMF2, AMF3・・・</t>
    <phoneticPr fontId="1"/>
  </si>
  <si>
    <t>AMF（構成管理DBから取得） or amf1, amf2・・・</t>
    <rPh sb="4" eb="6">
      <t>コウセイ</t>
    </rPh>
    <rPh sb="6" eb="8">
      <t>カンリ</t>
    </rPh>
    <rPh sb="12" eb="14">
      <t>シュトク</t>
    </rPh>
    <phoneticPr fontId="1"/>
  </si>
  <si>
    <t>ssh ${AMF}</t>
    <phoneticPr fontId="1"/>
  </si>
  <si>
    <t>amf1, amf2・・・</t>
    <phoneticPr fontId="1"/>
  </si>
  <si>
    <t>gsh list_dns_server</t>
    <phoneticPr fontId="1"/>
  </si>
  <si>
    <t>出力を保持したい</t>
    <rPh sb="0" eb="2">
      <t>シュツリョク</t>
    </rPh>
    <rPh sb="3" eb="5">
      <t>ホジ</t>
    </rPh>
    <phoneticPr fontId="1"/>
  </si>
  <si>
    <t>amf1, amf2・・・</t>
  </si>
  <si>
    <t>gsh list_dns_server_address all</t>
    <phoneticPr fontId="1"/>
  </si>
  <si>
    <t>!="ps Class"  ⇒  status="UNKNOWN"
="ps Class"
and
!=${1}　2行とも ⇒ status="DOWN"
!=${1}　1行のみ  ⇒ status="UNKNOWN"</t>
    <phoneticPr fontId="1"/>
  </si>
  <si>
    <t>status1="UP"
status2="UP"
・・・
err_fin</t>
    <phoneticPr fontId="1"/>
  </si>
  <si>
    <t>ALL？</t>
    <phoneticPr fontId="1"/>
  </si>
  <si>
    <t>実行できるNF制限？</t>
    <rPh sb="0" eb="2">
      <t>ジッコウ</t>
    </rPh>
    <rPh sb="7" eb="9">
      <t>セイゲン</t>
    </rPh>
    <phoneticPr fontId="1"/>
  </si>
  <si>
    <t>s_0001_AMF_1_host_check？</t>
    <phoneticPr fontId="1"/>
  </si>
  <si>
    <t>-</t>
    <phoneticPr fontId="1"/>
  </si>
  <si>
    <t>s_0002 {amf1, amf2・・・}</t>
    <phoneticPr fontId="1"/>
  </si>
  <si>
    <t>s_0001_AMF_1_call_s_0002</t>
    <phoneticPr fontId="1"/>
  </si>
  <si>
    <t>s_0002</t>
    <phoneticPr fontId="1"/>
  </si>
  <si>
    <t>LIST001</t>
    <phoneticPr fontId="1"/>
  </si>
  <si>
    <t>SCENARIO</t>
  </si>
  <si>
    <t>NODE</t>
  </si>
  <si>
    <t>COMMAND</t>
  </si>
  <si>
    <t>WHEN</t>
  </si>
  <si>
    <t>CHECK_KIND</t>
  </si>
  <si>
    <t>RESULT_OK</t>
  </si>
  <si>
    <t>RESULT_NG</t>
  </si>
  <si>
    <t>OPTION</t>
  </si>
  <si>
    <t>備考</t>
  </si>
  <si>
    <t>any</t>
    <phoneticPr fontId="1"/>
  </si>
  <si>
    <t>true_false</t>
  </si>
  <si>
    <t>true</t>
    <phoneticPr fontId="1"/>
  </si>
  <si>
    <t>false</t>
    <phoneticPr fontId="1"/>
  </si>
  <si>
    <t>node_check()</t>
  </si>
  <si>
    <t>complete_success()</t>
    <phoneticPr fontId="13"/>
  </si>
  <si>
    <t>complete_fail()</t>
  </si>
  <si>
    <t>-</t>
  </si>
  <si>
    <r>
      <rPr>
        <sz val="11"/>
        <color rgb="FF000000"/>
        <rFont val="游ゴシック"/>
        <family val="3"/>
        <charset val="128"/>
      </rPr>
      <t>get_list("LIST001",</t>
    </r>
    <r>
      <rPr>
        <sz val="11"/>
        <color rgb="FFFF0000"/>
        <rFont val="游ゴシック"/>
        <family val="3"/>
        <charset val="128"/>
      </rPr>
      <t xml:space="preserve">{{MAIN.main.heisoku_node_check.handover} +"-&gt;" +{{arg}} </t>
    </r>
    <r>
      <rPr>
        <sz val="11"/>
        <color rgb="FF000000"/>
        <rFont val="游ゴシック"/>
        <family val="3"/>
        <charset val="128"/>
      </rPr>
      <t>)</t>
    </r>
  </si>
  <si>
    <t>str_grep</t>
  </si>
  <si>
    <t>ps Class</t>
    <phoneticPr fontId="1"/>
  </si>
  <si>
    <t>failed_stop_flag = disable</t>
    <phoneticPr fontId="1"/>
  </si>
  <si>
    <t>{{LIST001.DN}}.*{{LIST001.NS}}</t>
    <phoneticPr fontId="1"/>
  </si>
  <si>
    <t>update_var("heisoku_status","Unknown")</t>
    <phoneticPr fontId="1"/>
  </si>
  <si>
    <t>update_var("heisoku_status","UP")</t>
  </si>
  <si>
    <r>
      <rPr>
        <sz val="11"/>
        <color rgb="FF000000"/>
        <rFont val="游ゴシック"/>
        <family val="2"/>
        <scheme val="minor"/>
      </rPr>
      <t xml:space="preserve">print("[INFO]" + </t>
    </r>
    <r>
      <rPr>
        <sz val="11"/>
        <color rgb="FFFF0000"/>
        <rFont val="游ゴシック"/>
        <family val="2"/>
        <scheme val="minor"/>
      </rPr>
      <t>{{</t>
    </r>
    <r>
      <rPr>
        <sz val="11"/>
        <color rgb="FF000000"/>
        <rFont val="游ゴシック"/>
        <family val="2"/>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heisoku_status</t>
    </r>
    <r>
      <rPr>
        <sz val="11"/>
        <color rgb="FFFF0000"/>
        <rFont val="游ゴシック"/>
        <family val="2"/>
        <scheme val="minor"/>
      </rPr>
      <t>}}</t>
    </r>
    <r>
      <rPr>
        <sz val="11"/>
        <color rgb="FF000000"/>
        <rFont val="游ゴシック"/>
        <family val="2"/>
        <scheme val="minor"/>
      </rPr>
      <t xml:space="preserve"> + " ]" )</t>
    </r>
  </si>
  <si>
    <t>{{heisoku_status}} == "UP" ||
{{heisoku_status}} == "DOWN"</t>
  </si>
  <si>
    <t>amf_dns_del</t>
    <phoneticPr fontId="1"/>
  </si>
  <si>
    <t>before_cmd1_show.row</t>
  </si>
  <si>
    <t>before_cmd1_show.status == "OK"</t>
    <phoneticPr fontId="1"/>
  </si>
  <si>
    <t>before_cmd2_show.row</t>
    <phoneticPr fontId="1"/>
  </si>
  <si>
    <t>before_cmd2_show.status == "OK"</t>
    <phoneticPr fontId="1"/>
  </si>
  <si>
    <t>{{LIST001.DN}}.*{{"LIST001.NS}} .*{{"LIST001.IP}</t>
    <phoneticPr fontId="1"/>
  </si>
  <si>
    <t>update_var("before_heisoku_status","Unknown")</t>
    <phoneticPr fontId="1"/>
  </si>
  <si>
    <t>update_var("before_heisoku_status","UP")</t>
    <phoneticPr fontId="1"/>
  </si>
  <si>
    <t>before_cmd1_show_check.status == "OK "
&amp;&amp; before_cmd2_show_check.status == "OK"</t>
    <phoneticPr fontId="1"/>
  </si>
  <si>
    <t>update_var("before_heisoku_status","DOWN")</t>
    <phoneticPr fontId="1"/>
  </si>
  <si>
    <t>before_cmd1_show_check.status == "NG "
&amp;&amp; before_cmd2_show_check.status == "NG"</t>
    <phoneticPr fontId="1"/>
  </si>
  <si>
    <r>
      <rPr>
        <sz val="11"/>
        <color rgb="FF000000"/>
        <rFont val="游ゴシック"/>
        <family val="2"/>
        <scheme val="minor"/>
      </rPr>
      <t xml:space="preserve">print("[INFO]" + </t>
    </r>
    <r>
      <rPr>
        <sz val="11"/>
        <color rgb="FFFF0000"/>
        <rFont val="游ゴシック"/>
        <family val="2"/>
        <scheme val="minor"/>
      </rPr>
      <t>{{</t>
    </r>
    <r>
      <rPr>
        <sz val="11"/>
        <color rgb="FFFF0000"/>
        <rFont val="游ゴシック"/>
        <family val="3"/>
        <charset val="128"/>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before_heisoku_status</t>
    </r>
    <r>
      <rPr>
        <sz val="11"/>
        <color rgb="FFFF0000"/>
        <rFont val="游ゴシック"/>
        <family val="2"/>
        <scheme val="minor"/>
      </rPr>
      <t>}}</t>
    </r>
    <r>
      <rPr>
        <sz val="11"/>
        <color rgb="FF000000"/>
        <rFont val="游ゴシック"/>
        <family val="2"/>
        <scheme val="minor"/>
      </rPr>
      <t xml:space="preserve"> + " ]" )</t>
    </r>
    <phoneticPr fontId="1"/>
  </si>
  <si>
    <t>gsh delete_dns_server -dn LIST001.DN -ns LIST001.NS</t>
    <phoneticPr fontId="1"/>
  </si>
  <si>
    <t>before_heisoku_status == "UP"</t>
    <phoneticPr fontId="1"/>
  </si>
  <si>
    <t>no_check</t>
  </si>
  <si>
    <t>failed_stop_flag = disable</t>
    <rPh sb="0" eb="1">
      <t>エ</t>
    </rPh>
    <phoneticPr fontId="1"/>
  </si>
  <si>
    <t>gsh delete_dns_server_address -dn LIST001.DN -ns LIST001.NS  -ip  LIST001.IP</t>
    <phoneticPr fontId="1"/>
  </si>
  <si>
    <t>str_grep_count</t>
  </si>
  <si>
    <t>"Deleted" =2</t>
    <phoneticPr fontId="1"/>
  </si>
  <si>
    <t>"Deleted" !=2</t>
    <phoneticPr fontId="1"/>
  </si>
  <si>
    <t>str_egrep</t>
  </si>
  <si>
    <t>Emergency|Alert|Critical|Error</t>
    <phoneticPr fontId="1"/>
  </si>
  <si>
    <t>gsh list</t>
    <phoneticPr fontId="1"/>
  </si>
  <si>
    <t>failed_stop_flag = disable</t>
  </si>
  <si>
    <t>after_cmd1_show.row</t>
    <phoneticPr fontId="1"/>
  </si>
  <si>
    <t>before_heisoku_status == "UP" &amp;&amp;
after_cmd1_show == "OK"</t>
    <phoneticPr fontId="1"/>
  </si>
  <si>
    <t>after_cmd2_show.row</t>
    <phoneticPr fontId="1"/>
  </si>
  <si>
    <t>before_heisoku_status == "UP" &amp;&amp;
after_cmd2_show == "OK"</t>
    <phoneticPr fontId="1"/>
  </si>
  <si>
    <t>update_var("after_heisoku_status","Unknown")</t>
    <phoneticPr fontId="1"/>
  </si>
  <si>
    <t>update_var("after_heisoku_status","UP")</t>
    <phoneticPr fontId="1"/>
  </si>
  <si>
    <t>after_cmd1_show_check.status == "OK "
&amp;&amp; after_cmd2_show_check.status == "OK"</t>
    <phoneticPr fontId="1"/>
  </si>
  <si>
    <t>update_var("after_heisoku_status","DOWN")</t>
    <phoneticPr fontId="1"/>
  </si>
  <si>
    <t>after_cmd1_show_check.status == "NG "
&amp;&amp; after_cmd2_show_check.status == "NG"</t>
    <phoneticPr fontId="1"/>
  </si>
  <si>
    <t>update_var("after_ouput_status","ERROR")</t>
    <phoneticPr fontId="1"/>
  </si>
  <si>
    <t>update_var("after_ouput_status","SUCESS")</t>
    <phoneticPr fontId="1"/>
  </si>
  <si>
    <t>after_heisoku_status == "DOWN"</t>
    <phoneticPr fontId="1"/>
  </si>
  <si>
    <r>
      <rPr>
        <sz val="11"/>
        <color rgb="FF000000"/>
        <rFont val="游ゴシック"/>
        <family val="2"/>
        <scheme val="minor"/>
      </rPr>
      <t xml:space="preserve">print("[" + </t>
    </r>
    <r>
      <rPr>
        <sz val="11"/>
        <color rgb="FFFF0000"/>
        <rFont val="游ゴシック"/>
        <family val="2"/>
        <scheme val="minor"/>
      </rPr>
      <t>{{</t>
    </r>
    <r>
      <rPr>
        <sz val="11"/>
        <color rgb="FF000000"/>
        <rFont val="游ゴシック"/>
        <family val="2"/>
        <scheme val="minor"/>
      </rPr>
      <t>after_ouput_status</t>
    </r>
    <r>
      <rPr>
        <sz val="11"/>
        <color rgb="FFFF0000"/>
        <rFont val="游ゴシック"/>
        <family val="2"/>
        <scheme val="minor"/>
      </rPr>
      <t>}}</t>
    </r>
    <r>
      <rPr>
        <sz val="11"/>
        <color rgb="FF000000"/>
        <rFont val="游ゴシック"/>
        <family val="2"/>
        <scheme val="minor"/>
      </rPr>
      <t xml:space="preserve"> +"]" + ARG + ": [ "  +  </t>
    </r>
    <r>
      <rPr>
        <sz val="11"/>
        <color rgb="FFFF0000"/>
        <rFont val="游ゴシック"/>
        <family val="2"/>
        <scheme val="minor"/>
      </rPr>
      <t>{{</t>
    </r>
    <r>
      <rPr>
        <sz val="11"/>
        <color rgb="FF000000"/>
        <rFont val="游ゴシック"/>
        <family val="2"/>
        <scheme val="minor"/>
      </rPr>
      <t>after_heisoku_status</t>
    </r>
    <r>
      <rPr>
        <sz val="11"/>
        <color rgb="FFFF0000"/>
        <rFont val="游ゴシック"/>
        <family val="2"/>
        <scheme val="minor"/>
      </rPr>
      <t>}}</t>
    </r>
    <r>
      <rPr>
        <sz val="11"/>
        <color rgb="FF000000"/>
        <rFont val="游ゴシック"/>
        <family val="2"/>
        <scheme val="minor"/>
      </rPr>
      <t xml:space="preserve"> + " ]" )</t>
    </r>
  </si>
  <si>
    <t>complete_success()</t>
    <phoneticPr fontId="1"/>
  </si>
  <si>
    <t>after_heisoku_status != "DOWN"</t>
    <phoneticPr fontId="1"/>
  </si>
  <si>
    <t>cNRF-AMF</t>
  </si>
  <si>
    <t>CNRF</t>
  </si>
  <si>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</si>
  <si>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</si>
  <si>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</si>
  <si>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</si>
  <si>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</si>
  <si>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</si>
  <si>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</si>
  <si>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</si>
  <si>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</si>
  <si>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</si>
  <si>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</si>
  <si>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</si>
  <si>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</si>
  <si>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</si>
  <si>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</si>
  <si>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</si>
  <si>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</si>
  <si>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</si>
  <si>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</si>
  <si>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</si>
  <si>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</si>
  <si>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</si>
  <si>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</si>
  <si>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</si>
  <si>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</si>
  <si>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</si>
  <si>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</si>
  <si>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</si>
  <si>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</si>
  <si>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</si>
  <si>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</si>
  <si>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</si>
  <si>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</si>
  <si>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</si>
  <si>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</si>
  <si>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</si>
  <si>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</si>
  <si>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</si>
  <si>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</si>
  <si>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</si>
  <si>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</si>
  <si>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</si>
  <si>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</si>
  <si>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</si>
  <si>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</si>
  <si>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</si>
  <si>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</si>
  <si>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</si>
  <si>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</si>
  <si>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</si>
  <si>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</si>
  <si>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</si>
  <si>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</si>
  <si>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</si>
  <si>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</si>
  <si>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</si>
  <si>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</si>
  <si>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</si>
  <si>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◎網閉塞WF</t>
  </si>
  <si>
    <t>〇シート構成</t>
  </si>
  <si>
    <t>１：MAIN処理シート　※NF担当記載不要？</t>
  </si>
  <si>
    <t>２：SHOW処理シート　※SHOW|UP|DOWN対応用に汎用的に書く</t>
  </si>
  <si>
    <t>３：DOWN:変更処理シート　※事前確認・事後確認はSHOW処理を使う</t>
  </si>
  <si>
    <t>４：UP：変更処理シート　※事前確認・事後確認はSHOW処理を使う</t>
  </si>
  <si>
    <t>〇処理</t>
  </si>
  <si>
    <t>●MAIN</t>
  </si>
  <si>
    <t>・NF名</t>
  </si>
  <si>
    <t>・モードチェック</t>
  </si>
  <si>
    <t>・定義ファイルチェック</t>
  </si>
  <si>
    <t>●SHOW</t>
  </si>
  <si>
    <t xml:space="preserve"> ①事前確認</t>
  </si>
  <si>
    <t xml:space="preserve"> ・シートの呼び出し</t>
  </si>
  <si>
    <t>　 MAIN処理＞SHOW処理シート(SHOWモード)</t>
  </si>
  <si>
    <t>●DOWN</t>
  </si>
  <si>
    <t xml:space="preserve"> ①事前確認(SHOWと同じ)</t>
  </si>
  <si>
    <t xml:space="preserve"> ②設定変更(①がDOWN以外であれば実行)</t>
  </si>
  <si>
    <t xml:space="preserve"> ③事後確認(SHOWと同じ：①がDOWN以外であれば実行)</t>
  </si>
  <si>
    <t>　 MAIN処理＞SHOW処理シート(DOWN事前モード)＞DOWN:変更処理シート＞SHOW処理シート(DOWN事後モード)</t>
  </si>
  <si>
    <t>●UP</t>
  </si>
  <si>
    <t xml:space="preserve"> ②設定変更(①がUP以外であれば実行)</t>
  </si>
  <si>
    <t xml:space="preserve"> ③事後確認(SHOWと同じ：①がUP以外であれば実行)</t>
  </si>
  <si>
    <t>　 MAIN処理＞SHOW処理シート(UP事前モード)＞UP:変更処理シート＞SHOW処理シート(UP事後モード)</t>
  </si>
  <si>
    <t>external_type</t>
    <phoneticPr fontId="1"/>
  </si>
  <si>
    <t xml:space="preserve">external_sheet </t>
    <phoneticPr fontId="1"/>
  </si>
  <si>
    <t>●網閉塞専用フロー</t>
    <rPh sb="1" eb="4">
      <t>モウヘイソク</t>
    </rPh>
    <rPh sb="4" eb="6">
      <t>センヨウ</t>
    </rPh>
    <phoneticPr fontId="1"/>
  </si>
  <si>
    <t>NF</t>
    <phoneticPr fontId="1"/>
  </si>
  <si>
    <t>REMTOE_HOST</t>
    <phoneticPr fontId="1"/>
  </si>
  <si>
    <t>LOCAL</t>
  </si>
  <si>
    <t>REMOTE</t>
  </si>
  <si>
    <t>END</t>
    <phoneticPr fontId="1"/>
  </si>
  <si>
    <t>GET_LIST</t>
    <phoneticPr fontId="1"/>
  </si>
  <si>
    <t>CMD1_SHOW</t>
    <phoneticPr fontId="1"/>
  </si>
  <si>
    <t>CMD1_SHOW_CHECK</t>
    <phoneticPr fontId="1"/>
  </si>
  <si>
    <t>CMD2_SHOW</t>
    <phoneticPr fontId="1"/>
  </si>
  <si>
    <t>CMD2_SHOW_CHECK</t>
    <phoneticPr fontId="1"/>
  </si>
  <si>
    <t>HANTEI_UNKNOWN</t>
    <phoneticPr fontId="1"/>
  </si>
  <si>
    <t>HANTEI_UP</t>
    <phoneticPr fontId="1"/>
  </si>
  <si>
    <t>HANTEI_DOWN</t>
    <phoneticPr fontId="1"/>
  </si>
  <si>
    <t>PRINT_RESULT</t>
    <phoneticPr fontId="1"/>
  </si>
  <si>
    <t>CMD_CONFIG_ROLLBACK2</t>
    <phoneticPr fontId="1"/>
  </si>
  <si>
    <t>HANTEI_ERROR</t>
    <phoneticPr fontId="1"/>
  </si>
  <si>
    <t>HANTEI_SUCCESS</t>
    <phoneticPr fontId="1"/>
  </si>
  <si>
    <t>END_SUCCESS</t>
    <phoneticPr fontId="1"/>
  </si>
  <si>
    <t>END_ERROR</t>
    <phoneticPr fontId="1"/>
  </si>
  <si>
    <t>START</t>
  </si>
  <si>
    <t>HANTEI_UNKNOWN</t>
  </si>
  <si>
    <t>HANTEI_UP</t>
  </si>
  <si>
    <t>HANTEI_DOWN</t>
  </si>
  <si>
    <t>amf_dns_show</t>
    <phoneticPr fontId="1"/>
  </si>
  <si>
    <t>CMD_CONFIG_COMMIT</t>
    <phoneticPr fontId="1"/>
  </si>
  <si>
    <t>関数名</t>
    <rPh sb="0" eb="3">
      <t>カンスウメイ</t>
    </rPh>
    <phoneticPr fontId="1"/>
  </si>
  <si>
    <t>WHEN名</t>
    <rPh sb="4" eb="5">
      <t>メイ</t>
    </rPh>
    <phoneticPr fontId="1"/>
  </si>
  <si>
    <t>CHECK_KIND</t>
    <phoneticPr fontId="1"/>
  </si>
  <si>
    <t>true_false</t>
    <rPh sb="0" eb="10">
      <t>レツジッコウセイコウカヒサイシヨウ</t>
    </rPh>
    <phoneticPr fontId="1"/>
  </si>
  <si>
    <t>str_grep</t>
    <phoneticPr fontId="1"/>
  </si>
  <si>
    <t>str_grep_count</t>
    <phoneticPr fontId="1"/>
  </si>
  <si>
    <t>no_check</t>
    <phoneticPr fontId="1"/>
  </si>
  <si>
    <t>create_group(変数名, 設定したい値のリスト) # NF名リスト生成する。第1引数にリスト名、第２引数にリストに登録するNF名を記載する。
例）create_group("GroupAMF","oym3-er-s01-amf-001,oym3-er-s02-amf-001,・・・")</t>
    <rPh sb="13" eb="16">
      <t>ヘンスウメイ</t>
    </rPh>
    <rPh sb="18" eb="20">
      <t>セッテイ</t>
    </rPh>
    <rPh sb="23" eb="24">
      <t>アタイ</t>
    </rPh>
    <rPh sb="76" eb="77">
      <t>レイ</t>
    </rPh>
    <phoneticPr fontId="1"/>
  </si>
  <si>
    <t>true # 無条件に実行する</t>
  </si>
  <si>
    <t>RESULT</t>
    <phoneticPr fontId="1"/>
  </si>
  <si>
    <t>add_group("GroupAMF","tam5-er-s01-amf-001,tam5-er-s02-amf-001,・・・")</t>
  </si>
  <si>
    <t>変数 == "文字列" # 変数が文字列と一致する場合に実行する 例）str1 == "OK"</t>
  </si>
  <si>
    <t>false #COMMAND列のコマンド実行失敗</t>
    <rPh sb="19" eb="21">
      <t>シッパイ</t>
    </rPh>
    <phoneticPr fontId="1"/>
  </si>
  <si>
    <t>del_group("GroupAMF","oym3-er-s01-amf-001,oym3-er-s02-amf-001,・・・")</t>
  </si>
  <si>
    <t>変数 != "文字列" # 変数が文字列と一致しない場合に実行する 例）str1 != "NG"</t>
  </si>
  <si>
    <t>permit_node(リスト名,リストに登録するNF名) # API実行時の指定HOST以外はデフォルト接続拒否されていいる。本関数により指定したNF、NFリストのNFへの接続許可可能となる。
例）permit_node("host","oym3-er-s01-amf-001")</t>
    <rPh sb="15" eb="16">
      <t>メイ</t>
    </rPh>
    <rPh sb="21" eb="23">
      <t>トウロク</t>
    </rPh>
    <rPh sb="27" eb="28">
      <t>メイ</t>
    </rPh>
    <rPh sb="98" eb="99">
      <t>レイ</t>
    </rPh>
    <phoneticPr fontId="1"/>
  </si>
  <si>
    <t>ITEM名.status == "OK" # ITEMの全体の実行結果がOKの場合に実行する 例）BEFORE_CMD2_SHOW.status == "OK"</t>
  </si>
  <si>
    <t>ITEM名.status == "NG" # ITEMの全体の実行結果がOKの場合に実行する 例）BEFORE_CMD2_SHOW.status == "NG"</t>
  </si>
  <si>
    <t>mode_check()</t>
  </si>
  <si>
    <t>ITEM名.status == "SKIP" # ITEMの全体の実行結果がOKの場合に実行する 例）BEFORE_CMD2_SHOW.status == "SKIP"</t>
  </si>
  <si>
    <t>validation_check()</t>
  </si>
  <si>
    <t xml:space="preserve">SUB001.amf_dns_show(Group_AMF) </t>
  </si>
  <si>
    <t>SUB002.amf_dns_del(Group_AMF)</t>
  </si>
  <si>
    <t>SUB002.amf_dns_add(Group_AMF)</t>
  </si>
  <si>
    <t>complete_success()</t>
  </si>
  <si>
    <t>get_list(シート名,条件) # シートから設定値を取り出し、返却する。第1引数にリスト名、第２引数に検索条件を指定する。 例）get_list("LIST001","CNRF == MAIN.ARG1 &amp;&amp; HOST == ARG1")</t>
    <rPh sb="12" eb="13">
      <t>メイ</t>
    </rPh>
    <rPh sb="14" eb="16">
      <t>ジョウケン</t>
    </rPh>
    <rPh sb="25" eb="28">
      <t>セッテイチ</t>
    </rPh>
    <rPh sb="29" eb="30">
      <t>ト</t>
    </rPh>
    <rPh sb="31" eb="32">
      <t>ダ</t>
    </rPh>
    <rPh sb="34" eb="36">
      <t>ヘンキャク</t>
    </rPh>
    <rPh sb="54" eb="58">
      <t>ケンサクジョウケン</t>
    </rPh>
    <rPh sb="59" eb="61">
      <t>シテイ</t>
    </rPh>
    <rPh sb="65" eb="66">
      <t>レイ</t>
    </rPh>
    <phoneticPr fontId="1"/>
  </si>
  <si>
    <t>update_var("heisoku_status","Unknown")</t>
  </si>
  <si>
    <t>update_var("heisoku_status","DOWN")</t>
  </si>
  <si>
    <t>update_var("heisoku_status",null)</t>
  </si>
  <si>
    <t>print("標準出力したい内容" ) #標準出力する 例）print("[INFO]" + arg + ": [ "  +  before_heisoku_status + " ]" )</t>
    <rPh sb="7" eb="11">
      <t>ヒョウジュンシュツリョク</t>
    </rPh>
    <rPh sb="14" eb="16">
      <t>ナイヨウ</t>
    </rPh>
    <rPh sb="21" eb="25">
      <t>ヒョウジュンシュツリョク</t>
    </rPh>
    <rPh sb="28" eb="29">
      <t>レイ</t>
    </rPh>
    <phoneticPr fontId="1"/>
  </si>
  <si>
    <t>true</t>
  </si>
  <si>
    <t>true</t>
    <phoneticPr fontId="1"/>
  </si>
  <si>
    <t>true</t>
    <phoneticPr fontId="1"/>
  </si>
  <si>
    <t>str_egrep</t>
    <phoneticPr fontId="1"/>
  </si>
  <si>
    <t>- #grepする条件と一致しない場合は"-"を記載</t>
    <rPh sb="9" eb="11">
      <t>ジョウケン</t>
    </rPh>
    <rPh sb="12" eb="14">
      <t>イッチ</t>
    </rPh>
    <rPh sb="17" eb="19">
      <t>バアイ</t>
    </rPh>
    <rPh sb="24" eb="26">
      <t>キサイ</t>
    </rPh>
    <phoneticPr fontId="1"/>
  </si>
  <si>
    <t>true #COMMAND列のコマンド実行成功</t>
    <phoneticPr fontId="1"/>
  </si>
  <si>
    <t>- #egrepする条件と一致しない場合は"-"を記載</t>
    <rPh sb="10" eb="12">
      <t>ジョウケン</t>
    </rPh>
    <rPh sb="13" eb="15">
      <t>イッチ</t>
    </rPh>
    <phoneticPr fontId="1"/>
  </si>
  <si>
    <t xml:space="preserve">"カウントしたい文字列" != "カウント数" #指定したカウント数と一致しない場合に記載。 例） "New" !=2 </t>
    <rPh sb="25" eb="27">
      <t>シテイ</t>
    </rPh>
    <rPh sb="33" eb="34">
      <t>スウ</t>
    </rPh>
    <rPh sb="35" eb="37">
      <t>イッチ</t>
    </rPh>
    <rPh sb="40" eb="42">
      <t>バアイ</t>
    </rPh>
    <rPh sb="43" eb="45">
      <t>キサイ</t>
    </rPh>
    <rPh sb="47" eb="48">
      <t>レイ</t>
    </rPh>
    <phoneticPr fontId="1"/>
  </si>
  <si>
    <t>"カウントしたい文字列" ="カウント数" #COMMAND列の実行結果内の文字列をカウントしたい場合に記載。例）"New" =2</t>
    <rPh sb="36" eb="37">
      <t>ナイ</t>
    </rPh>
    <rPh sb="38" eb="41">
      <t>モジレツ</t>
    </rPh>
    <rPh sb="49" eb="51">
      <t>バアイ</t>
    </rPh>
    <rPh sb="52" eb="54">
      <t>キサイ</t>
    </rPh>
    <phoneticPr fontId="1"/>
  </si>
  <si>
    <t>#COMMAND列の実行結果に対し、パイプを使った条件式など正規表現でgrep条件を記載 例）Emergency|Alert|Critical|Error</t>
    <rPh sb="38" eb="40">
      <t>ジョウケン</t>
    </rPh>
    <rPh sb="41" eb="43">
      <t>キサイ</t>
    </rPh>
    <phoneticPr fontId="1"/>
  </si>
  <si>
    <t>#COMMAND列の実行結果に対するgrep条件を記載 例）"ps Class"</t>
    <rPh sb="8" eb="9">
      <t>レツ</t>
    </rPh>
    <rPh sb="12" eb="14">
      <t>ケッカ</t>
    </rPh>
    <rPh sb="15" eb="16">
      <t>タイ</t>
    </rPh>
    <rPh sb="21" eb="23">
      <t>ジョウケン</t>
    </rPh>
    <rPh sb="27" eb="28">
      <t>レイ</t>
    </rPh>
    <phoneticPr fontId="1"/>
  </si>
  <si>
    <t>VAR</t>
    <phoneticPr fontId="1"/>
  </si>
  <si>
    <t>VAR</t>
    <phoneticPr fontId="1"/>
  </si>
  <si>
    <t>update_var("UP")</t>
    <phoneticPr fontId="1"/>
  </si>
  <si>
    <t>heisoku_status</t>
    <phoneticPr fontId="1"/>
  </si>
  <si>
    <t>update_var("DOWN")</t>
    <phoneticPr fontId="1"/>
  </si>
  <si>
    <t>REMOTE</t>
    <phoneticPr fontId="1"/>
  </si>
  <si>
    <t>true</t>
    <phoneticPr fontId="1"/>
  </si>
  <si>
    <t>gsh undo_config_pending</t>
    <phoneticPr fontId="1"/>
  </si>
  <si>
    <t>い</t>
    <phoneticPr fontId="1"/>
  </si>
  <si>
    <t>heisoku_status</t>
    <phoneticPr fontId="1"/>
  </si>
  <si>
    <t>str_grep</t>
    <phoneticPr fontId="1"/>
  </si>
  <si>
    <t>CHANGE_CMD_CONFIG_COMMIT.status != "OK"</t>
    <phoneticPr fontId="1"/>
  </si>
  <si>
    <t>ITEM</t>
    <phoneticPr fontId="1"/>
  </si>
  <si>
    <t>CMD_CONFIG_ROLLBACK</t>
    <phoneticPr fontId="1"/>
  </si>
  <si>
    <t>HANTEI_UP</t>
    <phoneticPr fontId="1"/>
  </si>
  <si>
    <t>HANTEI_DOWN</t>
    <phoneticPr fontId="1"/>
  </si>
  <si>
    <t>CMD_CONFIG_COMMIT</t>
  </si>
  <si>
    <t>CMD_CONFIG_ROLLBACK</t>
  </si>
  <si>
    <t>NODE</t>
    <phoneticPr fontId="1"/>
  </si>
  <si>
    <t>LOCAL</t>
    <phoneticPr fontId="1"/>
  </si>
  <si>
    <t>REMOTE</t>
    <phoneticPr fontId="1"/>
  </si>
  <si>
    <t>NO</t>
    <phoneticPr fontId="1"/>
  </si>
  <si>
    <t>TASK</t>
    <phoneticPr fontId="1"/>
  </si>
  <si>
    <t>SUB_SHOW TASK名</t>
    <phoneticPr fontId="1"/>
  </si>
  <si>
    <t>SUB_DOWN, SUB_UP TASK名</t>
    <phoneticPr fontId="1"/>
  </si>
  <si>
    <t>TASK</t>
    <phoneticPr fontId="1"/>
  </si>
  <si>
    <t>CMD_SHOW</t>
    <phoneticPr fontId="1"/>
  </si>
  <si>
    <t>CMD_SHOW_CHECK</t>
    <phoneticPr fontId="1"/>
  </si>
  <si>
    <t>CMD_SHOW</t>
    <phoneticPr fontId="1"/>
  </si>
  <si>
    <t>CMD_SHOW_CHECK</t>
    <phoneticPr fontId="1"/>
  </si>
  <si>
    <t>CMD_CONFIG_CHANGE</t>
  </si>
  <si>
    <t>CMD_CONFIG_CHANGE</t>
    <phoneticPr fontId="1"/>
  </si>
  <si>
    <t>CMD_CONFIG_CHECK</t>
  </si>
  <si>
    <t>CMD_CONFIG_CHECK</t>
    <phoneticPr fontId="1"/>
  </si>
  <si>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</si>
  <si>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</si>
  <si>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</si>
  <si>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</si>
  <si>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</si>
  <si>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</si>
  <si>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</si>
  <si>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</si>
  <si>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</si>
  <si>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CMD_CONFIG_CHANGE</t>
    <phoneticPr fontId="1"/>
  </si>
  <si>
    <t>※任意で追加可</t>
    <rPh sb="1" eb="3">
      <t>ニンイ</t>
    </rPh>
    <rPh sb="4" eb="6">
      <t>ツイカ</t>
    </rPh>
    <rPh sb="6" eb="7">
      <t>カ</t>
    </rPh>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</si>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</sst>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8">
    <font>
      <sz val="11"/>
      <color theme="1"/>
      <name val="游ゴシック"/>
      <family val="2"/>
      <charset val="128"/>
      <scheme val="minor"/>
    </font>
    <font>
      <sz val="6"/>
      <name val="游ゴシック"/>
      <family val="2"/>
      <charset val="128"/>
      <scheme val="minor"/>
    </font>
    <font>
      <sz val="12"/>
      <color rgb="FF444444"/>
      <name val="Meiryo UI"/>
      <family val="3"/>
      <charset val="128"/>
    </font>
    <font>
      <sz val="11"/>
      <color theme="1"/>
      <name val="Meiryo UI"/>
      <family val="3"/>
      <charset val="128"/>
    </font>
    <font>
      <sz val="12"/>
      <color theme="1"/>
      <name val="Meiryo UI"/>
      <family val="3"/>
      <charset val="128"/>
    </font>
    <font>
      <sz val="9"/>
      <color indexed="81"/>
      <name val="MS P ゴシック"/>
      <family val="3"/>
      <charset val="128"/>
    </font>
    <font>
      <b/>
      <sz val="9"/>
      <color indexed="81"/>
      <name val="MS P ゴシック"/>
      <family val="3"/>
      <charset val="128"/>
    </font>
    <font>
      <sz val="11"/>
      <color rgb="FFFF0000"/>
      <name val="游ゴシック"/>
      <family val="2"/>
      <charset val="128"/>
      <scheme val="minor"/>
    </font>
    <font>
      <sz val="11"/>
      <color rgb="FFFF0000"/>
      <name val="游ゴシック"/>
      <family val="3"/>
      <charset val="128"/>
      <scheme val="minor"/>
    </font>
    <font>
      <sz val="11"/>
      <color rgb="FF000000"/>
      <name val="游ゴシック"/>
      <family val="2"/>
      <scheme val="minor"/>
    </font>
    <font>
      <sz val="11"/>
      <color rgb="FFFF0000"/>
      <name val="游ゴシック"/>
      <family val="2"/>
      <scheme val="minor"/>
    </font>
    <font>
      <sz val="11"/>
      <color theme="1"/>
      <name val="游ゴシック"/>
      <family val="2"/>
      <scheme val="minor"/>
    </font>
    <font>
      <sz val="11"/>
      <name val="游ゴシック"/>
      <family val="2"/>
      <charset val="128"/>
      <scheme val="minor"/>
    </font>
    <font>
      <sz val="6"/>
      <name val="游ゴシック"/>
      <family val="3"/>
      <charset val="128"/>
      <scheme val="minor"/>
    </font>
    <font>
      <sz val="11"/>
      <name val="游ゴシック"/>
      <family val="3"/>
      <charset val="128"/>
      <scheme val="minor"/>
    </font>
    <font>
      <sz val="11"/>
      <color rgb="FF000000"/>
      <name val="游ゴシック"/>
      <family val="3"/>
      <charset val="128"/>
    </font>
    <font>
      <sz val="11"/>
      <color rgb="FFFF0000"/>
      <name val="游ゴシック"/>
      <family val="3"/>
      <charset val="128"/>
    </font>
    <font>
      <sz val="11"/>
      <color theme="1"/>
      <name val="游ゴシック"/>
      <family val="3"/>
      <charset val="128"/>
    </font>
  </fonts>
  <fills count="12">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0">
    <xf numFmtId="0" fontId="0" fillId="0" borderId="0" xfId="0">
      <alignment vertical="center"/>
    </xf>
    <xf numFmtId="0" fontId="0" fillId="0" borderId="0" xfId="0"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quotePrefix="1" applyAlignment="1">
      <alignment horizontal="left" vertical="center"/>
    </xf>
    <xf numFmtId="0" fontId="0" fillId="0" borderId="0" xfId="0" quotePrefix="1">
      <alignment vertical="center"/>
    </xf>
    <xf numFmtId="0" fontId="0" fillId="0" borderId="0" xfId="0" quotePrefix="1" applyAlignment="1">
      <alignment vertical="center" wrapText="1"/>
    </xf>
    <xf numFmtId="24" fontId="0" fillId="0" borderId="0" xfId="0" quotePrefix="1" applyNumberFormat="1" applyAlignment="1">
      <alignment horizontal="left" vertical="center" wrapText="1"/>
    </xf>
    <xf numFmtId="24" fontId="3" fillId="0" borderId="0" xfId="0" applyNumberFormat="1" applyFont="1">
      <alignment vertical="center"/>
    </xf>
    <xf numFmtId="0" fontId="0" fillId="0" borderId="0" xfId="0" applyAlignment="1">
      <alignment horizontal="left" vertical="center"/>
    </xf>
    <xf numFmtId="0" fontId="0" fillId="2" borderId="0" xfId="0" applyFill="1">
      <alignment vertical="center"/>
    </xf>
    <xf numFmtId="0" fontId="0" fillId="2" borderId="0" xfId="0" applyFill="1" applyAlignment="1">
      <alignment vertical="center" wrapText="1"/>
    </xf>
    <xf numFmtId="24" fontId="0" fillId="2" borderId="0" xfId="0" quotePrefix="1" applyNumberFormat="1" applyFill="1" applyAlignment="1">
      <alignment horizontal="left" vertical="center" wrapText="1"/>
    </xf>
    <xf numFmtId="0" fontId="0" fillId="2" borderId="0" xfId="0" quotePrefix="1" applyFill="1" applyAlignment="1">
      <alignment vertical="center" wrapText="1"/>
    </xf>
    <xf numFmtId="0" fontId="8" fillId="0" borderId="0" xfId="0" applyFont="1">
      <alignment vertical="center"/>
    </xf>
    <xf numFmtId="0" fontId="7" fillId="0" borderId="0" xfId="0" applyFont="1">
      <alignment vertical="center"/>
    </xf>
    <xf numFmtId="0" fontId="12" fillId="0" borderId="0" xfId="0" applyFont="1">
      <alignment vertical="center"/>
    </xf>
    <xf numFmtId="0" fontId="0" fillId="3" borderId="0" xfId="0" applyFill="1">
      <alignment vertical="center"/>
    </xf>
    <xf numFmtId="0" fontId="0" fillId="3" borderId="0" xfId="0" applyFill="1" applyAlignment="1">
      <alignment vertical="center" wrapText="1"/>
    </xf>
    <xf numFmtId="24" fontId="0" fillId="3" borderId="0" xfId="0" quotePrefix="1" applyNumberFormat="1" applyFill="1" applyAlignment="1">
      <alignment horizontal="left" vertical="center" wrapText="1"/>
    </xf>
    <xf numFmtId="0" fontId="0" fillId="3" borderId="0" xfId="0" quotePrefix="1" applyFill="1" applyAlignment="1">
      <alignment vertical="center" wrapText="1"/>
    </xf>
    <xf numFmtId="0" fontId="0" fillId="4" borderId="0" xfId="0" applyFill="1" applyAlignment="1">
      <alignment vertical="center" wrapText="1"/>
    </xf>
    <xf numFmtId="0" fontId="0" fillId="4" borderId="0" xfId="0" applyFill="1">
      <alignment vertical="center"/>
    </xf>
    <xf numFmtId="24" fontId="0" fillId="4" borderId="0" xfId="0" quotePrefix="1" applyNumberFormat="1" applyFill="1" applyAlignment="1">
      <alignment horizontal="left" vertical="center" wrapText="1"/>
    </xf>
    <xf numFmtId="0" fontId="0" fillId="4" borderId="0" xfId="0" quotePrefix="1" applyFill="1" applyAlignment="1">
      <alignment vertical="center" wrapText="1"/>
    </xf>
    <xf numFmtId="0" fontId="14" fillId="0" borderId="0" xfId="0" applyFont="1">
      <alignment vertical="center"/>
    </xf>
    <xf numFmtId="0" fontId="12" fillId="0" borderId="0" xfId="0" applyFont="1" applyAlignment="1">
      <alignment vertical="center" wrapText="1"/>
    </xf>
    <xf numFmtId="0" fontId="8" fillId="2" borderId="0" xfId="0" applyFont="1" applyFill="1" applyAlignment="1">
      <alignment vertical="center" wrapText="1"/>
    </xf>
    <xf numFmtId="0" fontId="8" fillId="4" borderId="0" xfId="0" applyFont="1" applyFill="1" applyAlignment="1">
      <alignment vertical="center" wrapText="1"/>
    </xf>
    <xf numFmtId="49" fontId="8" fillId="2" borderId="0" xfId="0" applyNumberFormat="1" applyFont="1" applyFill="1" applyAlignment="1">
      <alignment horizontal="left" vertical="center" wrapText="1"/>
    </xf>
    <xf numFmtId="49" fontId="8" fillId="2" borderId="0" xfId="0" quotePrefix="1" applyNumberFormat="1" applyFont="1" applyFill="1" applyAlignment="1">
      <alignment horizontal="left" vertical="center" wrapText="1"/>
    </xf>
    <xf numFmtId="0" fontId="15" fillId="5" borderId="0" xfId="0" applyFont="1" applyFill="1">
      <alignment vertical="center"/>
    </xf>
    <xf numFmtId="0" fontId="0" fillId="5" borderId="0" xfId="0" applyFill="1">
      <alignment vertical="center"/>
    </xf>
    <xf numFmtId="0" fontId="15" fillId="6" borderId="0" xfId="0" applyFont="1" applyFill="1">
      <alignment vertical="center"/>
    </xf>
    <xf numFmtId="0" fontId="0" fillId="6" borderId="0" xfId="0" applyFill="1">
      <alignment vertical="center"/>
    </xf>
    <xf numFmtId="0" fontId="15" fillId="2" borderId="0" xfId="0" applyFont="1" applyFill="1">
      <alignment vertical="center"/>
    </xf>
    <xf numFmtId="0" fontId="15" fillId="7" borderId="0" xfId="0" applyFont="1"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7" fillId="10" borderId="0" xfId="0" applyFont="1" applyFill="1" applyAlignment="1">
      <alignment vertical="center" wrapText="1"/>
    </xf>
    <xf numFmtId="0" fontId="0" fillId="10" borderId="0" xfId="0" applyFill="1" applyAlignment="1">
      <alignment vertical="center" wrapText="1"/>
    </xf>
    <xf numFmtId="0" fontId="17" fillId="10" borderId="0" xfId="0" applyFont="1" applyFill="1">
      <alignment vertical="center"/>
    </xf>
    <xf numFmtId="0" fontId="0" fillId="10" borderId="0" xfId="0" quotePrefix="1" applyFill="1" applyAlignment="1">
      <alignment horizontal="left" vertical="center" wrapText="1"/>
    </xf>
    <xf numFmtId="0" fontId="8" fillId="10" borderId="0" xfId="0" applyFont="1" applyFill="1" applyAlignment="1">
      <alignment vertical="center" wrapText="1"/>
    </xf>
    <xf numFmtId="49" fontId="8" fillId="10" borderId="0" xfId="0" applyNumberFormat="1" applyFont="1" applyFill="1" applyAlignment="1">
      <alignment horizontal="left" vertical="center" wrapText="1"/>
    </xf>
    <xf numFmtId="49" fontId="8" fillId="10" borderId="0" xfId="0" quotePrefix="1" applyNumberFormat="1" applyFont="1" applyFill="1" applyAlignment="1">
      <alignment horizontal="left" vertical="center" wrapText="1"/>
    </xf>
    <xf numFmtId="0" fontId="0" fillId="10" borderId="0" xfId="0" applyFill="1">
      <alignment vertical="center"/>
    </xf>
    <xf numFmtId="0" fontId="7" fillId="10" borderId="0" xfId="0" quotePrefix="1" applyFont="1" applyFill="1" applyAlignment="1">
      <alignment horizontal="left" vertical="center" wrapText="1"/>
    </xf>
    <xf numFmtId="0" fontId="7" fillId="10" borderId="0" xfId="0" applyFont="1" applyFill="1">
      <alignment vertical="center"/>
    </xf>
    <xf numFmtId="0" fontId="0" fillId="10" borderId="0" xfId="0" applyFill="1" applyAlignment="1"/>
    <xf numFmtId="0" fontId="11" fillId="10" borderId="0" xfId="0" applyFont="1" applyFill="1" applyAlignment="1">
      <alignment vertical="center" wrapText="1"/>
    </xf>
    <xf numFmtId="0" fontId="11" fillId="10" borderId="0" xfId="0" applyFont="1" applyFill="1">
      <alignment vertical="center"/>
    </xf>
    <xf numFmtId="0" fontId="14" fillId="10" borderId="0" xfId="0" applyFont="1" applyFill="1" applyAlignment="1">
      <alignment vertical="center" wrapText="1"/>
    </xf>
    <xf numFmtId="0" fontId="12" fillId="10" borderId="0" xfId="0" applyFont="1" applyFill="1" applyAlignment="1">
      <alignment vertical="center" wrapText="1"/>
    </xf>
    <xf numFmtId="0" fontId="7" fillId="3" borderId="0" xfId="0" applyFont="1" applyFill="1" applyAlignment="1">
      <alignment vertical="center" wrapText="1"/>
    </xf>
    <xf numFmtId="0" fontId="14" fillId="3" borderId="0" xfId="0" applyFont="1" applyFill="1" applyAlignment="1">
      <alignment vertical="center" wrapText="1"/>
    </xf>
    <xf numFmtId="0" fontId="8" fillId="3" borderId="0" xfId="0" applyFont="1" applyFill="1" applyAlignment="1">
      <alignment vertical="center" wrapText="1"/>
    </xf>
    <xf numFmtId="0" fontId="7" fillId="3" borderId="0" xfId="0" applyFont="1" applyFill="1">
      <alignment vertical="center"/>
    </xf>
    <xf numFmtId="0" fontId="0" fillId="3" borderId="0" xfId="0" quotePrefix="1" applyFill="1">
      <alignment vertical="center"/>
    </xf>
    <xf numFmtId="0" fontId="11" fillId="3" borderId="0" xfId="0" applyFont="1" applyFill="1" applyAlignment="1">
      <alignment vertical="center" wrapText="1"/>
    </xf>
    <xf numFmtId="49" fontId="8" fillId="3" borderId="0" xfId="0" applyNumberFormat="1" applyFont="1" applyFill="1" applyAlignment="1">
      <alignment horizontal="left" vertical="center" wrapText="1"/>
    </xf>
    <xf numFmtId="49" fontId="8" fillId="3" borderId="0" xfId="0" quotePrefix="1" applyNumberFormat="1" applyFont="1" applyFill="1" applyAlignment="1">
      <alignment horizontal="left" vertical="center" wrapText="1"/>
    </xf>
    <xf numFmtId="24" fontId="0" fillId="10" borderId="0" xfId="0" quotePrefix="1" applyNumberFormat="1" applyFill="1" applyAlignment="1">
      <alignment horizontal="left" vertical="center" wrapText="1"/>
    </xf>
    <xf numFmtId="0" fontId="0" fillId="10" borderId="0" xfId="0" quotePrefix="1" applyFill="1" applyAlignment="1">
      <alignment vertical="center" wrapText="1"/>
    </xf>
    <xf numFmtId="0" fontId="0" fillId="3" borderId="0" xfId="0" quotePrefix="1" applyFill="1" applyAlignment="1">
      <alignment horizontal="left" vertical="center" wrapText="1"/>
    </xf>
    <xf numFmtId="0" fontId="9" fillId="3" borderId="0" xfId="0" applyFont="1" applyFill="1" applyAlignment="1">
      <alignment vertical="center" wrapText="1"/>
    </xf>
    <xf numFmtId="0" fontId="7" fillId="0" borderId="0" xfId="0" applyFont="1" applyAlignment="1">
      <alignment vertical="center" wrapText="1"/>
    </xf>
    <xf numFmtId="0" fontId="8" fillId="3" borderId="0" xfId="0" applyFont="1" applyFill="1">
      <alignment vertical="center"/>
    </xf>
    <xf numFmtId="0" fontId="0" fillId="0" borderId="1" xfId="0" applyBorder="1" applyAlignment="1">
      <alignment vertical="center" wrapText="1"/>
    </xf>
    <xf numFmtId="0" fontId="11" fillId="0" borderId="1" xfId="0" applyFont="1" applyBorder="1" applyAlignment="1">
      <alignmen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lignment vertical="center"/>
    </xf>
    <xf numFmtId="0" fontId="0" fillId="3" borderId="1" xfId="0" applyFill="1" applyBorder="1" applyAlignment="1">
      <alignment vertical="center" wrapText="1"/>
    </xf>
    <xf numFmtId="24" fontId="0" fillId="3" borderId="1" xfId="0" quotePrefix="1" applyNumberFormat="1" applyFill="1" applyBorder="1" applyAlignment="1">
      <alignment horizontal="left" vertical="center" wrapText="1"/>
    </xf>
    <xf numFmtId="0" fontId="0" fillId="3" borderId="1" xfId="0" quotePrefix="1" applyFill="1" applyBorder="1" applyAlignment="1">
      <alignment vertical="center" wrapText="1"/>
    </xf>
    <xf numFmtId="0" fontId="0" fillId="0" borderId="1" xfId="0" quotePrefix="1" applyBorder="1" applyAlignment="1">
      <alignment vertical="center" wrapText="1"/>
    </xf>
    <xf numFmtId="0" fontId="0" fillId="0" borderId="1" xfId="0" quotePrefix="1" applyBorder="1">
      <alignment vertical="center"/>
    </xf>
    <xf numFmtId="24" fontId="0" fillId="0" borderId="1" xfId="0" quotePrefix="1" applyNumberFormat="1" applyBorder="1" applyAlignment="1">
      <alignment horizontal="left" vertical="center" wrapText="1"/>
    </xf>
    <xf numFmtId="0" fontId="7" fillId="0" borderId="1" xfId="0" applyFont="1" applyBorder="1">
      <alignment vertical="center"/>
    </xf>
    <xf numFmtId="0" fontId="7" fillId="0" borderId="1" xfId="0" applyFont="1" applyBorder="1" applyAlignment="1">
      <alignment vertical="center" wrapText="1"/>
    </xf>
    <xf numFmtId="0" fontId="0" fillId="3" borderId="1" xfId="0" applyFill="1" applyBorder="1">
      <alignment vertical="center"/>
    </xf>
    <xf numFmtId="49" fontId="14" fillId="3" borderId="0" xfId="0" applyNumberFormat="1" applyFont="1" applyFill="1" applyAlignment="1">
      <alignment horizontal="left" vertical="center" wrapText="1"/>
    </xf>
    <xf numFmtId="49" fontId="14" fillId="3" borderId="0" xfId="0" quotePrefix="1" applyNumberFormat="1" applyFont="1" applyFill="1" applyAlignment="1">
      <alignment horizontal="left" vertical="center" wrapText="1"/>
    </xf>
    <xf numFmtId="0" fontId="14" fillId="0" borderId="0" xfId="0" applyFont="1" applyAlignment="1">
      <alignment vertical="center" wrapText="1"/>
    </xf>
    <xf numFmtId="0" fontId="14" fillId="3" borderId="0" xfId="0" applyFont="1" applyFill="1">
      <alignment vertical="center"/>
    </xf>
    <xf numFmtId="0" fontId="14" fillId="3" borderId="0" xfId="0" quotePrefix="1" applyFont="1" applyFill="1" applyAlignment="1">
      <alignment horizontal="left" vertical="center" wrapText="1"/>
    </xf>
    <xf numFmtId="24" fontId="14" fillId="3" borderId="0" xfId="0" quotePrefix="1" applyNumberFormat="1" applyFont="1" applyFill="1" applyAlignment="1">
      <alignment horizontal="left" vertical="center" wrapText="1"/>
    </xf>
    <xf numFmtId="0" fontId="14" fillId="3" borderId="0" xfId="0" quotePrefix="1" applyFont="1" applyFill="1" applyAlignment="1">
      <alignment vertical="center" wrapText="1"/>
    </xf>
    <xf numFmtId="0" fontId="12" fillId="0" borderId="1" xfId="0" applyFont="1" applyBorder="1">
      <alignment vertical="center"/>
    </xf>
    <xf numFmtId="0" fontId="12" fillId="0" borderId="1" xfId="0" applyFont="1" applyBorder="1" applyAlignment="1">
      <alignment vertical="center" wrapText="1"/>
    </xf>
    <xf numFmtId="0" fontId="14" fillId="0" borderId="1" xfId="0" applyFont="1" applyBorder="1">
      <alignment vertical="center"/>
    </xf>
    <xf numFmtId="0" fontId="14" fillId="3" borderId="1" xfId="0" applyFont="1" applyFill="1" applyBorder="1" applyAlignment="1">
      <alignment vertical="center" wrapText="1"/>
    </xf>
    <xf numFmtId="0" fontId="14" fillId="0" borderId="1" xfId="0" applyFont="1" applyBorder="1" applyAlignment="1">
      <alignment vertical="center" wrapText="1"/>
    </xf>
    <xf numFmtId="0" fontId="14" fillId="3" borderId="1" xfId="0" applyFont="1" applyFill="1" applyBorder="1">
      <alignment vertical="center"/>
    </xf>
    <xf numFmtId="0" fontId="14" fillId="3" borderId="1" xfId="0" quotePrefix="1" applyFont="1" applyFill="1" applyBorder="1" applyAlignment="1">
      <alignment horizontal="left" vertical="center" wrapText="1"/>
    </xf>
    <xf numFmtId="24" fontId="14" fillId="3" borderId="1" xfId="0" quotePrefix="1" applyNumberFormat="1" applyFont="1" applyFill="1" applyBorder="1" applyAlignment="1">
      <alignment horizontal="left" vertical="center" wrapText="1"/>
    </xf>
    <xf numFmtId="0" fontId="14" fillId="3" borderId="1" xfId="0" quotePrefix="1" applyFont="1" applyFill="1" applyBorder="1" applyAlignment="1">
      <alignment vertical="center" wrapText="1"/>
    </xf>
    <xf numFmtId="49" fontId="14" fillId="3" borderId="1" xfId="0" applyNumberFormat="1" applyFont="1" applyFill="1" applyBorder="1" applyAlignment="1">
      <alignment horizontal="left" vertical="center" wrapText="1"/>
    </xf>
    <xf numFmtId="49" fontId="14" fillId="3" borderId="1" xfId="0" quotePrefix="1" applyNumberFormat="1" applyFont="1" applyFill="1" applyBorder="1" applyAlignment="1">
      <alignment horizontal="left" vertical="center" wrapText="1"/>
    </xf>
    <xf numFmtId="0" fontId="14" fillId="3" borderId="1" xfId="0" quotePrefix="1" applyFont="1" applyFill="1" applyBorder="1">
      <alignment vertical="center"/>
    </xf>
    <xf numFmtId="0" fontId="12" fillId="3" borderId="1" xfId="0" applyFont="1" applyFill="1" applyBorder="1">
      <alignment vertical="center"/>
    </xf>
    <xf numFmtId="0" fontId="0" fillId="3" borderId="1" xfId="0" quotePrefix="1" applyFill="1" applyBorder="1">
      <alignment vertical="center"/>
    </xf>
    <xf numFmtId="0" fontId="7" fillId="3" borderId="1" xfId="0" applyFont="1" applyFill="1" applyBorder="1">
      <alignment vertical="center"/>
    </xf>
    <xf numFmtId="0" fontId="15" fillId="5" borderId="1" xfId="0" applyFont="1" applyFill="1" applyBorder="1">
      <alignment vertical="center"/>
    </xf>
    <xf numFmtId="0" fontId="0" fillId="5" borderId="1" xfId="0" applyFill="1" applyBorder="1">
      <alignment vertical="center"/>
    </xf>
    <xf numFmtId="0" fontId="15" fillId="6" borderId="1" xfId="0" applyFont="1" applyFill="1" applyBorder="1">
      <alignment vertical="center"/>
    </xf>
    <xf numFmtId="0" fontId="0" fillId="6" borderId="1" xfId="0" applyFill="1" applyBorder="1">
      <alignment vertical="center"/>
    </xf>
    <xf numFmtId="0" fontId="15" fillId="2" borderId="1" xfId="0" applyFont="1" applyFill="1" applyBorder="1">
      <alignment vertical="center"/>
    </xf>
    <xf numFmtId="0" fontId="0" fillId="2" borderId="1" xfId="0" applyFill="1" applyBorder="1">
      <alignment vertical="center"/>
    </xf>
    <xf numFmtId="0" fontId="15" fillId="7" borderId="1" xfId="0" applyFont="1" applyFill="1" applyBorder="1">
      <alignment vertical="center"/>
    </xf>
    <xf numFmtId="0" fontId="0" fillId="7" borderId="1" xfId="0" applyFill="1" applyBorder="1">
      <alignment vertical="center"/>
    </xf>
    <xf numFmtId="0" fontId="0" fillId="9" borderId="1" xfId="0" applyFill="1" applyBorder="1">
      <alignment vertical="center"/>
    </xf>
    <xf numFmtId="0" fontId="0" fillId="8" borderId="1" xfId="0" applyFill="1" applyBorder="1">
      <alignment vertical="center"/>
    </xf>
    <xf numFmtId="0" fontId="14" fillId="0" borderId="1" xfId="0" applyFont="1" applyBorder="1" applyAlignment="1">
      <alignment horizontal="left" vertical="center"/>
    </xf>
    <xf numFmtId="0" fontId="14" fillId="11" borderId="1" xfId="0" applyFont="1" applyFill="1" applyBorder="1">
      <alignment vertical="center"/>
    </xf>
    <xf numFmtId="0" fontId="14" fillId="11" borderId="1" xfId="0" applyFont="1" applyFill="1" applyBorder="1" applyAlignment="1">
      <alignment vertical="center" wrapText="1"/>
    </xf>
    <xf numFmtId="0" fontId="14" fillId="0" borderId="1" xfId="0" applyFont="1" applyBorder="1" applyAlignment="1">
      <alignment horizontal="left" vertical="center" wrapText="1"/>
    </xf>
  </cellXfs>
  <cellStyles count="1">
    <cellStyle name="標準" xfId="0" builtinId="0"/>
  </cellStyles>
  <dxfs count="17">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1027" name="AutoShape 3">
          <a:extLst>
            <a:ext uri="{FF2B5EF4-FFF2-40B4-BE49-F238E27FC236}">
              <a16:creationId xmlns:a16="http://schemas.microsoft.com/office/drawing/2014/main" id="{B2E34243-209F-DBB6-A52D-7588792BC2FB}"/>
            </a:ext>
          </a:extLst>
        </xdr:cNvPr>
        <xdr:cNvSpPr>
          <a:spLocks noChangeAspect="1" noChangeArrowheads="1"/>
        </xdr:cNvSpPr>
      </xdr:nvSpPr>
      <xdr:spPr bwMode="auto">
        <a:xfrm>
          <a:off x="7981950" y="1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304800</xdr:colOff>
      <xdr:row>13</xdr:row>
      <xdr:rowOff>76200</xdr:rowOff>
    </xdr:to>
    <xdr:sp macro="" textlink="">
      <xdr:nvSpPr>
        <xdr:cNvPr id="1028" name="AutoShape 4">
          <a:extLst>
            <a:ext uri="{FF2B5EF4-FFF2-40B4-BE49-F238E27FC236}">
              <a16:creationId xmlns:a16="http://schemas.microsoft.com/office/drawing/2014/main" id="{1339BE5A-DB12-C097-7839-AF0050E59B86}"/>
            </a:ext>
          </a:extLst>
        </xdr:cNvPr>
        <xdr:cNvSpPr>
          <a:spLocks noChangeAspect="1" noChangeArrowheads="1"/>
        </xdr:cNvSpPr>
      </xdr:nvSpPr>
      <xdr:spPr bwMode="auto">
        <a:xfrm>
          <a:off x="615315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7</xdr:row>
      <xdr:rowOff>0</xdr:rowOff>
    </xdr:from>
    <xdr:ext cx="304800" cy="308113"/>
    <xdr:sp macro="" textlink="">
      <xdr:nvSpPr>
        <xdr:cNvPr id="4" name="AutoShape 3">
          <a:extLst>
            <a:ext uri="{FF2B5EF4-FFF2-40B4-BE49-F238E27FC236}">
              <a16:creationId xmlns:a16="http://schemas.microsoft.com/office/drawing/2014/main" id="{3DED3435-E184-48A4-BC96-6C30097439ED}"/>
            </a:ext>
          </a:extLst>
        </xdr:cNvPr>
        <xdr:cNvSpPr>
          <a:spLocks noChangeAspect="1" noChangeArrowheads="1"/>
        </xdr:cNvSpPr>
      </xdr:nvSpPr>
      <xdr:spPr bwMode="auto">
        <a:xfrm>
          <a:off x="7992717" y="1391478"/>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9</xdr:col>
      <xdr:colOff>179106</xdr:colOff>
      <xdr:row>1</xdr:row>
      <xdr:rowOff>376698</xdr:rowOff>
    </xdr:from>
    <xdr:to>
      <xdr:col>17</xdr:col>
      <xdr:colOff>605611</xdr:colOff>
      <xdr:row>3</xdr:row>
      <xdr:rowOff>1309596</xdr:rowOff>
    </xdr:to>
    <xdr:sp macro="" textlink="">
      <xdr:nvSpPr>
        <xdr:cNvPr id="2" name="四角形: 角を丸くする 1">
          <a:extLst>
            <a:ext uri="{FF2B5EF4-FFF2-40B4-BE49-F238E27FC236}">
              <a16:creationId xmlns:a16="http://schemas.microsoft.com/office/drawing/2014/main" id="{A8BBB1CF-BDE4-83E4-678E-884D49AB0873}"/>
            </a:ext>
          </a:extLst>
        </xdr:cNvPr>
        <xdr:cNvSpPr/>
      </xdr:nvSpPr>
      <xdr:spPr>
        <a:xfrm>
          <a:off x="16259547" y="600816"/>
          <a:ext cx="5984623" cy="344301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31750</xdr:colOff>
      <xdr:row>4</xdr:row>
      <xdr:rowOff>209550</xdr:rowOff>
    </xdr:from>
    <xdr:to>
      <xdr:col>18</xdr:col>
      <xdr:colOff>654050</xdr:colOff>
      <xdr:row>6</xdr:row>
      <xdr:rowOff>165100</xdr:rowOff>
    </xdr:to>
    <xdr:sp macro="" textlink="">
      <xdr:nvSpPr>
        <xdr:cNvPr id="2" name="正方形/長方形 1">
          <a:extLst>
            <a:ext uri="{FF2B5EF4-FFF2-40B4-BE49-F238E27FC236}">
              <a16:creationId xmlns:a16="http://schemas.microsoft.com/office/drawing/2014/main" id="{78FEDED9-9016-4701-8886-004661AEE4DE}"/>
            </a:ext>
          </a:extLst>
        </xdr:cNvPr>
        <xdr:cNvSpPr/>
      </xdr:nvSpPr>
      <xdr:spPr>
        <a:xfrm>
          <a:off x="11201400" y="1123950"/>
          <a:ext cx="1285875" cy="40957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MAIN</a:t>
          </a:r>
          <a:endParaRPr kumimoji="1" lang="ja-JP" altLang="en-US" sz="1100">
            <a:solidFill>
              <a:sysClr val="windowText" lastClr="000000"/>
            </a:solidFill>
          </a:endParaRPr>
        </a:p>
      </xdr:txBody>
    </xdr:sp>
    <xdr:clientData/>
  </xdr:twoCellAnchor>
  <xdr:twoCellAnchor>
    <xdr:from>
      <xdr:col>20</xdr:col>
      <xdr:colOff>323850</xdr:colOff>
      <xdr:row>9</xdr:row>
      <xdr:rowOff>158750</xdr:rowOff>
    </xdr:from>
    <xdr:to>
      <xdr:col>22</xdr:col>
      <xdr:colOff>285750</xdr:colOff>
      <xdr:row>11</xdr:row>
      <xdr:rowOff>114300</xdr:rowOff>
    </xdr:to>
    <xdr:sp macro="" textlink="">
      <xdr:nvSpPr>
        <xdr:cNvPr id="3" name="正方形/長方形 2">
          <a:extLst>
            <a:ext uri="{FF2B5EF4-FFF2-40B4-BE49-F238E27FC236}">
              <a16:creationId xmlns:a16="http://schemas.microsoft.com/office/drawing/2014/main" id="{EA25D782-EC8F-44FC-A143-C28885D8C6F4}"/>
            </a:ext>
          </a:extLst>
        </xdr:cNvPr>
        <xdr:cNvSpPr/>
      </xdr:nvSpPr>
      <xdr:spPr>
        <a:xfrm>
          <a:off x="13468350" y="2219325"/>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17</xdr:col>
      <xdr:colOff>12700</xdr:colOff>
      <xdr:row>20</xdr:row>
      <xdr:rowOff>215900</xdr:rowOff>
    </xdr:from>
    <xdr:to>
      <xdr:col>18</xdr:col>
      <xdr:colOff>635000</xdr:colOff>
      <xdr:row>23</xdr:row>
      <xdr:rowOff>107950</xdr:rowOff>
    </xdr:to>
    <xdr:sp macro="" textlink="">
      <xdr:nvSpPr>
        <xdr:cNvPr id="4" name="正方形/長方形 3">
          <a:extLst>
            <a:ext uri="{FF2B5EF4-FFF2-40B4-BE49-F238E27FC236}">
              <a16:creationId xmlns:a16="http://schemas.microsoft.com/office/drawing/2014/main" id="{A35E3862-7713-4894-92FC-9BD091F129C9}"/>
            </a:ext>
          </a:extLst>
        </xdr:cNvPr>
        <xdr:cNvSpPr/>
      </xdr:nvSpPr>
      <xdr:spPr>
        <a:xfrm>
          <a:off x="11182350" y="4791075"/>
          <a:ext cx="1285875"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16</xdr:col>
      <xdr:colOff>527050</xdr:colOff>
      <xdr:row>9</xdr:row>
      <xdr:rowOff>139700</xdr:rowOff>
    </xdr:from>
    <xdr:to>
      <xdr:col>19</xdr:col>
      <xdr:colOff>152400</xdr:colOff>
      <xdr:row>11</xdr:row>
      <xdr:rowOff>177800</xdr:rowOff>
    </xdr:to>
    <xdr:sp macro="" textlink="">
      <xdr:nvSpPr>
        <xdr:cNvPr id="5" name="フローチャート: 判断 4">
          <a:extLst>
            <a:ext uri="{FF2B5EF4-FFF2-40B4-BE49-F238E27FC236}">
              <a16:creationId xmlns:a16="http://schemas.microsoft.com/office/drawing/2014/main" id="{E7955CA4-5E41-4300-8653-2DFABB21AF13}"/>
            </a:ext>
          </a:extLst>
        </xdr:cNvPr>
        <xdr:cNvSpPr/>
      </xdr:nvSpPr>
      <xdr:spPr>
        <a:xfrm>
          <a:off x="11039475" y="22002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18</xdr:col>
      <xdr:colOff>9525</xdr:colOff>
      <xdr:row>6</xdr:row>
      <xdr:rowOff>165100</xdr:rowOff>
    </xdr:from>
    <xdr:to>
      <xdr:col>18</xdr:col>
      <xdr:colOff>12700</xdr:colOff>
      <xdr:row>9</xdr:row>
      <xdr:rowOff>139700</xdr:rowOff>
    </xdr:to>
    <xdr:cxnSp macro="">
      <xdr:nvCxnSpPr>
        <xdr:cNvPr id="6" name="直線矢印コネクタ 5">
          <a:extLst>
            <a:ext uri="{FF2B5EF4-FFF2-40B4-BE49-F238E27FC236}">
              <a16:creationId xmlns:a16="http://schemas.microsoft.com/office/drawing/2014/main" id="{6278FBDC-0BFE-41ED-9CB1-772F822B05FE}"/>
            </a:ext>
          </a:extLst>
        </xdr:cNvPr>
        <xdr:cNvCxnSpPr>
          <a:stCxn id="2" idx="2"/>
          <a:endCxn id="5" idx="0"/>
        </xdr:cNvCxnSpPr>
      </xdr:nvCxnSpPr>
      <xdr:spPr>
        <a:xfrm flipH="1">
          <a:off x="11836400" y="1533525"/>
          <a:ext cx="317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7471</xdr:colOff>
      <xdr:row>11</xdr:row>
      <xdr:rowOff>177800</xdr:rowOff>
    </xdr:from>
    <xdr:to>
      <xdr:col>18</xdr:col>
      <xdr:colOff>11019</xdr:colOff>
      <xdr:row>14</xdr:row>
      <xdr:rowOff>19050</xdr:rowOff>
    </xdr:to>
    <xdr:cxnSp macro="">
      <xdr:nvCxnSpPr>
        <xdr:cNvPr id="7" name="直線矢印コネクタ 6">
          <a:extLst>
            <a:ext uri="{FF2B5EF4-FFF2-40B4-BE49-F238E27FC236}">
              <a16:creationId xmlns:a16="http://schemas.microsoft.com/office/drawing/2014/main" id="{D115ECCC-705C-4988-BA35-828908EDEEAA}"/>
            </a:ext>
          </a:extLst>
        </xdr:cNvPr>
        <xdr:cNvCxnSpPr>
          <a:stCxn id="5" idx="2"/>
          <a:endCxn id="8" idx="0"/>
        </xdr:cNvCxnSpPr>
      </xdr:nvCxnSpPr>
      <xdr:spPr>
        <a:xfrm flipH="1">
          <a:off x="11840696" y="2695575"/>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321236</xdr:colOff>
      <xdr:row>14</xdr:row>
      <xdr:rowOff>19050</xdr:rowOff>
    </xdr:from>
    <xdr:to>
      <xdr:col>19</xdr:col>
      <xdr:colOff>351117</xdr:colOff>
      <xdr:row>16</xdr:row>
      <xdr:rowOff>57150</xdr:rowOff>
    </xdr:to>
    <xdr:sp macro="" textlink="">
      <xdr:nvSpPr>
        <xdr:cNvPr id="8" name="フローチャート: 判断 7">
          <a:extLst>
            <a:ext uri="{FF2B5EF4-FFF2-40B4-BE49-F238E27FC236}">
              <a16:creationId xmlns:a16="http://schemas.microsoft.com/office/drawing/2014/main" id="{5BD441E0-CE3E-4793-88A3-6608E5364871}"/>
            </a:ext>
          </a:extLst>
        </xdr:cNvPr>
        <xdr:cNvSpPr/>
      </xdr:nvSpPr>
      <xdr:spPr>
        <a:xfrm>
          <a:off x="10836836" y="3219450"/>
          <a:ext cx="2004731"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外部定義チェック</a:t>
          </a:r>
        </a:p>
      </xdr:txBody>
    </xdr:sp>
    <xdr:clientData/>
  </xdr:twoCellAnchor>
  <xdr:twoCellAnchor>
    <xdr:from>
      <xdr:col>19</xdr:col>
      <xdr:colOff>152400</xdr:colOff>
      <xdr:row>10</xdr:row>
      <xdr:rowOff>136525</xdr:rowOff>
    </xdr:from>
    <xdr:to>
      <xdr:col>20</xdr:col>
      <xdr:colOff>323850</xdr:colOff>
      <xdr:row>10</xdr:row>
      <xdr:rowOff>158750</xdr:rowOff>
    </xdr:to>
    <xdr:cxnSp macro="">
      <xdr:nvCxnSpPr>
        <xdr:cNvPr id="9" name="直線矢印コネクタ 8">
          <a:extLst>
            <a:ext uri="{FF2B5EF4-FFF2-40B4-BE49-F238E27FC236}">
              <a16:creationId xmlns:a16="http://schemas.microsoft.com/office/drawing/2014/main" id="{0672E1EE-F0B9-42A6-BE89-1FC8AEB54DF3}"/>
            </a:ext>
          </a:extLst>
        </xdr:cNvPr>
        <xdr:cNvCxnSpPr>
          <a:stCxn id="5" idx="3"/>
          <a:endCxn id="3" idx="1"/>
        </xdr:cNvCxnSpPr>
      </xdr:nvCxnSpPr>
      <xdr:spPr>
        <a:xfrm flipV="1">
          <a:off x="12639675" y="2425700"/>
          <a:ext cx="828675" cy="22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11</xdr:row>
      <xdr:rowOff>158750</xdr:rowOff>
    </xdr:from>
    <xdr:to>
      <xdr:col>19</xdr:col>
      <xdr:colOff>247650</xdr:colOff>
      <xdr:row>12</xdr:row>
      <xdr:rowOff>171450</xdr:rowOff>
    </xdr:to>
    <xdr:sp macro="" textlink="">
      <xdr:nvSpPr>
        <xdr:cNvPr id="10" name="テキスト ボックス 9">
          <a:extLst>
            <a:ext uri="{FF2B5EF4-FFF2-40B4-BE49-F238E27FC236}">
              <a16:creationId xmlns:a16="http://schemas.microsoft.com/office/drawing/2014/main" id="{91A34C8B-FB1E-4896-8216-C177B4F0ECA9}"/>
            </a:ext>
          </a:extLst>
        </xdr:cNvPr>
        <xdr:cNvSpPr txBox="1"/>
      </xdr:nvSpPr>
      <xdr:spPr>
        <a:xfrm>
          <a:off x="12039600" y="26765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19</xdr:col>
      <xdr:colOff>19050</xdr:colOff>
      <xdr:row>9</xdr:row>
      <xdr:rowOff>69850</xdr:rowOff>
    </xdr:from>
    <xdr:to>
      <xdr:col>20</xdr:col>
      <xdr:colOff>57150</xdr:colOff>
      <xdr:row>10</xdr:row>
      <xdr:rowOff>82550</xdr:rowOff>
    </xdr:to>
    <xdr:sp macro="" textlink="">
      <xdr:nvSpPr>
        <xdr:cNvPr id="11" name="テキスト ボックス 10">
          <a:extLst>
            <a:ext uri="{FF2B5EF4-FFF2-40B4-BE49-F238E27FC236}">
              <a16:creationId xmlns:a16="http://schemas.microsoft.com/office/drawing/2014/main" id="{D707BCA6-6546-4808-852D-D1E2D701209E}"/>
            </a:ext>
          </a:extLst>
        </xdr:cNvPr>
        <xdr:cNvSpPr txBox="1"/>
      </xdr:nvSpPr>
      <xdr:spPr>
        <a:xfrm>
          <a:off x="12506325" y="21240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14</xdr:col>
      <xdr:colOff>12700</xdr:colOff>
      <xdr:row>42</xdr:row>
      <xdr:rowOff>0</xdr:rowOff>
    </xdr:from>
    <xdr:to>
      <xdr:col>16</xdr:col>
      <xdr:colOff>44450</xdr:colOff>
      <xdr:row>44</xdr:row>
      <xdr:rowOff>88900</xdr:rowOff>
    </xdr:to>
    <xdr:sp macro="" textlink="">
      <xdr:nvSpPr>
        <xdr:cNvPr id="12" name="正方形/長方形 11">
          <a:extLst>
            <a:ext uri="{FF2B5EF4-FFF2-40B4-BE49-F238E27FC236}">
              <a16:creationId xmlns:a16="http://schemas.microsoft.com/office/drawing/2014/main" id="{D7123490-DC4F-4DE0-91BA-F63981D1312B}"/>
            </a:ext>
          </a:extLst>
        </xdr:cNvPr>
        <xdr:cNvSpPr/>
      </xdr:nvSpPr>
      <xdr:spPr>
        <a:xfrm>
          <a:off x="9210675" y="9601200"/>
          <a:ext cx="1352550"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16</xdr:col>
      <xdr:colOff>514350</xdr:colOff>
      <xdr:row>26</xdr:row>
      <xdr:rowOff>82550</xdr:rowOff>
    </xdr:from>
    <xdr:to>
      <xdr:col>19</xdr:col>
      <xdr:colOff>139700</xdr:colOff>
      <xdr:row>28</xdr:row>
      <xdr:rowOff>120650</xdr:rowOff>
    </xdr:to>
    <xdr:sp macro="" textlink="">
      <xdr:nvSpPr>
        <xdr:cNvPr id="13" name="フローチャート: 判断 12">
          <a:extLst>
            <a:ext uri="{FF2B5EF4-FFF2-40B4-BE49-F238E27FC236}">
              <a16:creationId xmlns:a16="http://schemas.microsoft.com/office/drawing/2014/main" id="{450E0370-D303-4167-BF45-4539C1E0B797}"/>
            </a:ext>
          </a:extLst>
        </xdr:cNvPr>
        <xdr:cNvSpPr/>
      </xdr:nvSpPr>
      <xdr:spPr>
        <a:xfrm>
          <a:off x="11029950" y="602932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17</xdr:col>
      <xdr:colOff>654050</xdr:colOff>
      <xdr:row>23</xdr:row>
      <xdr:rowOff>107950</xdr:rowOff>
    </xdr:from>
    <xdr:to>
      <xdr:col>17</xdr:col>
      <xdr:colOff>657225</xdr:colOff>
      <xdr:row>26</xdr:row>
      <xdr:rowOff>82550</xdr:rowOff>
    </xdr:to>
    <xdr:cxnSp macro="">
      <xdr:nvCxnSpPr>
        <xdr:cNvPr id="14" name="直線矢印コネクタ 13">
          <a:extLst>
            <a:ext uri="{FF2B5EF4-FFF2-40B4-BE49-F238E27FC236}">
              <a16:creationId xmlns:a16="http://schemas.microsoft.com/office/drawing/2014/main" id="{B1EDD0C7-DB98-489A-BA7E-8C040170656D}"/>
            </a:ext>
          </a:extLst>
        </xdr:cNvPr>
        <xdr:cNvCxnSpPr>
          <a:stCxn id="4" idx="2"/>
          <a:endCxn id="13" idx="0"/>
        </xdr:cNvCxnSpPr>
      </xdr:nvCxnSpPr>
      <xdr:spPr>
        <a:xfrm>
          <a:off x="11830050" y="5362575"/>
          <a:ext cx="0"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28576</xdr:colOff>
      <xdr:row>27</xdr:row>
      <xdr:rowOff>101600</xdr:rowOff>
    </xdr:from>
    <xdr:to>
      <xdr:col>16</xdr:col>
      <xdr:colOff>514351</xdr:colOff>
      <xdr:row>42</xdr:row>
      <xdr:rowOff>0</xdr:rowOff>
    </xdr:to>
    <xdr:cxnSp macro="">
      <xdr:nvCxnSpPr>
        <xdr:cNvPr id="15" name="コネクタ: カギ線 14">
          <a:extLst>
            <a:ext uri="{FF2B5EF4-FFF2-40B4-BE49-F238E27FC236}">
              <a16:creationId xmlns:a16="http://schemas.microsoft.com/office/drawing/2014/main" id="{98C67C21-C775-4AD7-8896-78DE57914991}"/>
            </a:ext>
          </a:extLst>
        </xdr:cNvPr>
        <xdr:cNvCxnSpPr>
          <a:cxnSpLocks/>
          <a:stCxn id="13" idx="1"/>
          <a:endCxn id="12" idx="0"/>
        </xdr:cNvCxnSpPr>
      </xdr:nvCxnSpPr>
      <xdr:spPr>
        <a:xfrm rot="10800000" flipV="1">
          <a:off x="9883776" y="6276975"/>
          <a:ext cx="1146175" cy="33242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641350</xdr:colOff>
      <xdr:row>28</xdr:row>
      <xdr:rowOff>120650</xdr:rowOff>
    </xdr:from>
    <xdr:to>
      <xdr:col>17</xdr:col>
      <xdr:colOff>657225</xdr:colOff>
      <xdr:row>34</xdr:row>
      <xdr:rowOff>133350</xdr:rowOff>
    </xdr:to>
    <xdr:cxnSp macro="">
      <xdr:nvCxnSpPr>
        <xdr:cNvPr id="16" name="直線矢印コネクタ 15">
          <a:extLst>
            <a:ext uri="{FF2B5EF4-FFF2-40B4-BE49-F238E27FC236}">
              <a16:creationId xmlns:a16="http://schemas.microsoft.com/office/drawing/2014/main" id="{A333F267-1E61-441A-9B35-DE3C9220233F}"/>
            </a:ext>
          </a:extLst>
        </xdr:cNvPr>
        <xdr:cNvCxnSpPr>
          <a:stCxn id="13" idx="2"/>
        </xdr:cNvCxnSpPr>
      </xdr:nvCxnSpPr>
      <xdr:spPr>
        <a:xfrm flipH="1">
          <a:off x="11811000" y="6524625"/>
          <a:ext cx="15875"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139700</xdr:colOff>
      <xdr:row>27</xdr:row>
      <xdr:rowOff>101600</xdr:rowOff>
    </xdr:from>
    <xdr:to>
      <xdr:col>22</xdr:col>
      <xdr:colOff>600075</xdr:colOff>
      <xdr:row>35</xdr:row>
      <xdr:rowOff>25400</xdr:rowOff>
    </xdr:to>
    <xdr:cxnSp macro="">
      <xdr:nvCxnSpPr>
        <xdr:cNvPr id="17" name="コネクタ: カギ線 16">
          <a:extLst>
            <a:ext uri="{FF2B5EF4-FFF2-40B4-BE49-F238E27FC236}">
              <a16:creationId xmlns:a16="http://schemas.microsoft.com/office/drawing/2014/main" id="{525AE49F-7189-46E8-B693-7DBCC6AB0E85}"/>
            </a:ext>
          </a:extLst>
        </xdr:cNvPr>
        <xdr:cNvCxnSpPr>
          <a:cxnSpLocks/>
          <a:stCxn id="13" idx="3"/>
          <a:endCxn id="25" idx="0"/>
        </xdr:cNvCxnSpPr>
      </xdr:nvCxnSpPr>
      <xdr:spPr>
        <a:xfrm>
          <a:off x="12630150" y="6276975"/>
          <a:ext cx="2425700" cy="17526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26</xdr:row>
      <xdr:rowOff>0</xdr:rowOff>
    </xdr:from>
    <xdr:to>
      <xdr:col>20</xdr:col>
      <xdr:colOff>266700</xdr:colOff>
      <xdr:row>27</xdr:row>
      <xdr:rowOff>12700</xdr:rowOff>
    </xdr:to>
    <xdr:sp macro="" textlink="">
      <xdr:nvSpPr>
        <xdr:cNvPr id="18" name="テキスト ボックス 17">
          <a:extLst>
            <a:ext uri="{FF2B5EF4-FFF2-40B4-BE49-F238E27FC236}">
              <a16:creationId xmlns:a16="http://schemas.microsoft.com/office/drawing/2014/main" id="{0C8F7012-0BBE-49D9-A5C8-43F045F3BFE3}"/>
            </a:ext>
          </a:extLst>
        </xdr:cNvPr>
        <xdr:cNvSpPr txBox="1"/>
      </xdr:nvSpPr>
      <xdr:spPr>
        <a:xfrm>
          <a:off x="12715875" y="5943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18</xdr:col>
      <xdr:colOff>222250</xdr:colOff>
      <xdr:row>28</xdr:row>
      <xdr:rowOff>44450</xdr:rowOff>
    </xdr:from>
    <xdr:to>
      <xdr:col>19</xdr:col>
      <xdr:colOff>260350</xdr:colOff>
      <xdr:row>29</xdr:row>
      <xdr:rowOff>57150</xdr:rowOff>
    </xdr:to>
    <xdr:sp macro="" textlink="">
      <xdr:nvSpPr>
        <xdr:cNvPr id="19" name="テキスト ボックス 18">
          <a:extLst>
            <a:ext uri="{FF2B5EF4-FFF2-40B4-BE49-F238E27FC236}">
              <a16:creationId xmlns:a16="http://schemas.microsoft.com/office/drawing/2014/main" id="{89DDE7B1-EA6A-4132-BF59-A3BC4B06595F}"/>
            </a:ext>
          </a:extLst>
        </xdr:cNvPr>
        <xdr:cNvSpPr txBox="1"/>
      </xdr:nvSpPr>
      <xdr:spPr>
        <a:xfrm>
          <a:off x="12049125" y="64484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16</xdr:col>
      <xdr:colOff>88900</xdr:colOff>
      <xdr:row>25</xdr:row>
      <xdr:rowOff>209550</xdr:rowOff>
    </xdr:from>
    <xdr:to>
      <xdr:col>17</xdr:col>
      <xdr:colOff>127000</xdr:colOff>
      <xdr:row>26</xdr:row>
      <xdr:rowOff>222250</xdr:rowOff>
    </xdr:to>
    <xdr:sp macro="" textlink="">
      <xdr:nvSpPr>
        <xdr:cNvPr id="20" name="テキスト ボックス 19">
          <a:extLst>
            <a:ext uri="{FF2B5EF4-FFF2-40B4-BE49-F238E27FC236}">
              <a16:creationId xmlns:a16="http://schemas.microsoft.com/office/drawing/2014/main" id="{EC41F045-B929-4B79-A217-EE71EDD5C74A}"/>
            </a:ext>
          </a:extLst>
        </xdr:cNvPr>
        <xdr:cNvSpPr txBox="1"/>
      </xdr:nvSpPr>
      <xdr:spPr>
        <a:xfrm>
          <a:off x="10601325" y="59245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SHOW</a:t>
          </a:r>
          <a:endParaRPr kumimoji="1" lang="ja-JP" altLang="en-US" sz="1100"/>
        </a:p>
      </xdr:txBody>
    </xdr:sp>
    <xdr:clientData/>
  </xdr:twoCellAnchor>
  <xdr:twoCellAnchor>
    <xdr:from>
      <xdr:col>20</xdr:col>
      <xdr:colOff>234950</xdr:colOff>
      <xdr:row>72</xdr:row>
      <xdr:rowOff>209550</xdr:rowOff>
    </xdr:from>
    <xdr:to>
      <xdr:col>22</xdr:col>
      <xdr:colOff>196850</xdr:colOff>
      <xdr:row>75</xdr:row>
      <xdr:rowOff>101600</xdr:rowOff>
    </xdr:to>
    <xdr:sp macro="" textlink="">
      <xdr:nvSpPr>
        <xdr:cNvPr id="21" name="正方形/長方形 20">
          <a:extLst>
            <a:ext uri="{FF2B5EF4-FFF2-40B4-BE49-F238E27FC236}">
              <a16:creationId xmlns:a16="http://schemas.microsoft.com/office/drawing/2014/main" id="{3365E56F-8A3F-4BEA-88E6-B3A438461F71}"/>
            </a:ext>
          </a:extLst>
        </xdr:cNvPr>
        <xdr:cNvSpPr/>
      </xdr:nvSpPr>
      <xdr:spPr>
        <a:xfrm>
          <a:off x="13382625" y="1666875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16</xdr:col>
      <xdr:colOff>482600</xdr:colOff>
      <xdr:row>34</xdr:row>
      <xdr:rowOff>146050</xdr:rowOff>
    </xdr:from>
    <xdr:to>
      <xdr:col>19</xdr:col>
      <xdr:colOff>107950</xdr:colOff>
      <xdr:row>36</xdr:row>
      <xdr:rowOff>184150</xdr:rowOff>
    </xdr:to>
    <xdr:sp macro="" textlink="">
      <xdr:nvSpPr>
        <xdr:cNvPr id="22" name="フローチャート: 判断 21">
          <a:extLst>
            <a:ext uri="{FF2B5EF4-FFF2-40B4-BE49-F238E27FC236}">
              <a16:creationId xmlns:a16="http://schemas.microsoft.com/office/drawing/2014/main" id="{3A5D2E6A-2F90-4B7F-9544-F3632501DCAA}"/>
            </a:ext>
          </a:extLst>
        </xdr:cNvPr>
        <xdr:cNvSpPr/>
      </xdr:nvSpPr>
      <xdr:spPr>
        <a:xfrm>
          <a:off x="11001375" y="791527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18</xdr:col>
      <xdr:colOff>222250</xdr:colOff>
      <xdr:row>36</xdr:row>
      <xdr:rowOff>50800</xdr:rowOff>
    </xdr:from>
    <xdr:to>
      <xdr:col>19</xdr:col>
      <xdr:colOff>260350</xdr:colOff>
      <xdr:row>37</xdr:row>
      <xdr:rowOff>63500</xdr:rowOff>
    </xdr:to>
    <xdr:sp macro="" textlink="">
      <xdr:nvSpPr>
        <xdr:cNvPr id="23" name="テキスト ボックス 22">
          <a:extLst>
            <a:ext uri="{FF2B5EF4-FFF2-40B4-BE49-F238E27FC236}">
              <a16:creationId xmlns:a16="http://schemas.microsoft.com/office/drawing/2014/main" id="{ABF89B59-C48C-4C6F-BB08-00DD9840CCD4}"/>
            </a:ext>
          </a:extLst>
        </xdr:cNvPr>
        <xdr:cNvSpPr txBox="1"/>
      </xdr:nvSpPr>
      <xdr:spPr>
        <a:xfrm>
          <a:off x="12049125" y="82772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18</xdr:col>
      <xdr:colOff>488950</xdr:colOff>
      <xdr:row>33</xdr:row>
      <xdr:rowOff>209550</xdr:rowOff>
    </xdr:from>
    <xdr:to>
      <xdr:col>19</xdr:col>
      <xdr:colOff>527050</xdr:colOff>
      <xdr:row>34</xdr:row>
      <xdr:rowOff>222250</xdr:rowOff>
    </xdr:to>
    <xdr:sp macro="" textlink="">
      <xdr:nvSpPr>
        <xdr:cNvPr id="24" name="テキスト ボックス 23">
          <a:extLst>
            <a:ext uri="{FF2B5EF4-FFF2-40B4-BE49-F238E27FC236}">
              <a16:creationId xmlns:a16="http://schemas.microsoft.com/office/drawing/2014/main" id="{F9763A96-A67D-4B0C-A508-E42E476EB5F1}"/>
            </a:ext>
          </a:extLst>
        </xdr:cNvPr>
        <xdr:cNvSpPr txBox="1"/>
      </xdr:nvSpPr>
      <xdr:spPr>
        <a:xfrm>
          <a:off x="12315825" y="77533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457200</xdr:colOff>
      <xdr:row>35</xdr:row>
      <xdr:rowOff>25400</xdr:rowOff>
    </xdr:from>
    <xdr:to>
      <xdr:col>24</xdr:col>
      <xdr:colOff>82550</xdr:colOff>
      <xdr:row>37</xdr:row>
      <xdr:rowOff>63500</xdr:rowOff>
    </xdr:to>
    <xdr:sp macro="" textlink="">
      <xdr:nvSpPr>
        <xdr:cNvPr id="25" name="フローチャート: 判断 24">
          <a:extLst>
            <a:ext uri="{FF2B5EF4-FFF2-40B4-BE49-F238E27FC236}">
              <a16:creationId xmlns:a16="http://schemas.microsoft.com/office/drawing/2014/main" id="{54FFD448-F929-4AE2-825F-B1027EDC105F}"/>
            </a:ext>
          </a:extLst>
        </xdr:cNvPr>
        <xdr:cNvSpPr/>
      </xdr:nvSpPr>
      <xdr:spPr>
        <a:xfrm>
          <a:off x="14258925" y="8029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584200</xdr:colOff>
      <xdr:row>34</xdr:row>
      <xdr:rowOff>76200</xdr:rowOff>
    </xdr:from>
    <xdr:to>
      <xdr:col>24</xdr:col>
      <xdr:colOff>622300</xdr:colOff>
      <xdr:row>35</xdr:row>
      <xdr:rowOff>88900</xdr:rowOff>
    </xdr:to>
    <xdr:sp macro="" textlink="">
      <xdr:nvSpPr>
        <xdr:cNvPr id="26" name="テキスト ボックス 25">
          <a:extLst>
            <a:ext uri="{FF2B5EF4-FFF2-40B4-BE49-F238E27FC236}">
              <a16:creationId xmlns:a16="http://schemas.microsoft.com/office/drawing/2014/main" id="{C6EE5E57-D929-4AB1-B18F-FF91AEA3EA1E}"/>
            </a:ext>
          </a:extLst>
        </xdr:cNvPr>
        <xdr:cNvSpPr txBox="1"/>
      </xdr:nvSpPr>
      <xdr:spPr>
        <a:xfrm>
          <a:off x="15697200" y="7848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23</xdr:col>
      <xdr:colOff>241300</xdr:colOff>
      <xdr:row>36</xdr:row>
      <xdr:rowOff>196850</xdr:rowOff>
    </xdr:from>
    <xdr:to>
      <xdr:col>24</xdr:col>
      <xdr:colOff>279400</xdr:colOff>
      <xdr:row>37</xdr:row>
      <xdr:rowOff>209550</xdr:rowOff>
    </xdr:to>
    <xdr:sp macro="" textlink="">
      <xdr:nvSpPr>
        <xdr:cNvPr id="27" name="テキスト ボックス 26">
          <a:extLst>
            <a:ext uri="{FF2B5EF4-FFF2-40B4-BE49-F238E27FC236}">
              <a16:creationId xmlns:a16="http://schemas.microsoft.com/office/drawing/2014/main" id="{EAF11CC9-942C-4E0C-8AB2-48F52F340EB3}"/>
            </a:ext>
          </a:extLst>
        </xdr:cNvPr>
        <xdr:cNvSpPr txBox="1"/>
      </xdr:nvSpPr>
      <xdr:spPr>
        <a:xfrm>
          <a:off x="15354300" y="84296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19</xdr:col>
      <xdr:colOff>6350</xdr:colOff>
      <xdr:row>42</xdr:row>
      <xdr:rowOff>82550</xdr:rowOff>
    </xdr:from>
    <xdr:to>
      <xdr:col>21</xdr:col>
      <xdr:colOff>38100</xdr:colOff>
      <xdr:row>44</xdr:row>
      <xdr:rowOff>171450</xdr:rowOff>
    </xdr:to>
    <xdr:sp macro="" textlink="">
      <xdr:nvSpPr>
        <xdr:cNvPr id="28" name="正方形/長方形 27">
          <a:extLst>
            <a:ext uri="{FF2B5EF4-FFF2-40B4-BE49-F238E27FC236}">
              <a16:creationId xmlns:a16="http://schemas.microsoft.com/office/drawing/2014/main" id="{B644A0A2-05B5-4D06-AC98-0CE173234092}"/>
            </a:ext>
          </a:extLst>
        </xdr:cNvPr>
        <xdr:cNvSpPr/>
      </xdr:nvSpPr>
      <xdr:spPr>
        <a:xfrm>
          <a:off x="12496800" y="968692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19</xdr:col>
      <xdr:colOff>107950</xdr:colOff>
      <xdr:row>35</xdr:row>
      <xdr:rowOff>165100</xdr:rowOff>
    </xdr:from>
    <xdr:to>
      <xdr:col>20</xdr:col>
      <xdr:colOff>22225</xdr:colOff>
      <xdr:row>42</xdr:row>
      <xdr:rowOff>82550</xdr:rowOff>
    </xdr:to>
    <xdr:cxnSp macro="">
      <xdr:nvCxnSpPr>
        <xdr:cNvPr id="29" name="コネクタ: カギ線 28">
          <a:extLst>
            <a:ext uri="{FF2B5EF4-FFF2-40B4-BE49-F238E27FC236}">
              <a16:creationId xmlns:a16="http://schemas.microsoft.com/office/drawing/2014/main" id="{12746AA4-C1A9-446E-829E-E41A72C80B4D}"/>
            </a:ext>
          </a:extLst>
        </xdr:cNvPr>
        <xdr:cNvCxnSpPr>
          <a:cxnSpLocks/>
          <a:stCxn id="22" idx="3"/>
          <a:endCxn id="28" idx="0"/>
        </xdr:cNvCxnSpPr>
      </xdr:nvCxnSpPr>
      <xdr:spPr>
        <a:xfrm>
          <a:off x="12592050" y="8162925"/>
          <a:ext cx="577850" cy="15240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82550</xdr:colOff>
      <xdr:row>36</xdr:row>
      <xdr:rowOff>44450</xdr:rowOff>
    </xdr:from>
    <xdr:to>
      <xdr:col>25</xdr:col>
      <xdr:colOff>514350</xdr:colOff>
      <xdr:row>73</xdr:row>
      <xdr:rowOff>0</xdr:rowOff>
    </xdr:to>
    <xdr:cxnSp macro="">
      <xdr:nvCxnSpPr>
        <xdr:cNvPr id="30" name="コネクタ: カギ線 29">
          <a:extLst>
            <a:ext uri="{FF2B5EF4-FFF2-40B4-BE49-F238E27FC236}">
              <a16:creationId xmlns:a16="http://schemas.microsoft.com/office/drawing/2014/main" id="{F6E02D5C-E0B2-42B2-B8AD-2F67A3690864}"/>
            </a:ext>
          </a:extLst>
        </xdr:cNvPr>
        <xdr:cNvCxnSpPr>
          <a:cxnSpLocks/>
          <a:stCxn id="25" idx="3"/>
          <a:endCxn id="58" idx="0"/>
        </xdr:cNvCxnSpPr>
      </xdr:nvCxnSpPr>
      <xdr:spPr>
        <a:xfrm>
          <a:off x="15859125" y="8277225"/>
          <a:ext cx="1085850" cy="8410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577850</xdr:colOff>
      <xdr:row>42</xdr:row>
      <xdr:rowOff>101600</xdr:rowOff>
    </xdr:from>
    <xdr:to>
      <xdr:col>23</xdr:col>
      <xdr:colOff>609600</xdr:colOff>
      <xdr:row>44</xdr:row>
      <xdr:rowOff>190500</xdr:rowOff>
    </xdr:to>
    <xdr:sp macro="" textlink="">
      <xdr:nvSpPr>
        <xdr:cNvPr id="31" name="正方形/長方形 30">
          <a:extLst>
            <a:ext uri="{FF2B5EF4-FFF2-40B4-BE49-F238E27FC236}">
              <a16:creationId xmlns:a16="http://schemas.microsoft.com/office/drawing/2014/main" id="{5684F993-C0A4-45B3-B73C-AFBF1B7B1296}"/>
            </a:ext>
          </a:extLst>
        </xdr:cNvPr>
        <xdr:cNvSpPr/>
      </xdr:nvSpPr>
      <xdr:spPr>
        <a:xfrm>
          <a:off x="14382750" y="970597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22</xdr:col>
      <xdr:colOff>593725</xdr:colOff>
      <xdr:row>37</xdr:row>
      <xdr:rowOff>63500</xdr:rowOff>
    </xdr:from>
    <xdr:to>
      <xdr:col>22</xdr:col>
      <xdr:colOff>600075</xdr:colOff>
      <xdr:row>42</xdr:row>
      <xdr:rowOff>101600</xdr:rowOff>
    </xdr:to>
    <xdr:cxnSp macro="">
      <xdr:nvCxnSpPr>
        <xdr:cNvPr id="32" name="直線矢印コネクタ 31">
          <a:extLst>
            <a:ext uri="{FF2B5EF4-FFF2-40B4-BE49-F238E27FC236}">
              <a16:creationId xmlns:a16="http://schemas.microsoft.com/office/drawing/2014/main" id="{EDB44656-4A78-4628-A3FB-84EC1958397C}"/>
            </a:ext>
          </a:extLst>
        </xdr:cNvPr>
        <xdr:cNvCxnSpPr>
          <a:stCxn id="25" idx="2"/>
          <a:endCxn id="31" idx="0"/>
        </xdr:cNvCxnSpPr>
      </xdr:nvCxnSpPr>
      <xdr:spPr>
        <a:xfrm flipH="1">
          <a:off x="15055850" y="8524875"/>
          <a:ext cx="0" cy="118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25400</xdr:colOff>
      <xdr:row>49</xdr:row>
      <xdr:rowOff>82550</xdr:rowOff>
    </xdr:from>
    <xdr:to>
      <xdr:col>20</xdr:col>
      <xdr:colOff>647700</xdr:colOff>
      <xdr:row>51</xdr:row>
      <xdr:rowOff>203200</xdr:rowOff>
    </xdr:to>
    <xdr:sp macro="" textlink="">
      <xdr:nvSpPr>
        <xdr:cNvPr id="33" name="正方形/長方形 32">
          <a:extLst>
            <a:ext uri="{FF2B5EF4-FFF2-40B4-BE49-F238E27FC236}">
              <a16:creationId xmlns:a16="http://schemas.microsoft.com/office/drawing/2014/main" id="{072176C3-15D8-4056-8DF2-04D9A79624B5}"/>
            </a:ext>
          </a:extLst>
        </xdr:cNvPr>
        <xdr:cNvSpPr/>
      </xdr:nvSpPr>
      <xdr:spPr>
        <a:xfrm>
          <a:off x="12515850" y="11287125"/>
          <a:ext cx="1276350"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SUB_DOWN</a:t>
          </a:r>
          <a:endParaRPr lang="ja-JP" altLang="ja-JP">
            <a:solidFill>
              <a:sysClr val="windowText" lastClr="000000"/>
            </a:solidFill>
            <a:effectLst/>
          </a:endParaRPr>
        </a:p>
      </xdr:txBody>
    </xdr:sp>
    <xdr:clientData/>
  </xdr:twoCellAnchor>
  <xdr:twoCellAnchor>
    <xdr:from>
      <xdr:col>21</xdr:col>
      <xdr:colOff>628650</xdr:colOff>
      <xdr:row>49</xdr:row>
      <xdr:rowOff>88900</xdr:rowOff>
    </xdr:from>
    <xdr:to>
      <xdr:col>23</xdr:col>
      <xdr:colOff>590550</xdr:colOff>
      <xdr:row>51</xdr:row>
      <xdr:rowOff>209550</xdr:rowOff>
    </xdr:to>
    <xdr:sp macro="" textlink="">
      <xdr:nvSpPr>
        <xdr:cNvPr id="34" name="正方形/長方形 33">
          <a:extLst>
            <a:ext uri="{FF2B5EF4-FFF2-40B4-BE49-F238E27FC236}">
              <a16:creationId xmlns:a16="http://schemas.microsoft.com/office/drawing/2014/main" id="{C3005B34-AC75-473C-B564-9050F44CEBC5}"/>
            </a:ext>
          </a:extLst>
        </xdr:cNvPr>
        <xdr:cNvSpPr/>
      </xdr:nvSpPr>
      <xdr:spPr>
        <a:xfrm>
          <a:off x="14430375" y="1128712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SUB_UP</a:t>
          </a:r>
          <a:endParaRPr lang="ja-JP" altLang="ja-JP">
            <a:solidFill>
              <a:sysClr val="windowText" lastClr="000000"/>
            </a:solidFill>
            <a:effectLst/>
          </a:endParaRPr>
        </a:p>
      </xdr:txBody>
    </xdr:sp>
    <xdr:clientData/>
  </xdr:twoCellAnchor>
  <xdr:twoCellAnchor>
    <xdr:from>
      <xdr:col>22</xdr:col>
      <xdr:colOff>593725</xdr:colOff>
      <xdr:row>44</xdr:row>
      <xdr:rowOff>190500</xdr:rowOff>
    </xdr:from>
    <xdr:to>
      <xdr:col>22</xdr:col>
      <xdr:colOff>609600</xdr:colOff>
      <xdr:row>49</xdr:row>
      <xdr:rowOff>88900</xdr:rowOff>
    </xdr:to>
    <xdr:cxnSp macro="">
      <xdr:nvCxnSpPr>
        <xdr:cNvPr id="35" name="直線矢印コネクタ 34">
          <a:extLst>
            <a:ext uri="{FF2B5EF4-FFF2-40B4-BE49-F238E27FC236}">
              <a16:creationId xmlns:a16="http://schemas.microsoft.com/office/drawing/2014/main" id="{9B7865A0-CBCA-4B02-AD2E-3C010E0F3F35}"/>
            </a:ext>
          </a:extLst>
        </xdr:cNvPr>
        <xdr:cNvCxnSpPr>
          <a:stCxn id="31" idx="2"/>
          <a:endCxn id="34" idx="0"/>
        </xdr:cNvCxnSpPr>
      </xdr:nvCxnSpPr>
      <xdr:spPr>
        <a:xfrm>
          <a:off x="15055850" y="10248900"/>
          <a:ext cx="12700" cy="1038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xdr:colOff>
      <xdr:row>44</xdr:row>
      <xdr:rowOff>171450</xdr:rowOff>
    </xdr:from>
    <xdr:to>
      <xdr:col>20</xdr:col>
      <xdr:colOff>22225</xdr:colOff>
      <xdr:row>49</xdr:row>
      <xdr:rowOff>82550</xdr:rowOff>
    </xdr:to>
    <xdr:cxnSp macro="">
      <xdr:nvCxnSpPr>
        <xdr:cNvPr id="36" name="直線矢印コネクタ 35">
          <a:extLst>
            <a:ext uri="{FF2B5EF4-FFF2-40B4-BE49-F238E27FC236}">
              <a16:creationId xmlns:a16="http://schemas.microsoft.com/office/drawing/2014/main" id="{FFCD4AC7-A681-41EA-8F6B-7A5E4ADDFFDA}"/>
            </a:ext>
          </a:extLst>
        </xdr:cNvPr>
        <xdr:cNvCxnSpPr>
          <a:stCxn id="28" idx="2"/>
          <a:endCxn id="33" idx="0"/>
        </xdr:cNvCxnSpPr>
      </xdr:nvCxnSpPr>
      <xdr:spPr>
        <a:xfrm flipH="1">
          <a:off x="13154025" y="10229850"/>
          <a:ext cx="15875" cy="1057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501650</xdr:colOff>
      <xdr:row>54</xdr:row>
      <xdr:rowOff>196850</xdr:rowOff>
    </xdr:from>
    <xdr:to>
      <xdr:col>21</xdr:col>
      <xdr:colOff>127000</xdr:colOff>
      <xdr:row>57</xdr:row>
      <xdr:rowOff>6350</xdr:rowOff>
    </xdr:to>
    <xdr:sp macro="" textlink="">
      <xdr:nvSpPr>
        <xdr:cNvPr id="37" name="フローチャート: 判断 36">
          <a:extLst>
            <a:ext uri="{FF2B5EF4-FFF2-40B4-BE49-F238E27FC236}">
              <a16:creationId xmlns:a16="http://schemas.microsoft.com/office/drawing/2014/main" id="{E07B2EA9-E61F-4098-AB60-C1039E8DFCAC}"/>
            </a:ext>
          </a:extLst>
        </xdr:cNvPr>
        <xdr:cNvSpPr/>
      </xdr:nvSpPr>
      <xdr:spPr>
        <a:xfrm>
          <a:off x="12334875" y="1254442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21</xdr:col>
      <xdr:colOff>488950</xdr:colOff>
      <xdr:row>54</xdr:row>
      <xdr:rowOff>209550</xdr:rowOff>
    </xdr:from>
    <xdr:to>
      <xdr:col>24</xdr:col>
      <xdr:colOff>114300</xdr:colOff>
      <xdr:row>57</xdr:row>
      <xdr:rowOff>19050</xdr:rowOff>
    </xdr:to>
    <xdr:sp macro="" textlink="">
      <xdr:nvSpPr>
        <xdr:cNvPr id="38" name="フローチャート: 判断 37">
          <a:extLst>
            <a:ext uri="{FF2B5EF4-FFF2-40B4-BE49-F238E27FC236}">
              <a16:creationId xmlns:a16="http://schemas.microsoft.com/office/drawing/2014/main" id="{B04BAC02-EED6-4BBD-B999-3CBF261F4E38}"/>
            </a:ext>
          </a:extLst>
        </xdr:cNvPr>
        <xdr:cNvSpPr/>
      </xdr:nvSpPr>
      <xdr:spPr>
        <a:xfrm>
          <a:off x="14287500" y="12553950"/>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19</xdr:col>
      <xdr:colOff>644525</xdr:colOff>
      <xdr:row>51</xdr:row>
      <xdr:rowOff>203200</xdr:rowOff>
    </xdr:from>
    <xdr:to>
      <xdr:col>20</xdr:col>
      <xdr:colOff>6350</xdr:colOff>
      <xdr:row>54</xdr:row>
      <xdr:rowOff>196850</xdr:rowOff>
    </xdr:to>
    <xdr:cxnSp macro="">
      <xdr:nvCxnSpPr>
        <xdr:cNvPr id="39" name="直線矢印コネクタ 38">
          <a:extLst>
            <a:ext uri="{FF2B5EF4-FFF2-40B4-BE49-F238E27FC236}">
              <a16:creationId xmlns:a16="http://schemas.microsoft.com/office/drawing/2014/main" id="{F9B29344-08CF-4CD1-952A-7E43512C9A0B}"/>
            </a:ext>
          </a:extLst>
        </xdr:cNvPr>
        <xdr:cNvCxnSpPr>
          <a:stCxn id="33" idx="2"/>
          <a:endCxn id="37" idx="0"/>
        </xdr:cNvCxnSpPr>
      </xdr:nvCxnSpPr>
      <xdr:spPr>
        <a:xfrm flipH="1">
          <a:off x="13131800" y="11858625"/>
          <a:ext cx="22225"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609600</xdr:colOff>
      <xdr:row>51</xdr:row>
      <xdr:rowOff>209550</xdr:rowOff>
    </xdr:from>
    <xdr:to>
      <xdr:col>22</xdr:col>
      <xdr:colOff>631825</xdr:colOff>
      <xdr:row>54</xdr:row>
      <xdr:rowOff>209550</xdr:rowOff>
    </xdr:to>
    <xdr:cxnSp macro="">
      <xdr:nvCxnSpPr>
        <xdr:cNvPr id="40" name="直線矢印コネクタ 39">
          <a:extLst>
            <a:ext uri="{FF2B5EF4-FFF2-40B4-BE49-F238E27FC236}">
              <a16:creationId xmlns:a16="http://schemas.microsoft.com/office/drawing/2014/main" id="{E31381C6-A5EA-4EE3-A791-38E98B6D630B}"/>
            </a:ext>
          </a:extLst>
        </xdr:cNvPr>
        <xdr:cNvCxnSpPr>
          <a:stCxn id="34" idx="2"/>
          <a:endCxn id="38" idx="0"/>
        </xdr:cNvCxnSpPr>
      </xdr:nvCxnSpPr>
      <xdr:spPr>
        <a:xfrm>
          <a:off x="15068550" y="11868150"/>
          <a:ext cx="2540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95250</xdr:colOff>
      <xdr:row>56</xdr:row>
      <xdr:rowOff>184150</xdr:rowOff>
    </xdr:from>
    <xdr:to>
      <xdr:col>21</xdr:col>
      <xdr:colOff>133350</xdr:colOff>
      <xdr:row>57</xdr:row>
      <xdr:rowOff>196850</xdr:rowOff>
    </xdr:to>
    <xdr:sp macro="" textlink="">
      <xdr:nvSpPr>
        <xdr:cNvPr id="41" name="テキスト ボックス 40">
          <a:extLst>
            <a:ext uri="{FF2B5EF4-FFF2-40B4-BE49-F238E27FC236}">
              <a16:creationId xmlns:a16="http://schemas.microsoft.com/office/drawing/2014/main" id="{83143564-873B-4002-9CF3-84937B36A633}"/>
            </a:ext>
          </a:extLst>
        </xdr:cNvPr>
        <xdr:cNvSpPr txBox="1"/>
      </xdr:nvSpPr>
      <xdr:spPr>
        <a:xfrm>
          <a:off x="13239750" y="129825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20</xdr:col>
      <xdr:colOff>565150</xdr:colOff>
      <xdr:row>54</xdr:row>
      <xdr:rowOff>95250</xdr:rowOff>
    </xdr:from>
    <xdr:to>
      <xdr:col>21</xdr:col>
      <xdr:colOff>603250</xdr:colOff>
      <xdr:row>55</xdr:row>
      <xdr:rowOff>107950</xdr:rowOff>
    </xdr:to>
    <xdr:sp macro="" textlink="">
      <xdr:nvSpPr>
        <xdr:cNvPr id="42" name="テキスト ボックス 41">
          <a:extLst>
            <a:ext uri="{FF2B5EF4-FFF2-40B4-BE49-F238E27FC236}">
              <a16:creationId xmlns:a16="http://schemas.microsoft.com/office/drawing/2014/main" id="{5AB25E03-2D7A-4B7F-83C9-2F18597A7AF1}"/>
            </a:ext>
          </a:extLst>
        </xdr:cNvPr>
        <xdr:cNvSpPr txBox="1"/>
      </xdr:nvSpPr>
      <xdr:spPr>
        <a:xfrm>
          <a:off x="13706475" y="12439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23</xdr:col>
      <xdr:colOff>76200</xdr:colOff>
      <xdr:row>56</xdr:row>
      <xdr:rowOff>171450</xdr:rowOff>
    </xdr:from>
    <xdr:to>
      <xdr:col>24</xdr:col>
      <xdr:colOff>114300</xdr:colOff>
      <xdr:row>57</xdr:row>
      <xdr:rowOff>184150</xdr:rowOff>
    </xdr:to>
    <xdr:sp macro="" textlink="">
      <xdr:nvSpPr>
        <xdr:cNvPr id="43" name="テキスト ボックス 42">
          <a:extLst>
            <a:ext uri="{FF2B5EF4-FFF2-40B4-BE49-F238E27FC236}">
              <a16:creationId xmlns:a16="http://schemas.microsoft.com/office/drawing/2014/main" id="{C5BBC3FD-69E5-4354-8DE9-FA2DA719D5C3}"/>
            </a:ext>
          </a:extLst>
        </xdr:cNvPr>
        <xdr:cNvSpPr txBox="1"/>
      </xdr:nvSpPr>
      <xdr:spPr>
        <a:xfrm>
          <a:off x="15192375" y="129730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23</xdr:col>
      <xdr:colOff>546100</xdr:colOff>
      <xdr:row>54</xdr:row>
      <xdr:rowOff>82550</xdr:rowOff>
    </xdr:from>
    <xdr:to>
      <xdr:col>24</xdr:col>
      <xdr:colOff>584200</xdr:colOff>
      <xdr:row>55</xdr:row>
      <xdr:rowOff>95250</xdr:rowOff>
    </xdr:to>
    <xdr:sp macro="" textlink="">
      <xdr:nvSpPr>
        <xdr:cNvPr id="44" name="テキスト ボックス 43">
          <a:extLst>
            <a:ext uri="{FF2B5EF4-FFF2-40B4-BE49-F238E27FC236}">
              <a16:creationId xmlns:a16="http://schemas.microsoft.com/office/drawing/2014/main" id="{FE5AA022-FF76-429E-8552-7F2371A687F8}"/>
            </a:ext>
          </a:extLst>
        </xdr:cNvPr>
        <xdr:cNvSpPr txBox="1"/>
      </xdr:nvSpPr>
      <xdr:spPr>
        <a:xfrm>
          <a:off x="15659100" y="124301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0</xdr:colOff>
      <xdr:row>61</xdr:row>
      <xdr:rowOff>31750</xdr:rowOff>
    </xdr:from>
    <xdr:to>
      <xdr:col>20</xdr:col>
      <xdr:colOff>622300</xdr:colOff>
      <xdr:row>63</xdr:row>
      <xdr:rowOff>152400</xdr:rowOff>
    </xdr:to>
    <xdr:sp macro="" textlink="">
      <xdr:nvSpPr>
        <xdr:cNvPr id="45" name="正方形/長方形 44">
          <a:extLst>
            <a:ext uri="{FF2B5EF4-FFF2-40B4-BE49-F238E27FC236}">
              <a16:creationId xmlns:a16="http://schemas.microsoft.com/office/drawing/2014/main" id="{E608A9FA-A187-4761-AC4B-D0B05B4C8C7A}"/>
            </a:ext>
          </a:extLst>
        </xdr:cNvPr>
        <xdr:cNvSpPr/>
      </xdr:nvSpPr>
      <xdr:spPr>
        <a:xfrm>
          <a:off x="12487275"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22</xdr:col>
      <xdr:colOff>0</xdr:colOff>
      <xdr:row>61</xdr:row>
      <xdr:rowOff>31750</xdr:rowOff>
    </xdr:from>
    <xdr:to>
      <xdr:col>23</xdr:col>
      <xdr:colOff>622300</xdr:colOff>
      <xdr:row>63</xdr:row>
      <xdr:rowOff>152400</xdr:rowOff>
    </xdr:to>
    <xdr:sp macro="" textlink="">
      <xdr:nvSpPr>
        <xdr:cNvPr id="46" name="正方形/長方形 45">
          <a:extLst>
            <a:ext uri="{FF2B5EF4-FFF2-40B4-BE49-F238E27FC236}">
              <a16:creationId xmlns:a16="http://schemas.microsoft.com/office/drawing/2014/main" id="{1C833318-4FD4-45D2-A88B-CCA6EE16B9F5}"/>
            </a:ext>
          </a:extLst>
        </xdr:cNvPr>
        <xdr:cNvSpPr/>
      </xdr:nvSpPr>
      <xdr:spPr>
        <a:xfrm>
          <a:off x="14458950"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19</xdr:col>
      <xdr:colOff>641350</xdr:colOff>
      <xdr:row>57</xdr:row>
      <xdr:rowOff>6350</xdr:rowOff>
    </xdr:from>
    <xdr:to>
      <xdr:col>19</xdr:col>
      <xdr:colOff>644525</xdr:colOff>
      <xdr:row>61</xdr:row>
      <xdr:rowOff>31750</xdr:rowOff>
    </xdr:to>
    <xdr:cxnSp macro="">
      <xdr:nvCxnSpPr>
        <xdr:cNvPr id="47" name="直線矢印コネクタ 46">
          <a:extLst>
            <a:ext uri="{FF2B5EF4-FFF2-40B4-BE49-F238E27FC236}">
              <a16:creationId xmlns:a16="http://schemas.microsoft.com/office/drawing/2014/main" id="{CF4C4A95-F29C-48BF-9E7F-00B1F0C7E416}"/>
            </a:ext>
          </a:extLst>
        </xdr:cNvPr>
        <xdr:cNvCxnSpPr>
          <a:stCxn id="37" idx="2"/>
          <a:endCxn id="45" idx="0"/>
        </xdr:cNvCxnSpPr>
      </xdr:nvCxnSpPr>
      <xdr:spPr>
        <a:xfrm flipH="1">
          <a:off x="13125450" y="13039725"/>
          <a:ext cx="6350"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631825</xdr:colOff>
      <xdr:row>57</xdr:row>
      <xdr:rowOff>19050</xdr:rowOff>
    </xdr:from>
    <xdr:to>
      <xdr:col>22</xdr:col>
      <xdr:colOff>641350</xdr:colOff>
      <xdr:row>61</xdr:row>
      <xdr:rowOff>31750</xdr:rowOff>
    </xdr:to>
    <xdr:cxnSp macro="">
      <xdr:nvCxnSpPr>
        <xdr:cNvPr id="48" name="直線矢印コネクタ 47">
          <a:extLst>
            <a:ext uri="{FF2B5EF4-FFF2-40B4-BE49-F238E27FC236}">
              <a16:creationId xmlns:a16="http://schemas.microsoft.com/office/drawing/2014/main" id="{01633714-66FD-4311-BE35-66A3B526A15B}"/>
            </a:ext>
          </a:extLst>
        </xdr:cNvPr>
        <xdr:cNvCxnSpPr>
          <a:stCxn id="38" idx="2"/>
          <a:endCxn id="46" idx="0"/>
        </xdr:cNvCxnSpPr>
      </xdr:nvCxnSpPr>
      <xdr:spPr>
        <a:xfrm>
          <a:off x="15093950" y="13049250"/>
          <a:ext cx="3175"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514350</xdr:colOff>
      <xdr:row>66</xdr:row>
      <xdr:rowOff>184150</xdr:rowOff>
    </xdr:from>
    <xdr:to>
      <xdr:col>21</xdr:col>
      <xdr:colOff>139700</xdr:colOff>
      <xdr:row>68</xdr:row>
      <xdr:rowOff>222250</xdr:rowOff>
    </xdr:to>
    <xdr:sp macro="" textlink="">
      <xdr:nvSpPr>
        <xdr:cNvPr id="49" name="フローチャート: 判断 48">
          <a:extLst>
            <a:ext uri="{FF2B5EF4-FFF2-40B4-BE49-F238E27FC236}">
              <a16:creationId xmlns:a16="http://schemas.microsoft.com/office/drawing/2014/main" id="{52F805D8-32CF-408E-A3DA-6EBDFC457D9E}"/>
            </a:ext>
          </a:extLst>
        </xdr:cNvPr>
        <xdr:cNvSpPr/>
      </xdr:nvSpPr>
      <xdr:spPr>
        <a:xfrm>
          <a:off x="1234440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20</xdr:col>
      <xdr:colOff>19050</xdr:colOff>
      <xdr:row>68</xdr:row>
      <xdr:rowOff>133350</xdr:rowOff>
    </xdr:from>
    <xdr:to>
      <xdr:col>21</xdr:col>
      <xdr:colOff>57150</xdr:colOff>
      <xdr:row>69</xdr:row>
      <xdr:rowOff>146050</xdr:rowOff>
    </xdr:to>
    <xdr:sp macro="" textlink="">
      <xdr:nvSpPr>
        <xdr:cNvPr id="50" name="テキスト ボックス 49">
          <a:extLst>
            <a:ext uri="{FF2B5EF4-FFF2-40B4-BE49-F238E27FC236}">
              <a16:creationId xmlns:a16="http://schemas.microsoft.com/office/drawing/2014/main" id="{8B91335E-2828-4817-AC3D-0ECAB7DBACEE}"/>
            </a:ext>
          </a:extLst>
        </xdr:cNvPr>
        <xdr:cNvSpPr txBox="1"/>
      </xdr:nvSpPr>
      <xdr:spPr>
        <a:xfrm>
          <a:off x="13163550" y="156781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20</xdr:col>
      <xdr:colOff>514350</xdr:colOff>
      <xdr:row>66</xdr:row>
      <xdr:rowOff>19050</xdr:rowOff>
    </xdr:from>
    <xdr:to>
      <xdr:col>21</xdr:col>
      <xdr:colOff>552450</xdr:colOff>
      <xdr:row>67</xdr:row>
      <xdr:rowOff>31750</xdr:rowOff>
    </xdr:to>
    <xdr:sp macro="" textlink="">
      <xdr:nvSpPr>
        <xdr:cNvPr id="51" name="テキスト ボックス 50">
          <a:extLst>
            <a:ext uri="{FF2B5EF4-FFF2-40B4-BE49-F238E27FC236}">
              <a16:creationId xmlns:a16="http://schemas.microsoft.com/office/drawing/2014/main" id="{B0409156-C0C7-445B-8332-C531D2FC0FE2}"/>
            </a:ext>
          </a:extLst>
        </xdr:cNvPr>
        <xdr:cNvSpPr txBox="1"/>
      </xdr:nvSpPr>
      <xdr:spPr>
        <a:xfrm>
          <a:off x="13658850" y="15106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508000</xdr:colOff>
      <xdr:row>66</xdr:row>
      <xdr:rowOff>177800</xdr:rowOff>
    </xdr:from>
    <xdr:to>
      <xdr:col>24</xdr:col>
      <xdr:colOff>133350</xdr:colOff>
      <xdr:row>68</xdr:row>
      <xdr:rowOff>215900</xdr:rowOff>
    </xdr:to>
    <xdr:sp macro="" textlink="">
      <xdr:nvSpPr>
        <xdr:cNvPr id="52" name="フローチャート: 判断 51">
          <a:extLst>
            <a:ext uri="{FF2B5EF4-FFF2-40B4-BE49-F238E27FC236}">
              <a16:creationId xmlns:a16="http://schemas.microsoft.com/office/drawing/2014/main" id="{BD9E47B0-75B4-4BDA-AAB0-D64434043FED}"/>
            </a:ext>
          </a:extLst>
        </xdr:cNvPr>
        <xdr:cNvSpPr/>
      </xdr:nvSpPr>
      <xdr:spPr>
        <a:xfrm>
          <a:off x="1430655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203200</xdr:colOff>
      <xdr:row>68</xdr:row>
      <xdr:rowOff>88900</xdr:rowOff>
    </xdr:from>
    <xdr:to>
      <xdr:col>24</xdr:col>
      <xdr:colOff>241300</xdr:colOff>
      <xdr:row>69</xdr:row>
      <xdr:rowOff>101600</xdr:rowOff>
    </xdr:to>
    <xdr:sp macro="" textlink="">
      <xdr:nvSpPr>
        <xdr:cNvPr id="53" name="テキスト ボックス 52">
          <a:extLst>
            <a:ext uri="{FF2B5EF4-FFF2-40B4-BE49-F238E27FC236}">
              <a16:creationId xmlns:a16="http://schemas.microsoft.com/office/drawing/2014/main" id="{B5122ACC-5DEE-4D4B-95F1-8E9A90F8A37A}"/>
            </a:ext>
          </a:extLst>
        </xdr:cNvPr>
        <xdr:cNvSpPr txBox="1"/>
      </xdr:nvSpPr>
      <xdr:spPr>
        <a:xfrm>
          <a:off x="15316200" y="156305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24</xdr:col>
      <xdr:colOff>31750</xdr:colOff>
      <xdr:row>66</xdr:row>
      <xdr:rowOff>114300</xdr:rowOff>
    </xdr:from>
    <xdr:to>
      <xdr:col>25</xdr:col>
      <xdr:colOff>69850</xdr:colOff>
      <xdr:row>67</xdr:row>
      <xdr:rowOff>127000</xdr:rowOff>
    </xdr:to>
    <xdr:sp macro="" textlink="">
      <xdr:nvSpPr>
        <xdr:cNvPr id="54" name="テキスト ボックス 53">
          <a:extLst>
            <a:ext uri="{FF2B5EF4-FFF2-40B4-BE49-F238E27FC236}">
              <a16:creationId xmlns:a16="http://schemas.microsoft.com/office/drawing/2014/main" id="{ADB11A39-0127-4635-B3B2-3B802DCC58B1}"/>
            </a:ext>
          </a:extLst>
        </xdr:cNvPr>
        <xdr:cNvSpPr txBox="1"/>
      </xdr:nvSpPr>
      <xdr:spPr>
        <a:xfrm>
          <a:off x="15801975" y="152019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22</xdr:col>
      <xdr:colOff>641350</xdr:colOff>
      <xdr:row>63</xdr:row>
      <xdr:rowOff>152400</xdr:rowOff>
    </xdr:from>
    <xdr:to>
      <xdr:col>22</xdr:col>
      <xdr:colOff>650875</xdr:colOff>
      <xdr:row>66</xdr:row>
      <xdr:rowOff>177800</xdr:rowOff>
    </xdr:to>
    <xdr:cxnSp macro="">
      <xdr:nvCxnSpPr>
        <xdr:cNvPr id="55" name="直線矢印コネクタ 54">
          <a:extLst>
            <a:ext uri="{FF2B5EF4-FFF2-40B4-BE49-F238E27FC236}">
              <a16:creationId xmlns:a16="http://schemas.microsoft.com/office/drawing/2014/main" id="{0178C6B5-41FB-4408-9466-13C00CD7E0EC}"/>
            </a:ext>
          </a:extLst>
        </xdr:cNvPr>
        <xdr:cNvCxnSpPr>
          <a:stCxn id="46" idx="2"/>
          <a:endCxn id="52" idx="0"/>
        </xdr:cNvCxnSpPr>
      </xdr:nvCxnSpPr>
      <xdr:spPr>
        <a:xfrm>
          <a:off x="15097125"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641350</xdr:colOff>
      <xdr:row>63</xdr:row>
      <xdr:rowOff>152400</xdr:rowOff>
    </xdr:from>
    <xdr:to>
      <xdr:col>19</xdr:col>
      <xdr:colOff>657225</xdr:colOff>
      <xdr:row>66</xdr:row>
      <xdr:rowOff>184150</xdr:rowOff>
    </xdr:to>
    <xdr:cxnSp macro="">
      <xdr:nvCxnSpPr>
        <xdr:cNvPr id="56" name="直線矢印コネクタ 55">
          <a:extLst>
            <a:ext uri="{FF2B5EF4-FFF2-40B4-BE49-F238E27FC236}">
              <a16:creationId xmlns:a16="http://schemas.microsoft.com/office/drawing/2014/main" id="{1F8E2094-25C5-49EF-B7AB-A9E5E6F6FA8F}"/>
            </a:ext>
          </a:extLst>
        </xdr:cNvPr>
        <xdr:cNvCxnSpPr>
          <a:stCxn id="45" idx="2"/>
          <a:endCxn id="49" idx="0"/>
        </xdr:cNvCxnSpPr>
      </xdr:nvCxnSpPr>
      <xdr:spPr>
        <a:xfrm>
          <a:off x="13125450"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361950</xdr:colOff>
      <xdr:row>73</xdr:row>
      <xdr:rowOff>6350</xdr:rowOff>
    </xdr:from>
    <xdr:to>
      <xdr:col>24</xdr:col>
      <xdr:colOff>323850</xdr:colOff>
      <xdr:row>75</xdr:row>
      <xdr:rowOff>127000</xdr:rowOff>
    </xdr:to>
    <xdr:sp macro="" textlink="">
      <xdr:nvSpPr>
        <xdr:cNvPr id="57" name="正方形/長方形 56">
          <a:extLst>
            <a:ext uri="{FF2B5EF4-FFF2-40B4-BE49-F238E27FC236}">
              <a16:creationId xmlns:a16="http://schemas.microsoft.com/office/drawing/2014/main" id="{ABDA29A7-8CB1-4AE2-91E8-68CA7FC4F057}"/>
            </a:ext>
          </a:extLst>
        </xdr:cNvPr>
        <xdr:cNvSpPr/>
      </xdr:nvSpPr>
      <xdr:spPr>
        <a:xfrm>
          <a:off x="14820900" y="16697325"/>
          <a:ext cx="1276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24</xdr:col>
      <xdr:colOff>533400</xdr:colOff>
      <xdr:row>73</xdr:row>
      <xdr:rowOff>0</xdr:rowOff>
    </xdr:from>
    <xdr:to>
      <xdr:col>26</xdr:col>
      <xdr:colOff>495300</xdr:colOff>
      <xdr:row>75</xdr:row>
      <xdr:rowOff>120650</xdr:rowOff>
    </xdr:to>
    <xdr:sp macro="" textlink="">
      <xdr:nvSpPr>
        <xdr:cNvPr id="58" name="正方形/長方形 57">
          <a:extLst>
            <a:ext uri="{FF2B5EF4-FFF2-40B4-BE49-F238E27FC236}">
              <a16:creationId xmlns:a16="http://schemas.microsoft.com/office/drawing/2014/main" id="{0074686A-EAA4-41C7-AB8A-8B03DF2580AC}"/>
            </a:ext>
          </a:extLst>
        </xdr:cNvPr>
        <xdr:cNvSpPr/>
      </xdr:nvSpPr>
      <xdr:spPr>
        <a:xfrm>
          <a:off x="16306800" y="1668780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18</xdr:col>
      <xdr:colOff>31750</xdr:colOff>
      <xdr:row>72</xdr:row>
      <xdr:rowOff>215900</xdr:rowOff>
    </xdr:from>
    <xdr:to>
      <xdr:col>19</xdr:col>
      <xdr:colOff>654050</xdr:colOff>
      <xdr:row>75</xdr:row>
      <xdr:rowOff>107950</xdr:rowOff>
    </xdr:to>
    <xdr:sp macro="" textlink="">
      <xdr:nvSpPr>
        <xdr:cNvPr id="59" name="正方形/長方形 58">
          <a:extLst>
            <a:ext uri="{FF2B5EF4-FFF2-40B4-BE49-F238E27FC236}">
              <a16:creationId xmlns:a16="http://schemas.microsoft.com/office/drawing/2014/main" id="{BC00F028-CFCE-4383-8B61-D86B337EF043}"/>
            </a:ext>
          </a:extLst>
        </xdr:cNvPr>
        <xdr:cNvSpPr/>
      </xdr:nvSpPr>
      <xdr:spPr>
        <a:xfrm>
          <a:off x="11858625" y="16678275"/>
          <a:ext cx="1285875"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24</xdr:col>
      <xdr:colOff>133350</xdr:colOff>
      <xdr:row>67</xdr:row>
      <xdr:rowOff>196850</xdr:rowOff>
    </xdr:from>
    <xdr:to>
      <xdr:col>25</xdr:col>
      <xdr:colOff>514350</xdr:colOff>
      <xdr:row>73</xdr:row>
      <xdr:rowOff>0</xdr:rowOff>
    </xdr:to>
    <xdr:cxnSp macro="">
      <xdr:nvCxnSpPr>
        <xdr:cNvPr id="60" name="コネクタ: カギ線 59">
          <a:extLst>
            <a:ext uri="{FF2B5EF4-FFF2-40B4-BE49-F238E27FC236}">
              <a16:creationId xmlns:a16="http://schemas.microsoft.com/office/drawing/2014/main" id="{2B1B083C-324D-4B18-B6FA-E652872F7B41}"/>
            </a:ext>
          </a:extLst>
        </xdr:cNvPr>
        <xdr:cNvCxnSpPr>
          <a:cxnSpLocks/>
          <a:stCxn id="52" idx="3"/>
          <a:endCxn id="58" idx="0"/>
        </xdr:cNvCxnSpPr>
      </xdr:nvCxnSpPr>
      <xdr:spPr>
        <a:xfrm>
          <a:off x="15906750" y="15516225"/>
          <a:ext cx="1038225" cy="1171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650874</xdr:colOff>
      <xdr:row>68</xdr:row>
      <xdr:rowOff>215900</xdr:rowOff>
    </xdr:from>
    <xdr:to>
      <xdr:col>23</xdr:col>
      <xdr:colOff>342899</xdr:colOff>
      <xdr:row>73</xdr:row>
      <xdr:rowOff>6350</xdr:rowOff>
    </xdr:to>
    <xdr:cxnSp macro="">
      <xdr:nvCxnSpPr>
        <xdr:cNvPr id="61" name="コネクタ: カギ線 60">
          <a:extLst>
            <a:ext uri="{FF2B5EF4-FFF2-40B4-BE49-F238E27FC236}">
              <a16:creationId xmlns:a16="http://schemas.microsoft.com/office/drawing/2014/main" id="{1834870D-281E-4892-9A4A-8F36E4CB5146}"/>
            </a:ext>
          </a:extLst>
        </xdr:cNvPr>
        <xdr:cNvCxnSpPr>
          <a:cxnSpLocks/>
          <a:stCxn id="52" idx="2"/>
          <a:endCxn id="57" idx="0"/>
        </xdr:cNvCxnSpPr>
      </xdr:nvCxnSpPr>
      <xdr:spPr>
        <a:xfrm rot="16200000" flipH="1">
          <a:off x="14817724" y="16055975"/>
          <a:ext cx="933450" cy="3492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139700</xdr:colOff>
      <xdr:row>67</xdr:row>
      <xdr:rowOff>203200</xdr:rowOff>
    </xdr:from>
    <xdr:to>
      <xdr:col>21</xdr:col>
      <xdr:colOff>215900</xdr:colOff>
      <xdr:row>72</xdr:row>
      <xdr:rowOff>209550</xdr:rowOff>
    </xdr:to>
    <xdr:cxnSp macro="">
      <xdr:nvCxnSpPr>
        <xdr:cNvPr id="62" name="コネクタ: カギ線 61">
          <a:extLst>
            <a:ext uri="{FF2B5EF4-FFF2-40B4-BE49-F238E27FC236}">
              <a16:creationId xmlns:a16="http://schemas.microsoft.com/office/drawing/2014/main" id="{CC8FCB83-14F8-438E-B6C2-8B1DF61186D7}"/>
            </a:ext>
          </a:extLst>
        </xdr:cNvPr>
        <xdr:cNvCxnSpPr>
          <a:cxnSpLocks/>
          <a:stCxn id="49" idx="3"/>
          <a:endCxn id="21" idx="0"/>
        </xdr:cNvCxnSpPr>
      </xdr:nvCxnSpPr>
      <xdr:spPr>
        <a:xfrm>
          <a:off x="13944600" y="15516225"/>
          <a:ext cx="76200" cy="11525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68</xdr:row>
      <xdr:rowOff>222251</xdr:rowOff>
    </xdr:from>
    <xdr:to>
      <xdr:col>19</xdr:col>
      <xdr:colOff>657225</xdr:colOff>
      <xdr:row>72</xdr:row>
      <xdr:rowOff>215901</xdr:rowOff>
    </xdr:to>
    <xdr:cxnSp macro="">
      <xdr:nvCxnSpPr>
        <xdr:cNvPr id="63" name="コネクタ: カギ線 62">
          <a:extLst>
            <a:ext uri="{FF2B5EF4-FFF2-40B4-BE49-F238E27FC236}">
              <a16:creationId xmlns:a16="http://schemas.microsoft.com/office/drawing/2014/main" id="{15A9A326-42D1-456B-944F-140CEBD0159E}"/>
            </a:ext>
          </a:extLst>
        </xdr:cNvPr>
        <xdr:cNvCxnSpPr>
          <a:cxnSpLocks/>
          <a:stCxn id="49" idx="2"/>
          <a:endCxn id="59" idx="0"/>
        </xdr:cNvCxnSpPr>
      </xdr:nvCxnSpPr>
      <xdr:spPr>
        <a:xfrm rot="5400000">
          <a:off x="12361863" y="15898813"/>
          <a:ext cx="914400" cy="6445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625474</xdr:colOff>
      <xdr:row>36</xdr:row>
      <xdr:rowOff>184150</xdr:rowOff>
    </xdr:from>
    <xdr:to>
      <xdr:col>19</xdr:col>
      <xdr:colOff>12699</xdr:colOff>
      <xdr:row>72</xdr:row>
      <xdr:rowOff>215900</xdr:rowOff>
    </xdr:to>
    <xdr:cxnSp macro="">
      <xdr:nvCxnSpPr>
        <xdr:cNvPr id="64" name="コネクタ: カギ線 63">
          <a:extLst>
            <a:ext uri="{FF2B5EF4-FFF2-40B4-BE49-F238E27FC236}">
              <a16:creationId xmlns:a16="http://schemas.microsoft.com/office/drawing/2014/main" id="{F46C5483-A74F-4482-B080-FFA76E482A8F}"/>
            </a:ext>
          </a:extLst>
        </xdr:cNvPr>
        <xdr:cNvCxnSpPr>
          <a:cxnSpLocks/>
          <a:stCxn id="22" idx="2"/>
          <a:endCxn id="59" idx="0"/>
        </xdr:cNvCxnSpPr>
      </xdr:nvCxnSpPr>
      <xdr:spPr>
        <a:xfrm rot="16200000" flipH="1">
          <a:off x="8012112" y="12193587"/>
          <a:ext cx="8267700" cy="701675"/>
        </a:xfrm>
        <a:prstGeom prst="bentConnector3">
          <a:avLst>
            <a:gd name="adj1" fmla="val 945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605118</xdr:colOff>
      <xdr:row>78</xdr:row>
      <xdr:rowOff>127000</xdr:rowOff>
    </xdr:from>
    <xdr:to>
      <xdr:col>26</xdr:col>
      <xdr:colOff>603250</xdr:colOff>
      <xdr:row>80</xdr:row>
      <xdr:rowOff>215900</xdr:rowOff>
    </xdr:to>
    <xdr:sp macro="" textlink="">
      <xdr:nvSpPr>
        <xdr:cNvPr id="65" name="正方形/長方形 64">
          <a:extLst>
            <a:ext uri="{FF2B5EF4-FFF2-40B4-BE49-F238E27FC236}">
              <a16:creationId xmlns:a16="http://schemas.microsoft.com/office/drawing/2014/main" id="{940DC1D4-0837-4555-A6EE-757A0E2B821F}"/>
            </a:ext>
          </a:extLst>
        </xdr:cNvPr>
        <xdr:cNvSpPr/>
      </xdr:nvSpPr>
      <xdr:spPr>
        <a:xfrm>
          <a:off x="9145868" y="17954625"/>
          <a:ext cx="8542057"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a:t>
          </a:r>
          <a:r>
            <a:rPr kumimoji="1" lang="ja-JP" altLang="en-US" sz="1100"/>
            <a:t>判定</a:t>
          </a:r>
          <a:endParaRPr kumimoji="1" lang="en-US" altLang="ja-JP" sz="1100"/>
        </a:p>
      </xdr:txBody>
    </xdr:sp>
    <xdr:clientData/>
  </xdr:twoCellAnchor>
  <xdr:twoCellAnchor>
    <xdr:from>
      <xdr:col>19</xdr:col>
      <xdr:colOff>14194</xdr:colOff>
      <xdr:row>75</xdr:row>
      <xdr:rowOff>107950</xdr:rowOff>
    </xdr:from>
    <xdr:to>
      <xdr:col>20</xdr:col>
      <xdr:colOff>275479</xdr:colOff>
      <xdr:row>78</xdr:row>
      <xdr:rowOff>127000</xdr:rowOff>
    </xdr:to>
    <xdr:cxnSp macro="">
      <xdr:nvCxnSpPr>
        <xdr:cNvPr id="66" name="コネクタ: カギ線 65">
          <a:extLst>
            <a:ext uri="{FF2B5EF4-FFF2-40B4-BE49-F238E27FC236}">
              <a16:creationId xmlns:a16="http://schemas.microsoft.com/office/drawing/2014/main" id="{6BC721F9-1016-4F5C-ADFB-5C05C39C66E1}"/>
            </a:ext>
          </a:extLst>
        </xdr:cNvPr>
        <xdr:cNvCxnSpPr>
          <a:cxnSpLocks/>
          <a:stCxn id="59" idx="2"/>
          <a:endCxn id="65" idx="0"/>
        </xdr:cNvCxnSpPr>
      </xdr:nvCxnSpPr>
      <xdr:spPr>
        <a:xfrm rot="16200000" flipH="1">
          <a:off x="12608299" y="17139770"/>
          <a:ext cx="704850" cy="9248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101601</xdr:rowOff>
    </xdr:from>
    <xdr:to>
      <xdr:col>21</xdr:col>
      <xdr:colOff>215900</xdr:colOff>
      <xdr:row>78</xdr:row>
      <xdr:rowOff>127001</xdr:rowOff>
    </xdr:to>
    <xdr:cxnSp macro="">
      <xdr:nvCxnSpPr>
        <xdr:cNvPr id="67" name="コネクタ: カギ線 66">
          <a:extLst>
            <a:ext uri="{FF2B5EF4-FFF2-40B4-BE49-F238E27FC236}">
              <a16:creationId xmlns:a16="http://schemas.microsoft.com/office/drawing/2014/main" id="{469CA00D-BE4A-49AD-96A6-EA00AAABF451}"/>
            </a:ext>
          </a:extLst>
        </xdr:cNvPr>
        <xdr:cNvCxnSpPr>
          <a:cxnSpLocks/>
          <a:stCxn id="21" idx="2"/>
          <a:endCxn id="65" idx="0"/>
        </xdr:cNvCxnSpPr>
      </xdr:nvCxnSpPr>
      <xdr:spPr>
        <a:xfrm rot="5400000">
          <a:off x="13369552" y="17303378"/>
          <a:ext cx="704850" cy="59764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127001</xdr:rowOff>
    </xdr:from>
    <xdr:to>
      <xdr:col>23</xdr:col>
      <xdr:colOff>342900</xdr:colOff>
      <xdr:row>78</xdr:row>
      <xdr:rowOff>127001</xdr:rowOff>
    </xdr:to>
    <xdr:cxnSp macro="">
      <xdr:nvCxnSpPr>
        <xdr:cNvPr id="68" name="コネクタ: カギ線 67">
          <a:extLst>
            <a:ext uri="{FF2B5EF4-FFF2-40B4-BE49-F238E27FC236}">
              <a16:creationId xmlns:a16="http://schemas.microsoft.com/office/drawing/2014/main" id="{A59D08A8-FB20-4AFD-9ADF-3D33C824A666}"/>
            </a:ext>
          </a:extLst>
        </xdr:cNvPr>
        <xdr:cNvCxnSpPr>
          <a:cxnSpLocks/>
          <a:stCxn id="57" idx="2"/>
          <a:endCxn id="65" idx="0"/>
        </xdr:cNvCxnSpPr>
      </xdr:nvCxnSpPr>
      <xdr:spPr>
        <a:xfrm rot="5400000">
          <a:off x="14098215" y="16593765"/>
          <a:ext cx="685800" cy="20359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120650</xdr:rowOff>
    </xdr:from>
    <xdr:to>
      <xdr:col>25</xdr:col>
      <xdr:colOff>514350</xdr:colOff>
      <xdr:row>78</xdr:row>
      <xdr:rowOff>127000</xdr:rowOff>
    </xdr:to>
    <xdr:cxnSp macro="">
      <xdr:nvCxnSpPr>
        <xdr:cNvPr id="69" name="コネクタ: カギ線 68">
          <a:extLst>
            <a:ext uri="{FF2B5EF4-FFF2-40B4-BE49-F238E27FC236}">
              <a16:creationId xmlns:a16="http://schemas.microsoft.com/office/drawing/2014/main" id="{ABCC467F-22EE-4489-AFEE-BF8BB127E22C}"/>
            </a:ext>
          </a:extLst>
        </xdr:cNvPr>
        <xdr:cNvCxnSpPr>
          <a:cxnSpLocks/>
          <a:stCxn id="58" idx="2"/>
          <a:endCxn id="65" idx="0"/>
        </xdr:cNvCxnSpPr>
      </xdr:nvCxnSpPr>
      <xdr:spPr>
        <a:xfrm rot="5400000">
          <a:off x="14841165" y="15850814"/>
          <a:ext cx="685800" cy="35218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82</xdr:row>
      <xdr:rowOff>220383</xdr:rowOff>
    </xdr:from>
    <xdr:to>
      <xdr:col>26</xdr:col>
      <xdr:colOff>603250</xdr:colOff>
      <xdr:row>85</xdr:row>
      <xdr:rowOff>77694</xdr:rowOff>
    </xdr:to>
    <xdr:sp macro="" textlink="">
      <xdr:nvSpPr>
        <xdr:cNvPr id="70" name="正方形/長方形 69">
          <a:extLst>
            <a:ext uri="{FF2B5EF4-FFF2-40B4-BE49-F238E27FC236}">
              <a16:creationId xmlns:a16="http://schemas.microsoft.com/office/drawing/2014/main" id="{CFC2DE0C-F40F-4EB8-ADEF-29A6230464F4}"/>
            </a:ext>
          </a:extLst>
        </xdr:cNvPr>
        <xdr:cNvSpPr/>
      </xdr:nvSpPr>
      <xdr:spPr>
        <a:xfrm>
          <a:off x="9134475" y="18962408"/>
          <a:ext cx="8553450" cy="546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endParaRPr kumimoji="1" lang="en-US" altLang="ja-JP" sz="1100"/>
        </a:p>
      </xdr:txBody>
    </xdr:sp>
    <xdr:clientData/>
  </xdr:twoCellAnchor>
  <xdr:twoCellAnchor>
    <xdr:from>
      <xdr:col>15</xdr:col>
      <xdr:colOff>28576</xdr:colOff>
      <xdr:row>44</xdr:row>
      <xdr:rowOff>88900</xdr:rowOff>
    </xdr:from>
    <xdr:to>
      <xdr:col>20</xdr:col>
      <xdr:colOff>275479</xdr:colOff>
      <xdr:row>78</xdr:row>
      <xdr:rowOff>127000</xdr:rowOff>
    </xdr:to>
    <xdr:cxnSp macro="">
      <xdr:nvCxnSpPr>
        <xdr:cNvPr id="71" name="コネクタ: カギ線 70">
          <a:extLst>
            <a:ext uri="{FF2B5EF4-FFF2-40B4-BE49-F238E27FC236}">
              <a16:creationId xmlns:a16="http://schemas.microsoft.com/office/drawing/2014/main" id="{66B310A9-CF6C-4952-B919-7891048C197B}"/>
            </a:ext>
          </a:extLst>
        </xdr:cNvPr>
        <xdr:cNvCxnSpPr>
          <a:cxnSpLocks/>
          <a:stCxn id="12" idx="2"/>
          <a:endCxn id="65" idx="0"/>
        </xdr:cNvCxnSpPr>
      </xdr:nvCxnSpPr>
      <xdr:spPr>
        <a:xfrm rot="16200000" flipH="1">
          <a:off x="7748215" y="12279686"/>
          <a:ext cx="7810500" cy="3539378"/>
        </a:xfrm>
        <a:prstGeom prst="bentConnector3">
          <a:avLst>
            <a:gd name="adj1" fmla="val 955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268196</xdr:colOff>
      <xdr:row>80</xdr:row>
      <xdr:rowOff>215899</xdr:rowOff>
    </xdr:from>
    <xdr:to>
      <xdr:col>20</xdr:col>
      <xdr:colOff>275480</xdr:colOff>
      <xdr:row>82</xdr:row>
      <xdr:rowOff>220382</xdr:rowOff>
    </xdr:to>
    <xdr:cxnSp macro="">
      <xdr:nvCxnSpPr>
        <xdr:cNvPr id="72" name="コネクタ: カギ線 71">
          <a:extLst>
            <a:ext uri="{FF2B5EF4-FFF2-40B4-BE49-F238E27FC236}">
              <a16:creationId xmlns:a16="http://schemas.microsoft.com/office/drawing/2014/main" id="{27ACDBD2-EF94-4502-BD0D-92F02783652F}"/>
            </a:ext>
          </a:extLst>
        </xdr:cNvPr>
        <xdr:cNvCxnSpPr>
          <a:cxnSpLocks/>
          <a:stCxn id="65" idx="2"/>
          <a:endCxn id="70" idx="0"/>
        </xdr:cNvCxnSpPr>
      </xdr:nvCxnSpPr>
      <xdr:spPr>
        <a:xfrm rot="5400000">
          <a:off x="13190259" y="18729511"/>
          <a:ext cx="455333" cy="1045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639856</xdr:colOff>
      <xdr:row>55</xdr:row>
      <xdr:rowOff>230094</xdr:rowOff>
    </xdr:from>
    <xdr:to>
      <xdr:col>24</xdr:col>
      <xdr:colOff>114300</xdr:colOff>
      <xdr:row>61</xdr:row>
      <xdr:rowOff>31750</xdr:rowOff>
    </xdr:to>
    <xdr:cxnSp macro="">
      <xdr:nvCxnSpPr>
        <xdr:cNvPr id="73" name="コネクタ: カギ線 72">
          <a:extLst>
            <a:ext uri="{FF2B5EF4-FFF2-40B4-BE49-F238E27FC236}">
              <a16:creationId xmlns:a16="http://schemas.microsoft.com/office/drawing/2014/main" id="{17E27974-0D60-4F8F-8F52-45981D9D7C9C}"/>
            </a:ext>
          </a:extLst>
        </xdr:cNvPr>
        <xdr:cNvCxnSpPr>
          <a:cxnSpLocks/>
          <a:stCxn id="38" idx="3"/>
          <a:endCxn id="46" idx="0"/>
        </xdr:cNvCxnSpPr>
      </xdr:nvCxnSpPr>
      <xdr:spPr>
        <a:xfrm flipH="1">
          <a:off x="15095631" y="12803094"/>
          <a:ext cx="792069" cy="1170081"/>
        </a:xfrm>
        <a:prstGeom prst="bentConnector4">
          <a:avLst>
            <a:gd name="adj1" fmla="val -28964"/>
            <a:gd name="adj2" fmla="val 6058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639856</xdr:colOff>
      <xdr:row>55</xdr:row>
      <xdr:rowOff>217394</xdr:rowOff>
    </xdr:from>
    <xdr:to>
      <xdr:col>21</xdr:col>
      <xdr:colOff>127000</xdr:colOff>
      <xdr:row>61</xdr:row>
      <xdr:rowOff>31750</xdr:rowOff>
    </xdr:to>
    <xdr:cxnSp macro="">
      <xdr:nvCxnSpPr>
        <xdr:cNvPr id="74" name="コネクタ: カギ線 73">
          <a:extLst>
            <a:ext uri="{FF2B5EF4-FFF2-40B4-BE49-F238E27FC236}">
              <a16:creationId xmlns:a16="http://schemas.microsoft.com/office/drawing/2014/main" id="{9E5BE5CE-7423-4B79-A8F1-C4F242B01E44}"/>
            </a:ext>
          </a:extLst>
        </xdr:cNvPr>
        <xdr:cNvCxnSpPr>
          <a:cxnSpLocks/>
          <a:stCxn id="37" idx="3"/>
          <a:endCxn id="45" idx="0"/>
        </xdr:cNvCxnSpPr>
      </xdr:nvCxnSpPr>
      <xdr:spPr>
        <a:xfrm flipH="1">
          <a:off x="13123956" y="12793569"/>
          <a:ext cx="801594" cy="1179606"/>
        </a:xfrm>
        <a:prstGeom prst="bentConnector4">
          <a:avLst>
            <a:gd name="adj1" fmla="val -28505"/>
            <a:gd name="adj2" fmla="val 604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134470</xdr:colOff>
      <xdr:row>8</xdr:row>
      <xdr:rowOff>156881</xdr:rowOff>
    </xdr:from>
    <xdr:to>
      <xdr:col>28</xdr:col>
      <xdr:colOff>343646</xdr:colOff>
      <xdr:row>11</xdr:row>
      <xdr:rowOff>126999</xdr:rowOff>
    </xdr:to>
    <xdr:sp macro="" textlink="">
      <xdr:nvSpPr>
        <xdr:cNvPr id="75" name="正方形/長方形 74">
          <a:extLst>
            <a:ext uri="{FF2B5EF4-FFF2-40B4-BE49-F238E27FC236}">
              <a16:creationId xmlns:a16="http://schemas.microsoft.com/office/drawing/2014/main" id="{EC6362B0-CAC7-4D8F-8A59-027DA709F0B3}"/>
            </a:ext>
          </a:extLst>
        </xdr:cNvPr>
        <xdr:cNvSpPr/>
      </xdr:nvSpPr>
      <xdr:spPr>
        <a:xfrm>
          <a:off x="17222320" y="1988856"/>
          <a:ext cx="1523626" cy="64956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a:t>
          </a:r>
          <a:r>
            <a:rPr kumimoji="1" lang="ja-JP" altLang="en-US" sz="1100"/>
            <a:t>が自動でやる処理</a:t>
          </a:r>
          <a:endParaRPr kumimoji="1" lang="en-US" altLang="ja-JP" sz="1100"/>
        </a:p>
      </xdr:txBody>
    </xdr:sp>
    <xdr:clientData/>
  </xdr:twoCellAnchor>
  <xdr:twoCellAnchor>
    <xdr:from>
      <xdr:col>26</xdr:col>
      <xdr:colOff>104588</xdr:colOff>
      <xdr:row>5</xdr:row>
      <xdr:rowOff>67235</xdr:rowOff>
    </xdr:from>
    <xdr:to>
      <xdr:col>28</xdr:col>
      <xdr:colOff>343646</xdr:colOff>
      <xdr:row>8</xdr:row>
      <xdr:rowOff>52294</xdr:rowOff>
    </xdr:to>
    <xdr:sp macro="" textlink="">
      <xdr:nvSpPr>
        <xdr:cNvPr id="76" name="正方形/長方形 75">
          <a:extLst>
            <a:ext uri="{FF2B5EF4-FFF2-40B4-BE49-F238E27FC236}">
              <a16:creationId xmlns:a16="http://schemas.microsoft.com/office/drawing/2014/main" id="{D0B52C73-4A1A-46D6-ACBF-0FA654496F13}"/>
            </a:ext>
          </a:extLst>
        </xdr:cNvPr>
        <xdr:cNvSpPr/>
      </xdr:nvSpPr>
      <xdr:spPr>
        <a:xfrm>
          <a:off x="17195613" y="1207060"/>
          <a:ext cx="1550333" cy="67085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エクセルを読み込んで動作</a:t>
          </a:r>
        </a:p>
      </xdr:txBody>
    </xdr:sp>
    <xdr:clientData/>
  </xdr:twoCellAnchor>
  <xdr:twoCellAnchor>
    <xdr:from>
      <xdr:col>17</xdr:col>
      <xdr:colOff>652556</xdr:colOff>
      <xdr:row>16</xdr:row>
      <xdr:rowOff>57150</xdr:rowOff>
    </xdr:from>
    <xdr:to>
      <xdr:col>18</xdr:col>
      <xdr:colOff>7471</xdr:colOff>
      <xdr:row>20</xdr:row>
      <xdr:rowOff>215900</xdr:rowOff>
    </xdr:to>
    <xdr:cxnSp macro="">
      <xdr:nvCxnSpPr>
        <xdr:cNvPr id="77" name="直線矢印コネクタ 76">
          <a:extLst>
            <a:ext uri="{FF2B5EF4-FFF2-40B4-BE49-F238E27FC236}">
              <a16:creationId xmlns:a16="http://schemas.microsoft.com/office/drawing/2014/main" id="{5D5062F9-B35B-4706-9596-AF72DD66FBA9}"/>
            </a:ext>
          </a:extLst>
        </xdr:cNvPr>
        <xdr:cNvCxnSpPr>
          <a:stCxn id="8" idx="2"/>
          <a:endCxn id="4" idx="0"/>
        </xdr:cNvCxnSpPr>
      </xdr:nvCxnSpPr>
      <xdr:spPr>
        <a:xfrm flipH="1">
          <a:off x="11828556" y="3714750"/>
          <a:ext cx="1214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112058</xdr:colOff>
      <xdr:row>16</xdr:row>
      <xdr:rowOff>14195</xdr:rowOff>
    </xdr:from>
    <xdr:to>
      <xdr:col>19</xdr:col>
      <xdr:colOff>150158</xdr:colOff>
      <xdr:row>17</xdr:row>
      <xdr:rowOff>26895</xdr:rowOff>
    </xdr:to>
    <xdr:sp macro="" textlink="">
      <xdr:nvSpPr>
        <xdr:cNvPr id="78" name="テキスト ボックス 77">
          <a:extLst>
            <a:ext uri="{FF2B5EF4-FFF2-40B4-BE49-F238E27FC236}">
              <a16:creationId xmlns:a16="http://schemas.microsoft.com/office/drawing/2014/main" id="{72721A6E-F930-4D37-8DA1-051D896C5D92}"/>
            </a:ext>
          </a:extLst>
        </xdr:cNvPr>
        <xdr:cNvSpPr txBox="1"/>
      </xdr:nvSpPr>
      <xdr:spPr>
        <a:xfrm>
          <a:off x="11942108" y="3668620"/>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18</xdr:col>
      <xdr:colOff>578970</xdr:colOff>
      <xdr:row>13</xdr:row>
      <xdr:rowOff>156883</xdr:rowOff>
    </xdr:from>
    <xdr:to>
      <xdr:col>19</xdr:col>
      <xdr:colOff>617069</xdr:colOff>
      <xdr:row>14</xdr:row>
      <xdr:rowOff>169583</xdr:rowOff>
    </xdr:to>
    <xdr:sp macro="" textlink="">
      <xdr:nvSpPr>
        <xdr:cNvPr id="79" name="テキスト ボックス 78">
          <a:extLst>
            <a:ext uri="{FF2B5EF4-FFF2-40B4-BE49-F238E27FC236}">
              <a16:creationId xmlns:a16="http://schemas.microsoft.com/office/drawing/2014/main" id="{5931CC39-5FD6-4DAE-9E1F-3CA1DC2B8860}"/>
            </a:ext>
          </a:extLst>
        </xdr:cNvPr>
        <xdr:cNvSpPr txBox="1"/>
      </xdr:nvSpPr>
      <xdr:spPr>
        <a:xfrm>
          <a:off x="12412195" y="3131858"/>
          <a:ext cx="6953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351117</xdr:colOff>
      <xdr:row>15</xdr:row>
      <xdr:rowOff>31936</xdr:rowOff>
    </xdr:from>
    <xdr:to>
      <xdr:col>20</xdr:col>
      <xdr:colOff>358215</xdr:colOff>
      <xdr:row>15</xdr:row>
      <xdr:rowOff>38100</xdr:rowOff>
    </xdr:to>
    <xdr:cxnSp macro="">
      <xdr:nvCxnSpPr>
        <xdr:cNvPr id="80" name="直線矢印コネクタ 79">
          <a:extLst>
            <a:ext uri="{FF2B5EF4-FFF2-40B4-BE49-F238E27FC236}">
              <a16:creationId xmlns:a16="http://schemas.microsoft.com/office/drawing/2014/main" id="{0E3BB15F-821B-4BE1-9780-F24586302447}"/>
            </a:ext>
          </a:extLst>
        </xdr:cNvPr>
        <xdr:cNvCxnSpPr>
          <a:stCxn id="8" idx="3"/>
        </xdr:cNvCxnSpPr>
      </xdr:nvCxnSpPr>
      <xdr:spPr>
        <a:xfrm flipV="1">
          <a:off x="12841567" y="3457761"/>
          <a:ext cx="657973" cy="93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346262</xdr:colOff>
      <xdr:row>14</xdr:row>
      <xdr:rowOff>79562</xdr:rowOff>
    </xdr:from>
    <xdr:to>
      <xdr:col>22</xdr:col>
      <xdr:colOff>308162</xdr:colOff>
      <xdr:row>16</xdr:row>
      <xdr:rowOff>35112</xdr:rowOff>
    </xdr:to>
    <xdr:sp macro="" textlink="">
      <xdr:nvSpPr>
        <xdr:cNvPr id="81" name="正方形/長方形 80">
          <a:extLst>
            <a:ext uri="{FF2B5EF4-FFF2-40B4-BE49-F238E27FC236}">
              <a16:creationId xmlns:a16="http://schemas.microsoft.com/office/drawing/2014/main" id="{27E4696C-656B-48F9-8A32-1221006201E5}"/>
            </a:ext>
          </a:extLst>
        </xdr:cNvPr>
        <xdr:cNvSpPr/>
      </xdr:nvSpPr>
      <xdr:spPr>
        <a:xfrm>
          <a:off x="13493937" y="3283137"/>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xdr:col>
      <xdr:colOff>0</xdr:colOff>
      <xdr:row>41</xdr:row>
      <xdr:rowOff>231587</xdr:rowOff>
    </xdr:from>
    <xdr:to>
      <xdr:col>11</xdr:col>
      <xdr:colOff>265955</xdr:colOff>
      <xdr:row>50</xdr:row>
      <xdr:rowOff>224116</xdr:rowOff>
    </xdr:to>
    <xdr:sp macro="" textlink="">
      <xdr:nvSpPr>
        <xdr:cNvPr id="82" name="正方形/長方形 81">
          <a:extLst>
            <a:ext uri="{FF2B5EF4-FFF2-40B4-BE49-F238E27FC236}">
              <a16:creationId xmlns:a16="http://schemas.microsoft.com/office/drawing/2014/main" id="{6EFAF674-FD86-40D3-85AE-7E272D6D1D07}"/>
            </a:ext>
          </a:extLst>
        </xdr:cNvPr>
        <xdr:cNvSpPr/>
      </xdr:nvSpPr>
      <xdr:spPr>
        <a:xfrm>
          <a:off x="657225" y="9604187"/>
          <a:ext cx="6838205" cy="20467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Ph1</a:t>
          </a:r>
          <a:r>
            <a:rPr kumimoji="1" lang="ja-JP" altLang="en-US" sz="1100">
              <a:solidFill>
                <a:sysClr val="windowText" lastClr="000000"/>
              </a:solidFill>
            </a:rPr>
            <a:t>の完全汎用化から、</a:t>
          </a:r>
          <a:r>
            <a:rPr kumimoji="1" lang="en-US" altLang="ja-JP" sz="1100">
              <a:solidFill>
                <a:sysClr val="windowText" lastClr="000000"/>
              </a:solidFill>
            </a:rPr>
            <a:t>Ph2(</a:t>
          </a:r>
          <a:r>
            <a:rPr kumimoji="1" lang="ja-JP" altLang="en-US" sz="1100">
              <a:solidFill>
                <a:sysClr val="windowText" lastClr="000000"/>
              </a:solidFill>
            </a:rPr>
            <a:t>？</a:t>
          </a:r>
          <a:r>
            <a:rPr kumimoji="1" lang="en-US" altLang="ja-JP" sz="1100">
              <a:solidFill>
                <a:sysClr val="windowText" lastClr="000000"/>
              </a:solidFill>
            </a:rPr>
            <a:t>)</a:t>
          </a:r>
          <a:r>
            <a:rPr kumimoji="1" lang="ja-JP" altLang="en-US" sz="1100">
              <a:solidFill>
                <a:sysClr val="windowText" lastClr="000000"/>
              </a:solidFill>
            </a:rPr>
            <a:t>検討では網閉塞専用と絞り下記を目指す。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①シナリオ記載の簡略化（</a:t>
          </a:r>
          <a:r>
            <a:rPr kumimoji="1" lang="en-US" altLang="ja-JP" sz="1100">
              <a:solidFill>
                <a:sysClr val="windowText" lastClr="000000"/>
              </a:solidFill>
            </a:rPr>
            <a:t>MM</a:t>
          </a:r>
          <a:r>
            <a:rPr kumimoji="1" lang="ja-JP" altLang="en-US" sz="1100">
              <a:solidFill>
                <a:sysClr val="windowText" lastClr="000000"/>
              </a:solidFill>
            </a:rPr>
            <a:t>関数の記載を減らし、プログラムの固定実装にして隠ぺいする。それにより記載ミス、記載方法の学習を減らす。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a:t>
          </a:r>
          <a:r>
            <a:rPr kumimoji="1" lang="ja-JP" altLang="ja-JP" sz="1100">
              <a:solidFill>
                <a:sysClr val="windowText" lastClr="000000"/>
              </a:solidFill>
              <a:effectLst/>
              <a:latin typeface="+mn-lt"/>
              <a:ea typeface="+mn-ea"/>
              <a:cs typeface="+mn-cs"/>
            </a:rPr>
            <a:t>プログラムの固定実装</a:t>
          </a:r>
          <a:r>
            <a:rPr kumimoji="1" lang="ja-JP" altLang="en-US" sz="1100">
              <a:solidFill>
                <a:sysClr val="windowText" lastClr="000000"/>
              </a:solidFill>
              <a:effectLst/>
              <a:latin typeface="+mn-lt"/>
              <a:ea typeface="+mn-ea"/>
              <a:cs typeface="+mn-cs"/>
            </a:rPr>
            <a:t>化することにより、プログラム開発の範囲削減、試験パターン数削減、動作明確化して、開発を加速化させる。</a:t>
          </a:r>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657411</xdr:colOff>
      <xdr:row>54</xdr:row>
      <xdr:rowOff>0</xdr:rowOff>
    </xdr:from>
    <xdr:to>
      <xdr:col>14</xdr:col>
      <xdr:colOff>126999</xdr:colOff>
      <xdr:row>69</xdr:row>
      <xdr:rowOff>112059</xdr:rowOff>
    </xdr:to>
    <xdr:sp macro="" textlink="">
      <xdr:nvSpPr>
        <xdr:cNvPr id="83" name="正方形/長方形 82">
          <a:extLst>
            <a:ext uri="{FF2B5EF4-FFF2-40B4-BE49-F238E27FC236}">
              <a16:creationId xmlns:a16="http://schemas.microsoft.com/office/drawing/2014/main" id="{933FA047-B424-4F36-A40F-ACA9BD46296D}"/>
            </a:ext>
          </a:extLst>
        </xdr:cNvPr>
        <xdr:cNvSpPr/>
      </xdr:nvSpPr>
      <xdr:spPr>
        <a:xfrm>
          <a:off x="654236" y="12344400"/>
          <a:ext cx="8670738" cy="35410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本改修の課題</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①現行のツール</a:t>
          </a:r>
          <a:r>
            <a:rPr kumimoji="1" lang="en-US" altLang="ja-JP" sz="1100">
              <a:solidFill>
                <a:sysClr val="windowText" lastClr="000000"/>
              </a:solidFill>
            </a:rPr>
            <a:t>(MM</a:t>
          </a:r>
          <a:r>
            <a:rPr kumimoji="1" lang="ja-JP" altLang="en-US" sz="1100">
              <a:solidFill>
                <a:sysClr val="windowText" lastClr="000000"/>
              </a:solidFill>
            </a:rPr>
            <a:t>以前</a:t>
          </a:r>
          <a:r>
            <a:rPr kumimoji="1" lang="en-US" altLang="ja-JP" sz="1100">
              <a:solidFill>
                <a:sysClr val="windowText" lastClr="000000"/>
              </a:solidFill>
            </a:rPr>
            <a:t>)</a:t>
          </a:r>
          <a:r>
            <a:rPr kumimoji="1" lang="ja-JP" altLang="en-US" sz="1100">
              <a:solidFill>
                <a:sysClr val="windowText" lastClr="000000"/>
              </a:solidFill>
            </a:rPr>
            <a:t>では、</a:t>
          </a:r>
          <a:r>
            <a:rPr kumimoji="1" lang="en-US" altLang="ja-JP" sz="1100">
              <a:solidFill>
                <a:sysClr val="windowText" lastClr="000000"/>
              </a:solidFill>
            </a:rPr>
            <a:t>DONW|UP</a:t>
          </a:r>
          <a:r>
            <a:rPr kumimoji="1" lang="ja-JP" altLang="en-US" sz="1100">
              <a:solidFill>
                <a:sysClr val="windowText" lastClr="000000"/>
              </a:solidFill>
            </a:rPr>
            <a:t>の判定理由が画面出力されており。見る人が見ればなんで？そのステータス（</a:t>
          </a:r>
          <a:r>
            <a:rPr kumimoji="1" lang="en-US" altLang="ja-JP" sz="1100">
              <a:solidFill>
                <a:sysClr val="windowText" lastClr="000000"/>
              </a:solidFill>
              <a:effectLst/>
              <a:latin typeface="+mn-lt"/>
              <a:ea typeface="+mn-ea"/>
              <a:cs typeface="+mn-cs"/>
            </a:rPr>
            <a:t>DONW|UP</a:t>
          </a:r>
          <a:r>
            <a:rPr kumimoji="1" lang="ja-JP" altLang="en-US" sz="1100">
              <a:solidFill>
                <a:sysClr val="windowText" lastClr="000000"/>
              </a:solidFill>
            </a:rPr>
            <a:t>）なのか？判断が付く</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MM</a:t>
          </a:r>
          <a:r>
            <a:rPr kumimoji="1" lang="ja-JP" altLang="en-US" sz="1100">
              <a:solidFill>
                <a:sysClr val="windowText" lastClr="000000"/>
              </a:solidFill>
            </a:rPr>
            <a:t>だとシナリオにロジックを記載しないといけないが、</a:t>
          </a:r>
          <a:r>
            <a:rPr kumimoji="1" lang="en-US" altLang="ja-JP" sz="1100">
              <a:solidFill>
                <a:sysClr val="windowText" lastClr="000000"/>
              </a:solidFill>
            </a:rPr>
            <a:t>MM</a:t>
          </a:r>
          <a:r>
            <a:rPr kumimoji="1" lang="ja-JP" altLang="en-US" sz="1100">
              <a:solidFill>
                <a:sysClr val="windowText" lastClr="000000"/>
              </a:solidFill>
            </a:rPr>
            <a:t>関数の行数が増えるため、簡便さと相反する。</a:t>
          </a:r>
          <a:endParaRPr kumimoji="1" lang="en-US" altLang="ja-JP" sz="1100">
            <a:solidFill>
              <a:sysClr val="windowText" lastClr="000000"/>
            </a:solidFill>
          </a:endParaRPr>
        </a:p>
        <a:p>
          <a:pPr algn="l"/>
          <a:r>
            <a:rPr kumimoji="1" lang="ja-JP" altLang="en-US" sz="1100">
              <a:solidFill>
                <a:sysClr val="windowText" lastClr="000000"/>
              </a:solidFill>
            </a:rPr>
            <a:t>　より容易な実装が必用である。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②出力メッセージをどうするか？標準出力、</a:t>
          </a:r>
          <a:r>
            <a:rPr kumimoji="1" lang="en-US" altLang="ja-JP" sz="1100">
              <a:solidFill>
                <a:sysClr val="windowText" lastClr="000000"/>
              </a:solidFill>
            </a:rPr>
            <a:t>1</a:t>
          </a:r>
          <a:r>
            <a:rPr kumimoji="1" lang="ja-JP" altLang="en-US" sz="1100">
              <a:solidFill>
                <a:sysClr val="windowText" lastClr="000000"/>
              </a:solidFill>
            </a:rPr>
            <a:t>ｓｔログ、</a:t>
          </a:r>
          <a:r>
            <a:rPr kumimoji="1" lang="en-US" altLang="ja-JP" sz="1100">
              <a:solidFill>
                <a:sysClr val="windowText" lastClr="000000"/>
              </a:solidFill>
            </a:rPr>
            <a:t>2nd</a:t>
          </a:r>
          <a:r>
            <a:rPr kumimoji="1" lang="ja-JP" altLang="en-US" sz="1100">
              <a:solidFill>
                <a:sysClr val="windowText" lastClr="000000"/>
              </a:solidFill>
            </a:rPr>
            <a:t>ログとあるが、どのような情報を出力するか？また読む人は？</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標準出力　：</a:t>
          </a:r>
          <a:r>
            <a:rPr kumimoji="1" lang="en-US" altLang="ja-JP" sz="1100">
              <a:solidFill>
                <a:sysClr val="windowText" lastClr="000000"/>
              </a:solidFill>
            </a:rPr>
            <a:t>ROM/CM + r</a:t>
          </a:r>
          <a:r>
            <a:rPr kumimoji="1" lang="ja-JP" altLang="en-US" sz="1100">
              <a:solidFill>
                <a:sysClr val="windowText" lastClr="000000"/>
              </a:solidFill>
            </a:rPr>
            <a:t>実行者</a:t>
          </a:r>
          <a:r>
            <a:rPr kumimoji="1" lang="en-US" altLang="ja-JP" sz="1100">
              <a:solidFill>
                <a:sysClr val="windowText" lastClr="000000"/>
              </a:solidFill>
            </a:rPr>
            <a:t>(NF</a:t>
          </a:r>
          <a:r>
            <a:rPr kumimoji="1" lang="ja-JP" altLang="en-US" sz="1100">
              <a:solidFill>
                <a:sysClr val="windowText" lastClr="000000"/>
              </a:solidFill>
            </a:rPr>
            <a:t>担当とか</a:t>
          </a:r>
          <a:r>
            <a:rPr kumimoji="1" lang="en-US" altLang="ja-JP" sz="1100">
              <a:solidFill>
                <a:sysClr val="windowText" lastClr="000000"/>
              </a:solidFill>
            </a:rPr>
            <a:t>)</a:t>
          </a:r>
          <a:r>
            <a:rPr kumimoji="1" lang="ja-JP" altLang="en-US" sz="1100">
              <a:solidFill>
                <a:sysClr val="windowText" lastClr="000000"/>
              </a:solidFill>
            </a:rPr>
            <a:t>　：　</a:t>
          </a:r>
          <a:r>
            <a:rPr kumimoji="1" lang="en-US" altLang="ja-JP" sz="1100">
              <a:solidFill>
                <a:sysClr val="windowText" lastClr="000000"/>
              </a:solidFill>
            </a:rPr>
            <a:t>RESULT</a:t>
          </a:r>
          <a:r>
            <a:rPr kumimoji="1" lang="ja-JP" altLang="en-US" sz="1100">
              <a:solidFill>
                <a:sysClr val="windowText" lastClr="000000"/>
              </a:solidFill>
            </a:rPr>
            <a:t>＋個々の</a:t>
          </a:r>
          <a:r>
            <a:rPr kumimoji="1" lang="en-US" altLang="ja-JP" sz="1100">
              <a:solidFill>
                <a:sysClr val="windowText" lastClr="000000"/>
              </a:solidFill>
            </a:rPr>
            <a:t>SUCCESS|ERROR</a:t>
          </a:r>
          <a:r>
            <a:rPr kumimoji="1" lang="ja-JP" altLang="en-US" sz="1100">
              <a:solidFill>
                <a:sysClr val="windowText" lastClr="000000"/>
              </a:solidFill>
            </a:rPr>
            <a:t>＋事前・事後の</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結果　</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1st LOG</a:t>
          </a:r>
          <a:r>
            <a:rPr kumimoji="1" lang="en-US" altLang="ja-JP" sz="1100" baseline="0">
              <a:solidFill>
                <a:sysClr val="windowText" lastClr="000000"/>
              </a:solidFill>
            </a:rPr>
            <a:t> :</a:t>
          </a:r>
          <a:r>
            <a:rPr kumimoji="1" lang="ja-JP" altLang="en-US" sz="1100" baseline="0">
              <a:solidFill>
                <a:sysClr val="windowText" lastClr="000000"/>
              </a:solidFill>
            </a:rPr>
            <a:t>　 ：</a:t>
          </a:r>
          <a:r>
            <a:rPr kumimoji="1" lang="en-US" altLang="ja-JP" sz="1100" baseline="0">
              <a:solidFill>
                <a:sysClr val="windowText" lastClr="000000"/>
              </a:solidFill>
            </a:rPr>
            <a:t> </a:t>
          </a:r>
          <a:r>
            <a:rPr kumimoji="1" lang="en-US" altLang="ja-JP"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実行者</a:t>
          </a:r>
          <a:r>
            <a:rPr kumimoji="1" lang="en-US" altLang="ja-JP" sz="1100">
              <a:solidFill>
                <a:sysClr val="windowText" lastClr="000000"/>
              </a:solidFill>
              <a:effectLst/>
              <a:latin typeface="+mn-lt"/>
              <a:ea typeface="+mn-ea"/>
              <a:cs typeface="+mn-cs"/>
            </a:rPr>
            <a:t>(NF</a:t>
          </a:r>
          <a:r>
            <a:rPr kumimoji="1" lang="ja-JP" altLang="ja-JP" sz="1100">
              <a:solidFill>
                <a:sysClr val="windowText" lastClr="000000"/>
              </a:solidFill>
              <a:effectLst/>
              <a:latin typeface="+mn-lt"/>
              <a:ea typeface="+mn-ea"/>
              <a:cs typeface="+mn-cs"/>
            </a:rPr>
            <a:t>担当とか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　</a:t>
          </a:r>
          <a:r>
            <a:rPr kumimoji="1" lang="ja-JP" altLang="en-US"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　　</a:t>
          </a:r>
          <a:r>
            <a:rPr kumimoji="1" lang="en-US" altLang="ja-JP" sz="1100" baseline="0">
              <a:solidFill>
                <a:sysClr val="windowText" lastClr="000000"/>
              </a:solidFill>
            </a:rPr>
            <a:t>:</a:t>
          </a:r>
          <a:r>
            <a:rPr kumimoji="1" lang="ja-JP" altLang="en-US" sz="1100" baseline="0">
              <a:solidFill>
                <a:sysClr val="windowText" lastClr="000000"/>
              </a:solidFill>
            </a:rPr>
            <a:t>　標準＋</a:t>
          </a:r>
          <a:r>
            <a:rPr kumimoji="1" lang="en-US" altLang="ja-JP" sz="1100" baseline="0">
              <a:solidFill>
                <a:sysClr val="windowText" lastClr="000000"/>
              </a:solidFill>
            </a:rPr>
            <a:t>α</a:t>
          </a:r>
          <a:r>
            <a:rPr kumimoji="1" lang="ja-JP" altLang="en-US" sz="1100" baseline="0">
              <a:solidFill>
                <a:sysClr val="windowText" lastClr="000000"/>
              </a:solidFill>
            </a:rPr>
            <a:t>（ある？）</a:t>
          </a:r>
          <a:endParaRPr kumimoji="1" lang="en-US" altLang="ja-JP" sz="1100" baseline="0">
            <a:solidFill>
              <a:sysClr val="windowText" lastClr="000000"/>
            </a:solidFill>
          </a:endParaRPr>
        </a:p>
        <a:p>
          <a:pPr algn="l"/>
          <a:r>
            <a:rPr kumimoji="1" lang="en-US" altLang="ja-JP" sz="1100" baseline="0">
              <a:solidFill>
                <a:sysClr val="windowText" lastClr="000000"/>
              </a:solidFill>
            </a:rPr>
            <a:t>    2ndLOG         : 7U</a:t>
          </a:r>
          <a:r>
            <a:rPr kumimoji="1" lang="ja-JP" altLang="en-US" sz="1100" baseline="0">
              <a:solidFill>
                <a:sysClr val="windowText" lastClr="000000"/>
              </a:solidFill>
            </a:rPr>
            <a:t>＋シナリオ開発者</a:t>
          </a:r>
          <a:r>
            <a:rPr kumimoji="1" lang="ja-JP"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処理した結果全て＝ﾃﾞﾊﾞｯｸ用</a:t>
          </a:r>
          <a:endParaRPr kumimoji="1" lang="en-US" altLang="ja-JP" sz="1100">
            <a:solidFill>
              <a:sysClr val="windowText" lastClr="000000"/>
            </a:solidFill>
          </a:endParaRPr>
        </a:p>
      </xdr:txBody>
    </xdr:sp>
    <xdr:clientData/>
  </xdr:twoCellAnchor>
  <xdr:twoCellAnchor>
    <xdr:from>
      <xdr:col>0</xdr:col>
      <xdr:colOff>463177</xdr:colOff>
      <xdr:row>69</xdr:row>
      <xdr:rowOff>137458</xdr:rowOff>
    </xdr:from>
    <xdr:to>
      <xdr:col>13</xdr:col>
      <xdr:colOff>590177</xdr:colOff>
      <xdr:row>91</xdr:row>
      <xdr:rowOff>201705</xdr:rowOff>
    </xdr:to>
    <xdr:sp macro="" textlink="">
      <xdr:nvSpPr>
        <xdr:cNvPr id="84" name="正方形/長方形 83">
          <a:extLst>
            <a:ext uri="{FF2B5EF4-FFF2-40B4-BE49-F238E27FC236}">
              <a16:creationId xmlns:a16="http://schemas.microsoft.com/office/drawing/2014/main" id="{D3A6F056-A362-488F-A476-D1D3C4858687}"/>
            </a:ext>
          </a:extLst>
        </xdr:cNvPr>
        <xdr:cNvSpPr/>
      </xdr:nvSpPr>
      <xdr:spPr>
        <a:xfrm>
          <a:off x="466352" y="15914033"/>
          <a:ext cx="8667750" cy="508709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MM</a:t>
          </a:r>
          <a:r>
            <a:rPr kumimoji="1" lang="ja-JP" altLang="en-US" sz="1100">
              <a:solidFill>
                <a:sysClr val="windowText" lastClr="000000"/>
              </a:solidFill>
            </a:rPr>
            <a:t>　</a:t>
          </a:r>
          <a:r>
            <a:rPr kumimoji="1" lang="en-US" altLang="ja-JP" sz="1100">
              <a:solidFill>
                <a:sysClr val="windowText" lastClr="000000"/>
              </a:solidFill>
            </a:rPr>
            <a:t>Ph2</a:t>
          </a:r>
          <a:r>
            <a:rPr kumimoji="1" lang="ja-JP" altLang="en-US" sz="1100">
              <a:solidFill>
                <a:sysClr val="windowText" lastClr="000000"/>
              </a:solidFill>
            </a:rPr>
            <a:t>？の想定</a:t>
          </a:r>
          <a:r>
            <a:rPr kumimoji="1" lang="en-US" altLang="ja-JP" sz="1100">
              <a:solidFill>
                <a:sysClr val="windowText" lastClr="000000"/>
              </a:solidFill>
            </a:rPr>
            <a:t>MESSAGE</a:t>
          </a:r>
        </a:p>
        <a:p>
          <a:pPr algn="l"/>
          <a:endParaRPr kumimoji="1" lang="en-US" altLang="ja-JP" sz="1100">
            <a:solidFill>
              <a:sysClr val="windowText" lastClr="000000"/>
            </a:solidFill>
          </a:endParaRPr>
        </a:p>
        <a:p>
          <a:pPr algn="l"/>
          <a:r>
            <a:rPr kumimoji="1" lang="en-US" altLang="ja-JP" sz="1100">
              <a:solidFill>
                <a:sysClr val="windowText" lastClr="000000"/>
              </a:solidFill>
            </a:rPr>
            <a:t>NF: hogehoge</a:t>
          </a:r>
        </a:p>
        <a:p>
          <a:pPr algn="l"/>
          <a:r>
            <a:rPr kumimoji="1" lang="en-US" altLang="ja-JP" sz="1100">
              <a:solidFill>
                <a:sysClr val="windowText" lastClr="000000"/>
              </a:solidFill>
            </a:rPr>
            <a:t>MODE:</a:t>
          </a:r>
          <a:r>
            <a:rPr kumimoji="1" lang="en-US" altLang="ja-JP" sz="1100" baseline="0">
              <a:solidFill>
                <a:sysClr val="windowText" lastClr="000000"/>
              </a:solidFill>
            </a:rPr>
            <a:t> DOWN</a:t>
          </a:r>
        </a:p>
        <a:p>
          <a:pPr algn="l"/>
          <a:r>
            <a:rPr kumimoji="1" lang="en-US" altLang="ja-JP" sz="1100" baseline="0">
              <a:solidFill>
                <a:sysClr val="windowText" lastClr="000000"/>
              </a:solidFill>
            </a:rPr>
            <a:t>scenario: XXXX</a:t>
          </a:r>
        </a:p>
        <a:p>
          <a:pPr algn="l"/>
          <a:r>
            <a:rPr kumimoji="1" lang="en-US" altLang="ja-JP" sz="1100">
              <a:solidFill>
                <a:sysClr val="windowText" lastClr="000000"/>
              </a:solidFill>
            </a:rPr>
            <a:t>Comment:</a:t>
          </a:r>
          <a:r>
            <a:rPr kumimoji="1" lang="en-US" altLang="ja-JP" sz="1100" baseline="0">
              <a:solidFill>
                <a:sysClr val="windowText" lastClr="000000"/>
              </a:solidFill>
            </a:rPr>
            <a:t> XXX</a:t>
          </a:r>
          <a:r>
            <a:rPr kumimoji="1" lang="ja-JP" altLang="en-US" sz="1100" baseline="0">
              <a:solidFill>
                <a:sysClr val="windowText" lastClr="000000"/>
              </a:solidFill>
            </a:rPr>
            <a:t>処理</a:t>
          </a:r>
          <a:endParaRPr kumimoji="1" lang="en-US" altLang="ja-JP" sz="1100" baseline="0">
            <a:solidFill>
              <a:sysClr val="windowText" lastClr="000000"/>
            </a:solidFill>
          </a:endParaRPr>
        </a:p>
        <a:p>
          <a:pPr algn="l"/>
          <a:r>
            <a:rPr kumimoji="1" lang="en-US" altLang="ja-JP" sz="1100" baseline="0">
              <a:solidFill>
                <a:sysClr val="windowText" lastClr="000000"/>
              </a:solidFill>
            </a:rPr>
            <a:t>KIND: heisoku</a:t>
          </a:r>
        </a:p>
        <a:p>
          <a:pPr algn="l"/>
          <a:r>
            <a:rPr kumimoji="1" lang="en-US" altLang="ja-JP" sz="1100">
              <a:solidFill>
                <a:sysClr val="windowText" lastClr="000000"/>
              </a:solidFill>
            </a:rPr>
            <a:t>external_type: Excel</a:t>
          </a:r>
        </a:p>
        <a:p>
          <a:pPr algn="l"/>
          <a:r>
            <a:rPr kumimoji="1" lang="en-US" altLang="ja-JP" sz="1100">
              <a:solidFill>
                <a:sysClr val="windowText" lastClr="000000"/>
              </a:solidFill>
            </a:rPr>
            <a:t>external_sheet</a:t>
          </a:r>
          <a:r>
            <a:rPr kumimoji="1" lang="en-US" altLang="ja-JP" sz="1100" baseline="0">
              <a:solidFill>
                <a:sysClr val="windowText" lastClr="000000"/>
              </a:solidFill>
            </a:rPr>
            <a:t> </a:t>
          </a:r>
          <a:r>
            <a:rPr kumimoji="1" lang="en-US" altLang="ja-JP" sz="1100">
              <a:solidFill>
                <a:sysClr val="windowText" lastClr="000000"/>
              </a:solidFill>
            </a:rPr>
            <a:t> : LIST001</a:t>
          </a:r>
        </a:p>
        <a:p>
          <a:pPr algn="l"/>
          <a:br>
            <a:rPr kumimoji="1" lang="en-US" altLang="ja-JP" sz="1100">
              <a:solidFill>
                <a:sysClr val="windowText" lastClr="000000"/>
              </a:solidFill>
            </a:rPr>
          </a:br>
          <a:r>
            <a:rPr kumimoji="1" lang="en-US" altLang="ja-JP" sz="1100">
              <a:solidFill>
                <a:sysClr val="windowText" lastClr="000000"/>
              </a:solidFill>
              <a:effectLst/>
              <a:latin typeface="+mn-lt"/>
              <a:ea typeface="+mn-ea"/>
              <a:cs typeface="+mn-cs"/>
            </a:rPr>
            <a:t>external:</a:t>
          </a:r>
        </a:p>
        <a:p>
          <a:pPr algn="l"/>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algn="l"/>
          <a:endParaRPr kumimoji="1" lang="en-US" altLang="ja-JP" sz="1100">
            <a:solidFill>
              <a:sysClr val="windowText" lastClr="000000"/>
            </a:solidFill>
          </a:endParaRPr>
        </a:p>
        <a:p>
          <a:pPr algn="l"/>
          <a:r>
            <a:rPr kumimoji="1" lang="en-US" altLang="ja-JP" sz="1100">
              <a:solidFill>
                <a:sysClr val="windowText" lastClr="000000"/>
              </a:solidFill>
            </a:rPr>
            <a:t>Start</a:t>
          </a:r>
          <a:r>
            <a:rPr kumimoji="1" lang="ja-JP" altLang="en-US" sz="1100" baseline="0">
              <a:solidFill>
                <a:sysClr val="windowText" lastClr="000000"/>
              </a:solidFill>
            </a:rPr>
            <a:t> </a:t>
          </a:r>
          <a:r>
            <a:rPr kumimoji="1" lang="en-US" altLang="ja-JP" sz="1100" baseline="0">
              <a:solidFill>
                <a:sysClr val="windowText" lastClr="000000"/>
              </a:solidFill>
            </a:rPr>
            <a:t>Date : YYYY-MM-DD HH:MM:SS</a:t>
          </a:r>
        </a:p>
        <a:p>
          <a:pPr algn="l"/>
          <a:r>
            <a:rPr kumimoji="1" lang="en-US" altLang="ja-JP" sz="1100" baseline="0">
              <a:solidFill>
                <a:sysClr val="windowText" lastClr="000000"/>
              </a:solidFill>
            </a:rPr>
            <a:t>	[INFO] </a:t>
          </a:r>
          <a:r>
            <a:rPr kumimoji="1" lang="en-US" altLang="ja-JP" sz="1100" baseline="0">
              <a:solidFill>
                <a:sysClr val="windowText" lastClr="000000"/>
              </a:solidFill>
              <a:effectLst/>
              <a:latin typeface="+mn-lt"/>
              <a:ea typeface="+mn-ea"/>
              <a:cs typeface="+mn-cs"/>
            </a:rPr>
            <a:t>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kumimoji="1" lang="en-US" altLang="ja-JP"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r>
            <a:rPr kumimoji="1" lang="en-US" altLang="ja-JP" sz="1100" baseline="0">
              <a:solidFill>
                <a:sysClr val="windowText" lastClr="000000"/>
              </a:solidFill>
              <a:effectLst/>
              <a:latin typeface="+mn-lt"/>
              <a:ea typeface="+mn-ea"/>
              <a:cs typeface="+mn-cs"/>
            </a:rPr>
            <a:t>	[INFO]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lang="ja-JP" altLang="ja-JP">
            <a:solidFill>
              <a:sysClr val="windowText" lastClr="000000"/>
            </a:solidFill>
            <a:effectLst/>
          </a:endParaRPr>
        </a:p>
        <a:p>
          <a:pPr eaLnBrk="1" fontAlgn="auto" latinLnBrk="0" hangingPunct="1"/>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End</a:t>
          </a:r>
          <a:r>
            <a:rPr kumimoji="1" lang="ja-JP" altLang="ja-JP"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Date : YYYY-MM-DD HH:MM:SS</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[DETAIL]: natokakantoka</a:t>
          </a:r>
          <a:endParaRPr lang="ja-JP" altLang="ja-JP">
            <a:solidFill>
              <a:sysClr val="windowText" lastClr="000000"/>
            </a:solidFill>
            <a:effectLst/>
          </a:endParaRPr>
        </a:p>
        <a:p>
          <a:pPr algn="l"/>
          <a:r>
            <a:rPr kumimoji="1" lang="en-US" altLang="ja-JP" sz="1100">
              <a:solidFill>
                <a:sysClr val="windowText" lastClr="000000"/>
              </a:solidFill>
            </a:rPr>
            <a:t>[RESULT]: OK</a:t>
          </a:r>
        </a:p>
        <a:p>
          <a:pPr algn="l"/>
          <a:endParaRPr kumimoji="1" lang="en-US" altLang="ja-JP"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0</xdr:colOff>
      <xdr:row>19</xdr:row>
      <xdr:rowOff>0</xdr:rowOff>
    </xdr:from>
    <xdr:to>
      <xdr:col>11</xdr:col>
      <xdr:colOff>304800</xdr:colOff>
      <xdr:row>20</xdr:row>
      <xdr:rowOff>78018</xdr:rowOff>
    </xdr:to>
    <xdr:sp macro="" textlink="">
      <xdr:nvSpPr>
        <xdr:cNvPr id="2" name="AutoShape 3">
          <a:extLst>
            <a:ext uri="{FF2B5EF4-FFF2-40B4-BE49-F238E27FC236}">
              <a16:creationId xmlns:a16="http://schemas.microsoft.com/office/drawing/2014/main" id="{78DAB3BB-7E83-4073-B5DF-1732D58A0C68}"/>
            </a:ext>
          </a:extLst>
        </xdr:cNvPr>
        <xdr:cNvSpPr>
          <a:spLocks noChangeAspect="1" noChangeArrowheads="1"/>
        </xdr:cNvSpPr>
      </xdr:nvSpPr>
      <xdr:spPr bwMode="auto">
        <a:xfrm>
          <a:off x="22040850" y="5029200"/>
          <a:ext cx="304800" cy="3066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xdr:row>
      <xdr:rowOff>0</xdr:rowOff>
    </xdr:from>
    <xdr:to>
      <xdr:col>10</xdr:col>
      <xdr:colOff>304800</xdr:colOff>
      <xdr:row>26</xdr:row>
      <xdr:rowOff>76205</xdr:rowOff>
    </xdr:to>
    <xdr:sp macro="" textlink="">
      <xdr:nvSpPr>
        <xdr:cNvPr id="3" name="AutoShape 4">
          <a:extLst>
            <a:ext uri="{FF2B5EF4-FFF2-40B4-BE49-F238E27FC236}">
              <a16:creationId xmlns:a16="http://schemas.microsoft.com/office/drawing/2014/main" id="{ECCEEB2F-B9E9-4AE1-86FB-3B853B1D8DEE}"/>
            </a:ext>
          </a:extLst>
        </xdr:cNvPr>
        <xdr:cNvSpPr>
          <a:spLocks noChangeAspect="1" noChangeArrowheads="1"/>
        </xdr:cNvSpPr>
      </xdr:nvSpPr>
      <xdr:spPr bwMode="auto">
        <a:xfrm>
          <a:off x="20231100" y="75057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20</xdr:row>
      <xdr:rowOff>0</xdr:rowOff>
    </xdr:from>
    <xdr:ext cx="304800" cy="308113"/>
    <xdr:sp macro="" textlink="">
      <xdr:nvSpPr>
        <xdr:cNvPr id="4" name="AutoShape 3">
          <a:extLst>
            <a:ext uri="{FF2B5EF4-FFF2-40B4-BE49-F238E27FC236}">
              <a16:creationId xmlns:a16="http://schemas.microsoft.com/office/drawing/2014/main" id="{3469641D-9679-464E-86B5-88DC76BB1661}"/>
            </a:ext>
          </a:extLst>
        </xdr:cNvPr>
        <xdr:cNvSpPr>
          <a:spLocks noChangeAspect="1" noChangeArrowheads="1"/>
        </xdr:cNvSpPr>
      </xdr:nvSpPr>
      <xdr:spPr bwMode="auto">
        <a:xfrm>
          <a:off x="22040850" y="52578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0</xdr:colOff>
      <xdr:row>9</xdr:row>
      <xdr:rowOff>74709</xdr:rowOff>
    </xdr:from>
    <xdr:to>
      <xdr:col>13</xdr:col>
      <xdr:colOff>52294</xdr:colOff>
      <xdr:row>13</xdr:row>
      <xdr:rowOff>14943</xdr:rowOff>
    </xdr:to>
    <xdr:sp macro="" textlink="">
      <xdr:nvSpPr>
        <xdr:cNvPr id="5" name="正方形/長方形 4">
          <a:extLst>
            <a:ext uri="{FF2B5EF4-FFF2-40B4-BE49-F238E27FC236}">
              <a16:creationId xmlns:a16="http://schemas.microsoft.com/office/drawing/2014/main" id="{AB825615-1331-7D6D-B7FE-F3BDA6DF0E0B}"/>
            </a:ext>
          </a:extLst>
        </xdr:cNvPr>
        <xdr:cNvSpPr/>
      </xdr:nvSpPr>
      <xdr:spPr>
        <a:xfrm>
          <a:off x="1322294" y="2816415"/>
          <a:ext cx="24630529" cy="10907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結果は各呼び出しモードで自動で</a:t>
          </a:r>
          <a:r>
            <a:rPr kumimoji="1" lang="en-US" altLang="ja-JP" sz="1100"/>
            <a:t>MM</a:t>
          </a:r>
          <a:r>
            <a:rPr kumimoji="1" lang="ja-JP" altLang="en-US" sz="1100"/>
            <a:t>閉塞モードがやってくれるので不要</a:t>
          </a:r>
        </a:p>
      </xdr:txBody>
    </xdr:sp>
    <xdr:clientData/>
  </xdr:twoCellAnchor>
  <xdr:twoCellAnchor>
    <xdr:from>
      <xdr:col>5</xdr:col>
      <xdr:colOff>3626224</xdr:colOff>
      <xdr:row>0</xdr:row>
      <xdr:rowOff>224117</xdr:rowOff>
    </xdr:from>
    <xdr:to>
      <xdr:col>13</xdr:col>
      <xdr:colOff>122517</xdr:colOff>
      <xdr:row>1</xdr:row>
      <xdr:rowOff>224117</xdr:rowOff>
    </xdr:to>
    <xdr:sp macro="" textlink="">
      <xdr:nvSpPr>
        <xdr:cNvPr id="6" name="正方形/長方形 5">
          <a:extLst>
            <a:ext uri="{FF2B5EF4-FFF2-40B4-BE49-F238E27FC236}">
              <a16:creationId xmlns:a16="http://schemas.microsoft.com/office/drawing/2014/main" id="{0E044107-D65F-4CB3-A6EE-3514EDA2C2CF}"/>
            </a:ext>
          </a:extLst>
        </xdr:cNvPr>
        <xdr:cNvSpPr/>
      </xdr:nvSpPr>
      <xdr:spPr>
        <a:xfrm>
          <a:off x="13838518" y="224117"/>
          <a:ext cx="15792823" cy="2315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MAIN</a:t>
          </a:r>
          <a:r>
            <a:rPr kumimoji="1" lang="ja-JP" altLang="en-US" sz="1100"/>
            <a:t>で指定しておわり</a:t>
          </a:r>
        </a:p>
      </xdr:txBody>
    </xdr:sp>
    <xdr:clientData/>
  </xdr:twoCellAnchor>
  <xdr:twoCellAnchor>
    <xdr:from>
      <xdr:col>5</xdr:col>
      <xdr:colOff>14941</xdr:colOff>
      <xdr:row>5</xdr:row>
      <xdr:rowOff>225238</xdr:rowOff>
    </xdr:from>
    <xdr:to>
      <xdr:col>12</xdr:col>
      <xdr:colOff>1612711</xdr:colOff>
      <xdr:row>7</xdr:row>
      <xdr:rowOff>29134</xdr:rowOff>
    </xdr:to>
    <xdr:sp macro="" textlink="">
      <xdr:nvSpPr>
        <xdr:cNvPr id="7" name="正方形/長方形 6">
          <a:extLst>
            <a:ext uri="{FF2B5EF4-FFF2-40B4-BE49-F238E27FC236}">
              <a16:creationId xmlns:a16="http://schemas.microsoft.com/office/drawing/2014/main" id="{6A28B41C-BCCD-4463-9331-59B610D22B32}"/>
            </a:ext>
          </a:extLst>
        </xdr:cNvPr>
        <xdr:cNvSpPr/>
      </xdr:nvSpPr>
      <xdr:spPr>
        <a:xfrm>
          <a:off x="7799294" y="1383179"/>
          <a:ext cx="18085358" cy="2670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最初から</a:t>
          </a:r>
          <a:r>
            <a:rPr kumimoji="1" lang="en-US" altLang="ja-JP" sz="1100"/>
            <a:t>Unkown</a:t>
          </a:r>
          <a:r>
            <a:rPr kumimoji="1" lang="ja-JP" altLang="en-US" sz="1100"/>
            <a:t>で変数を作ってくれる</a:t>
          </a:r>
        </a:p>
      </xdr:txBody>
    </xdr:sp>
    <xdr:clientData/>
  </xdr:twoCellAnchor>
  <xdr:twoCellAnchor>
    <xdr:from>
      <xdr:col>0</xdr:col>
      <xdr:colOff>1218826</xdr:colOff>
      <xdr:row>1</xdr:row>
      <xdr:rowOff>201700</xdr:rowOff>
    </xdr:from>
    <xdr:to>
      <xdr:col>12</xdr:col>
      <xdr:colOff>327584</xdr:colOff>
      <xdr:row>5</xdr:row>
      <xdr:rowOff>224112</xdr:rowOff>
    </xdr:to>
    <xdr:sp macro="" textlink="">
      <xdr:nvSpPr>
        <xdr:cNvPr id="8" name="正方形/長方形 7">
          <a:extLst>
            <a:ext uri="{FF2B5EF4-FFF2-40B4-BE49-F238E27FC236}">
              <a16:creationId xmlns:a16="http://schemas.microsoft.com/office/drawing/2014/main" id="{CB08D3D2-440B-1BD9-847B-370218F281AA}"/>
            </a:ext>
          </a:extLst>
        </xdr:cNvPr>
        <xdr:cNvSpPr/>
      </xdr:nvSpPr>
      <xdr:spPr>
        <a:xfrm>
          <a:off x="1218826" y="433288"/>
          <a:ext cx="23380699" cy="94876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1934878</xdr:colOff>
      <xdr:row>6</xdr:row>
      <xdr:rowOff>221142</xdr:rowOff>
    </xdr:from>
    <xdr:to>
      <xdr:col>5</xdr:col>
      <xdr:colOff>3560158</xdr:colOff>
      <xdr:row>9</xdr:row>
      <xdr:rowOff>135954</xdr:rowOff>
    </xdr:to>
    <xdr:sp macro="" textlink="">
      <xdr:nvSpPr>
        <xdr:cNvPr id="9" name="正方形/長方形 8">
          <a:extLst>
            <a:ext uri="{FF2B5EF4-FFF2-40B4-BE49-F238E27FC236}">
              <a16:creationId xmlns:a16="http://schemas.microsoft.com/office/drawing/2014/main" id="{677AF29B-7A87-414C-A8FC-7F416E5DB822}"/>
            </a:ext>
          </a:extLst>
        </xdr:cNvPr>
        <xdr:cNvSpPr/>
      </xdr:nvSpPr>
      <xdr:spPr>
        <a:xfrm>
          <a:off x="7709643" y="1610671"/>
          <a:ext cx="3634868" cy="126698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2005106</xdr:colOff>
      <xdr:row>16</xdr:row>
      <xdr:rowOff>204695</xdr:rowOff>
    </xdr:from>
    <xdr:to>
      <xdr:col>6</xdr:col>
      <xdr:colOff>2932954</xdr:colOff>
      <xdr:row>20</xdr:row>
      <xdr:rowOff>657412</xdr:rowOff>
    </xdr:to>
    <xdr:sp macro="" textlink="">
      <xdr:nvSpPr>
        <xdr:cNvPr id="10" name="正方形/長方形 9">
          <a:extLst>
            <a:ext uri="{FF2B5EF4-FFF2-40B4-BE49-F238E27FC236}">
              <a16:creationId xmlns:a16="http://schemas.microsoft.com/office/drawing/2014/main" id="{5B6C27F6-8449-4F1B-9E3D-BDE20BD473F8}"/>
            </a:ext>
          </a:extLst>
        </xdr:cNvPr>
        <xdr:cNvSpPr/>
      </xdr:nvSpPr>
      <xdr:spPr>
        <a:xfrm>
          <a:off x="7346577" y="4582460"/>
          <a:ext cx="9429377" cy="137907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endParaRPr kumimoji="1" lang="en-US" altLang="ja-JP" sz="1100">
            <a:solidFill>
              <a:sysClr val="windowText" lastClr="000000"/>
            </a:solidFill>
          </a:endParaRPr>
        </a:p>
        <a:p>
          <a:r>
            <a:rPr kumimoji="1" lang="ja-JP" altLang="ja-JP" sz="1100">
              <a:solidFill>
                <a:sysClr val="windowText" lastClr="000000"/>
              </a:solidFill>
              <a:effectLst/>
              <a:latin typeface="+mn-lt"/>
              <a:ea typeface="+mn-ea"/>
              <a:cs typeface="+mn-cs"/>
            </a:rPr>
            <a:t>ーー</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SHOW</a:t>
          </a:r>
          <a:r>
            <a:rPr kumimoji="1" lang="ja-JP" altLang="ja-JP" sz="1100">
              <a:solidFill>
                <a:sysClr val="windowText" lastClr="000000"/>
              </a:solidFill>
              <a:effectLst/>
              <a:latin typeface="+mn-lt"/>
              <a:ea typeface="+mn-ea"/>
              <a:cs typeface="+mn-cs"/>
            </a:rPr>
            <a:t>は緑率</a:t>
          </a:r>
          <a:r>
            <a:rPr kumimoji="1" lang="en-US" altLang="ja-JP" sz="1100">
              <a:solidFill>
                <a:sysClr val="windowText" lastClr="000000"/>
              </a:solidFill>
              <a:effectLst/>
              <a:latin typeface="+mn-lt"/>
              <a:ea typeface="+mn-ea"/>
              <a:cs typeface="+mn-cs"/>
            </a:rPr>
            <a:t>2/6=33</a:t>
          </a:r>
          <a:r>
            <a:rPr kumimoji="1" lang="ja-JP"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a:t>
          </a:r>
          <a:endParaRPr lang="ja-JP" altLang="ja-JP">
            <a:solidFill>
              <a:sysClr val="windowText" lastClr="000000"/>
            </a:solidFill>
            <a:effectLst/>
          </a:endParaRPr>
        </a:p>
        <a:p>
          <a:pPr algn="l"/>
          <a:endParaRPr kumimoji="1" lang="ja-JP" altLang="en-US" sz="1100">
            <a:solidFill>
              <a:sysClr val="windowText" lastClr="000000"/>
            </a:solidFill>
          </a:endParaRPr>
        </a:p>
      </xdr:txBody>
    </xdr:sp>
    <xdr:clientData/>
  </xdr:twoCellAnchor>
  <xdr:twoCellAnchor>
    <xdr:from>
      <xdr:col>5</xdr:col>
      <xdr:colOff>1934882</xdr:colOff>
      <xdr:row>9</xdr:row>
      <xdr:rowOff>156882</xdr:rowOff>
    </xdr:from>
    <xdr:to>
      <xdr:col>8</xdr:col>
      <xdr:colOff>322730</xdr:colOff>
      <xdr:row>16</xdr:row>
      <xdr:rowOff>189754</xdr:rowOff>
    </xdr:to>
    <xdr:cxnSp macro="">
      <xdr:nvCxnSpPr>
        <xdr:cNvPr id="13" name="直線矢印コネクタ 12">
          <a:extLst>
            <a:ext uri="{FF2B5EF4-FFF2-40B4-BE49-F238E27FC236}">
              <a16:creationId xmlns:a16="http://schemas.microsoft.com/office/drawing/2014/main" id="{1A30FCFF-B92A-4317-A724-D4C8BC64308C}"/>
            </a:ext>
          </a:extLst>
        </xdr:cNvPr>
        <xdr:cNvCxnSpPr/>
      </xdr:nvCxnSpPr>
      <xdr:spPr>
        <a:xfrm flipH="1" flipV="1">
          <a:off x="9719235" y="2898588"/>
          <a:ext cx="6545730" cy="187810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52461</xdr:rowOff>
    </xdr:from>
    <xdr:to>
      <xdr:col>6</xdr:col>
      <xdr:colOff>2766785</xdr:colOff>
      <xdr:row>9</xdr:row>
      <xdr:rowOff>19900</xdr:rowOff>
    </xdr:to>
    <xdr:sp macro="" textlink="">
      <xdr:nvSpPr>
        <xdr:cNvPr id="16" name="正方形/長方形 15">
          <a:extLst>
            <a:ext uri="{FF2B5EF4-FFF2-40B4-BE49-F238E27FC236}">
              <a16:creationId xmlns:a16="http://schemas.microsoft.com/office/drawing/2014/main" id="{F4E277C4-861E-46C9-9B70-A1D2D4025741}"/>
            </a:ext>
          </a:extLst>
        </xdr:cNvPr>
        <xdr:cNvSpPr/>
      </xdr:nvSpPr>
      <xdr:spPr>
        <a:xfrm>
          <a:off x="10181345" y="1673579"/>
          <a:ext cx="6428440" cy="878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918882</xdr:colOff>
      <xdr:row>6</xdr:row>
      <xdr:rowOff>44824</xdr:rowOff>
    </xdr:from>
    <xdr:to>
      <xdr:col>5</xdr:col>
      <xdr:colOff>1090706</xdr:colOff>
      <xdr:row>16</xdr:row>
      <xdr:rowOff>194235</xdr:rowOff>
    </xdr:to>
    <xdr:cxnSp macro="">
      <xdr:nvCxnSpPr>
        <xdr:cNvPr id="17" name="直線矢印コネクタ 16">
          <a:extLst>
            <a:ext uri="{FF2B5EF4-FFF2-40B4-BE49-F238E27FC236}">
              <a16:creationId xmlns:a16="http://schemas.microsoft.com/office/drawing/2014/main" id="{7A94CA94-49F3-4798-A97F-E7E640637ED0}"/>
            </a:ext>
          </a:extLst>
        </xdr:cNvPr>
        <xdr:cNvCxnSpPr/>
      </xdr:nvCxnSpPr>
      <xdr:spPr>
        <a:xfrm flipH="1" flipV="1">
          <a:off x="6693647" y="1434353"/>
          <a:ext cx="2181412" cy="33468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5074449</xdr:colOff>
      <xdr:row>16</xdr:row>
      <xdr:rowOff>188686</xdr:rowOff>
    </xdr:from>
    <xdr:to>
      <xdr:col>9</xdr:col>
      <xdr:colOff>1505857</xdr:colOff>
      <xdr:row>20</xdr:row>
      <xdr:rowOff>641403</xdr:rowOff>
    </xdr:to>
    <xdr:sp macro="" textlink="">
      <xdr:nvSpPr>
        <xdr:cNvPr id="20" name="正方形/長方形 19">
          <a:extLst>
            <a:ext uri="{FF2B5EF4-FFF2-40B4-BE49-F238E27FC236}">
              <a16:creationId xmlns:a16="http://schemas.microsoft.com/office/drawing/2014/main" id="{4C07ED4B-9D7B-4E1B-8FC7-BC9A0486A780}"/>
            </a:ext>
          </a:extLst>
        </xdr:cNvPr>
        <xdr:cNvSpPr/>
      </xdr:nvSpPr>
      <xdr:spPr>
        <a:xfrm>
          <a:off x="11270235" y="4497615"/>
          <a:ext cx="6845408" cy="13598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変数名はカスタマイズ不要として</a:t>
          </a:r>
          <a:r>
            <a:rPr kumimoji="1" lang="en-US" altLang="ja-JP" sz="1100">
              <a:solidFill>
                <a:sysClr val="windowText" lastClr="000000"/>
              </a:solidFill>
            </a:rPr>
            <a:t>show_status("UP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でいいかも？</a:t>
          </a:r>
          <a:endParaRPr kumimoji="1" lang="en-US" altLang="ja-JP" sz="1100">
            <a:solidFill>
              <a:sysClr val="windowText" lastClr="000000"/>
            </a:solidFill>
          </a:endParaRPr>
        </a:p>
      </xdr:txBody>
    </xdr:sp>
    <xdr:clientData/>
  </xdr:twoCellAnchor>
  <xdr:twoCellAnchor>
    <xdr:from>
      <xdr:col>10</xdr:col>
      <xdr:colOff>1740647</xdr:colOff>
      <xdr:row>2</xdr:row>
      <xdr:rowOff>27215</xdr:rowOff>
    </xdr:from>
    <xdr:to>
      <xdr:col>12</xdr:col>
      <xdr:colOff>82176</xdr:colOff>
      <xdr:row>8</xdr:row>
      <xdr:rowOff>408215</xdr:rowOff>
    </xdr:to>
    <xdr:sp macro="" textlink="">
      <xdr:nvSpPr>
        <xdr:cNvPr id="21" name="正方形/長方形 20">
          <a:extLst>
            <a:ext uri="{FF2B5EF4-FFF2-40B4-BE49-F238E27FC236}">
              <a16:creationId xmlns:a16="http://schemas.microsoft.com/office/drawing/2014/main" id="{96B97DAE-FF73-457B-B3A7-E2581BE8ACD8}"/>
            </a:ext>
          </a:extLst>
        </xdr:cNvPr>
        <xdr:cNvSpPr/>
      </xdr:nvSpPr>
      <xdr:spPr>
        <a:xfrm>
          <a:off x="25131059" y="490391"/>
          <a:ext cx="2054411" cy="1994648"/>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898658</xdr:colOff>
      <xdr:row>8</xdr:row>
      <xdr:rowOff>408215</xdr:rowOff>
    </xdr:from>
    <xdr:to>
      <xdr:col>11</xdr:col>
      <xdr:colOff>959971</xdr:colOff>
      <xdr:row>14</xdr:row>
      <xdr:rowOff>76947</xdr:rowOff>
    </xdr:to>
    <xdr:cxnSp macro="">
      <xdr:nvCxnSpPr>
        <xdr:cNvPr id="22" name="直線矢印コネクタ 21">
          <a:extLst>
            <a:ext uri="{FF2B5EF4-FFF2-40B4-BE49-F238E27FC236}">
              <a16:creationId xmlns:a16="http://schemas.microsoft.com/office/drawing/2014/main" id="{5BAF4922-EE56-43EC-8627-2EC16A61AE01}"/>
            </a:ext>
          </a:extLst>
        </xdr:cNvPr>
        <xdr:cNvCxnSpPr>
          <a:stCxn id="24" idx="0"/>
          <a:endCxn id="21" idx="2"/>
        </xdr:cNvCxnSpPr>
      </xdr:nvCxnSpPr>
      <xdr:spPr>
        <a:xfrm flipV="1">
          <a:off x="23265599" y="2574686"/>
          <a:ext cx="61313" cy="162602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684197</xdr:colOff>
      <xdr:row>14</xdr:row>
      <xdr:rowOff>76947</xdr:rowOff>
    </xdr:from>
    <xdr:to>
      <xdr:col>12</xdr:col>
      <xdr:colOff>1016000</xdr:colOff>
      <xdr:row>16</xdr:row>
      <xdr:rowOff>112059</xdr:rowOff>
    </xdr:to>
    <xdr:sp macro="" textlink="">
      <xdr:nvSpPr>
        <xdr:cNvPr id="24" name="正方形/長方形 23">
          <a:extLst>
            <a:ext uri="{FF2B5EF4-FFF2-40B4-BE49-F238E27FC236}">
              <a16:creationId xmlns:a16="http://schemas.microsoft.com/office/drawing/2014/main" id="{64D25BB2-ACD2-429D-99A7-224F130F62D7}"/>
            </a:ext>
          </a:extLst>
        </xdr:cNvPr>
        <xdr:cNvSpPr/>
      </xdr:nvSpPr>
      <xdr:spPr>
        <a:xfrm>
          <a:off x="21243256" y="4200712"/>
          <a:ext cx="4044685" cy="498288"/>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xdr:col>
      <xdr:colOff>1982148</xdr:colOff>
      <xdr:row>1</xdr:row>
      <xdr:rowOff>179397</xdr:rowOff>
    </xdr:from>
    <xdr:to>
      <xdr:col>5</xdr:col>
      <xdr:colOff>0</xdr:colOff>
      <xdr:row>6</xdr:row>
      <xdr:rowOff>30945</xdr:rowOff>
    </xdr:to>
    <xdr:sp macro="" textlink="">
      <xdr:nvSpPr>
        <xdr:cNvPr id="25" name="正方形/長方形 24">
          <a:extLst>
            <a:ext uri="{FF2B5EF4-FFF2-40B4-BE49-F238E27FC236}">
              <a16:creationId xmlns:a16="http://schemas.microsoft.com/office/drawing/2014/main" id="{F231BE04-B812-4196-84B5-B08AB44D9E40}"/>
            </a:ext>
          </a:extLst>
        </xdr:cNvPr>
        <xdr:cNvSpPr/>
      </xdr:nvSpPr>
      <xdr:spPr>
        <a:xfrm>
          <a:off x="3304442" y="410985"/>
          <a:ext cx="4479911" cy="1009489"/>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7</xdr:row>
      <xdr:rowOff>515470</xdr:rowOff>
    </xdr:from>
    <xdr:to>
      <xdr:col>4</xdr:col>
      <xdr:colOff>82176</xdr:colOff>
      <xdr:row>21</xdr:row>
      <xdr:rowOff>52295</xdr:rowOff>
    </xdr:to>
    <xdr:cxnSp macro="">
      <xdr:nvCxnSpPr>
        <xdr:cNvPr id="26" name="直線矢印コネクタ 25">
          <a:extLst>
            <a:ext uri="{FF2B5EF4-FFF2-40B4-BE49-F238E27FC236}">
              <a16:creationId xmlns:a16="http://schemas.microsoft.com/office/drawing/2014/main" id="{D6F48AED-8B63-48EC-B8B1-2F5AFB8C660C}"/>
            </a:ext>
          </a:extLst>
        </xdr:cNvPr>
        <xdr:cNvCxnSpPr/>
      </xdr:nvCxnSpPr>
      <xdr:spPr>
        <a:xfrm flipV="1">
          <a:off x="3488765" y="2136588"/>
          <a:ext cx="2368176" cy="375023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805008</xdr:colOff>
      <xdr:row>21</xdr:row>
      <xdr:rowOff>47280</xdr:rowOff>
    </xdr:from>
    <xdr:to>
      <xdr:col>4</xdr:col>
      <xdr:colOff>1934882</xdr:colOff>
      <xdr:row>23</xdr:row>
      <xdr:rowOff>97118</xdr:rowOff>
    </xdr:to>
    <xdr:sp macro="" textlink="">
      <xdr:nvSpPr>
        <xdr:cNvPr id="29" name="正方形/長方形 28">
          <a:extLst>
            <a:ext uri="{FF2B5EF4-FFF2-40B4-BE49-F238E27FC236}">
              <a16:creationId xmlns:a16="http://schemas.microsoft.com/office/drawing/2014/main" id="{816911B6-79F2-476F-8877-4C1468ABAC5E}"/>
            </a:ext>
          </a:extLst>
        </xdr:cNvPr>
        <xdr:cNvSpPr/>
      </xdr:nvSpPr>
      <xdr:spPr>
        <a:xfrm>
          <a:off x="2127302" y="5881809"/>
          <a:ext cx="5582345" cy="69978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r>
            <a:rPr kumimoji="1" lang="ja-JP" altLang="en-US" sz="1100">
              <a:solidFill>
                <a:sysClr val="windowText" lastClr="000000"/>
              </a:solidFill>
            </a:rPr>
            <a:t>名を定型ルールにすれば、</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判定の行は削減できるかも？しれない</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わかりづらい？？</a:t>
          </a:r>
          <a:endParaRPr kumimoji="1" lang="en-US" altLang="ja-JP" sz="1100">
            <a:solidFill>
              <a:sysClr val="windowText" lastClr="000000"/>
            </a:solidFill>
          </a:endParaRPr>
        </a:p>
      </xdr:txBody>
    </xdr:sp>
    <xdr:clientData/>
  </xdr:twoCellAnchor>
  <xdr:twoCellAnchor>
    <xdr:from>
      <xdr:col>4</xdr:col>
      <xdr:colOff>2830286</xdr:colOff>
      <xdr:row>7</xdr:row>
      <xdr:rowOff>321</xdr:rowOff>
    </xdr:from>
    <xdr:to>
      <xdr:col>5</xdr:col>
      <xdr:colOff>0</xdr:colOff>
      <xdr:row>9</xdr:row>
      <xdr:rowOff>27214</xdr:rowOff>
    </xdr:to>
    <xdr:sp macro="" textlink="">
      <xdr:nvSpPr>
        <xdr:cNvPr id="11" name="正方形/長方形 10">
          <a:extLst>
            <a:ext uri="{FF2B5EF4-FFF2-40B4-BE49-F238E27FC236}">
              <a16:creationId xmlns:a16="http://schemas.microsoft.com/office/drawing/2014/main" id="{A039C9B6-9FD8-4C1B-A7B0-69B5372503DA}"/>
            </a:ext>
          </a:extLst>
        </xdr:cNvPr>
        <xdr:cNvSpPr/>
      </xdr:nvSpPr>
      <xdr:spPr>
        <a:xfrm>
          <a:off x="10181345" y="1621439"/>
          <a:ext cx="2797734" cy="938304"/>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1848972</xdr:colOff>
      <xdr:row>9</xdr:row>
      <xdr:rowOff>0</xdr:rowOff>
    </xdr:from>
    <xdr:to>
      <xdr:col>6</xdr:col>
      <xdr:colOff>239059</xdr:colOff>
      <xdr:row>16</xdr:row>
      <xdr:rowOff>204695</xdr:rowOff>
    </xdr:to>
    <xdr:cxnSp macro="">
      <xdr:nvCxnSpPr>
        <xdr:cNvPr id="12" name="直線矢印コネクタ 11">
          <a:extLst>
            <a:ext uri="{FF2B5EF4-FFF2-40B4-BE49-F238E27FC236}">
              <a16:creationId xmlns:a16="http://schemas.microsoft.com/office/drawing/2014/main" id="{25049972-70A9-5212-48EC-55F63DAC1C5B}"/>
            </a:ext>
          </a:extLst>
        </xdr:cNvPr>
        <xdr:cNvCxnSpPr>
          <a:stCxn id="10" idx="0"/>
        </xdr:cNvCxnSpPr>
      </xdr:nvCxnSpPr>
      <xdr:spPr>
        <a:xfrm flipV="1">
          <a:off x="12061266" y="2532529"/>
          <a:ext cx="2020793" cy="204993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11</xdr:col>
      <xdr:colOff>304800</xdr:colOff>
      <xdr:row>15</xdr:row>
      <xdr:rowOff>30815</xdr:rowOff>
    </xdr:to>
    <xdr:sp macro="" textlink="">
      <xdr:nvSpPr>
        <xdr:cNvPr id="2" name="AutoShape 3">
          <a:extLst>
            <a:ext uri="{FF2B5EF4-FFF2-40B4-BE49-F238E27FC236}">
              <a16:creationId xmlns:a16="http://schemas.microsoft.com/office/drawing/2014/main" id="{D2F81B0E-4F18-4AA6-9640-8A3B3575C366}"/>
            </a:ext>
          </a:extLst>
        </xdr:cNvPr>
        <xdr:cNvSpPr>
          <a:spLocks noChangeAspect="1" noChangeArrowheads="1"/>
        </xdr:cNvSpPr>
      </xdr:nvSpPr>
      <xdr:spPr bwMode="auto">
        <a:xfrm>
          <a:off x="22199600" y="36576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30</xdr:row>
      <xdr:rowOff>0</xdr:rowOff>
    </xdr:from>
    <xdr:to>
      <xdr:col>10</xdr:col>
      <xdr:colOff>304800</xdr:colOff>
      <xdr:row>31</xdr:row>
      <xdr:rowOff>76204</xdr:rowOff>
    </xdr:to>
    <xdr:sp macro="" textlink="">
      <xdr:nvSpPr>
        <xdr:cNvPr id="3" name="AutoShape 4">
          <a:extLst>
            <a:ext uri="{FF2B5EF4-FFF2-40B4-BE49-F238E27FC236}">
              <a16:creationId xmlns:a16="http://schemas.microsoft.com/office/drawing/2014/main" id="{C46A6458-19C5-4860-B754-53C0A07764FF}"/>
            </a:ext>
          </a:extLst>
        </xdr:cNvPr>
        <xdr:cNvSpPr>
          <a:spLocks noChangeAspect="1" noChangeArrowheads="1"/>
        </xdr:cNvSpPr>
      </xdr:nvSpPr>
      <xdr:spPr bwMode="auto">
        <a:xfrm>
          <a:off x="19678650" y="84582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17</xdr:row>
      <xdr:rowOff>0</xdr:rowOff>
    </xdr:from>
    <xdr:ext cx="304800" cy="308113"/>
    <xdr:sp macro="" textlink="">
      <xdr:nvSpPr>
        <xdr:cNvPr id="4" name="AutoShape 3">
          <a:extLst>
            <a:ext uri="{FF2B5EF4-FFF2-40B4-BE49-F238E27FC236}">
              <a16:creationId xmlns:a16="http://schemas.microsoft.com/office/drawing/2014/main" id="{1C50F3C0-C90E-4BE2-A67C-9812BF69FC02}"/>
            </a:ext>
          </a:extLst>
        </xdr:cNvPr>
        <xdr:cNvSpPr>
          <a:spLocks noChangeAspect="1" noChangeArrowheads="1"/>
        </xdr:cNvSpPr>
      </xdr:nvSpPr>
      <xdr:spPr bwMode="auto">
        <a:xfrm>
          <a:off x="22199600" y="45720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19</xdr:col>
      <xdr:colOff>542376</xdr:colOff>
      <xdr:row>10</xdr:row>
      <xdr:rowOff>0</xdr:rowOff>
    </xdr:from>
    <xdr:to>
      <xdr:col>28</xdr:col>
      <xdr:colOff>570325</xdr:colOff>
      <xdr:row>32</xdr:row>
      <xdr:rowOff>173268</xdr:rowOff>
    </xdr:to>
    <xdr:sp macro="" textlink="">
      <xdr:nvSpPr>
        <xdr:cNvPr id="5" name="四角形: 角を丸くする 4">
          <a:extLst>
            <a:ext uri="{FF2B5EF4-FFF2-40B4-BE49-F238E27FC236}">
              <a16:creationId xmlns:a16="http://schemas.microsoft.com/office/drawing/2014/main" id="{0F9B0298-E050-48AD-B4A6-84CC68D78473}"/>
            </a:ext>
          </a:extLst>
        </xdr:cNvPr>
        <xdr:cNvSpPr/>
      </xdr:nvSpPr>
      <xdr:spPr>
        <a:xfrm>
          <a:off x="30234976" y="2743200"/>
          <a:ext cx="5971549" cy="634546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oneCellAnchor>
    <xdr:from>
      <xdr:col>11</xdr:col>
      <xdr:colOff>0</xdr:colOff>
      <xdr:row>15</xdr:row>
      <xdr:rowOff>0</xdr:rowOff>
    </xdr:from>
    <xdr:ext cx="304800" cy="342713"/>
    <xdr:sp macro="" textlink="">
      <xdr:nvSpPr>
        <xdr:cNvPr id="6" name="AutoShape 3">
          <a:extLst>
            <a:ext uri="{FF2B5EF4-FFF2-40B4-BE49-F238E27FC236}">
              <a16:creationId xmlns:a16="http://schemas.microsoft.com/office/drawing/2014/main" id="{C689532E-FABA-44D1-B07F-BBCFD11A4A1A}"/>
            </a:ext>
          </a:extLst>
        </xdr:cNvPr>
        <xdr:cNvSpPr>
          <a:spLocks noChangeAspect="1" noChangeArrowheads="1"/>
        </xdr:cNvSpPr>
      </xdr:nvSpPr>
      <xdr:spPr bwMode="auto">
        <a:xfrm>
          <a:off x="22199600" y="41148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16</xdr:row>
      <xdr:rowOff>0</xdr:rowOff>
    </xdr:from>
    <xdr:ext cx="304800" cy="342713"/>
    <xdr:sp macro="" textlink="">
      <xdr:nvSpPr>
        <xdr:cNvPr id="7" name="AutoShape 3">
          <a:extLst>
            <a:ext uri="{FF2B5EF4-FFF2-40B4-BE49-F238E27FC236}">
              <a16:creationId xmlns:a16="http://schemas.microsoft.com/office/drawing/2014/main" id="{6A3D5C4B-209D-441C-9A5B-51159771D47F}"/>
            </a:ext>
          </a:extLst>
        </xdr:cNvPr>
        <xdr:cNvSpPr>
          <a:spLocks noChangeAspect="1" noChangeArrowheads="1"/>
        </xdr:cNvSpPr>
      </xdr:nvSpPr>
      <xdr:spPr bwMode="auto">
        <a:xfrm>
          <a:off x="22199600" y="43434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5</xdr:col>
      <xdr:colOff>0</xdr:colOff>
      <xdr:row>16</xdr:row>
      <xdr:rowOff>306294</xdr:rowOff>
    </xdr:from>
    <xdr:to>
      <xdr:col>15</xdr:col>
      <xdr:colOff>52297</xdr:colOff>
      <xdr:row>26</xdr:row>
      <xdr:rowOff>44824</xdr:rowOff>
    </xdr:to>
    <xdr:sp macro="" textlink="">
      <xdr:nvSpPr>
        <xdr:cNvPr id="8" name="正方形/長方形 7">
          <a:extLst>
            <a:ext uri="{FF2B5EF4-FFF2-40B4-BE49-F238E27FC236}">
              <a16:creationId xmlns:a16="http://schemas.microsoft.com/office/drawing/2014/main" id="{5C6A60D6-2917-4935-A72A-96020E2AF2AA}"/>
            </a:ext>
          </a:extLst>
        </xdr:cNvPr>
        <xdr:cNvSpPr/>
      </xdr:nvSpPr>
      <xdr:spPr>
        <a:xfrm>
          <a:off x="6454588" y="4900706"/>
          <a:ext cx="20678591" cy="30330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DOWN_AFTER</a:t>
          </a:r>
          <a:r>
            <a:rPr kumimoji="1" lang="ja-JP" altLang="en-US" sz="1100"/>
            <a:t>モードで呼ぶ出すため記載不要</a:t>
          </a:r>
        </a:p>
      </xdr:txBody>
    </xdr:sp>
    <xdr:clientData/>
  </xdr:twoCellAnchor>
  <xdr:twoCellAnchor>
    <xdr:from>
      <xdr:col>6</xdr:col>
      <xdr:colOff>7470</xdr:colOff>
      <xdr:row>1</xdr:row>
      <xdr:rowOff>62754</xdr:rowOff>
    </xdr:from>
    <xdr:to>
      <xdr:col>14</xdr:col>
      <xdr:colOff>578224</xdr:colOff>
      <xdr:row>7</xdr:row>
      <xdr:rowOff>381000</xdr:rowOff>
    </xdr:to>
    <xdr:sp macro="" textlink="">
      <xdr:nvSpPr>
        <xdr:cNvPr id="9" name="正方形/長方形 8">
          <a:extLst>
            <a:ext uri="{FF2B5EF4-FFF2-40B4-BE49-F238E27FC236}">
              <a16:creationId xmlns:a16="http://schemas.microsoft.com/office/drawing/2014/main" id="{305FCEF1-4659-4096-9742-34432549D3D3}"/>
            </a:ext>
          </a:extLst>
        </xdr:cNvPr>
        <xdr:cNvSpPr/>
      </xdr:nvSpPr>
      <xdr:spPr>
        <a:xfrm>
          <a:off x="12356352" y="294342"/>
          <a:ext cx="19187460" cy="17077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モードで呼ぶ出すため記載不要</a:t>
          </a:r>
        </a:p>
      </xdr:txBody>
    </xdr:sp>
    <xdr:clientData/>
  </xdr:twoCellAnchor>
  <xdr:twoCellAnchor>
    <xdr:from>
      <xdr:col>5</xdr:col>
      <xdr:colOff>0</xdr:colOff>
      <xdr:row>26</xdr:row>
      <xdr:rowOff>62747</xdr:rowOff>
    </xdr:from>
    <xdr:to>
      <xdr:col>15</xdr:col>
      <xdr:colOff>77694</xdr:colOff>
      <xdr:row>30</xdr:row>
      <xdr:rowOff>7465</xdr:rowOff>
    </xdr:to>
    <xdr:sp macro="" textlink="">
      <xdr:nvSpPr>
        <xdr:cNvPr id="10" name="正方形/長方形 9">
          <a:extLst>
            <a:ext uri="{FF2B5EF4-FFF2-40B4-BE49-F238E27FC236}">
              <a16:creationId xmlns:a16="http://schemas.microsoft.com/office/drawing/2014/main" id="{2004A0DC-2B0B-4E08-838E-F0D047FB54C1}"/>
            </a:ext>
          </a:extLst>
        </xdr:cNvPr>
        <xdr:cNvSpPr/>
      </xdr:nvSpPr>
      <xdr:spPr>
        <a:xfrm>
          <a:off x="8257987" y="7652865"/>
          <a:ext cx="23442707" cy="8710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a:t>
          </a:r>
          <a:r>
            <a:rPr kumimoji="1" lang="en-US" altLang="ja-JP" sz="1100"/>
            <a:t>SUB_SHOW</a:t>
          </a:r>
          <a:r>
            <a:rPr kumimoji="1" lang="ja-JP" altLang="en-US" sz="1100"/>
            <a:t>を</a:t>
          </a:r>
          <a:r>
            <a:rPr kumimoji="1" lang="en-US" altLang="ja-JP" sz="1100"/>
            <a:t>DOWN_AFTER</a:t>
          </a:r>
          <a:r>
            <a:rPr kumimoji="1" lang="ja-JP" altLang="en-US" sz="1100"/>
            <a:t>モードで自動で結果判定させるため不要</a:t>
          </a:r>
        </a:p>
      </xdr:txBody>
    </xdr:sp>
    <xdr:clientData/>
  </xdr:twoCellAnchor>
  <xdr:twoCellAnchor>
    <xdr:from>
      <xdr:col>5</xdr:col>
      <xdr:colOff>28389</xdr:colOff>
      <xdr:row>8</xdr:row>
      <xdr:rowOff>95621</xdr:rowOff>
    </xdr:from>
    <xdr:to>
      <xdr:col>15</xdr:col>
      <xdr:colOff>110567</xdr:colOff>
      <xdr:row>9</xdr:row>
      <xdr:rowOff>126999</xdr:rowOff>
    </xdr:to>
    <xdr:sp macro="" textlink="">
      <xdr:nvSpPr>
        <xdr:cNvPr id="11" name="正方形/長方形 10">
          <a:extLst>
            <a:ext uri="{FF2B5EF4-FFF2-40B4-BE49-F238E27FC236}">
              <a16:creationId xmlns:a16="http://schemas.microsoft.com/office/drawing/2014/main" id="{85DB02B2-8B19-4C99-BACB-5B0010CB354B}"/>
            </a:ext>
          </a:extLst>
        </xdr:cNvPr>
        <xdr:cNvSpPr/>
      </xdr:nvSpPr>
      <xdr:spPr>
        <a:xfrm>
          <a:off x="8290860" y="2172445"/>
          <a:ext cx="21933648" cy="4870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モードで自動で結果判定させるため不要</a:t>
          </a:r>
        </a:p>
      </xdr:txBody>
    </xdr:sp>
    <xdr:clientData/>
  </xdr:twoCellAnchor>
  <xdr:twoCellAnchor>
    <xdr:from>
      <xdr:col>0</xdr:col>
      <xdr:colOff>952126</xdr:colOff>
      <xdr:row>10</xdr:row>
      <xdr:rowOff>1</xdr:rowOff>
    </xdr:from>
    <xdr:to>
      <xdr:col>12</xdr:col>
      <xdr:colOff>59765</xdr:colOff>
      <xdr:row>16</xdr:row>
      <xdr:rowOff>26707</xdr:rowOff>
    </xdr:to>
    <xdr:sp macro="" textlink="">
      <xdr:nvSpPr>
        <xdr:cNvPr id="12" name="正方形/長方形 11">
          <a:extLst>
            <a:ext uri="{FF2B5EF4-FFF2-40B4-BE49-F238E27FC236}">
              <a16:creationId xmlns:a16="http://schemas.microsoft.com/office/drawing/2014/main" id="{488CEC15-109B-4284-A850-CE9397D2D6D5}"/>
            </a:ext>
          </a:extLst>
        </xdr:cNvPr>
        <xdr:cNvSpPr/>
      </xdr:nvSpPr>
      <xdr:spPr>
        <a:xfrm>
          <a:off x="952126" y="2711825"/>
          <a:ext cx="24455345" cy="181964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868827</xdr:colOff>
      <xdr:row>19</xdr:row>
      <xdr:rowOff>201705</xdr:rowOff>
    </xdr:from>
    <xdr:to>
      <xdr:col>6</xdr:col>
      <xdr:colOff>5782234</xdr:colOff>
      <xdr:row>23</xdr:row>
      <xdr:rowOff>206186</xdr:rowOff>
    </xdr:to>
    <xdr:sp macro="" textlink="">
      <xdr:nvSpPr>
        <xdr:cNvPr id="13" name="正方形/長方形 12">
          <a:extLst>
            <a:ext uri="{FF2B5EF4-FFF2-40B4-BE49-F238E27FC236}">
              <a16:creationId xmlns:a16="http://schemas.microsoft.com/office/drawing/2014/main" id="{88709FBB-7313-4E56-AADE-91ABA4898942}"/>
            </a:ext>
          </a:extLst>
        </xdr:cNvPr>
        <xdr:cNvSpPr/>
      </xdr:nvSpPr>
      <xdr:spPr>
        <a:xfrm>
          <a:off x="10782298" y="5797176"/>
          <a:ext cx="4913407" cy="137906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基本変更が動いたら、事後確認（</a:t>
          </a:r>
          <a:r>
            <a:rPr kumimoji="1" lang="en-US" altLang="ja-JP" sz="1100">
              <a:solidFill>
                <a:sysClr val="windowText" lastClr="000000"/>
              </a:solidFill>
            </a:rPr>
            <a:t>AFTER_SHOW</a:t>
          </a:r>
          <a:r>
            <a:rPr kumimoji="1" lang="ja-JP" altLang="en-US" sz="1100">
              <a:solidFill>
                <a:sysClr val="windowText" lastClr="000000"/>
              </a:solidFill>
            </a:rPr>
            <a:t>）で結果判定させる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en-US" altLang="ja-JP" sz="1100">
              <a:solidFill>
                <a:sysClr val="windowText" lastClr="000000"/>
              </a:solidFill>
            </a:rPr>
            <a:t>DOWN|UP</a:t>
          </a:r>
          <a:r>
            <a:rPr kumimoji="1" lang="ja-JP" altLang="en-US" sz="1100">
              <a:solidFill>
                <a:sysClr val="windowText" lastClr="000000"/>
              </a:solidFill>
            </a:rPr>
            <a:t>は緑率</a:t>
          </a:r>
          <a:r>
            <a:rPr kumimoji="1" lang="en-US" altLang="ja-JP" sz="1100">
              <a:solidFill>
                <a:sysClr val="windowText" lastClr="000000"/>
              </a:solidFill>
            </a:rPr>
            <a:t>100</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11</xdr:col>
      <xdr:colOff>362324</xdr:colOff>
      <xdr:row>16</xdr:row>
      <xdr:rowOff>156882</xdr:rowOff>
    </xdr:from>
    <xdr:to>
      <xdr:col>11</xdr:col>
      <xdr:colOff>425824</xdr:colOff>
      <xdr:row>30</xdr:row>
      <xdr:rowOff>221771</xdr:rowOff>
    </xdr:to>
    <xdr:cxnSp macro="">
      <xdr:nvCxnSpPr>
        <xdr:cNvPr id="16" name="直線矢印コネクタ 15">
          <a:extLst>
            <a:ext uri="{FF2B5EF4-FFF2-40B4-BE49-F238E27FC236}">
              <a16:creationId xmlns:a16="http://schemas.microsoft.com/office/drawing/2014/main" id="{06368CAA-A46F-40C1-BD1D-5B236A9EA307}"/>
            </a:ext>
          </a:extLst>
        </xdr:cNvPr>
        <xdr:cNvCxnSpPr>
          <a:stCxn id="17" idx="0"/>
        </xdr:cNvCxnSpPr>
      </xdr:nvCxnSpPr>
      <xdr:spPr>
        <a:xfrm flipV="1">
          <a:off x="23834912" y="4751294"/>
          <a:ext cx="63500" cy="428577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560294</xdr:colOff>
      <xdr:row>30</xdr:row>
      <xdr:rowOff>221771</xdr:rowOff>
    </xdr:from>
    <xdr:to>
      <xdr:col>13</xdr:col>
      <xdr:colOff>74706</xdr:colOff>
      <xdr:row>33</xdr:row>
      <xdr:rowOff>67235</xdr:rowOff>
    </xdr:to>
    <xdr:sp macro="" textlink="">
      <xdr:nvSpPr>
        <xdr:cNvPr id="17" name="正方形/長方形 16">
          <a:extLst>
            <a:ext uri="{FF2B5EF4-FFF2-40B4-BE49-F238E27FC236}">
              <a16:creationId xmlns:a16="http://schemas.microsoft.com/office/drawing/2014/main" id="{03F5926E-01E5-4C49-8AF0-4FCF9D358E33}"/>
            </a:ext>
          </a:extLst>
        </xdr:cNvPr>
        <xdr:cNvSpPr/>
      </xdr:nvSpPr>
      <xdr:spPr>
        <a:xfrm>
          <a:off x="21829059" y="9037065"/>
          <a:ext cx="4011706" cy="54022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10</xdr:col>
      <xdr:colOff>2200836</xdr:colOff>
      <xdr:row>9</xdr:row>
      <xdr:rowOff>66768</xdr:rowOff>
    </xdr:from>
    <xdr:to>
      <xdr:col>12</xdr:col>
      <xdr:colOff>7471</xdr:colOff>
      <xdr:row>16</xdr:row>
      <xdr:rowOff>104588</xdr:rowOff>
    </xdr:to>
    <xdr:sp macro="" textlink="">
      <xdr:nvSpPr>
        <xdr:cNvPr id="19" name="正方形/長方形 18">
          <a:extLst>
            <a:ext uri="{FF2B5EF4-FFF2-40B4-BE49-F238E27FC236}">
              <a16:creationId xmlns:a16="http://schemas.microsoft.com/office/drawing/2014/main" id="{3A937CC1-21F8-4B5F-A5DE-388C610BA097}"/>
            </a:ext>
          </a:extLst>
        </xdr:cNvPr>
        <xdr:cNvSpPr/>
      </xdr:nvSpPr>
      <xdr:spPr>
        <a:xfrm>
          <a:off x="23469601" y="2599297"/>
          <a:ext cx="1915458" cy="2099703"/>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1486647</xdr:colOff>
      <xdr:row>16</xdr:row>
      <xdr:rowOff>89647</xdr:rowOff>
    </xdr:from>
    <xdr:to>
      <xdr:col>6</xdr:col>
      <xdr:colOff>3279589</xdr:colOff>
      <xdr:row>19</xdr:row>
      <xdr:rowOff>201705</xdr:rowOff>
    </xdr:to>
    <xdr:cxnSp macro="">
      <xdr:nvCxnSpPr>
        <xdr:cNvPr id="18" name="直線矢印コネクタ 17">
          <a:extLst>
            <a:ext uri="{FF2B5EF4-FFF2-40B4-BE49-F238E27FC236}">
              <a16:creationId xmlns:a16="http://schemas.microsoft.com/office/drawing/2014/main" id="{4D26464B-930F-4709-8DB3-DE1334C5445B}"/>
            </a:ext>
          </a:extLst>
        </xdr:cNvPr>
        <xdr:cNvCxnSpPr>
          <a:cxnSpLocks/>
        </xdr:cNvCxnSpPr>
      </xdr:nvCxnSpPr>
      <xdr:spPr>
        <a:xfrm flipH="1" flipV="1">
          <a:off x="11400118" y="4684059"/>
          <a:ext cx="1792942" cy="1113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9F301596-5B8D-4289-9EAF-118441138A15}"/>
            </a:ext>
          </a:extLst>
        </xdr:cNvPr>
        <xdr:cNvSpPr/>
      </xdr:nvSpPr>
      <xdr:spPr>
        <a:xfrm>
          <a:off x="0" y="7418297"/>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905760D9-C8B8-4103-A68C-D2B44A805362}"/>
            </a:ext>
          </a:extLst>
        </xdr:cNvPr>
        <xdr:cNvSpPr/>
      </xdr:nvSpPr>
      <xdr:spPr>
        <a:xfrm>
          <a:off x="0" y="0"/>
          <a:ext cx="1598706" cy="582705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FF5667BD-8225-4138-B0F7-85C562CF1B13}"/>
            </a:ext>
          </a:extLst>
        </xdr:cNvPr>
        <xdr:cNvCxnSpPr/>
      </xdr:nvCxnSpPr>
      <xdr:spPr>
        <a:xfrm flipV="1">
          <a:off x="1045882" y="5715001"/>
          <a:ext cx="268942" cy="170329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12" name="直線矢印コネクタ 11">
          <a:extLst>
            <a:ext uri="{FF2B5EF4-FFF2-40B4-BE49-F238E27FC236}">
              <a16:creationId xmlns:a16="http://schemas.microsoft.com/office/drawing/2014/main" id="{1671C011-7462-4BB6-88EE-AC93CFA98C89}"/>
            </a:ext>
          </a:extLst>
        </xdr:cNvPr>
        <xdr:cNvCxnSpPr/>
      </xdr:nvCxnSpPr>
      <xdr:spPr>
        <a:xfrm flipH="1" flipV="1">
          <a:off x="3085353" y="5617882"/>
          <a:ext cx="395941" cy="62753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16" name="正方形/長方形 15">
          <a:extLst>
            <a:ext uri="{FF2B5EF4-FFF2-40B4-BE49-F238E27FC236}">
              <a16:creationId xmlns:a16="http://schemas.microsoft.com/office/drawing/2014/main" id="{61B0BEBA-8E85-40DE-A0FB-3D95F939412F}"/>
            </a:ext>
          </a:extLst>
        </xdr:cNvPr>
        <xdr:cNvSpPr/>
      </xdr:nvSpPr>
      <xdr:spPr>
        <a:xfrm>
          <a:off x="3028577" y="6270814"/>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18" name="正方形/長方形 17">
          <a:extLst>
            <a:ext uri="{FF2B5EF4-FFF2-40B4-BE49-F238E27FC236}">
              <a16:creationId xmlns:a16="http://schemas.microsoft.com/office/drawing/2014/main" id="{C25018A2-0938-4FA2-A0DE-C8CC78638E8A}"/>
            </a:ext>
          </a:extLst>
        </xdr:cNvPr>
        <xdr:cNvSpPr/>
      </xdr:nvSpPr>
      <xdr:spPr>
        <a:xfrm>
          <a:off x="1639047" y="0"/>
          <a:ext cx="1598706" cy="59122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0</xdr:colOff>
      <xdr:row>42</xdr:row>
      <xdr:rowOff>0</xdr:rowOff>
    </xdr:from>
    <xdr:to>
      <xdr:col>11</xdr:col>
      <xdr:colOff>304800</xdr:colOff>
      <xdr:row>43</xdr:row>
      <xdr:rowOff>78018</xdr:rowOff>
    </xdr:to>
    <xdr:sp macro="" textlink="">
      <xdr:nvSpPr>
        <xdr:cNvPr id="2" name="AutoShape 3">
          <a:extLst>
            <a:ext uri="{FF2B5EF4-FFF2-40B4-BE49-F238E27FC236}">
              <a16:creationId xmlns:a16="http://schemas.microsoft.com/office/drawing/2014/main" id="{47DDC554-53C4-4645-A6AC-E2D42BB5667A}"/>
            </a:ext>
          </a:extLst>
        </xdr:cNvPr>
        <xdr:cNvSpPr>
          <a:spLocks noChangeAspect="1" noChangeArrowheads="1"/>
        </xdr:cNvSpPr>
      </xdr:nvSpPr>
      <xdr:spPr bwMode="auto">
        <a:xfrm>
          <a:off x="22371050" y="36385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48</xdr:row>
      <xdr:rowOff>0</xdr:rowOff>
    </xdr:from>
    <xdr:to>
      <xdr:col>10</xdr:col>
      <xdr:colOff>304800</xdr:colOff>
      <xdr:row>49</xdr:row>
      <xdr:rowOff>76205</xdr:rowOff>
    </xdr:to>
    <xdr:sp macro="" textlink="">
      <xdr:nvSpPr>
        <xdr:cNvPr id="3" name="AutoShape 4">
          <a:extLst>
            <a:ext uri="{FF2B5EF4-FFF2-40B4-BE49-F238E27FC236}">
              <a16:creationId xmlns:a16="http://schemas.microsoft.com/office/drawing/2014/main" id="{0BE9C937-80D5-4DF9-BE50-689DA150CF0E}"/>
            </a:ext>
          </a:extLst>
        </xdr:cNvPr>
        <xdr:cNvSpPr>
          <a:spLocks noChangeAspect="1" noChangeArrowheads="1"/>
        </xdr:cNvSpPr>
      </xdr:nvSpPr>
      <xdr:spPr bwMode="auto">
        <a:xfrm>
          <a:off x="20561300" y="52959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43</xdr:row>
      <xdr:rowOff>0</xdr:rowOff>
    </xdr:from>
    <xdr:ext cx="304800" cy="308113"/>
    <xdr:sp macro="" textlink="">
      <xdr:nvSpPr>
        <xdr:cNvPr id="4" name="AutoShape 3">
          <a:extLst>
            <a:ext uri="{FF2B5EF4-FFF2-40B4-BE49-F238E27FC236}">
              <a16:creationId xmlns:a16="http://schemas.microsoft.com/office/drawing/2014/main" id="{FECA0AAC-79C2-4A61-A715-2ED358351F68}"/>
            </a:ext>
          </a:extLst>
        </xdr:cNvPr>
        <xdr:cNvSpPr>
          <a:spLocks noChangeAspect="1" noChangeArrowheads="1"/>
        </xdr:cNvSpPr>
      </xdr:nvSpPr>
      <xdr:spPr bwMode="auto">
        <a:xfrm>
          <a:off x="22371050" y="38671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10</xdr:col>
      <xdr:colOff>1740647</xdr:colOff>
      <xdr:row>30</xdr:row>
      <xdr:rowOff>27215</xdr:rowOff>
    </xdr:from>
    <xdr:to>
      <xdr:col>12</xdr:col>
      <xdr:colOff>82176</xdr:colOff>
      <xdr:row>35</xdr:row>
      <xdr:rowOff>408215</xdr:rowOff>
    </xdr:to>
    <xdr:sp macro="" textlink="">
      <xdr:nvSpPr>
        <xdr:cNvPr id="5" name="正方形/長方形 4">
          <a:extLst>
            <a:ext uri="{FF2B5EF4-FFF2-40B4-BE49-F238E27FC236}">
              <a16:creationId xmlns:a16="http://schemas.microsoft.com/office/drawing/2014/main" id="{7F45657A-5A25-4264-A0CA-B01CBD83468E}"/>
            </a:ext>
          </a:extLst>
        </xdr:cNvPr>
        <xdr:cNvSpPr/>
      </xdr:nvSpPr>
      <xdr:spPr>
        <a:xfrm>
          <a:off x="22301947" y="255815"/>
          <a:ext cx="2056279" cy="1847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14941</xdr:colOff>
      <xdr:row>26</xdr:row>
      <xdr:rowOff>216647</xdr:rowOff>
    </xdr:from>
    <xdr:to>
      <xdr:col>1</xdr:col>
      <xdr:colOff>156882</xdr:colOff>
      <xdr:row>29</xdr:row>
      <xdr:rowOff>0</xdr:rowOff>
    </xdr:to>
    <xdr:cxnSp macro="">
      <xdr:nvCxnSpPr>
        <xdr:cNvPr id="6" name="直線矢印コネクタ 5">
          <a:extLst>
            <a:ext uri="{FF2B5EF4-FFF2-40B4-BE49-F238E27FC236}">
              <a16:creationId xmlns:a16="http://schemas.microsoft.com/office/drawing/2014/main" id="{4DDB655D-00AD-485F-BD5C-0DF3D6B7DF59}"/>
            </a:ext>
          </a:extLst>
        </xdr:cNvPr>
        <xdr:cNvCxnSpPr>
          <a:cxnSpLocks/>
        </xdr:cNvCxnSpPr>
      </xdr:nvCxnSpPr>
      <xdr:spPr>
        <a:xfrm>
          <a:off x="1337235" y="7171765"/>
          <a:ext cx="141941" cy="478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0</xdr:colOff>
      <xdr:row>49</xdr:row>
      <xdr:rowOff>0</xdr:rowOff>
    </xdr:from>
    <xdr:ext cx="304800" cy="307793"/>
    <xdr:sp macro="" textlink="">
      <xdr:nvSpPr>
        <xdr:cNvPr id="8" name="AutoShape 4">
          <a:extLst>
            <a:ext uri="{FF2B5EF4-FFF2-40B4-BE49-F238E27FC236}">
              <a16:creationId xmlns:a16="http://schemas.microsoft.com/office/drawing/2014/main" id="{49398BCB-F3B2-4C10-9BEB-0E8822EEB2AB}"/>
            </a:ext>
          </a:extLst>
        </xdr:cNvPr>
        <xdr:cNvSpPr>
          <a:spLocks noChangeAspect="1" noChangeArrowheads="1"/>
        </xdr:cNvSpPr>
      </xdr:nvSpPr>
      <xdr:spPr bwMode="auto">
        <a:xfrm>
          <a:off x="20561300" y="55245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388471</xdr:colOff>
      <xdr:row>24</xdr:row>
      <xdr:rowOff>74705</xdr:rowOff>
    </xdr:from>
    <xdr:to>
      <xdr:col>3</xdr:col>
      <xdr:colOff>1016000</xdr:colOff>
      <xdr:row>27</xdr:row>
      <xdr:rowOff>52294</xdr:rowOff>
    </xdr:to>
    <xdr:sp macro="" textlink="">
      <xdr:nvSpPr>
        <xdr:cNvPr id="9" name="正方形/長方形 8">
          <a:extLst>
            <a:ext uri="{FF2B5EF4-FFF2-40B4-BE49-F238E27FC236}">
              <a16:creationId xmlns:a16="http://schemas.microsoft.com/office/drawing/2014/main" id="{61137C00-6780-4B02-8D12-4C4123BAC7B6}"/>
            </a:ext>
          </a:extLst>
        </xdr:cNvPr>
        <xdr:cNvSpPr/>
      </xdr:nvSpPr>
      <xdr:spPr>
        <a:xfrm>
          <a:off x="388471" y="6566646"/>
          <a:ext cx="4624294" cy="6723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a:t>
          </a:r>
          <a:r>
            <a:rPr kumimoji="1" lang="ja-JP" altLang="en-US" sz="1100">
              <a:solidFill>
                <a:sysClr val="windowText" lastClr="000000"/>
              </a:solidFill>
            </a:rPr>
            <a:t>：コマンド実行など</a:t>
          </a:r>
          <a:r>
            <a:rPr kumimoji="1" lang="en-US" altLang="ja-JP" sz="1100">
              <a:solidFill>
                <a:sysClr val="windowText" lastClr="000000"/>
              </a:solidFill>
            </a:rPr>
            <a:t>NF</a:t>
          </a:r>
          <a:r>
            <a:rPr kumimoji="1" lang="ja-JP" altLang="en-US" sz="1100">
              <a:solidFill>
                <a:sysClr val="windowText" lastClr="000000"/>
              </a:solidFill>
            </a:rPr>
            <a:t>に対して行う処理の場合に使用。</a:t>
          </a:r>
          <a:endParaRPr kumimoji="1" lang="en-US" altLang="ja-JP" sz="1100">
            <a:solidFill>
              <a:sysClr val="windowText" lastClr="000000"/>
            </a:solidFill>
          </a:endParaRPr>
        </a:p>
        <a:p>
          <a:pPr algn="l"/>
          <a:r>
            <a:rPr kumimoji="1" lang="en-US" altLang="ja-JP" sz="1100">
              <a:solidFill>
                <a:sysClr val="windowText" lastClr="000000"/>
              </a:solidFill>
            </a:rPr>
            <a:t>LOCAL</a:t>
          </a:r>
          <a:r>
            <a:rPr kumimoji="1" lang="ja-JP" altLang="en-US" sz="1100">
              <a:solidFill>
                <a:sysClr val="windowText" lastClr="000000"/>
              </a:solidFill>
            </a:rPr>
            <a:t>：判定処理など内部処理の場合に使用。</a:t>
          </a:r>
          <a:endParaRPr kumimoji="1" lang="en-US" altLang="ja-JP"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10</xdr:row>
      <xdr:rowOff>0</xdr:rowOff>
    </xdr:from>
    <xdr:to>
      <xdr:col>7</xdr:col>
      <xdr:colOff>304800</xdr:colOff>
      <xdr:row>10</xdr:row>
      <xdr:rowOff>304800</xdr:rowOff>
    </xdr:to>
    <xdr:sp macro="" textlink="">
      <xdr:nvSpPr>
        <xdr:cNvPr id="2" name="AutoShape 3">
          <a:extLst>
            <a:ext uri="{FF2B5EF4-FFF2-40B4-BE49-F238E27FC236}">
              <a16:creationId xmlns:a16="http://schemas.microsoft.com/office/drawing/2014/main" id="{709FDFD8-3340-433E-A42A-266F4BBA4088}"/>
            </a:ext>
          </a:extLst>
        </xdr:cNvPr>
        <xdr:cNvSpPr>
          <a:spLocks noChangeAspect="1" noChangeArrowheads="1"/>
        </xdr:cNvSpPr>
      </xdr:nvSpPr>
      <xdr:spPr bwMode="auto">
        <a:xfrm>
          <a:off x="11982450" y="676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16</xdr:row>
      <xdr:rowOff>0</xdr:rowOff>
    </xdr:from>
    <xdr:to>
      <xdr:col>6</xdr:col>
      <xdr:colOff>304800</xdr:colOff>
      <xdr:row>17</xdr:row>
      <xdr:rowOff>76201</xdr:rowOff>
    </xdr:to>
    <xdr:sp macro="" textlink="">
      <xdr:nvSpPr>
        <xdr:cNvPr id="3" name="AutoShape 4">
          <a:extLst>
            <a:ext uri="{FF2B5EF4-FFF2-40B4-BE49-F238E27FC236}">
              <a16:creationId xmlns:a16="http://schemas.microsoft.com/office/drawing/2014/main" id="{55B703D2-C434-4205-B0C5-3C7073E8F4E5}"/>
            </a:ext>
          </a:extLst>
        </xdr:cNvPr>
        <xdr:cNvSpPr>
          <a:spLocks noChangeAspect="1" noChangeArrowheads="1"/>
        </xdr:cNvSpPr>
      </xdr:nvSpPr>
      <xdr:spPr bwMode="auto">
        <a:xfrm>
          <a:off x="9210675"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11</xdr:row>
      <xdr:rowOff>0</xdr:rowOff>
    </xdr:from>
    <xdr:ext cx="304800" cy="308113"/>
    <xdr:sp macro="" textlink="">
      <xdr:nvSpPr>
        <xdr:cNvPr id="4" name="AutoShape 3">
          <a:extLst>
            <a:ext uri="{FF2B5EF4-FFF2-40B4-BE49-F238E27FC236}">
              <a16:creationId xmlns:a16="http://schemas.microsoft.com/office/drawing/2014/main" id="{854F0476-91CB-4FB5-90D5-0B9FAB9035E2}"/>
            </a:ext>
          </a:extLst>
        </xdr:cNvPr>
        <xdr:cNvSpPr>
          <a:spLocks noChangeAspect="1" noChangeArrowheads="1"/>
        </xdr:cNvSpPr>
      </xdr:nvSpPr>
      <xdr:spPr bwMode="auto">
        <a:xfrm>
          <a:off x="11982450" y="72199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4</xdr:row>
      <xdr:rowOff>373523</xdr:rowOff>
    </xdr:from>
    <xdr:to>
      <xdr:col>20</xdr:col>
      <xdr:colOff>120584</xdr:colOff>
      <xdr:row>7</xdr:row>
      <xdr:rowOff>1306421</xdr:rowOff>
    </xdr:to>
    <xdr:sp macro="" textlink="">
      <xdr:nvSpPr>
        <xdr:cNvPr id="73" name="四角形: 角を丸くする 4">
          <a:extLst>
            <a:ext uri="{FF2B5EF4-FFF2-40B4-BE49-F238E27FC236}">
              <a16:creationId xmlns:a16="http://schemas.microsoft.com/office/drawing/2014/main" id="{A70C7044-FB38-42AB-8D43-42BB2373C272}"/>
            </a:ext>
          </a:extLst>
        </xdr:cNvPr>
        <xdr:cNvSpPr/>
      </xdr:nvSpPr>
      <xdr:spPr>
        <a:xfrm>
          <a:off x="17764311" y="597641"/>
          <a:ext cx="5978273" cy="5034251"/>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6</xdr:row>
      <xdr:rowOff>1543236</xdr:rowOff>
    </xdr:from>
    <xdr:to>
      <xdr:col>6</xdr:col>
      <xdr:colOff>1975343</xdr:colOff>
      <xdr:row>7</xdr:row>
      <xdr:rowOff>1613461</xdr:rowOff>
    </xdr:to>
    <xdr:sp macro="" textlink="">
      <xdr:nvSpPr>
        <xdr:cNvPr id="77" name="四角形: 角を丸くする 5">
          <a:extLst>
            <a:ext uri="{FF2B5EF4-FFF2-40B4-BE49-F238E27FC236}">
              <a16:creationId xmlns:a16="http://schemas.microsoft.com/office/drawing/2014/main" id="{756EFCDA-B35E-426D-A245-C28249C90D93}"/>
            </a:ext>
            <a:ext uri="{147F2762-F138-4A5C-976F-8EAC2B608ADB}">
              <a16:predDERef xmlns:a16="http://schemas.microsoft.com/office/drawing/2014/main" pred="{A70C7044-FB38-42AB-8D43-42BB2373C272}"/>
            </a:ext>
          </a:extLst>
        </xdr:cNvPr>
        <xdr:cNvSpPr/>
      </xdr:nvSpPr>
      <xdr:spPr>
        <a:xfrm>
          <a:off x="7026462" y="4267386"/>
          <a:ext cx="4159556" cy="165137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13</xdr:row>
      <xdr:rowOff>30440</xdr:rowOff>
    </xdr:from>
    <xdr:to>
      <xdr:col>6</xdr:col>
      <xdr:colOff>2238002</xdr:colOff>
      <xdr:row>25</xdr:row>
      <xdr:rowOff>11205</xdr:rowOff>
    </xdr:to>
    <xdr:sp macro="" textlink="">
      <xdr:nvSpPr>
        <xdr:cNvPr id="148" name="四角形: 角を丸くする 6">
          <a:extLst>
            <a:ext uri="{FF2B5EF4-FFF2-40B4-BE49-F238E27FC236}">
              <a16:creationId xmlns:a16="http://schemas.microsoft.com/office/drawing/2014/main" id="{8B8FCB57-FD13-8884-5270-1B9B6B3ADD29}"/>
            </a:ext>
          </a:extLst>
        </xdr:cNvPr>
        <xdr:cNvSpPr/>
      </xdr:nvSpPr>
      <xdr:spPr>
        <a:xfrm>
          <a:off x="7466292" y="11751793"/>
          <a:ext cx="4207063" cy="267017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7</xdr:row>
      <xdr:rowOff>406587</xdr:rowOff>
    </xdr:from>
    <xdr:to>
      <xdr:col>9</xdr:col>
      <xdr:colOff>592912</xdr:colOff>
      <xdr:row>7</xdr:row>
      <xdr:rowOff>1658470</xdr:rowOff>
    </xdr:to>
    <xdr:sp macro="" textlink="">
      <xdr:nvSpPr>
        <xdr:cNvPr id="5" name="四角形: 角を丸くする 4">
          <a:extLst>
            <a:ext uri="{FF2B5EF4-FFF2-40B4-BE49-F238E27FC236}">
              <a16:creationId xmlns:a16="http://schemas.microsoft.com/office/drawing/2014/main" id="{FE27A018-9BF3-42D0-8D54-5069893FF652}"/>
            </a:ext>
          </a:extLst>
        </xdr:cNvPr>
        <xdr:cNvSpPr/>
      </xdr:nvSpPr>
      <xdr:spPr>
        <a:xfrm>
          <a:off x="12505765" y="4732058"/>
          <a:ext cx="4167588" cy="1251883"/>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7</xdr:col>
      <xdr:colOff>289379</xdr:colOff>
      <xdr:row>7</xdr:row>
      <xdr:rowOff>1426027</xdr:rowOff>
    </xdr:from>
    <xdr:to>
      <xdr:col>9</xdr:col>
      <xdr:colOff>364524</xdr:colOff>
      <xdr:row>10</xdr:row>
      <xdr:rowOff>259335</xdr:rowOff>
    </xdr:to>
    <xdr:sp macro="" textlink="">
      <xdr:nvSpPr>
        <xdr:cNvPr id="6" name="角丸四角形 5">
          <a:extLst>
            <a:ext uri="{FF2B5EF4-FFF2-40B4-BE49-F238E27FC236}">
              <a16:creationId xmlns:a16="http://schemas.microsoft.com/office/drawing/2014/main" id="{33FF65CC-4309-475A-9362-558BAE2ADEA5}"/>
            </a:ext>
            <a:ext uri="{147F2762-F138-4A5C-976F-8EAC2B608ADB}">
              <a16:predDERef xmlns:a16="http://schemas.microsoft.com/office/drawing/2014/main" pred="{FE27A018-9BF3-42D0-8D54-5069893FF652}"/>
            </a:ext>
          </a:extLst>
        </xdr:cNvPr>
        <xdr:cNvSpPr/>
      </xdr:nvSpPr>
      <xdr:spPr>
        <a:xfrm>
          <a:off x="13950950" y="7100206"/>
          <a:ext cx="4170895" cy="286102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13</xdr:row>
      <xdr:rowOff>83296</xdr:rowOff>
    </xdr:from>
    <xdr:to>
      <xdr:col>9</xdr:col>
      <xdr:colOff>131295</xdr:colOff>
      <xdr:row>22</xdr:row>
      <xdr:rowOff>179295</xdr:rowOff>
    </xdr:to>
    <xdr:sp macro="" textlink="">
      <xdr:nvSpPr>
        <xdr:cNvPr id="7" name="四角形: 角を丸くする 6">
          <a:extLst>
            <a:ext uri="{FF2B5EF4-FFF2-40B4-BE49-F238E27FC236}">
              <a16:creationId xmlns:a16="http://schemas.microsoft.com/office/drawing/2014/main" id="{7121D1CD-263F-25D7-C314-7CEA848100E4}"/>
            </a:ext>
          </a:extLst>
        </xdr:cNvPr>
        <xdr:cNvSpPr/>
      </xdr:nvSpPr>
      <xdr:spPr>
        <a:xfrm>
          <a:off x="12007848" y="10459943"/>
          <a:ext cx="4203888" cy="211305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13</xdr:row>
      <xdr:rowOff>30441</xdr:rowOff>
    </xdr:from>
    <xdr:to>
      <xdr:col>4</xdr:col>
      <xdr:colOff>3134472</xdr:colOff>
      <xdr:row>22</xdr:row>
      <xdr:rowOff>56030</xdr:rowOff>
    </xdr:to>
    <xdr:sp macro="" textlink="">
      <xdr:nvSpPr>
        <xdr:cNvPr id="8" name="四角形: 角を丸くする 6">
          <a:extLst>
            <a:ext uri="{FF2B5EF4-FFF2-40B4-BE49-F238E27FC236}">
              <a16:creationId xmlns:a16="http://schemas.microsoft.com/office/drawing/2014/main" id="{643CFBF7-F161-DEF5-9B75-10E15CC685DA}"/>
            </a:ext>
          </a:extLst>
        </xdr:cNvPr>
        <xdr:cNvSpPr/>
      </xdr:nvSpPr>
      <xdr:spPr>
        <a:xfrm>
          <a:off x="4336675" y="11751794"/>
          <a:ext cx="3963709" cy="204264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2" name="AutoShape 3">
          <a:extLst>
            <a:ext uri="{FF2B5EF4-FFF2-40B4-BE49-F238E27FC236}">
              <a16:creationId xmlns:a16="http://schemas.microsoft.com/office/drawing/2014/main" id="{1FF2320B-1D42-4FA9-A25B-412A160E97DB}"/>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10</xdr:row>
      <xdr:rowOff>0</xdr:rowOff>
    </xdr:from>
    <xdr:to>
      <xdr:col>6</xdr:col>
      <xdr:colOff>304800</xdr:colOff>
      <xdr:row>11</xdr:row>
      <xdr:rowOff>76201</xdr:rowOff>
    </xdr:to>
    <xdr:sp macro="" textlink="">
      <xdr:nvSpPr>
        <xdr:cNvPr id="3" name="AutoShape 4">
          <a:extLst>
            <a:ext uri="{FF2B5EF4-FFF2-40B4-BE49-F238E27FC236}">
              <a16:creationId xmlns:a16="http://schemas.microsoft.com/office/drawing/2014/main" id="{54442630-FD45-40B0-8FBB-C3D41CC7B448}"/>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6</xdr:row>
      <xdr:rowOff>0</xdr:rowOff>
    </xdr:from>
    <xdr:ext cx="304800" cy="308113"/>
    <xdr:sp macro="" textlink="">
      <xdr:nvSpPr>
        <xdr:cNvPr id="4" name="AutoShape 3">
          <a:extLst>
            <a:ext uri="{FF2B5EF4-FFF2-40B4-BE49-F238E27FC236}">
              <a16:creationId xmlns:a16="http://schemas.microsoft.com/office/drawing/2014/main" id="{D50E44CF-641F-4A0B-ABD6-3AC48DC4F86D}"/>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3</xdr:row>
      <xdr:rowOff>373523</xdr:rowOff>
    </xdr:from>
    <xdr:to>
      <xdr:col>20</xdr:col>
      <xdr:colOff>120584</xdr:colOff>
      <xdr:row>4</xdr:row>
      <xdr:rowOff>0</xdr:rowOff>
    </xdr:to>
    <xdr:sp macro="" textlink="">
      <xdr:nvSpPr>
        <xdr:cNvPr id="5" name="四角形: 角を丸くする 4">
          <a:extLst>
            <a:ext uri="{FF2B5EF4-FFF2-40B4-BE49-F238E27FC236}">
              <a16:creationId xmlns:a16="http://schemas.microsoft.com/office/drawing/2014/main" id="{AFB23076-9606-4D6F-BCBE-5B6874F1C1BD}"/>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5</xdr:col>
      <xdr:colOff>3174</xdr:colOff>
      <xdr:row>7</xdr:row>
      <xdr:rowOff>30440</xdr:rowOff>
    </xdr:from>
    <xdr:to>
      <xdr:col>6</xdr:col>
      <xdr:colOff>2238002</xdr:colOff>
      <xdr:row>19</xdr:row>
      <xdr:rowOff>11205</xdr:rowOff>
    </xdr:to>
    <xdr:sp macro="" textlink="">
      <xdr:nvSpPr>
        <xdr:cNvPr id="7" name="四角形: 角を丸くする 6">
          <a:extLst>
            <a:ext uri="{FF2B5EF4-FFF2-40B4-BE49-F238E27FC236}">
              <a16:creationId xmlns:a16="http://schemas.microsoft.com/office/drawing/2014/main" id="{1611AD8D-7747-41F0-8DD5-CEE17E22012F}"/>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28760</xdr:colOff>
      <xdr:row>7</xdr:row>
      <xdr:rowOff>83296</xdr:rowOff>
    </xdr:from>
    <xdr:to>
      <xdr:col>9</xdr:col>
      <xdr:colOff>131295</xdr:colOff>
      <xdr:row>16</xdr:row>
      <xdr:rowOff>179295</xdr:rowOff>
    </xdr:to>
    <xdr:sp macro="" textlink="">
      <xdr:nvSpPr>
        <xdr:cNvPr id="10" name="四角形: 角を丸くする 9">
          <a:extLst>
            <a:ext uri="{FF2B5EF4-FFF2-40B4-BE49-F238E27FC236}">
              <a16:creationId xmlns:a16="http://schemas.microsoft.com/office/drawing/2014/main" id="{686BB1DF-C751-4908-B16C-B6A4E0113C24}"/>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1360766</xdr:colOff>
      <xdr:row>7</xdr:row>
      <xdr:rowOff>8031</xdr:rowOff>
    </xdr:from>
    <xdr:to>
      <xdr:col>4</xdr:col>
      <xdr:colOff>1871382</xdr:colOff>
      <xdr:row>8</xdr:row>
      <xdr:rowOff>168089</xdr:rowOff>
    </xdr:to>
    <xdr:sp macro="" textlink="">
      <xdr:nvSpPr>
        <xdr:cNvPr id="11" name="四角形: 角を丸くする 6">
          <a:extLst>
            <a:ext uri="{FF2B5EF4-FFF2-40B4-BE49-F238E27FC236}">
              <a16:creationId xmlns:a16="http://schemas.microsoft.com/office/drawing/2014/main" id="{B7E69210-C126-4A53-9961-0FAAA69C5F9B}"/>
            </a:ext>
          </a:extLst>
        </xdr:cNvPr>
        <xdr:cNvSpPr/>
      </xdr:nvSpPr>
      <xdr:spPr>
        <a:xfrm>
          <a:off x="4532031" y="2013884"/>
          <a:ext cx="2762998" cy="38417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twoCellAnchor>
    <xdr:from>
      <xdr:col>3</xdr:col>
      <xdr:colOff>1352735</xdr:colOff>
      <xdr:row>11</xdr:row>
      <xdr:rowOff>44823</xdr:rowOff>
    </xdr:from>
    <xdr:to>
      <xdr:col>4</xdr:col>
      <xdr:colOff>1829734</xdr:colOff>
      <xdr:row>15</xdr:row>
      <xdr:rowOff>190500</xdr:rowOff>
    </xdr:to>
    <xdr:sp macro="" textlink="">
      <xdr:nvSpPr>
        <xdr:cNvPr id="12" name="四角形: 角を丸くする 6">
          <a:extLst>
            <a:ext uri="{FF2B5EF4-FFF2-40B4-BE49-F238E27FC236}">
              <a16:creationId xmlns:a16="http://schemas.microsoft.com/office/drawing/2014/main" id="{714AD555-6685-CC18-6394-7E6241674E5C}"/>
            </a:ext>
          </a:extLst>
        </xdr:cNvPr>
        <xdr:cNvSpPr/>
      </xdr:nvSpPr>
      <xdr:spPr>
        <a:xfrm>
          <a:off x="4524000" y="2947147"/>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細かなコマンド処理は子シナリオ側に入れていきたい</a:t>
          </a:r>
          <a:endParaRPr kumimoji="1" lang="en-US" altLang="ja-JP" sz="1100">
            <a:solidFill>
              <a:sysClr val="windowText" lastClr="000000"/>
            </a:solidFill>
          </a:endParaRPr>
        </a:p>
      </xdr:txBody>
    </xdr:sp>
    <xdr:clientData/>
  </xdr:twoCellAnchor>
  <xdr:twoCellAnchor>
    <xdr:from>
      <xdr:col>3</xdr:col>
      <xdr:colOff>1546410</xdr:colOff>
      <xdr:row>17</xdr:row>
      <xdr:rowOff>190500</xdr:rowOff>
    </xdr:from>
    <xdr:to>
      <xdr:col>4</xdr:col>
      <xdr:colOff>2023409</xdr:colOff>
      <xdr:row>22</xdr:row>
      <xdr:rowOff>112058</xdr:rowOff>
    </xdr:to>
    <xdr:sp macro="" textlink="">
      <xdr:nvSpPr>
        <xdr:cNvPr id="13" name="四角形: 角を丸くする 6">
          <a:extLst>
            <a:ext uri="{FF2B5EF4-FFF2-40B4-BE49-F238E27FC236}">
              <a16:creationId xmlns:a16="http://schemas.microsoft.com/office/drawing/2014/main" id="{94ABFF06-6DD6-DA53-8E0C-6A78C77898DB}"/>
            </a:ext>
          </a:extLst>
        </xdr:cNvPr>
        <xdr:cNvSpPr/>
      </xdr:nvSpPr>
      <xdr:spPr>
        <a:xfrm>
          <a:off x="4717675" y="4437529"/>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ホスト名チェック的なものが欲しい。</a:t>
          </a:r>
          <a:r>
            <a:rPr kumimoji="1" lang="en-US" altLang="ja-JP" sz="1100">
              <a:solidFill>
                <a:sysClr val="windowText" lastClr="000000"/>
              </a:solidFill>
              <a:effectLst/>
              <a:latin typeface="+mn-lt"/>
              <a:ea typeface="+mn-ea"/>
              <a:cs typeface="+mn-cs"/>
            </a:rPr>
            <a:t>AMF</a:t>
          </a:r>
          <a:r>
            <a:rPr kumimoji="1" lang="ja-JP" altLang="en-US" sz="1100">
              <a:solidFill>
                <a:sysClr val="windowText" lastClr="000000"/>
              </a:solidFill>
              <a:effectLst/>
              <a:latin typeface="+mn-lt"/>
              <a:ea typeface="+mn-ea"/>
              <a:cs typeface="+mn-cs"/>
            </a:rPr>
            <a:t>に対する処理が</a:t>
          </a:r>
          <a:r>
            <a:rPr kumimoji="1" lang="en-US" altLang="ja-JP" sz="1100">
              <a:solidFill>
                <a:sysClr val="windowText" lastClr="000000"/>
              </a:solidFill>
              <a:effectLst/>
              <a:latin typeface="+mn-lt"/>
              <a:ea typeface="+mn-ea"/>
              <a:cs typeface="+mn-cs"/>
            </a:rPr>
            <a:t>SMF</a:t>
          </a:r>
          <a:r>
            <a:rPr kumimoji="1" lang="ja-JP" altLang="en-US" sz="1100">
              <a:solidFill>
                <a:sysClr val="windowText" lastClr="000000"/>
              </a:solidFill>
              <a:effectLst/>
              <a:latin typeface="+mn-lt"/>
              <a:ea typeface="+mn-ea"/>
              <a:cs typeface="+mn-cs"/>
            </a:rPr>
            <a:t>に飛ばないようにしたい</a:t>
          </a:r>
          <a:endParaRPr kumimoji="1" lang="en-US" altLang="ja-JP" sz="1100">
            <a:solidFill>
              <a:sysClr val="windowText" lastClr="000000"/>
            </a:solidFill>
          </a:endParaRPr>
        </a:p>
      </xdr:txBody>
    </xdr:sp>
    <xdr:clientData/>
  </xdr:twoCellAnchor>
  <xdr:twoCellAnchor>
    <xdr:from>
      <xdr:col>1</xdr:col>
      <xdr:colOff>28760</xdr:colOff>
      <xdr:row>9</xdr:row>
      <xdr:rowOff>153707</xdr:rowOff>
    </xdr:from>
    <xdr:to>
      <xdr:col>3</xdr:col>
      <xdr:colOff>460935</xdr:colOff>
      <xdr:row>14</xdr:row>
      <xdr:rowOff>75266</xdr:rowOff>
    </xdr:to>
    <xdr:sp macro="" textlink="">
      <xdr:nvSpPr>
        <xdr:cNvPr id="14" name="四角形: 角を丸くする 6">
          <a:extLst>
            <a:ext uri="{FF2B5EF4-FFF2-40B4-BE49-F238E27FC236}">
              <a16:creationId xmlns:a16="http://schemas.microsoft.com/office/drawing/2014/main" id="{D47F871B-57A9-D604-C319-6D0319402C51}"/>
            </a:ext>
          </a:extLst>
        </xdr:cNvPr>
        <xdr:cNvSpPr/>
      </xdr:nvSpPr>
      <xdr:spPr>
        <a:xfrm>
          <a:off x="902819" y="2607795"/>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NRF-&gt;AMF4</a:t>
          </a:r>
          <a:r>
            <a:rPr kumimoji="1" lang="ja-JP" altLang="en-US" sz="1100">
              <a:solidFill>
                <a:sysClr val="windowText" lastClr="000000"/>
              </a:solidFill>
              <a:effectLst/>
              <a:latin typeface="+mn-lt"/>
              <a:ea typeface="+mn-ea"/>
              <a:cs typeface="+mn-cs"/>
            </a:rPr>
            <a:t>つ変換の処理をどうするか。</a:t>
          </a:r>
          <a:endParaRPr kumimoji="1" lang="en-US" altLang="ja-JP" sz="1100">
            <a:solidFill>
              <a:sysClr val="windowText" lastClr="000000"/>
            </a:solidFill>
          </a:endParaRPr>
        </a:p>
      </xdr:txBody>
    </xdr:sp>
    <xdr:clientData/>
  </xdr:twoCellAnchor>
  <xdr:twoCellAnchor>
    <xdr:from>
      <xdr:col>11</xdr:col>
      <xdr:colOff>92635</xdr:colOff>
      <xdr:row>4</xdr:row>
      <xdr:rowOff>373523</xdr:rowOff>
    </xdr:from>
    <xdr:to>
      <xdr:col>20</xdr:col>
      <xdr:colOff>120584</xdr:colOff>
      <xdr:row>5</xdr:row>
      <xdr:rowOff>0</xdr:rowOff>
    </xdr:to>
    <xdr:sp macro="" textlink="">
      <xdr:nvSpPr>
        <xdr:cNvPr id="15" name="四角形: 角を丸くする 14">
          <a:extLst>
            <a:ext uri="{FF2B5EF4-FFF2-40B4-BE49-F238E27FC236}">
              <a16:creationId xmlns:a16="http://schemas.microsoft.com/office/drawing/2014/main" id="{F88EC1A0-E915-4EF0-8CA7-B855D6C51D46}"/>
            </a:ext>
          </a:extLst>
        </xdr:cNvPr>
        <xdr:cNvSpPr/>
      </xdr:nvSpPr>
      <xdr:spPr>
        <a:xfrm>
          <a:off x="20386488" y="818583"/>
          <a:ext cx="5981447" cy="54853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1</xdr:col>
      <xdr:colOff>73583</xdr:colOff>
      <xdr:row>16</xdr:row>
      <xdr:rowOff>68916</xdr:rowOff>
    </xdr:from>
    <xdr:to>
      <xdr:col>3</xdr:col>
      <xdr:colOff>829236</xdr:colOff>
      <xdr:row>21</xdr:row>
      <xdr:rowOff>56030</xdr:rowOff>
    </xdr:to>
    <xdr:sp macro="" textlink="">
      <xdr:nvSpPr>
        <xdr:cNvPr id="16" name="四角形: 角を丸くする 6">
          <a:extLst>
            <a:ext uri="{FF2B5EF4-FFF2-40B4-BE49-F238E27FC236}">
              <a16:creationId xmlns:a16="http://schemas.microsoft.com/office/drawing/2014/main" id="{F2DDF918-C96E-01C3-D793-6C955AD7D0F4}"/>
            </a:ext>
          </a:extLst>
        </xdr:cNvPr>
        <xdr:cNvSpPr/>
      </xdr:nvSpPr>
      <xdr:spPr>
        <a:xfrm>
          <a:off x="1440701" y="5683063"/>
          <a:ext cx="2414123" cy="110770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a:t>
          </a:r>
          <a:r>
            <a:rPr kumimoji="1" lang="en-US" altLang="ja-JP" sz="1100">
              <a:solidFill>
                <a:srgbClr val="FF0000"/>
              </a:solidFill>
              <a:effectLst/>
              <a:latin typeface="+mn-lt"/>
              <a:ea typeface="+mn-ea"/>
              <a:cs typeface="+mn-cs"/>
            </a:rPr>
            <a:t>Book</a:t>
          </a:r>
          <a:r>
            <a:rPr kumimoji="1" lang="ja-JP" altLang="en-US" sz="1100">
              <a:solidFill>
                <a:srgbClr val="FF0000"/>
              </a:solidFill>
              <a:effectLst/>
              <a:latin typeface="+mn-lt"/>
              <a:ea typeface="+mn-ea"/>
              <a:cs typeface="+mn-cs"/>
            </a:rPr>
            <a:t>を区切る？</a:t>
          </a: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単位で実行制限を掛けられる</a:t>
          </a:r>
          <a:endParaRPr kumimoji="1" lang="en-US" altLang="ja-JP" sz="1100">
            <a:solidFill>
              <a:srgbClr val="FF0000"/>
            </a:solidFill>
          </a:endParaRPr>
        </a:p>
      </xdr:txBody>
    </xdr:sp>
    <xdr:clientData/>
  </xdr:twoCellAnchor>
  <xdr:twoCellAnchor>
    <xdr:from>
      <xdr:col>1</xdr:col>
      <xdr:colOff>73583</xdr:colOff>
      <xdr:row>21</xdr:row>
      <xdr:rowOff>192180</xdr:rowOff>
    </xdr:from>
    <xdr:to>
      <xdr:col>3</xdr:col>
      <xdr:colOff>885265</xdr:colOff>
      <xdr:row>27</xdr:row>
      <xdr:rowOff>190500</xdr:rowOff>
    </xdr:to>
    <xdr:sp macro="" textlink="">
      <xdr:nvSpPr>
        <xdr:cNvPr id="17" name="四角形: 角を丸くする 6">
          <a:extLst>
            <a:ext uri="{FF2B5EF4-FFF2-40B4-BE49-F238E27FC236}">
              <a16:creationId xmlns:a16="http://schemas.microsoft.com/office/drawing/2014/main" id="{EABFD748-5D83-1644-46E5-465878CEE34E}"/>
            </a:ext>
          </a:extLst>
        </xdr:cNvPr>
        <xdr:cNvSpPr/>
      </xdr:nvSpPr>
      <xdr:spPr>
        <a:xfrm>
          <a:off x="1440701" y="6926915"/>
          <a:ext cx="2470152" cy="134302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メインシナリオは別</a:t>
          </a:r>
          <a:r>
            <a:rPr kumimoji="1" lang="en-US" altLang="ja-JP" sz="1100">
              <a:solidFill>
                <a:sysClr val="windowText" lastClr="000000"/>
              </a:solidFill>
              <a:effectLst/>
              <a:latin typeface="+mn-lt"/>
              <a:ea typeface="+mn-ea"/>
              <a:cs typeface="+mn-cs"/>
            </a:rPr>
            <a:t>Book</a:t>
          </a:r>
          <a:r>
            <a:rPr kumimoji="1" lang="ja-JP" altLang="en-US" sz="1100">
              <a:solidFill>
                <a:sysClr val="windowText" lastClr="000000"/>
              </a:solidFill>
              <a:effectLst/>
              <a:latin typeface="+mn-lt"/>
              <a:ea typeface="+mn-ea"/>
              <a:cs typeface="+mn-cs"/>
            </a:rPr>
            <a:t>で定義する？ベンダ単位？</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そのあたりはやってみないと分からない。（個数もわからないし）</a:t>
          </a:r>
          <a:endParaRPr kumimoji="1" lang="en-US" altLang="ja-JP" sz="1100">
            <a:solidFill>
              <a:sysClr val="windowText" lastClr="000000"/>
            </a:solidFill>
          </a:endParaRPr>
        </a:p>
      </xdr:txBody>
    </xdr:sp>
    <xdr:clientData/>
  </xdr:twoCellAnchor>
  <xdr:twoCellAnchor>
    <xdr:from>
      <xdr:col>3</xdr:col>
      <xdr:colOff>1277471</xdr:colOff>
      <xdr:row>23</xdr:row>
      <xdr:rowOff>11206</xdr:rowOff>
    </xdr:from>
    <xdr:to>
      <xdr:col>4</xdr:col>
      <xdr:colOff>3472142</xdr:colOff>
      <xdr:row>37</xdr:row>
      <xdr:rowOff>182469</xdr:rowOff>
    </xdr:to>
    <xdr:sp macro="" textlink="">
      <xdr:nvSpPr>
        <xdr:cNvPr id="18" name="四角形: 角を丸くする 6">
          <a:extLst>
            <a:ext uri="{FF2B5EF4-FFF2-40B4-BE49-F238E27FC236}">
              <a16:creationId xmlns:a16="http://schemas.microsoft.com/office/drawing/2014/main" id="{C58C4D7D-4546-8132-1A02-E69E7DCC2566}"/>
            </a:ext>
          </a:extLst>
        </xdr:cNvPr>
        <xdr:cNvSpPr/>
      </xdr:nvSpPr>
      <xdr:spPr>
        <a:xfrm>
          <a:off x="4303059" y="7194177"/>
          <a:ext cx="4447054" cy="330891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の閉塞では、</a:t>
          </a:r>
          <a:r>
            <a:rPr kumimoji="1" lang="en-US" altLang="ja-JP" sz="1100">
              <a:solidFill>
                <a:sysClr val="windowText" lastClr="000000"/>
              </a:solidFill>
              <a:effectLst/>
              <a:latin typeface="+mn-lt"/>
              <a:ea typeface="+mn-ea"/>
              <a:cs typeface="+mn-cs"/>
            </a:rPr>
            <a:t>APIC</a:t>
          </a:r>
          <a:r>
            <a:rPr kumimoji="1" lang="ja-JP" altLang="en-US"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a:t>
          </a:r>
          <a:r>
            <a:rPr kumimoji="1" lang="en-US" altLang="ja-JP" sz="1100">
              <a:solidFill>
                <a:sysClr val="windowText" lastClr="000000"/>
              </a:solidFill>
              <a:effectLst/>
              <a:latin typeface="+mn-lt"/>
              <a:ea typeface="+mn-ea"/>
              <a:cs typeface="+mn-cs"/>
            </a:rPr>
            <a:t>Director</a:t>
          </a:r>
          <a:r>
            <a:rPr kumimoji="1" lang="ja-JP" altLang="en-US" sz="1100">
              <a:solidFill>
                <a:sysClr val="windowText" lastClr="000000"/>
              </a:solidFill>
              <a:effectLst/>
              <a:latin typeface="+mn-lt"/>
              <a:ea typeface="+mn-ea"/>
              <a:cs typeface="+mn-cs"/>
            </a:rPr>
            <a:t>ノードなど実行するホストが異なる。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つにつき、</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が管理しやすい？ー＞</a:t>
          </a:r>
          <a:r>
            <a:rPr kumimoji="1" lang="en-US" altLang="ja-JP" sz="1100" b="1">
              <a:solidFill>
                <a:sysClr val="windowText" lastClr="000000"/>
              </a:solidFill>
              <a:effectLst/>
              <a:latin typeface="+mn-lt"/>
              <a:ea typeface="+mn-ea"/>
              <a:cs typeface="+mn-cs"/>
            </a:rPr>
            <a:t>NRF</a:t>
          </a:r>
          <a:r>
            <a:rPr kumimoji="1" lang="ja-JP" altLang="en-US" sz="1100" b="1">
              <a:solidFill>
                <a:sysClr val="windowText" lastClr="000000"/>
              </a:solidFill>
              <a:effectLst/>
              <a:latin typeface="+mn-lt"/>
              <a:ea typeface="+mn-ea"/>
              <a:cs typeface="+mn-cs"/>
            </a:rPr>
            <a:t>クラスター切り離しツール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つで</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というイメージ。</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案件で複数のツール開発が必要になるケースがある。ー＞複数のツールが情報を連携しないなら、別</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でいい？</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順序性が必要なツールはどうする？ー＞親シナリオを用意し、そこから子シナリオをキックできるようにする。</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7U</a:t>
          </a:r>
          <a:r>
            <a:rPr kumimoji="1" lang="ja-JP" altLang="en-US" sz="1100" b="1">
              <a:solidFill>
                <a:sysClr val="windowText" lastClr="000000"/>
              </a:solidFill>
              <a:effectLst/>
              <a:latin typeface="+mn-lt"/>
              <a:ea typeface="+mn-ea"/>
              <a:cs typeface="+mn-cs"/>
            </a:rPr>
            <a:t>で作成するツール単位で</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を作成する。それぞれの親子関係は</a:t>
          </a:r>
          <a:r>
            <a:rPr kumimoji="1" lang="en-US" altLang="ja-JP" sz="1100" b="1">
              <a:solidFill>
                <a:sysClr val="windowText" lastClr="000000"/>
              </a:solidFill>
              <a:effectLst/>
              <a:latin typeface="+mn-lt"/>
              <a:ea typeface="+mn-ea"/>
              <a:cs typeface="+mn-cs"/>
            </a:rPr>
            <a:t>WF</a:t>
          </a:r>
          <a:r>
            <a:rPr kumimoji="1" lang="ja-JP" altLang="en-US" sz="1100" b="1">
              <a:solidFill>
                <a:sysClr val="windowText" lastClr="000000"/>
              </a:solidFill>
              <a:effectLst/>
              <a:latin typeface="+mn-lt"/>
              <a:ea typeface="+mn-ea"/>
              <a:cs typeface="+mn-cs"/>
            </a:rPr>
            <a:t>側（</a:t>
          </a:r>
          <a:r>
            <a:rPr kumimoji="1" lang="en-US" altLang="ja-JP" sz="1100" b="1">
              <a:solidFill>
                <a:sysClr val="windowText" lastClr="000000"/>
              </a:solidFill>
              <a:effectLst/>
              <a:latin typeface="+mn-lt"/>
              <a:ea typeface="+mn-ea"/>
              <a:cs typeface="+mn-cs"/>
            </a:rPr>
            <a:t>OSS</a:t>
          </a:r>
          <a:r>
            <a:rPr kumimoji="1" lang="ja-JP" altLang="en-US" sz="1100" b="1">
              <a:solidFill>
                <a:sysClr val="windowText" lastClr="000000"/>
              </a:solidFill>
              <a:effectLst/>
              <a:latin typeface="+mn-lt"/>
              <a:ea typeface="+mn-ea"/>
              <a:cs typeface="+mn-cs"/>
            </a:rPr>
            <a:t>側）で定義する。（今までの</a:t>
          </a:r>
          <a:r>
            <a:rPr kumimoji="1" lang="en-US" altLang="ja-JP" sz="1100" b="1">
              <a:solidFill>
                <a:sysClr val="windowText" lastClr="000000"/>
              </a:solidFill>
              <a:effectLst/>
              <a:latin typeface="+mn-lt"/>
              <a:ea typeface="+mn-ea"/>
              <a:cs typeface="+mn-cs"/>
            </a:rPr>
            <a:t>OSS-7U</a:t>
          </a:r>
          <a:r>
            <a:rPr kumimoji="1" lang="ja-JP" altLang="en-US" sz="1100" b="1">
              <a:solidFill>
                <a:sysClr val="windowText" lastClr="000000"/>
              </a:solidFill>
              <a:effectLst/>
              <a:latin typeface="+mn-lt"/>
              <a:ea typeface="+mn-ea"/>
              <a:cs typeface="+mn-cs"/>
            </a:rPr>
            <a:t>ツール間の設計と同じ）</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xdr:txBody>
    </xdr:sp>
    <xdr:clientData/>
  </xdr:twoCellAnchor>
  <xdr:twoCellAnchor>
    <xdr:from>
      <xdr:col>5</xdr:col>
      <xdr:colOff>717177</xdr:colOff>
      <xdr:row>20</xdr:row>
      <xdr:rowOff>44824</xdr:rowOff>
    </xdr:from>
    <xdr:to>
      <xdr:col>6</xdr:col>
      <xdr:colOff>845112</xdr:colOff>
      <xdr:row>24</xdr:row>
      <xdr:rowOff>187326</xdr:rowOff>
    </xdr:to>
    <xdr:sp macro="" textlink="">
      <xdr:nvSpPr>
        <xdr:cNvPr id="19" name="四角形: 角を丸くする 6">
          <a:extLst>
            <a:ext uri="{FF2B5EF4-FFF2-40B4-BE49-F238E27FC236}">
              <a16:creationId xmlns:a16="http://schemas.microsoft.com/office/drawing/2014/main" id="{D5E970D2-C6AC-5736-FE83-EE5BC7B66046}"/>
            </a:ext>
          </a:extLst>
        </xdr:cNvPr>
        <xdr:cNvSpPr/>
      </xdr:nvSpPr>
      <xdr:spPr>
        <a:xfrm>
          <a:off x="9468971" y="6555442"/>
          <a:ext cx="2100170" cy="103897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シナリオ番号＝ファイル名の一部？</a:t>
          </a:r>
          <a:endParaRPr kumimoji="1" lang="en-US" altLang="ja-JP" sz="1100">
            <a:solidFill>
              <a:sysClr val="windowText" lastClr="000000"/>
            </a:solidFill>
          </a:endParaRPr>
        </a:p>
      </xdr:txBody>
    </xdr:sp>
    <xdr:clientData/>
  </xdr:twoCellAnchor>
  <xdr:twoCellAnchor>
    <xdr:from>
      <xdr:col>5</xdr:col>
      <xdr:colOff>419473</xdr:colOff>
      <xdr:row>30</xdr:row>
      <xdr:rowOff>25587</xdr:rowOff>
    </xdr:from>
    <xdr:to>
      <xdr:col>6</xdr:col>
      <xdr:colOff>2106705</xdr:colOff>
      <xdr:row>37</xdr:row>
      <xdr:rowOff>78441</xdr:rowOff>
    </xdr:to>
    <xdr:sp macro="" textlink="">
      <xdr:nvSpPr>
        <xdr:cNvPr id="20" name="四角形: 角を丸くする 6">
          <a:extLst>
            <a:ext uri="{FF2B5EF4-FFF2-40B4-BE49-F238E27FC236}">
              <a16:creationId xmlns:a16="http://schemas.microsoft.com/office/drawing/2014/main" id="{B6BF66B7-3A15-A7AD-FDC9-6B0EF8F37B44}"/>
            </a:ext>
          </a:extLst>
        </xdr:cNvPr>
        <xdr:cNvSpPr/>
      </xdr:nvSpPr>
      <xdr:spPr>
        <a:xfrm>
          <a:off x="9171267" y="8777381"/>
          <a:ext cx="3659467" cy="162167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MM</a:t>
          </a:r>
          <a:r>
            <a:rPr kumimoji="1" lang="ja-JP" altLang="en-US" sz="1100">
              <a:solidFill>
                <a:sysClr val="windowText" lastClr="000000"/>
              </a:solidFill>
            </a:rPr>
            <a:t>としては、シンプルに設計していきたい。</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OSS</a:t>
          </a:r>
          <a:r>
            <a:rPr kumimoji="1" lang="ja-JP" altLang="en-US" sz="1100">
              <a:solidFill>
                <a:sysClr val="windowText" lastClr="000000"/>
              </a:solidFill>
            </a:rPr>
            <a:t>に任せたい。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OSS</a:t>
          </a:r>
          <a:r>
            <a:rPr kumimoji="1" lang="ja-JP" altLang="en-US" sz="1100">
              <a:solidFill>
                <a:sysClr val="windowText" lastClr="000000"/>
              </a:solidFill>
            </a:rPr>
            <a:t>を利用しない場合の</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MM</a:t>
          </a:r>
          <a:r>
            <a:rPr kumimoji="1" lang="ja-JP" altLang="en-US" sz="1100">
              <a:solidFill>
                <a:sysClr val="windowText" lastClr="000000"/>
              </a:solidFill>
            </a:rPr>
            <a:t>では対象にしない。（もしそのような要件が出てきた場合は、スクリプトなどで対応したい）</a:t>
          </a:r>
          <a:endParaRPr kumimoji="1" lang="en-US" altLang="ja-JP" sz="1100">
            <a:solidFill>
              <a:sysClr val="windowText" lastClr="000000"/>
            </a:solidFill>
          </a:endParaRPr>
        </a:p>
      </xdr:txBody>
    </xdr:sp>
    <xdr:clientData/>
  </xdr:twoCellAnchor>
  <xdr:twoCellAnchor>
    <xdr:from>
      <xdr:col>6</xdr:col>
      <xdr:colOff>2447738</xdr:colOff>
      <xdr:row>21</xdr:row>
      <xdr:rowOff>19237</xdr:rowOff>
    </xdr:from>
    <xdr:to>
      <xdr:col>8</xdr:col>
      <xdr:colOff>750794</xdr:colOff>
      <xdr:row>26</xdr:row>
      <xdr:rowOff>168088</xdr:rowOff>
    </xdr:to>
    <xdr:sp macro="" textlink="">
      <xdr:nvSpPr>
        <xdr:cNvPr id="21" name="四角形: 角を丸くする 6">
          <a:extLst>
            <a:ext uri="{FF2B5EF4-FFF2-40B4-BE49-F238E27FC236}">
              <a16:creationId xmlns:a16="http://schemas.microsoft.com/office/drawing/2014/main" id="{7E4E663B-B0F8-EB99-DA6C-F39CFC812F8C}"/>
            </a:ext>
          </a:extLst>
        </xdr:cNvPr>
        <xdr:cNvSpPr/>
      </xdr:nvSpPr>
      <xdr:spPr>
        <a:xfrm>
          <a:off x="13171767" y="6753972"/>
          <a:ext cx="3390527" cy="12694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途中で失敗したのかは</a:t>
          </a:r>
          <a:r>
            <a:rPr kumimoji="1" lang="en-US" altLang="ja-JP" sz="1100">
              <a:solidFill>
                <a:sysClr val="windowText" lastClr="000000"/>
              </a:solidFill>
            </a:rPr>
            <a:t>OSS</a:t>
          </a:r>
          <a:r>
            <a:rPr kumimoji="1" lang="ja-JP" altLang="en-US" sz="1100">
              <a:solidFill>
                <a:sysClr val="windowText" lastClr="000000"/>
              </a:solidFill>
            </a:rPr>
            <a:t>へ連携する？コマンドエイリアスと連携 </a:t>
          </a:r>
          <a:r>
            <a:rPr kumimoji="1" lang="en-US" altLang="ja-JP" sz="1100">
              <a:solidFill>
                <a:sysClr val="windowText" lastClr="000000"/>
              </a:solidFill>
            </a:rPr>
            <a:t>or MM</a:t>
          </a:r>
          <a:r>
            <a:rPr kumimoji="1" lang="ja-JP" altLang="en-US" sz="1100">
              <a:solidFill>
                <a:sysClr val="windowText" lastClr="000000"/>
              </a:solidFill>
            </a:rPr>
            <a:t>としてログ管理をしておき、参照できるようにするか。</a:t>
          </a:r>
          <a:r>
            <a:rPr kumimoji="1" lang="en-US" altLang="ja-JP" sz="1100">
              <a:solidFill>
                <a:sysClr val="windowText" lastClr="000000"/>
              </a:solidFill>
            </a:rPr>
            <a:t>GUI</a:t>
          </a:r>
          <a:r>
            <a:rPr kumimoji="1" lang="ja-JP" altLang="en-US" sz="1100">
              <a:solidFill>
                <a:sysClr val="windowText" lastClr="000000"/>
              </a:solidFill>
            </a:rPr>
            <a:t>で管理する？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F2AA0AFF-B619-4548-8750-4DF4A3349D7D}"/>
            </a:ext>
          </a:extLst>
        </xdr:cNvPr>
        <xdr:cNvSpPr>
          <a:spLocks noChangeAspect="1" noChangeArrowheads="1"/>
        </xdr:cNvSpPr>
      </xdr:nvSpPr>
      <xdr:spPr bwMode="auto">
        <a:xfrm>
          <a:off x="13649325" y="858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33FFE5C3-87AB-4A76-8686-5D09B8AF25FD}"/>
            </a:ext>
          </a:extLst>
        </xdr:cNvPr>
        <xdr:cNvSpPr>
          <a:spLocks noChangeAspect="1" noChangeArrowheads="1"/>
        </xdr:cNvSpPr>
      </xdr:nvSpPr>
      <xdr:spPr bwMode="auto">
        <a:xfrm>
          <a:off x="10877550" y="1128712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999D6BCB-473F-4E50-AD22-8B977A887D47}"/>
            </a:ext>
          </a:extLst>
        </xdr:cNvPr>
        <xdr:cNvSpPr>
          <a:spLocks noChangeAspect="1" noChangeArrowheads="1"/>
        </xdr:cNvSpPr>
      </xdr:nvSpPr>
      <xdr:spPr bwMode="auto">
        <a:xfrm>
          <a:off x="13649325" y="903922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73E04262-88B3-4BBC-9A2D-3B85F04839BE}"/>
            </a:ext>
          </a:extLst>
        </xdr:cNvPr>
        <xdr:cNvSpPr/>
      </xdr:nvSpPr>
      <xdr:spPr>
        <a:xfrm>
          <a:off x="20399935" y="82754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0CED2590-ED37-4112-8184-A91833BFA932}"/>
            </a:ext>
            <a:ext uri="{147F2762-F138-4A5C-976F-8EAC2B608ADB}">
              <a16:predDERef xmlns:a16="http://schemas.microsoft.com/office/drawing/2014/main" pred="{A70C7044-FB38-42AB-8D43-42BB2373C272}"/>
            </a:ext>
          </a:extLst>
        </xdr:cNvPr>
        <xdr:cNvSpPr/>
      </xdr:nvSpPr>
      <xdr:spPr>
        <a:xfrm>
          <a:off x="8696512" y="450551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E86E1B67-AF52-454C-91E1-A96268ECAC83}"/>
            </a:ext>
          </a:extLst>
        </xdr:cNvPr>
        <xdr:cNvSpPr/>
      </xdr:nvSpPr>
      <xdr:spPr>
        <a:xfrm>
          <a:off x="8909049" y="1062859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B664538B-55CE-4BA8-8BF1-E81255816734}"/>
            </a:ext>
          </a:extLst>
        </xdr:cNvPr>
        <xdr:cNvSpPr/>
      </xdr:nvSpPr>
      <xdr:spPr>
        <a:xfrm>
          <a:off x="14172827" y="496271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9488AF87-DAA1-4F04-A5A5-C7DC02EBD904}"/>
            </a:ext>
            <a:ext uri="{147F2762-F138-4A5C-976F-8EAC2B608ADB}">
              <a16:predDERef xmlns:a16="http://schemas.microsoft.com/office/drawing/2014/main" pred="{FE27A018-9BF3-42D0-8D54-5069893FF652}"/>
            </a:ext>
          </a:extLst>
        </xdr:cNvPr>
        <xdr:cNvSpPr/>
      </xdr:nvSpPr>
      <xdr:spPr>
        <a:xfrm>
          <a:off x="8712200" y="630554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CE240AE5-91D6-4BE8-86D0-332C9D1C0FE9}"/>
            </a:ext>
          </a:extLst>
        </xdr:cNvPr>
        <xdr:cNvSpPr/>
      </xdr:nvSpPr>
      <xdr:spPr>
        <a:xfrm>
          <a:off x="13674910" y="1068779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0B4CA3F5-2934-4D53-A0E4-51803B5D8774}"/>
            </a:ext>
          </a:extLst>
        </xdr:cNvPr>
        <xdr:cNvSpPr/>
      </xdr:nvSpPr>
      <xdr:spPr>
        <a:xfrm>
          <a:off x="4591796" y="1062859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3C56A37B-BF4B-4BF9-8B9E-40FAC378207A}"/>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289B277B-2F77-49B6-A3D7-AF21830D9750}"/>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66B4450C-B4B4-45F0-94D1-195EC4D680E8}"/>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D29E6432-3C28-42C6-AB0C-268C467BF7FC}"/>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A169D378-88E7-447B-9CF8-FF59F49197AB}"/>
            </a:ext>
            <a:ext uri="{147F2762-F138-4A5C-976F-8EAC2B608ADB}">
              <a16:predDERef xmlns:a16="http://schemas.microsoft.com/office/drawing/2014/main" pred="{A70C7044-FB38-42AB-8D43-42BB2373C272}"/>
            </a:ext>
          </a:extLst>
        </xdr:cNvPr>
        <xdr:cNvSpPr/>
      </xdr:nvSpPr>
      <xdr:spPr>
        <a:xfrm>
          <a:off x="8696512" y="562946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38B65582-9409-4E27-B173-71D06602A197}"/>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3E2532FD-4A0A-4D4E-B0EB-7775A6E260EC}"/>
            </a:ext>
          </a:extLst>
        </xdr:cNvPr>
        <xdr:cNvSpPr/>
      </xdr:nvSpPr>
      <xdr:spPr>
        <a:xfrm>
          <a:off x="14172827" y="608666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71F482D0-1CC4-40F0-8ED4-16F0414EA2CC}"/>
            </a:ext>
            <a:ext uri="{147F2762-F138-4A5C-976F-8EAC2B608ADB}">
              <a16:predDERef xmlns:a16="http://schemas.microsoft.com/office/drawing/2014/main" pred="{FE27A018-9BF3-42D0-8D54-5069893FF652}"/>
            </a:ext>
          </a:extLst>
        </xdr:cNvPr>
        <xdr:cNvSpPr/>
      </xdr:nvSpPr>
      <xdr:spPr>
        <a:xfrm>
          <a:off x="8712200" y="742949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F6E6162A-A16A-4E01-89B7-892DFE164023}"/>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7EDF8E8F-FC6A-4E8D-8630-C1CD3F999E95}"/>
            </a:ext>
          </a:extLst>
        </xdr:cNvPr>
        <xdr:cNvSpPr/>
      </xdr:nvSpPr>
      <xdr:spPr>
        <a:xfrm>
          <a:off x="4591796" y="1175254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4-01-18T05:30:26.67" personId="{7BDBE54C-3DD4-4D09-ADB7-08F86DDF1DE9}" id="{2DCBB21A-05CA-4C96-AF43-3AC8DB80F571}">
    <text>Group列は不要</text>
  </threadedComment>
  <threadedComment ref="E1" dT="2024-01-18T05:32:49.09" personId="{7BDBE54C-3DD4-4D09-ADB7-08F86DDF1DE9}" id="{89332ABE-227B-4726-BA0A-E5190766CB04}" parentId="{2DCBB21A-05CA-4C96-AF43-3AC8DB80F571}">
    <text>Task列も不要</text>
  </threadedComment>
  <threadedComment ref="D3" dT="2024-01-18T06:10:46.54" personId="{7BDBE54C-3DD4-4D09-ADB7-08F86DDF1DE9}" id="{45D4C5FD-CB01-48B9-8E35-56B52E332C6E}">
    <text>ITEMを固定値にする？プルダウンで出力するような。また、Group, Taskに採番してITEMの要素にする？</text>
  </threadedComment>
  <threadedComment ref="E3" dT="2024-01-18T06:10:46.54" personId="{7BDBE54C-3DD4-4D09-ADB7-08F86DDF1DE9}" id="{F3DE0452-47CF-4ABF-9874-CC80FFAEBF0D}">
    <text>ITEMを固定値にする？プルダウンで出力するような。また、Group, Taskに採番してITEMの要素にする？</text>
  </threadedComment>
  <threadedComment ref="G4" dT="2024-01-18T06:14:53.08" personId="{7BDBE54C-3DD4-4D09-ADB7-08F86DDF1DE9}" id="{82BAAC14-78A4-49EB-9D55-877CC0917F00}">
    <text>rowではなくraw</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2-11T07:16:52.24" personId="{7BDBE54C-3DD4-4D09-ADB7-08F86DDF1DE9}" id="{9B871221-598D-4845-9CB8-DFD65942656E}">
    <text>ルールを作ってもよい。動詞_目的語など？</text>
  </threadedComment>
  <threadedComment ref="E2" dT="2023-12-11T07:16:52.24" personId="{7BDBE54C-3DD4-4D09-ADB7-08F86DDF1DE9}" id="{8CEA6507-7D46-436B-B594-220C41659D43}">
    <text>ルールを作ってもよい。動詞_目的語など？</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2.xml"/><Relationship Id="rId4" Type="http://schemas.microsoft.com/office/2017/10/relationships/threadedComment" Target="../threadedComments/threadedComment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CBF4-526F-48B2-90AE-D117CDA38698}">
  <dimension ref="A1:K10"/>
  <sheetViews>
    <sheetView zoomScale="85" zoomScaleNormal="85" workbookViewId="0">
      <selection activeCell="F3" sqref="F3"/>
    </sheetView>
  </sheetViews>
  <sheetFormatPr defaultRowHeight="18"/>
  <cols>
    <col min="1" max="1" width="8.5" bestFit="1" customWidth="1"/>
    <col min="2" max="2" width="7.5" bestFit="1"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s>
  <sheetData>
    <row r="1" spans="1:11">
      <c r="A1" t="s">
        <v>0</v>
      </c>
      <c r="B1" t="s">
        <v>1</v>
      </c>
      <c r="C1" t="s">
        <v>2</v>
      </c>
      <c r="D1" t="s">
        <v>3</v>
      </c>
      <c r="E1" t="s">
        <v>4</v>
      </c>
      <c r="F1" t="s">
        <v>5</v>
      </c>
      <c r="G1" t="s">
        <v>6</v>
      </c>
      <c r="H1" t="s">
        <v>7</v>
      </c>
      <c r="I1" t="s">
        <v>8</v>
      </c>
      <c r="J1" t="s">
        <v>9</v>
      </c>
      <c r="K1" t="s">
        <v>10</v>
      </c>
    </row>
    <row r="2" spans="1:11" ht="72">
      <c r="A2" t="s">
        <v>11</v>
      </c>
      <c r="B2" t="s">
        <v>12</v>
      </c>
      <c r="C2">
        <v>1</v>
      </c>
      <c r="D2" t="s">
        <v>13</v>
      </c>
      <c r="E2" t="s">
        <v>14</v>
      </c>
      <c r="F2" s="7" t="s">
        <v>15</v>
      </c>
      <c r="G2" s="1" t="s">
        <v>16</v>
      </c>
      <c r="H2" t="str">
        <f t="shared" ref="H2:H8" si="0">D3</f>
        <v>s_0001_AMF_1_status_check1</v>
      </c>
      <c r="I2" t="s">
        <v>17</v>
      </c>
    </row>
    <row r="3" spans="1:11" ht="125.15" customHeight="1">
      <c r="C3">
        <v>1</v>
      </c>
      <c r="D3" t="s">
        <v>18</v>
      </c>
      <c r="E3" s="1" t="s">
        <v>19</v>
      </c>
      <c r="F3" s="8" t="s">
        <v>20</v>
      </c>
      <c r="G3" s="7" t="s">
        <v>21</v>
      </c>
      <c r="H3" t="str">
        <f t="shared" si="0"/>
        <v>s_0001_AMF_1_conig_change1</v>
      </c>
      <c r="I3" t="s">
        <v>17</v>
      </c>
    </row>
    <row r="4" spans="1:11" ht="147" customHeight="1">
      <c r="C4">
        <v>1</v>
      </c>
      <c r="D4" t="s">
        <v>22</v>
      </c>
      <c r="E4" s="1" t="s">
        <v>23</v>
      </c>
      <c r="F4" s="5"/>
      <c r="G4" s="6" t="s">
        <v>24</v>
      </c>
      <c r="H4" t="str">
        <f t="shared" si="0"/>
        <v>s_0001_AMF_1_conig_after1</v>
      </c>
      <c r="I4" t="s">
        <v>17</v>
      </c>
    </row>
    <row r="5" spans="1:11" ht="36">
      <c r="C5">
        <v>1</v>
      </c>
      <c r="D5" t="s">
        <v>25</v>
      </c>
      <c r="E5" t="s">
        <v>26</v>
      </c>
      <c r="F5" s="6" t="s">
        <v>27</v>
      </c>
      <c r="H5" t="str">
        <f t="shared" si="0"/>
        <v>s_0001_AMF_1_conig_after2</v>
      </c>
      <c r="I5" s="1" t="s">
        <v>28</v>
      </c>
    </row>
    <row r="6" spans="1:11" ht="134.5" customHeight="1">
      <c r="C6">
        <v>1</v>
      </c>
      <c r="D6" t="s">
        <v>29</v>
      </c>
      <c r="E6" t="s">
        <v>30</v>
      </c>
      <c r="G6" s="7" t="s">
        <v>31</v>
      </c>
      <c r="H6" t="str">
        <f t="shared" si="0"/>
        <v>s_0001_AMF_1_conig_after3</v>
      </c>
      <c r="I6" s="1" t="s">
        <v>28</v>
      </c>
    </row>
    <row r="7" spans="1:11" ht="36">
      <c r="C7">
        <v>1</v>
      </c>
      <c r="D7" t="s">
        <v>32</v>
      </c>
      <c r="E7" t="s">
        <v>33</v>
      </c>
      <c r="F7" s="6" t="s">
        <v>34</v>
      </c>
      <c r="H7" t="str">
        <f t="shared" si="0"/>
        <v>s_0001_AMF_1_status_check1</v>
      </c>
      <c r="I7" s="1" t="s">
        <v>28</v>
      </c>
    </row>
    <row r="8" spans="1:11" ht="90" customHeight="1">
      <c r="C8">
        <v>1</v>
      </c>
      <c r="D8" t="s">
        <v>18</v>
      </c>
      <c r="E8" s="1" t="s">
        <v>19</v>
      </c>
      <c r="F8" s="8" t="s">
        <v>35</v>
      </c>
      <c r="G8" s="7" t="s">
        <v>36</v>
      </c>
      <c r="H8" t="str">
        <f t="shared" si="0"/>
        <v>last judge</v>
      </c>
      <c r="I8" s="1" t="s">
        <v>37</v>
      </c>
    </row>
    <row r="9" spans="1:11" ht="33" customHeight="1">
      <c r="C9">
        <v>1</v>
      </c>
      <c r="D9" s="1" t="s">
        <v>38</v>
      </c>
      <c r="F9" t="s">
        <v>39</v>
      </c>
      <c r="G9" t="s">
        <v>40</v>
      </c>
      <c r="H9" t="s">
        <v>41</v>
      </c>
      <c r="I9" s="1" t="s">
        <v>17</v>
      </c>
    </row>
    <row r="10" spans="1:11"/>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zoomScale="85" zoomScaleNormal="85" workbookViewId="0">
      <selection activeCell="G5" sqref="G5"/>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91" t="s">
        <v>81</v>
      </c>
      <c r="B1" s="91" t="s">
        <v>317</v>
      </c>
      <c r="C1" s="91" t="s">
        <v>320</v>
      </c>
      <c r="D1" s="91" t="s">
        <v>321</v>
      </c>
      <c r="E1" s="92" t="s">
        <v>311</v>
      </c>
      <c r="F1" s="91" t="s">
        <v>84</v>
      </c>
      <c r="G1" s="91" t="s">
        <v>83</v>
      </c>
      <c r="H1" s="91" t="s">
        <v>299</v>
      </c>
      <c r="I1" s="91" t="s">
        <v>85</v>
      </c>
      <c r="J1" s="91" t="s">
        <v>86</v>
      </c>
      <c r="K1" s="91" t="s">
        <v>87</v>
      </c>
      <c r="L1" s="91" t="s">
        <v>88</v>
      </c>
      <c r="M1" s="91" t="s">
        <v>89</v>
      </c>
    </row>
    <row r="2" spans="1:13" ht="18.5" customHeight="1">
      <c r="A2" s="93" t="s">
        <v>256</v>
      </c>
      <c r="B2" s="94" t="s">
        <v>236</v>
      </c>
      <c r="C2" s="94">
        <f>ROW()-1</f>
        <v>1</v>
      </c>
      <c r="D2" s="95" t="s">
        <v>325</v>
      </c>
      <c r="E2" s="96" t="str">
        <f>C2&amp;"_" &amp; D2</f>
        <v>1_CMD_SHOW</v>
      </c>
      <c r="F2" s="97" t="s">
        <v>92</v>
      </c>
      <c r="G2" s="94" t="s">
        <v>67</v>
      </c>
      <c r="H2" s="94"/>
      <c r="I2" s="94" t="s">
        <v>99</v>
      </c>
      <c r="J2" s="98" t="s">
        <v>100</v>
      </c>
      <c r="K2" s="99" t="s">
        <v>76</v>
      </c>
      <c r="L2" s="96"/>
      <c r="M2" s="74"/>
    </row>
    <row r="3" spans="1:13">
      <c r="A3" s="74"/>
      <c r="B3" s="94" t="s">
        <v>235</v>
      </c>
      <c r="C3" s="94">
        <f t="shared" ref="C3:C21" si="0">ROW()-1</f>
        <v>2</v>
      </c>
      <c r="D3" s="96" t="s">
        <v>326</v>
      </c>
      <c r="E3" s="96" t="str">
        <f>C3&amp;"_" &amp; D3</f>
        <v>2_CMD_SHOW_CHECK</v>
      </c>
      <c r="F3" s="94" t="s">
        <v>333</v>
      </c>
      <c r="G3" s="94" t="s">
        <v>335</v>
      </c>
      <c r="H3" s="94"/>
      <c r="I3" s="94" t="s">
        <v>262</v>
      </c>
      <c r="J3" s="98" t="s">
        <v>102</v>
      </c>
      <c r="K3" s="98" t="s">
        <v>76</v>
      </c>
      <c r="L3" s="96"/>
      <c r="M3" s="74"/>
    </row>
    <row r="4" spans="1:13">
      <c r="A4" s="74"/>
      <c r="B4" s="94" t="s">
        <v>236</v>
      </c>
      <c r="C4" s="94">
        <f t="shared" si="0"/>
        <v>3</v>
      </c>
      <c r="D4" s="96" t="s">
        <v>325</v>
      </c>
      <c r="E4" s="96" t="str">
        <f t="shared" ref="E4:E21" si="1">C4&amp;"_" &amp; D4</f>
        <v>3_CMD_SHOW</v>
      </c>
      <c r="F4" s="99" t="s">
        <v>92</v>
      </c>
      <c r="G4" s="94" t="s">
        <v>70</v>
      </c>
      <c r="H4" s="94"/>
      <c r="I4" s="94" t="s">
        <v>99</v>
      </c>
      <c r="J4" s="98" t="s">
        <v>100</v>
      </c>
      <c r="K4" s="99" t="s">
        <v>76</v>
      </c>
      <c r="L4" s="96"/>
      <c r="M4" s="74"/>
    </row>
    <row r="5" spans="1:13">
      <c r="A5" s="74"/>
      <c r="B5" s="94" t="s">
        <v>235</v>
      </c>
      <c r="C5" s="94">
        <f t="shared" si="0"/>
        <v>4</v>
      </c>
      <c r="D5" s="96" t="s">
        <v>326</v>
      </c>
      <c r="E5" s="96" t="str">
        <f t="shared" si="1"/>
        <v>4_CMD_SHOW_CHECK</v>
      </c>
      <c r="F5" s="94" t="s">
        <v>334</v>
      </c>
      <c r="G5" s="94" t="s">
        <v>336</v>
      </c>
      <c r="H5" s="94"/>
      <c r="I5" s="94" t="s">
        <v>99</v>
      </c>
      <c r="J5" s="98" t="s">
        <v>341</v>
      </c>
      <c r="K5" s="98" t="s">
        <v>76</v>
      </c>
      <c r="L5" s="96"/>
      <c r="M5" s="74"/>
    </row>
    <row r="6" spans="1:13" ht="43" customHeight="1">
      <c r="A6" s="74"/>
      <c r="B6" s="94" t="s">
        <v>235</v>
      </c>
      <c r="C6" s="94">
        <f t="shared" si="0"/>
        <v>5</v>
      </c>
      <c r="D6" s="94" t="s">
        <v>244</v>
      </c>
      <c r="E6" s="96" t="str">
        <f t="shared" si="1"/>
        <v>5_HANTEI_UP</v>
      </c>
      <c r="F6" s="94" t="s">
        <v>337</v>
      </c>
      <c r="G6" s="96" t="s">
        <v>301</v>
      </c>
      <c r="H6" s="96" t="s">
        <v>302</v>
      </c>
      <c r="I6" s="94" t="s">
        <v>91</v>
      </c>
      <c r="J6" s="100" t="s">
        <v>92</v>
      </c>
      <c r="K6" s="101" t="s">
        <v>93</v>
      </c>
      <c r="L6" s="96"/>
      <c r="M6" s="74"/>
    </row>
    <row r="7" spans="1:13" ht="45" customHeight="1">
      <c r="A7" s="74"/>
      <c r="B7" s="94" t="s">
        <v>235</v>
      </c>
      <c r="C7" s="94">
        <f t="shared" si="0"/>
        <v>6</v>
      </c>
      <c r="D7" s="94" t="s">
        <v>255</v>
      </c>
      <c r="E7" s="96" t="str">
        <f t="shared" si="1"/>
        <v>6_HANTEI_DOWN</v>
      </c>
      <c r="F7" s="94" t="s">
        <v>338</v>
      </c>
      <c r="G7" s="96" t="s">
        <v>303</v>
      </c>
      <c r="H7" s="96" t="s">
        <v>302</v>
      </c>
      <c r="I7" s="94" t="s">
        <v>91</v>
      </c>
      <c r="J7" s="100" t="s">
        <v>92</v>
      </c>
      <c r="K7" s="101" t="s">
        <v>93</v>
      </c>
      <c r="L7" s="96"/>
      <c r="M7" s="74"/>
    </row>
    <row r="8" spans="1:13">
      <c r="A8" s="74"/>
      <c r="B8" s="95"/>
      <c r="C8" s="94">
        <f t="shared" si="0"/>
        <v>7</v>
      </c>
      <c r="D8" s="95"/>
      <c r="E8" s="96" t="str">
        <f t="shared" si="1"/>
        <v>7_</v>
      </c>
      <c r="F8" s="95"/>
      <c r="G8" s="95"/>
      <c r="H8" s="95"/>
      <c r="I8" s="94"/>
      <c r="J8" s="100"/>
      <c r="K8" s="101"/>
      <c r="L8" s="93"/>
      <c r="M8" s="74"/>
    </row>
    <row r="9" spans="1:13">
      <c r="A9" s="74"/>
      <c r="B9" s="95"/>
      <c r="C9" s="94">
        <f t="shared" si="0"/>
        <v>8</v>
      </c>
      <c r="D9" s="95"/>
      <c r="E9" s="96" t="str">
        <f t="shared" si="1"/>
        <v>8_</v>
      </c>
      <c r="F9" s="95"/>
      <c r="G9" s="95"/>
      <c r="H9" s="94"/>
      <c r="I9" s="94"/>
      <c r="J9" s="100"/>
      <c r="K9" s="101"/>
      <c r="L9" s="93"/>
      <c r="M9" s="74"/>
    </row>
    <row r="10" spans="1:13">
      <c r="A10" s="74"/>
      <c r="B10" s="95"/>
      <c r="C10" s="94">
        <f t="shared" si="0"/>
        <v>9</v>
      </c>
      <c r="D10" s="95"/>
      <c r="E10" s="96" t="str">
        <f t="shared" si="1"/>
        <v>9_</v>
      </c>
      <c r="F10" s="95"/>
      <c r="G10" s="95"/>
      <c r="H10" s="95"/>
      <c r="I10" s="94"/>
      <c r="J10" s="100"/>
      <c r="K10" s="101"/>
      <c r="L10" s="93"/>
      <c r="M10" s="74"/>
    </row>
    <row r="11" spans="1:13">
      <c r="A11" s="74"/>
      <c r="B11" s="95"/>
      <c r="C11" s="94">
        <f t="shared" si="0"/>
        <v>10</v>
      </c>
      <c r="D11" s="95"/>
      <c r="E11" s="96" t="str">
        <f t="shared" si="1"/>
        <v>10_</v>
      </c>
      <c r="F11" s="95"/>
      <c r="G11" s="95"/>
      <c r="H11" s="95"/>
      <c r="I11" s="94"/>
      <c r="J11" s="100"/>
      <c r="K11" s="101"/>
      <c r="L11" s="93"/>
      <c r="M11" s="74"/>
    </row>
    <row r="12" spans="1:13">
      <c r="A12" s="74"/>
      <c r="B12" s="95"/>
      <c r="C12" s="94">
        <f t="shared" si="0"/>
        <v>11</v>
      </c>
      <c r="D12" s="95"/>
      <c r="E12" s="96" t="str">
        <f t="shared" si="1"/>
        <v>11_</v>
      </c>
      <c r="F12" s="95"/>
      <c r="G12" s="95"/>
      <c r="H12" s="93"/>
      <c r="I12" s="94"/>
      <c r="J12" s="100"/>
      <c r="K12" s="101"/>
      <c r="L12" s="93"/>
      <c r="M12" s="74"/>
    </row>
    <row r="13" spans="1:13">
      <c r="A13" s="74"/>
      <c r="B13" s="95"/>
      <c r="C13" s="94">
        <f t="shared" si="0"/>
        <v>12</v>
      </c>
      <c r="D13" s="95"/>
      <c r="E13" s="96" t="str">
        <f t="shared" si="1"/>
        <v>12_</v>
      </c>
      <c r="F13" s="95"/>
      <c r="G13" s="95"/>
      <c r="H13" s="93"/>
      <c r="I13" s="94"/>
      <c r="J13" s="100"/>
      <c r="K13" s="101"/>
      <c r="L13" s="93"/>
      <c r="M13" s="74"/>
    </row>
    <row r="14" spans="1:13">
      <c r="A14" s="74"/>
      <c r="B14" s="95"/>
      <c r="C14" s="94">
        <f t="shared" si="0"/>
        <v>13</v>
      </c>
      <c r="D14" s="95"/>
      <c r="E14" s="96" t="str">
        <f t="shared" si="1"/>
        <v>13_</v>
      </c>
      <c r="F14" s="95"/>
      <c r="G14" s="95"/>
      <c r="H14" s="93"/>
      <c r="I14" s="94"/>
      <c r="J14" s="100"/>
      <c r="K14" s="101"/>
      <c r="L14" s="93"/>
      <c r="M14" s="74"/>
    </row>
    <row r="15" spans="1:13" ht="25.5" customHeight="1">
      <c r="A15" s="74"/>
      <c r="B15" s="95"/>
      <c r="C15" s="94">
        <f t="shared" si="0"/>
        <v>14</v>
      </c>
      <c r="D15" s="95"/>
      <c r="E15" s="96" t="str">
        <f t="shared" si="1"/>
        <v>14_</v>
      </c>
      <c r="F15" s="95"/>
      <c r="G15" s="95"/>
      <c r="H15" s="95"/>
      <c r="I15" s="94"/>
      <c r="J15" s="100"/>
      <c r="K15" s="101"/>
      <c r="L15" s="93"/>
      <c r="M15" s="74"/>
    </row>
    <row r="16" spans="1:13" ht="33" customHeight="1">
      <c r="A16" s="74"/>
      <c r="B16" s="93"/>
      <c r="C16" s="94">
        <f t="shared" si="0"/>
        <v>15</v>
      </c>
      <c r="D16" s="93"/>
      <c r="E16" s="96" t="str">
        <f t="shared" si="1"/>
        <v>15_</v>
      </c>
      <c r="F16" s="95"/>
      <c r="G16" s="95"/>
      <c r="H16" s="93"/>
      <c r="I16" s="94"/>
      <c r="J16" s="100"/>
      <c r="K16" s="101"/>
      <c r="L16" s="93"/>
      <c r="M16" s="74"/>
    </row>
    <row r="17" spans="1:13">
      <c r="A17" s="74"/>
      <c r="B17" s="93"/>
      <c r="C17" s="94">
        <f t="shared" si="0"/>
        <v>16</v>
      </c>
      <c r="D17" s="93"/>
      <c r="E17" s="96" t="str">
        <f t="shared" si="1"/>
        <v>16_</v>
      </c>
      <c r="F17" s="95"/>
      <c r="G17" s="95"/>
      <c r="H17" s="93"/>
      <c r="I17" s="94"/>
      <c r="J17" s="100"/>
      <c r="K17" s="101"/>
      <c r="L17" s="93"/>
      <c r="M17" s="74"/>
    </row>
    <row r="18" spans="1:13">
      <c r="A18" s="74"/>
      <c r="B18" s="93"/>
      <c r="C18" s="94">
        <f t="shared" si="0"/>
        <v>17</v>
      </c>
      <c r="D18" s="93"/>
      <c r="E18" s="96" t="str">
        <f t="shared" si="1"/>
        <v>17_</v>
      </c>
      <c r="F18" s="95"/>
      <c r="G18" s="95"/>
      <c r="H18" s="93"/>
      <c r="I18" s="94"/>
      <c r="J18" s="100"/>
      <c r="K18" s="101"/>
      <c r="L18" s="93"/>
      <c r="M18" s="74"/>
    </row>
    <row r="19" spans="1:13">
      <c r="A19" s="74"/>
      <c r="B19" s="93"/>
      <c r="C19" s="94">
        <f t="shared" si="0"/>
        <v>18</v>
      </c>
      <c r="D19" s="93"/>
      <c r="E19" s="96" t="str">
        <f t="shared" si="1"/>
        <v>18_</v>
      </c>
      <c r="F19" s="95"/>
      <c r="G19" s="95"/>
      <c r="H19" s="93"/>
      <c r="I19" s="94"/>
      <c r="J19" s="100"/>
      <c r="K19" s="101"/>
      <c r="L19" s="93"/>
      <c r="M19" s="74"/>
    </row>
    <row r="20" spans="1:13">
      <c r="A20" s="74"/>
      <c r="B20" s="93"/>
      <c r="C20" s="94">
        <f t="shared" si="0"/>
        <v>19</v>
      </c>
      <c r="D20" s="93"/>
      <c r="E20" s="96" t="str">
        <f t="shared" si="1"/>
        <v>19_</v>
      </c>
      <c r="F20" s="95"/>
      <c r="G20" s="95"/>
      <c r="H20" s="93"/>
      <c r="I20" s="94"/>
      <c r="J20" s="100"/>
      <c r="K20" s="101"/>
      <c r="L20" s="93"/>
      <c r="M20" s="74"/>
    </row>
    <row r="21" spans="1:13">
      <c r="A21" s="74"/>
      <c r="B21" s="93"/>
      <c r="C21" s="94">
        <f t="shared" si="0"/>
        <v>20</v>
      </c>
      <c r="D21" s="93"/>
      <c r="E21" s="96" t="str">
        <f t="shared" si="1"/>
        <v>20_</v>
      </c>
      <c r="F21" s="95"/>
      <c r="G21" s="95"/>
      <c r="H21" s="93"/>
      <c r="I21" s="94"/>
      <c r="J21" s="100"/>
      <c r="K21" s="101"/>
      <c r="L21" s="93"/>
      <c r="M21" s="74"/>
    </row>
    <row r="22" spans="1:13">
      <c r="B22" s="27"/>
      <c r="C22" s="27"/>
      <c r="D22" s="27"/>
      <c r="I22" s="26"/>
      <c r="J22" s="26"/>
      <c r="K22" s="26"/>
    </row>
  </sheetData>
  <phoneticPr fontId="1"/>
  <conditionalFormatting sqref="B2:L21">
    <cfRule type="expression" dxfId="16" priority="2">
      <formula>$B2="LOCAL"</formula>
    </cfRule>
    <cfRule type="expression" dxfId="15" priority="3">
      <formula>$B2="REMOTE"</formula>
    </cfRule>
  </conditionalFormatting>
  <conditionalFormatting sqref="E9 D2:E2 E4 E7 E11 E13 E15 E17 E19:E21">
    <cfRule type="duplicateValues" dxfId="14" priority="11"/>
  </conditionalFormatting>
  <dataValidations count="2">
    <dataValidation allowBlank="1" sqref="E2:E21 C2:C21" xr:uid="{3FD75D8C-F984-4CEE-82BC-F72E693C1E14}"/>
    <dataValidation type="list" allowBlank="1" sqref="J2:K22" xr:uid="{BE5AE1FC-472E-4D99-87CC-A8B317EF9BEA}">
      <formula1>INDIRECT($I2)</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650CDA51-0C11-424E-B811-C738D6785734}">
          <x14:formula1>
            <xm:f>_管理用!$A$2:$A$30</xm:f>
          </x14:formula1>
          <xm:sqref>G2:G21</xm:sqref>
        </x14:dataValidation>
        <x14:dataValidation type="list" allowBlank="1" xr:uid="{5E430E8C-CAB3-4E27-A82A-A5ABA6EFCAEB}">
          <x14:formula1>
            <xm:f>_管理用!$B$2:$B$30</xm:f>
          </x14:formula1>
          <xm:sqref>F2:F21</xm:sqref>
        </x14:dataValidation>
        <x14:dataValidation type="list" allowBlank="1" showInputMessage="1" showErrorMessage="1" xr:uid="{68CF803E-23C0-46E6-9BDA-7A928A61E076}">
          <x14:formula1>
            <xm:f>_管理用!$C$2:$C$3</xm:f>
          </x14:formula1>
          <xm:sqref>B2:B21</xm:sqref>
        </x14:dataValidation>
        <x14:dataValidation type="list" allowBlank="1" xr:uid="{0F0C8C26-9AC4-4508-AD55-A1BEDD4FFFF8}">
          <x14:formula1>
            <xm:f>_管理用!$D$2:$D$30</xm:f>
          </x14:formula1>
          <xm:sqref>D2:D21</xm:sqref>
        </x14:dataValidation>
        <x14:dataValidation type="list" allowBlank="1" xr:uid="{ED1B1530-3E65-4C96-A15D-A7B8524BB960}">
          <x14:formula1>
            <xm:f>_管理用!$H$1:$L$1</xm:f>
          </x14:formula1>
          <xm:sqref>I2:I22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zoomScale="85" zoomScaleNormal="85" workbookViewId="0">
      <selection activeCell="I4" sqref="I4"/>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3" t="s">
        <v>107</v>
      </c>
      <c r="B2" s="94" t="s">
        <v>304</v>
      </c>
      <c r="C2" s="94">
        <f>ROW()-1</f>
        <v>1</v>
      </c>
      <c r="D2" s="94" t="s">
        <v>330</v>
      </c>
      <c r="E2" s="94" t="str">
        <f>C2&amp;"_" &amp; D2</f>
        <v>1_CMD_CONFIG_CHANGE</v>
      </c>
      <c r="F2" s="94" t="s">
        <v>120</v>
      </c>
      <c r="G2" s="94" t="s">
        <v>119</v>
      </c>
      <c r="H2" s="94"/>
      <c r="I2" s="94" t="s">
        <v>121</v>
      </c>
      <c r="J2" s="96" t="s">
        <v>76</v>
      </c>
      <c r="K2" s="96" t="s">
        <v>76</v>
      </c>
      <c r="L2" s="96"/>
      <c r="M2" s="83"/>
    </row>
    <row r="3" spans="1:13">
      <c r="A3" s="93"/>
      <c r="B3" s="94" t="s">
        <v>236</v>
      </c>
      <c r="C3" s="94">
        <f t="shared" ref="C3:C21" si="0">ROW()-1</f>
        <v>2</v>
      </c>
      <c r="D3" s="94" t="s">
        <v>329</v>
      </c>
      <c r="E3" s="94" t="str">
        <f t="shared" ref="E3:E7" si="1">C3&amp;"_" &amp; D3</f>
        <v>2_CMD_CONFIG_CHANGE</v>
      </c>
      <c r="F3" s="94" t="s">
        <v>120</v>
      </c>
      <c r="G3" s="94" t="s">
        <v>123</v>
      </c>
      <c r="H3" s="94"/>
      <c r="I3" s="94" t="s">
        <v>121</v>
      </c>
      <c r="J3" s="96" t="s">
        <v>76</v>
      </c>
      <c r="K3" s="96" t="s">
        <v>76</v>
      </c>
      <c r="L3" s="96"/>
      <c r="M3" s="83"/>
    </row>
    <row r="4" spans="1:13">
      <c r="A4" s="93"/>
      <c r="B4" s="94" t="s">
        <v>236</v>
      </c>
      <c r="C4" s="94">
        <f t="shared" si="0"/>
        <v>3</v>
      </c>
      <c r="D4" s="94" t="s">
        <v>331</v>
      </c>
      <c r="E4" s="94" t="str">
        <f t="shared" si="1"/>
        <v>3_CMD_CONFIG_CHECK</v>
      </c>
      <c r="F4" s="94" t="s">
        <v>120</v>
      </c>
      <c r="G4" s="96" t="s">
        <v>26</v>
      </c>
      <c r="H4" s="96"/>
      <c r="I4" s="94" t="s">
        <v>124</v>
      </c>
      <c r="J4" s="102" t="s">
        <v>125</v>
      </c>
      <c r="K4" s="102" t="s">
        <v>126</v>
      </c>
      <c r="L4" s="96"/>
      <c r="M4" s="83"/>
    </row>
    <row r="5" spans="1:13">
      <c r="A5" s="93"/>
      <c r="B5" s="94" t="s">
        <v>236</v>
      </c>
      <c r="C5" s="94">
        <f t="shared" si="0"/>
        <v>4</v>
      </c>
      <c r="D5" s="94" t="s">
        <v>331</v>
      </c>
      <c r="E5" s="94" t="str">
        <f t="shared" si="1"/>
        <v>4_CMD_CONFIG_CHECK</v>
      </c>
      <c r="F5" s="94" t="s">
        <v>120</v>
      </c>
      <c r="G5" s="96" t="s">
        <v>30</v>
      </c>
      <c r="H5" s="96"/>
      <c r="I5" s="94" t="s">
        <v>127</v>
      </c>
      <c r="J5" s="96" t="s">
        <v>76</v>
      </c>
      <c r="K5" s="99" t="s">
        <v>128</v>
      </c>
      <c r="L5" s="96"/>
      <c r="M5" s="83"/>
    </row>
    <row r="6" spans="1:13" ht="43" customHeight="1">
      <c r="A6" s="93"/>
      <c r="B6" s="94" t="s">
        <v>236</v>
      </c>
      <c r="C6" s="94">
        <f t="shared" si="0"/>
        <v>5</v>
      </c>
      <c r="D6" s="94" t="s">
        <v>257</v>
      </c>
      <c r="E6" s="94" t="str">
        <f t="shared" si="1"/>
        <v>5_CMD_CONFIG_COMMIT</v>
      </c>
      <c r="F6" s="94" t="s">
        <v>339</v>
      </c>
      <c r="G6" s="96" t="s">
        <v>33</v>
      </c>
      <c r="H6" s="96"/>
      <c r="I6" s="94" t="s">
        <v>121</v>
      </c>
      <c r="J6" s="96" t="s">
        <v>97</v>
      </c>
      <c r="K6" s="96" t="s">
        <v>76</v>
      </c>
      <c r="L6" s="96"/>
      <c r="M6" s="83"/>
    </row>
    <row r="7" spans="1:13" ht="28.5" customHeight="1">
      <c r="A7" s="93"/>
      <c r="B7" s="94" t="s">
        <v>236</v>
      </c>
      <c r="C7" s="94">
        <f t="shared" si="0"/>
        <v>6</v>
      </c>
      <c r="D7" s="94" t="s">
        <v>312</v>
      </c>
      <c r="E7" s="94" t="str">
        <f t="shared" si="1"/>
        <v>6_CMD_CONFIG_ROLLBACK</v>
      </c>
      <c r="F7" s="94" t="s">
        <v>340</v>
      </c>
      <c r="G7" s="96" t="s">
        <v>306</v>
      </c>
      <c r="H7" s="96"/>
      <c r="I7" s="94" t="s">
        <v>121</v>
      </c>
      <c r="J7" s="96" t="s">
        <v>76</v>
      </c>
      <c r="K7" s="96" t="s">
        <v>76</v>
      </c>
      <c r="L7" s="96"/>
      <c r="M7" s="83"/>
    </row>
    <row r="8" spans="1:13">
      <c r="A8" s="93"/>
      <c r="B8" s="93"/>
      <c r="C8" s="93">
        <f t="shared" si="0"/>
        <v>7</v>
      </c>
      <c r="D8" s="93"/>
      <c r="E8" s="93" t="str">
        <f>C8&amp;"_" &amp; D8</f>
        <v>7_</v>
      </c>
      <c r="F8" s="93"/>
      <c r="G8" s="93"/>
      <c r="H8" s="93"/>
      <c r="I8" s="93"/>
      <c r="J8" s="93"/>
      <c r="K8" s="93"/>
      <c r="L8" s="93"/>
      <c r="M8" s="74"/>
    </row>
    <row r="9" spans="1:13">
      <c r="A9" s="93"/>
      <c r="B9" s="93"/>
      <c r="C9" s="93">
        <f t="shared" si="0"/>
        <v>8</v>
      </c>
      <c r="D9" s="93"/>
      <c r="E9" s="93" t="str">
        <f t="shared" ref="E9:E21" si="2">C9&amp;"_" &amp; D9</f>
        <v>8_</v>
      </c>
      <c r="F9" s="93"/>
      <c r="G9" s="93"/>
      <c r="H9" s="93"/>
      <c r="I9" s="93"/>
      <c r="J9" s="93"/>
      <c r="K9" s="93"/>
      <c r="L9" s="93"/>
      <c r="M9" s="74"/>
    </row>
    <row r="10" spans="1:13">
      <c r="A10" s="93"/>
      <c r="B10" s="93"/>
      <c r="C10" s="93">
        <f t="shared" si="0"/>
        <v>9</v>
      </c>
      <c r="D10" s="93"/>
      <c r="E10" s="93" t="str">
        <f t="shared" si="2"/>
        <v>9_</v>
      </c>
      <c r="F10" s="93"/>
      <c r="G10" s="93"/>
      <c r="H10" s="93"/>
      <c r="I10" s="93"/>
      <c r="J10" s="93"/>
      <c r="K10" s="93"/>
      <c r="L10" s="93"/>
      <c r="M10" s="74"/>
    </row>
    <row r="11" spans="1:13">
      <c r="A11" s="93"/>
      <c r="B11" s="93"/>
      <c r="C11" s="93">
        <f t="shared" si="0"/>
        <v>10</v>
      </c>
      <c r="D11" s="93"/>
      <c r="E11" s="93" t="str">
        <f t="shared" si="2"/>
        <v>10_</v>
      </c>
      <c r="F11" s="93"/>
      <c r="G11" s="93"/>
      <c r="H11" s="93"/>
      <c r="I11" s="93"/>
      <c r="J11" s="93"/>
      <c r="K11" s="93"/>
      <c r="L11" s="93"/>
      <c r="M11" s="74"/>
    </row>
    <row r="12" spans="1:13">
      <c r="A12" s="93"/>
      <c r="B12" s="93"/>
      <c r="C12" s="93">
        <f t="shared" si="0"/>
        <v>11</v>
      </c>
      <c r="D12" s="93"/>
      <c r="E12" s="93" t="str">
        <f t="shared" si="2"/>
        <v>11_</v>
      </c>
      <c r="F12" s="93"/>
      <c r="G12" s="93"/>
      <c r="H12" s="93"/>
      <c r="I12" s="93"/>
      <c r="J12" s="93"/>
      <c r="K12" s="93"/>
      <c r="L12" s="93"/>
      <c r="M12" s="74"/>
    </row>
    <row r="13" spans="1:13">
      <c r="A13" s="93"/>
      <c r="B13" s="93"/>
      <c r="C13" s="93">
        <f t="shared" si="0"/>
        <v>12</v>
      </c>
      <c r="D13" s="93"/>
      <c r="E13" s="93" t="str">
        <f t="shared" si="2"/>
        <v>12_</v>
      </c>
      <c r="F13" s="93"/>
      <c r="G13" s="93"/>
      <c r="H13" s="93"/>
      <c r="I13" s="93"/>
      <c r="J13" s="93"/>
      <c r="K13" s="93"/>
      <c r="L13" s="93"/>
      <c r="M13" s="74"/>
    </row>
    <row r="14" spans="1:13">
      <c r="A14" s="93"/>
      <c r="B14" s="93"/>
      <c r="C14" s="93">
        <f t="shared" si="0"/>
        <v>13</v>
      </c>
      <c r="D14" s="93"/>
      <c r="E14" s="93" t="str">
        <f t="shared" si="2"/>
        <v>13_</v>
      </c>
      <c r="F14" s="93"/>
      <c r="G14" s="93"/>
      <c r="H14" s="93"/>
      <c r="I14" s="93"/>
      <c r="J14" s="93"/>
      <c r="K14" s="93"/>
      <c r="L14" s="93"/>
      <c r="M14" s="74"/>
    </row>
    <row r="15" spans="1:13">
      <c r="A15" s="93"/>
      <c r="B15" s="93"/>
      <c r="C15" s="93">
        <f t="shared" si="0"/>
        <v>14</v>
      </c>
      <c r="D15" s="93"/>
      <c r="E15" s="93" t="str">
        <f t="shared" si="2"/>
        <v>14_</v>
      </c>
      <c r="F15" s="93"/>
      <c r="G15" s="93"/>
      <c r="H15" s="93"/>
      <c r="I15" s="93"/>
      <c r="J15" s="93"/>
      <c r="K15" s="93"/>
      <c r="L15" s="93"/>
      <c r="M15" s="74"/>
    </row>
    <row r="16" spans="1:13">
      <c r="A16" s="93"/>
      <c r="B16" s="93"/>
      <c r="C16" s="93">
        <f t="shared" si="0"/>
        <v>15</v>
      </c>
      <c r="D16" s="93"/>
      <c r="E16" s="93" t="str">
        <f t="shared" si="2"/>
        <v>15_</v>
      </c>
      <c r="F16" s="93"/>
      <c r="G16" s="93"/>
      <c r="H16" s="93"/>
      <c r="I16" s="93"/>
      <c r="J16" s="93"/>
      <c r="K16" s="93"/>
      <c r="L16" s="93"/>
      <c r="M16" s="74"/>
    </row>
    <row r="17" spans="1:13">
      <c r="A17" s="93"/>
      <c r="B17" s="93"/>
      <c r="C17" s="93">
        <f t="shared" si="0"/>
        <v>16</v>
      </c>
      <c r="D17" s="93"/>
      <c r="E17" s="93" t="str">
        <f t="shared" si="2"/>
        <v>16_</v>
      </c>
      <c r="F17" s="93"/>
      <c r="G17" s="93"/>
      <c r="H17" s="93"/>
      <c r="I17" s="93"/>
      <c r="J17" s="93"/>
      <c r="K17" s="93"/>
      <c r="L17" s="93"/>
      <c r="M17" s="74"/>
    </row>
    <row r="18" spans="1:13">
      <c r="A18" s="93"/>
      <c r="B18" s="93"/>
      <c r="C18" s="93">
        <f t="shared" si="0"/>
        <v>17</v>
      </c>
      <c r="D18" s="93"/>
      <c r="E18" s="93" t="str">
        <f t="shared" si="2"/>
        <v>17_</v>
      </c>
      <c r="F18" s="93"/>
      <c r="G18" s="93"/>
      <c r="H18" s="93"/>
      <c r="I18" s="93"/>
      <c r="J18" s="93"/>
      <c r="K18" s="93"/>
      <c r="L18" s="93"/>
      <c r="M18" s="74"/>
    </row>
    <row r="19" spans="1:13">
      <c r="A19" s="93"/>
      <c r="B19" s="93"/>
      <c r="C19" s="93">
        <f t="shared" si="0"/>
        <v>18</v>
      </c>
      <c r="D19" s="93"/>
      <c r="E19" s="93" t="str">
        <f t="shared" si="2"/>
        <v>18_</v>
      </c>
      <c r="F19" s="93"/>
      <c r="G19" s="93"/>
      <c r="H19" s="93"/>
      <c r="I19" s="93"/>
      <c r="J19" s="93"/>
      <c r="K19" s="93"/>
      <c r="L19" s="93"/>
      <c r="M19" s="74"/>
    </row>
    <row r="20" spans="1:13">
      <c r="A20" s="93"/>
      <c r="B20" s="93"/>
      <c r="C20" s="93">
        <f t="shared" si="0"/>
        <v>19</v>
      </c>
      <c r="D20" s="93"/>
      <c r="E20" s="93" t="str">
        <f t="shared" si="2"/>
        <v>19_</v>
      </c>
      <c r="F20" s="93"/>
      <c r="G20" s="93"/>
      <c r="H20" s="93"/>
      <c r="I20" s="93"/>
      <c r="J20" s="93"/>
      <c r="K20" s="93"/>
      <c r="L20" s="93"/>
      <c r="M20" s="74"/>
    </row>
    <row r="21" spans="1:13">
      <c r="A21" s="93"/>
      <c r="B21" s="93"/>
      <c r="C21" s="93">
        <f t="shared" si="0"/>
        <v>20</v>
      </c>
      <c r="D21" s="93"/>
      <c r="E21" s="93" t="str">
        <f t="shared" si="2"/>
        <v>20_</v>
      </c>
      <c r="F21" s="93"/>
      <c r="G21" s="93"/>
      <c r="H21" s="93"/>
      <c r="I21" s="93"/>
      <c r="J21" s="93"/>
      <c r="K21" s="93"/>
      <c r="L21" s="93"/>
      <c r="M21" s="74"/>
    </row>
    <row r="22" spans="1:13">
      <c r="A22" s="26"/>
      <c r="B22" s="26"/>
      <c r="C22" s="26"/>
      <c r="D22" s="26"/>
      <c r="E22" s="26"/>
      <c r="F22" s="26"/>
      <c r="G22" s="26"/>
      <c r="H22" s="26"/>
      <c r="I22" s="26"/>
      <c r="J22" s="26"/>
      <c r="K22" s="26"/>
      <c r="L22" s="26"/>
    </row>
  </sheetData>
  <phoneticPr fontId="1"/>
  <conditionalFormatting sqref="B2:L21">
    <cfRule type="expression" dxfId="13" priority="1">
      <formula>$B2="REMOTE"</formula>
    </cfRule>
    <cfRule type="expression" dxfId="12" priority="2">
      <formula>$B2="LOCAL"</formula>
    </cfRule>
  </conditionalFormatting>
  <dataValidations count="2">
    <dataValidation allowBlank="1" sqref="C2:C21 E2:E7" xr:uid="{A7697111-6E72-4672-88A9-0C51806DAB9D}"/>
    <dataValidation type="list" allowBlank="1" sqref="J2:K7 J8:J21 K8:K20" xr:uid="{284E94AC-BA5D-4157-B7E9-B6B5B1BDEC67}">
      <formula1>INDIRECT($I2)</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96D131F3-0679-4984-AE03-3ECEF6C0F45B}">
          <x14:formula1>
            <xm:f>_管理用!$E$2:$E$5</xm:f>
          </x14:formula1>
          <xm:sqref>D8:D21</xm:sqref>
        </x14:dataValidation>
        <x14:dataValidation type="list" allowBlank="1" xr:uid="{48E0BF00-23C8-42B1-AB1A-CAF9FFBB57BD}">
          <x14:formula1>
            <xm:f>_管理用!$E$2:$E$5</xm:f>
          </x14:formula1>
          <xm:sqref>D2:D7</xm:sqref>
        </x14:dataValidation>
        <x14:dataValidation type="list" allowBlank="1" xr:uid="{E2AA5A1B-14D5-4D1E-BF74-93DF68715778}">
          <x14:formula1>
            <xm:f>_管理用!$H$1:$L$1</xm:f>
          </x14:formula1>
          <xm:sqref>I2:I21</xm:sqref>
        </x14:dataValidation>
        <x14:dataValidation type="list" allowBlank="1" xr:uid="{01A4D969-7A57-4A20-94B4-D5488712BDEA}">
          <x14:formula1>
            <xm:f>_管理用!$B$2:$B$7</xm:f>
          </x14:formula1>
          <xm:sqref>F2:F21</xm:sqref>
        </x14:dataValidation>
        <x14:dataValidation type="list" allowBlank="1" xr:uid="{C70F4C77-F404-4682-8D5F-3E823BAEF3CD}">
          <x14:formula1>
            <xm:f>_管理用!$A$2:$A$19</xm:f>
          </x14:formula1>
          <xm:sqref>G2:G21</xm:sqref>
        </x14:dataValidation>
        <x14:dataValidation type="list" allowBlank="1" xr:uid="{B4B4F437-1F13-48EC-9439-EF09012B4BDF}">
          <x14:formula1>
            <xm:f>_管理用!$C$2:$C$3</xm:f>
          </x14:formula1>
          <xm:sqref>B2:B21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I28" sqref="A28:I29"/>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1" t="s">
        <v>344</v>
      </c>
      <c r="B2" s="94" t="s">
        <v>304</v>
      </c>
      <c r="C2" s="94">
        <f>ROW()-1</f>
        <v>1</v>
      </c>
      <c r="D2" s="94" t="s">
        <v>330</v>
      </c>
      <c r="E2" s="94" t="str">
        <f>C2&amp;"_" &amp; D2</f>
        <v>1_CMD_CONFIG_CHANGE</v>
      </c>
      <c r="F2" s="75" t="s">
        <v>345</v>
      </c>
      <c r="G2" s="75" t="s">
        <v>346</v>
      </c>
      <c r="H2" s="75"/>
      <c r="I2" s="94" t="s">
        <v>121</v>
      </c>
      <c r="J2" s="103" t="s">
        <v>76</v>
      </c>
      <c r="K2" s="103" t="s">
        <v>76</v>
      </c>
      <c r="L2" s="83"/>
      <c r="M2" s="83"/>
    </row>
    <row r="3" spans="1:13">
      <c r="A3" s="74"/>
      <c r="B3" s="94" t="s">
        <v>236</v>
      </c>
      <c r="C3" s="94">
        <f t="shared" ref="C3:C21" si="0">ROW()-1</f>
        <v>2</v>
      </c>
      <c r="D3" s="94" t="s">
        <v>329</v>
      </c>
      <c r="E3" s="94" t="str">
        <f t="shared" ref="E3:E7" si="1">C3&amp;"_" &amp; D3</f>
        <v>2_CMD_CONFIG_CHANGE</v>
      </c>
      <c r="F3" s="75" t="s">
        <v>345</v>
      </c>
      <c r="G3" s="94" t="s">
        <v>347</v>
      </c>
      <c r="H3" s="94"/>
      <c r="I3" s="94" t="s">
        <v>121</v>
      </c>
      <c r="J3" s="103" t="s">
        <v>76</v>
      </c>
      <c r="K3" s="103" t="s">
        <v>76</v>
      </c>
      <c r="L3" s="83"/>
      <c r="M3" s="83"/>
    </row>
    <row r="4" spans="1:13">
      <c r="A4" s="74"/>
      <c r="B4" s="94" t="s">
        <v>236</v>
      </c>
      <c r="C4" s="94">
        <f t="shared" si="0"/>
        <v>3</v>
      </c>
      <c r="D4" s="94" t="s">
        <v>331</v>
      </c>
      <c r="E4" s="94" t="str">
        <f t="shared" si="1"/>
        <v>3_CMD_CONFIG_CHECK</v>
      </c>
      <c r="F4" s="75" t="s">
        <v>345</v>
      </c>
      <c r="G4" s="83" t="s">
        <v>26</v>
      </c>
      <c r="H4" s="83"/>
      <c r="I4" s="94" t="s">
        <v>124</v>
      </c>
      <c r="J4" s="104" t="s">
        <v>348</v>
      </c>
      <c r="K4" s="104" t="s">
        <v>349</v>
      </c>
      <c r="L4" s="83"/>
      <c r="M4" s="83"/>
    </row>
    <row r="5" spans="1:13">
      <c r="A5" s="74"/>
      <c r="B5" s="94" t="s">
        <v>236</v>
      </c>
      <c r="C5" s="94">
        <f t="shared" si="0"/>
        <v>4</v>
      </c>
      <c r="D5" s="94" t="s">
        <v>331</v>
      </c>
      <c r="E5" s="94" t="str">
        <f t="shared" si="1"/>
        <v>4_CMD_CONFIG_CHECK</v>
      </c>
      <c r="F5" s="75" t="s">
        <v>345</v>
      </c>
      <c r="G5" s="83" t="s">
        <v>30</v>
      </c>
      <c r="H5" s="83"/>
      <c r="I5" s="94" t="s">
        <v>127</v>
      </c>
      <c r="J5" s="96" t="s">
        <v>76</v>
      </c>
      <c r="K5" s="99" t="s">
        <v>128</v>
      </c>
      <c r="L5" s="83"/>
      <c r="M5" s="83"/>
    </row>
    <row r="6" spans="1:13" ht="43" customHeight="1">
      <c r="A6" s="74"/>
      <c r="B6" s="94" t="s">
        <v>236</v>
      </c>
      <c r="C6" s="94">
        <f t="shared" si="0"/>
        <v>5</v>
      </c>
      <c r="D6" s="94" t="s">
        <v>257</v>
      </c>
      <c r="E6" s="94" t="str">
        <f t="shared" si="1"/>
        <v>5_CMD_CONFIG_COMMIT</v>
      </c>
      <c r="F6" s="94" t="s">
        <v>339</v>
      </c>
      <c r="G6" s="96" t="s">
        <v>33</v>
      </c>
      <c r="H6" s="83"/>
      <c r="I6" s="94" t="s">
        <v>121</v>
      </c>
      <c r="J6" s="103" t="s">
        <v>97</v>
      </c>
      <c r="K6" s="103" t="s">
        <v>76</v>
      </c>
      <c r="L6" s="83"/>
      <c r="M6" s="83"/>
    </row>
    <row r="7" spans="1:13" ht="28.5" customHeight="1">
      <c r="A7" s="74"/>
      <c r="B7" s="94" t="s">
        <v>236</v>
      </c>
      <c r="C7" s="94">
        <f t="shared" si="0"/>
        <v>6</v>
      </c>
      <c r="D7" s="94" t="s">
        <v>312</v>
      </c>
      <c r="E7" s="94" t="str">
        <f t="shared" si="1"/>
        <v>6_CMD_CONFIG_ROLLBACK</v>
      </c>
      <c r="F7" s="94" t="s">
        <v>340</v>
      </c>
      <c r="G7" s="96" t="s">
        <v>306</v>
      </c>
      <c r="H7" s="105"/>
      <c r="I7" s="94" t="s">
        <v>121</v>
      </c>
      <c r="J7" s="103" t="s">
        <v>76</v>
      </c>
      <c r="K7" s="103" t="s">
        <v>76</v>
      </c>
      <c r="L7" s="83"/>
      <c r="M7" s="83"/>
    </row>
    <row r="8" spans="1:13">
      <c r="A8" s="74"/>
      <c r="B8" s="93"/>
      <c r="C8" s="93">
        <f t="shared" si="0"/>
        <v>7</v>
      </c>
      <c r="D8" s="93"/>
      <c r="E8" s="93" t="str">
        <f>C8&amp;"_" &amp; D8</f>
        <v>7_</v>
      </c>
      <c r="F8" s="74"/>
      <c r="G8" s="96"/>
      <c r="H8" s="74"/>
      <c r="I8" s="94"/>
      <c r="J8" s="93"/>
      <c r="K8" s="93"/>
      <c r="L8" s="74"/>
      <c r="M8" s="74"/>
    </row>
    <row r="9" spans="1:13">
      <c r="A9" s="74"/>
      <c r="B9" s="93"/>
      <c r="C9" s="93">
        <f t="shared" si="0"/>
        <v>8</v>
      </c>
      <c r="D9" s="93"/>
      <c r="E9" s="93" t="str">
        <f t="shared" ref="E9:E21" si="2">C9&amp;"_" &amp; D9</f>
        <v>8_</v>
      </c>
      <c r="F9" s="74"/>
      <c r="G9" s="96"/>
      <c r="H9" s="74"/>
      <c r="I9" s="94"/>
      <c r="J9" s="93"/>
      <c r="K9" s="93"/>
      <c r="L9" s="74"/>
      <c r="M9" s="74"/>
    </row>
    <row r="10" spans="1:13">
      <c r="A10" s="74"/>
      <c r="B10" s="93"/>
      <c r="C10" s="93">
        <f t="shared" si="0"/>
        <v>9</v>
      </c>
      <c r="D10" s="93"/>
      <c r="E10" s="93" t="str">
        <f t="shared" si="2"/>
        <v>9_</v>
      </c>
      <c r="F10" s="74"/>
      <c r="G10" s="96"/>
      <c r="H10" s="74"/>
      <c r="I10" s="94"/>
      <c r="J10" s="93"/>
      <c r="K10" s="93"/>
      <c r="L10" s="74"/>
      <c r="M10" s="74"/>
    </row>
    <row r="11" spans="1:13">
      <c r="A11" s="74"/>
      <c r="B11" s="93"/>
      <c r="C11" s="93">
        <f t="shared" si="0"/>
        <v>10</v>
      </c>
      <c r="D11" s="93"/>
      <c r="E11" s="93" t="str">
        <f t="shared" si="2"/>
        <v>10_</v>
      </c>
      <c r="F11" s="74"/>
      <c r="G11" s="96"/>
      <c r="H11" s="74"/>
      <c r="I11" s="94"/>
      <c r="J11" s="93"/>
      <c r="K11" s="93"/>
      <c r="L11" s="74"/>
      <c r="M11" s="74"/>
    </row>
    <row r="12" spans="1:13">
      <c r="A12" s="74"/>
      <c r="B12" s="93"/>
      <c r="C12" s="93">
        <f t="shared" si="0"/>
        <v>11</v>
      </c>
      <c r="D12" s="93"/>
      <c r="E12" s="93" t="str">
        <f t="shared" si="2"/>
        <v>11_</v>
      </c>
      <c r="F12" s="74"/>
      <c r="G12" s="96"/>
      <c r="H12" s="74"/>
      <c r="I12" s="94"/>
      <c r="J12" s="93"/>
      <c r="K12" s="93"/>
      <c r="L12" s="74"/>
      <c r="M12" s="74"/>
    </row>
    <row r="13" spans="1:13">
      <c r="A13" s="74"/>
      <c r="B13" s="93"/>
      <c r="C13" s="93">
        <f t="shared" si="0"/>
        <v>12</v>
      </c>
      <c r="D13" s="93"/>
      <c r="E13" s="93" t="str">
        <f t="shared" si="2"/>
        <v>12_</v>
      </c>
      <c r="F13" s="74"/>
      <c r="G13" s="96"/>
      <c r="H13" s="74"/>
      <c r="I13" s="94"/>
      <c r="J13" s="93"/>
      <c r="K13" s="93"/>
      <c r="L13" s="74"/>
      <c r="M13" s="74"/>
    </row>
    <row r="14" spans="1:13">
      <c r="A14" s="74"/>
      <c r="B14" s="93"/>
      <c r="C14" s="93">
        <f t="shared" si="0"/>
        <v>13</v>
      </c>
      <c r="D14" s="93"/>
      <c r="E14" s="93" t="str">
        <f t="shared" si="2"/>
        <v>13_</v>
      </c>
      <c r="F14" s="74"/>
      <c r="G14" s="96"/>
      <c r="H14" s="74"/>
      <c r="I14" s="94"/>
      <c r="J14" s="93"/>
      <c r="K14" s="93"/>
      <c r="L14" s="74"/>
      <c r="M14" s="74"/>
    </row>
    <row r="15" spans="1:13">
      <c r="A15" s="74"/>
      <c r="B15" s="93"/>
      <c r="C15" s="93">
        <f t="shared" si="0"/>
        <v>14</v>
      </c>
      <c r="D15" s="93"/>
      <c r="E15" s="93" t="str">
        <f t="shared" si="2"/>
        <v>14_</v>
      </c>
      <c r="F15" s="74"/>
      <c r="G15" s="96"/>
      <c r="H15" s="74"/>
      <c r="I15" s="94"/>
      <c r="J15" s="93"/>
      <c r="K15" s="93"/>
      <c r="L15" s="74"/>
      <c r="M15" s="74"/>
    </row>
    <row r="16" spans="1:13">
      <c r="A16" s="74"/>
      <c r="B16" s="93"/>
      <c r="C16" s="93">
        <f t="shared" si="0"/>
        <v>15</v>
      </c>
      <c r="D16" s="93"/>
      <c r="E16" s="93" t="str">
        <f t="shared" si="2"/>
        <v>15_</v>
      </c>
      <c r="F16" s="74"/>
      <c r="G16" s="96"/>
      <c r="H16" s="74"/>
      <c r="I16" s="94"/>
      <c r="J16" s="93"/>
      <c r="K16" s="93"/>
      <c r="L16" s="74"/>
      <c r="M16" s="74"/>
    </row>
    <row r="17" spans="1:13">
      <c r="A17" s="74"/>
      <c r="B17" s="93"/>
      <c r="C17" s="93">
        <f t="shared" si="0"/>
        <v>16</v>
      </c>
      <c r="D17" s="93"/>
      <c r="E17" s="93" t="str">
        <f t="shared" si="2"/>
        <v>16_</v>
      </c>
      <c r="F17" s="74"/>
      <c r="G17" s="96"/>
      <c r="H17" s="74"/>
      <c r="I17" s="94"/>
      <c r="J17" s="93"/>
      <c r="K17" s="93"/>
      <c r="L17" s="74"/>
      <c r="M17" s="74"/>
    </row>
    <row r="18" spans="1:13">
      <c r="A18" s="74"/>
      <c r="B18" s="93"/>
      <c r="C18" s="93">
        <f t="shared" si="0"/>
        <v>17</v>
      </c>
      <c r="D18" s="93"/>
      <c r="E18" s="93" t="str">
        <f t="shared" si="2"/>
        <v>17_</v>
      </c>
      <c r="F18" s="74"/>
      <c r="G18" s="96"/>
      <c r="H18" s="74"/>
      <c r="I18" s="94"/>
      <c r="J18" s="93"/>
      <c r="K18" s="93"/>
      <c r="L18" s="74"/>
      <c r="M18" s="74"/>
    </row>
    <row r="19" spans="1:13">
      <c r="A19" s="74"/>
      <c r="B19" s="93"/>
      <c r="C19" s="93">
        <f t="shared" si="0"/>
        <v>18</v>
      </c>
      <c r="D19" s="93"/>
      <c r="E19" s="93" t="str">
        <f t="shared" si="2"/>
        <v>18_</v>
      </c>
      <c r="F19" s="74"/>
      <c r="G19" s="96"/>
      <c r="H19" s="74"/>
      <c r="I19" s="94"/>
      <c r="J19" s="93"/>
      <c r="K19" s="93"/>
      <c r="L19" s="74"/>
      <c r="M19" s="74"/>
    </row>
    <row r="20" spans="1:13">
      <c r="A20" s="74"/>
      <c r="B20" s="93"/>
      <c r="C20" s="93">
        <f t="shared" si="0"/>
        <v>19</v>
      </c>
      <c r="D20" s="93"/>
      <c r="E20" s="93" t="str">
        <f t="shared" si="2"/>
        <v>19_</v>
      </c>
      <c r="F20" s="74"/>
      <c r="G20" s="96"/>
      <c r="H20" s="74"/>
      <c r="I20" s="94"/>
      <c r="J20" s="93"/>
      <c r="K20" s="93"/>
      <c r="L20" s="74"/>
      <c r="M20" s="74"/>
    </row>
    <row r="21" spans="1:13">
      <c r="A21" s="74"/>
      <c r="B21" s="93"/>
      <c r="C21" s="93">
        <f t="shared" si="0"/>
        <v>20</v>
      </c>
      <c r="D21" s="93"/>
      <c r="E21" s="93" t="str">
        <f t="shared" si="2"/>
        <v>20_</v>
      </c>
      <c r="F21" s="74"/>
      <c r="G21" s="96"/>
      <c r="H21" s="74"/>
      <c r="I21" s="94"/>
      <c r="J21" s="74"/>
      <c r="K21" s="74"/>
      <c r="L21" s="74"/>
      <c r="M21" s="74"/>
    </row>
    <row r="22" spans="1:13">
      <c r="I22" s="57"/>
    </row>
  </sheetData>
  <phoneticPr fontId="1"/>
  <conditionalFormatting sqref="B8:H21 J8:L21 I8:I22">
    <cfRule type="expression" dxfId="11" priority="5">
      <formula>$B8="REMOTE"</formula>
    </cfRule>
    <cfRule type="expression" dxfId="10" priority="6">
      <formula>$B8="LOCAL"</formula>
    </cfRule>
  </conditionalFormatting>
  <conditionalFormatting sqref="B2:L7">
    <cfRule type="expression" dxfId="9" priority="1">
      <formula>$B2="REMOTE"</formula>
    </cfRule>
    <cfRule type="expression" dxfId="8" priority="2">
      <formula>$B2="LOCAL"</formula>
    </cfRule>
  </conditionalFormatting>
  <dataValidations count="2">
    <dataValidation type="list" allowBlank="1" sqref="J2:K22" xr:uid="{5C6C1FBF-8546-4705-9F88-EFC196E42A49}">
      <formula1>INDIRECT($I2)</formula1>
    </dataValidation>
    <dataValidation allowBlank="1" sqref="E2:E7 C2:C21" xr:uid="{BDDEB4C2-1E44-4CAF-B249-6AE95761506E}"/>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xr:uid="{6B183186-6DF1-46DF-B4E1-D1E795C88BA5}">
          <x14:formula1>
            <xm:f>_管理用!$C$2:$C$3</xm:f>
          </x14:formula1>
          <xm:sqref>B2:B21</xm:sqref>
        </x14:dataValidation>
        <x14:dataValidation type="list" allowBlank="1" xr:uid="{59358AE2-729E-4483-BAFE-914E103C1034}">
          <x14:formula1>
            <xm:f>_管理用!$A$2:$A$19</xm:f>
          </x14:formula1>
          <xm:sqref>G2:G21</xm:sqref>
        </x14:dataValidation>
        <x14:dataValidation type="list" allowBlank="1" xr:uid="{67913FAF-9506-478A-BCCF-3F302EED54C9}">
          <x14:formula1>
            <xm:f>_管理用!$B$2:$B$7</xm:f>
          </x14:formula1>
          <xm:sqref>F2:F21</xm:sqref>
        </x14:dataValidation>
        <x14:dataValidation type="list" allowBlank="1" xr:uid="{33925976-DA46-4084-AE8B-B55A434EDEC5}">
          <x14:formula1>
            <xm:f>_管理用!$H$1:$L$1</xm:f>
          </x14:formula1>
          <xm:sqref>I2:I22</xm:sqref>
        </x14:dataValidation>
        <x14:dataValidation type="list" allowBlank="1" xr:uid="{85EFFB35-D4C5-4FC1-AB14-B47806D36757}">
          <x14:formula1>
            <xm:f>_管理用!$E$2:$E$5</xm:f>
          </x14:formula1>
          <xm:sqref>D2:D7</xm:sqref>
        </x14:dataValidation>
        <x14:dataValidation type="list" allowBlank="1" showInputMessage="1" showErrorMessage="1" xr:uid="{CECD8B6C-7E0C-4FA0-9BD4-D43CF1942E84}">
          <x14:formula1>
            <xm:f>_管理用!$E$2:$E$5</xm:f>
          </x14:formula1>
          <xm:sqref>D8:D21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zoomScale="85" zoomScaleNormal="85" workbookViewId="0">
      <selection activeCell="B31" sqref="B31"/>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s="74" t="s">
        <v>233</v>
      </c>
      <c r="B1" s="74" t="s">
        <v>234</v>
      </c>
      <c r="C1" s="74" t="s">
        <v>146</v>
      </c>
      <c r="D1" s="74" t="s">
        <v>147</v>
      </c>
      <c r="E1" s="93" t="s">
        <v>148</v>
      </c>
      <c r="F1" s="93" t="s">
        <v>149</v>
      </c>
      <c r="G1" s="93" t="s">
        <v>150</v>
      </c>
      <c r="H1" s="93" t="s">
        <v>151</v>
      </c>
      <c r="I1" s="93" t="s">
        <v>152</v>
      </c>
      <c r="J1" s="93" t="s">
        <v>153</v>
      </c>
      <c r="K1" s="93" t="s">
        <v>154</v>
      </c>
    </row>
    <row r="2" spans="1:11" ht="18">
      <c r="A2" s="106" t="s">
        <v>155</v>
      </c>
      <c r="B2" s="107" t="s">
        <v>156</v>
      </c>
      <c r="C2" s="106" t="str">
        <f>D2&amp;"-&gt;"&amp;E2</f>
        <v>tam5-er-s01-cnrf-001-&gt;tam5-er-s01-amf-001</v>
      </c>
      <c r="D2" s="106" t="s">
        <v>155</v>
      </c>
      <c r="E2" s="107" t="s">
        <v>156</v>
      </c>
      <c r="F2" s="107" t="s">
        <v>157</v>
      </c>
      <c r="G2" s="107" t="s">
        <v>158</v>
      </c>
      <c r="H2" s="107" t="s">
        <v>159</v>
      </c>
      <c r="I2" s="107">
        <v>1</v>
      </c>
      <c r="J2" s="107" t="s">
        <v>160</v>
      </c>
      <c r="K2" s="107">
        <v>0</v>
      </c>
    </row>
    <row r="3" spans="1:11" ht="18">
      <c r="A3" s="106" t="s">
        <v>155</v>
      </c>
      <c r="B3" s="107" t="s">
        <v>161</v>
      </c>
      <c r="C3" s="106" t="str">
        <f t="shared" ref="C3:C25" si="0">D3&amp;"-&gt;"&amp;E3</f>
        <v>tam5-er-s01-cnrf-001-&gt;tam5-er-s01-amf-002</v>
      </c>
      <c r="D3" s="106" t="s">
        <v>155</v>
      </c>
      <c r="E3" s="107" t="s">
        <v>161</v>
      </c>
      <c r="F3" s="107" t="s">
        <v>157</v>
      </c>
      <c r="G3" s="107" t="s">
        <v>158</v>
      </c>
      <c r="H3" s="107" t="s">
        <v>159</v>
      </c>
      <c r="I3" s="107">
        <v>1</v>
      </c>
      <c r="J3" s="107" t="s">
        <v>160</v>
      </c>
      <c r="K3" s="107">
        <v>0</v>
      </c>
    </row>
    <row r="4" spans="1:11" ht="18">
      <c r="A4" s="106" t="s">
        <v>155</v>
      </c>
      <c r="B4" s="107" t="s">
        <v>162</v>
      </c>
      <c r="C4" s="106" t="str">
        <f t="shared" si="0"/>
        <v>tam5-er-s01-cnrf-001-&gt;oym3-er-s01-amf-001</v>
      </c>
      <c r="D4" s="106" t="s">
        <v>155</v>
      </c>
      <c r="E4" s="107" t="s">
        <v>162</v>
      </c>
      <c r="F4" s="107" t="s">
        <v>157</v>
      </c>
      <c r="G4" s="107" t="s">
        <v>158</v>
      </c>
      <c r="H4" s="107" t="s">
        <v>159</v>
      </c>
      <c r="I4" s="107">
        <v>1</v>
      </c>
      <c r="J4" s="107" t="s">
        <v>160</v>
      </c>
      <c r="K4" s="107">
        <v>0</v>
      </c>
    </row>
    <row r="5" spans="1:11" ht="18">
      <c r="A5" s="106" t="s">
        <v>155</v>
      </c>
      <c r="B5" s="107" t="s">
        <v>163</v>
      </c>
      <c r="C5" s="106" t="str">
        <f t="shared" si="0"/>
        <v>tam5-er-s01-cnrf-001-&gt;oym3-er-s01-amf-002</v>
      </c>
      <c r="D5" s="106" t="s">
        <v>155</v>
      </c>
      <c r="E5" s="107" t="s">
        <v>163</v>
      </c>
      <c r="F5" s="107" t="s">
        <v>157</v>
      </c>
      <c r="G5" s="107" t="s">
        <v>158</v>
      </c>
      <c r="H5" s="107" t="s">
        <v>159</v>
      </c>
      <c r="I5" s="107">
        <v>1</v>
      </c>
      <c r="J5" s="107" t="s">
        <v>160</v>
      </c>
      <c r="K5" s="107">
        <v>0</v>
      </c>
    </row>
    <row r="6" spans="1:11" ht="18">
      <c r="A6" s="108" t="s">
        <v>164</v>
      </c>
      <c r="B6" s="109" t="s">
        <v>156</v>
      </c>
      <c r="C6" s="108" t="str">
        <f t="shared" si="0"/>
        <v>oym3-er-s01-cnrf-001-&gt;tam5-er-s01-amf-001</v>
      </c>
      <c r="D6" s="108" t="s">
        <v>164</v>
      </c>
      <c r="E6" s="109" t="s">
        <v>156</v>
      </c>
      <c r="F6" s="109" t="s">
        <v>157</v>
      </c>
      <c r="G6" s="109" t="s">
        <v>165</v>
      </c>
      <c r="H6" s="109" t="s">
        <v>166</v>
      </c>
      <c r="I6" s="109">
        <v>1</v>
      </c>
      <c r="J6" s="109" t="s">
        <v>160</v>
      </c>
      <c r="K6" s="109">
        <v>0</v>
      </c>
    </row>
    <row r="7" spans="1:11" ht="18">
      <c r="A7" s="108" t="s">
        <v>164</v>
      </c>
      <c r="B7" s="109" t="s">
        <v>161</v>
      </c>
      <c r="C7" s="108" t="str">
        <f t="shared" si="0"/>
        <v>oym3-er-s01-cnrf-001-&gt;tam5-er-s01-amf-002</v>
      </c>
      <c r="D7" s="108" t="s">
        <v>164</v>
      </c>
      <c r="E7" s="109" t="s">
        <v>161</v>
      </c>
      <c r="F7" s="109" t="s">
        <v>157</v>
      </c>
      <c r="G7" s="109" t="s">
        <v>165</v>
      </c>
      <c r="H7" s="109" t="s">
        <v>166</v>
      </c>
      <c r="I7" s="109">
        <v>1</v>
      </c>
      <c r="J7" s="109" t="s">
        <v>160</v>
      </c>
      <c r="K7" s="109">
        <v>0</v>
      </c>
    </row>
    <row r="8" spans="1:11" ht="18">
      <c r="A8" s="108" t="s">
        <v>164</v>
      </c>
      <c r="B8" s="109" t="s">
        <v>162</v>
      </c>
      <c r="C8" s="108" t="str">
        <f t="shared" si="0"/>
        <v>oym3-er-s01-cnrf-001-&gt;oym3-er-s01-amf-001</v>
      </c>
      <c r="D8" s="108" t="s">
        <v>164</v>
      </c>
      <c r="E8" s="109" t="s">
        <v>162</v>
      </c>
      <c r="F8" s="109" t="s">
        <v>157</v>
      </c>
      <c r="G8" s="109" t="s">
        <v>165</v>
      </c>
      <c r="H8" s="109" t="s">
        <v>166</v>
      </c>
      <c r="I8" s="109">
        <v>1</v>
      </c>
      <c r="J8" s="109" t="s">
        <v>160</v>
      </c>
      <c r="K8" s="109">
        <v>0</v>
      </c>
    </row>
    <row r="9" spans="1:11" ht="18">
      <c r="A9" s="108" t="s">
        <v>164</v>
      </c>
      <c r="B9" s="109" t="s">
        <v>163</v>
      </c>
      <c r="C9" s="108" t="str">
        <f t="shared" si="0"/>
        <v>oym3-er-s01-cnrf-001-&gt;oym3-er-s01-amf-002</v>
      </c>
      <c r="D9" s="108" t="s">
        <v>164</v>
      </c>
      <c r="E9" s="109" t="s">
        <v>163</v>
      </c>
      <c r="F9" s="109" t="s">
        <v>157</v>
      </c>
      <c r="G9" s="109" t="s">
        <v>165</v>
      </c>
      <c r="H9" s="109" t="s">
        <v>166</v>
      </c>
      <c r="I9" s="109">
        <v>1</v>
      </c>
      <c r="J9" s="109" t="s">
        <v>160</v>
      </c>
      <c r="K9" s="109">
        <v>0</v>
      </c>
    </row>
    <row r="10" spans="1:11" ht="18">
      <c r="A10" s="110" t="s">
        <v>167</v>
      </c>
      <c r="B10" s="111" t="s">
        <v>168</v>
      </c>
      <c r="C10" s="110" t="str">
        <f t="shared" si="0"/>
        <v>osc2-er-s01-cnrf-001-&gt;osc2-er-s01-amf-001</v>
      </c>
      <c r="D10" s="110" t="s">
        <v>167</v>
      </c>
      <c r="E10" s="111" t="s">
        <v>168</v>
      </c>
      <c r="F10" s="111" t="s">
        <v>157</v>
      </c>
      <c r="G10" s="111" t="s">
        <v>169</v>
      </c>
      <c r="H10" s="111" t="s">
        <v>170</v>
      </c>
      <c r="I10" s="111">
        <v>1</v>
      </c>
      <c r="J10" s="111" t="s">
        <v>171</v>
      </c>
      <c r="K10" s="111">
        <v>0</v>
      </c>
    </row>
    <row r="11" spans="1:11" ht="18">
      <c r="A11" s="110" t="s">
        <v>167</v>
      </c>
      <c r="B11" s="111" t="s">
        <v>172</v>
      </c>
      <c r="C11" s="110" t="str">
        <f t="shared" si="0"/>
        <v>osc2-er-s01-cnrf-001-&gt;osc2-er-s01-amf-002</v>
      </c>
      <c r="D11" s="110" t="s">
        <v>167</v>
      </c>
      <c r="E11" s="111" t="s">
        <v>172</v>
      </c>
      <c r="F11" s="111" t="s">
        <v>157</v>
      </c>
      <c r="G11" s="111" t="s">
        <v>173</v>
      </c>
      <c r="H11" s="111" t="s">
        <v>170</v>
      </c>
      <c r="I11" s="111">
        <v>1</v>
      </c>
      <c r="J11" s="111" t="s">
        <v>171</v>
      </c>
      <c r="K11" s="111">
        <v>0</v>
      </c>
    </row>
    <row r="12" spans="1:11" ht="18">
      <c r="A12" s="110" t="s">
        <v>167</v>
      </c>
      <c r="B12" s="111" t="s">
        <v>162</v>
      </c>
      <c r="C12" s="110" t="str">
        <f t="shared" si="0"/>
        <v>osc2-er-s01-cnrf-001-&gt;oym3-er-s01-amf-001</v>
      </c>
      <c r="D12" s="110" t="s">
        <v>167</v>
      </c>
      <c r="E12" s="111" t="s">
        <v>162</v>
      </c>
      <c r="F12" s="111" t="s">
        <v>157</v>
      </c>
      <c r="G12" s="111" t="s">
        <v>173</v>
      </c>
      <c r="H12" s="111" t="s">
        <v>170</v>
      </c>
      <c r="I12" s="111">
        <v>1</v>
      </c>
      <c r="J12" s="111" t="s">
        <v>171</v>
      </c>
      <c r="K12" s="111">
        <v>0</v>
      </c>
    </row>
    <row r="13" spans="1:11" ht="18">
      <c r="A13" s="110" t="s">
        <v>167</v>
      </c>
      <c r="B13" s="111" t="s">
        <v>163</v>
      </c>
      <c r="C13" s="110" t="str">
        <f t="shared" si="0"/>
        <v>osc2-er-s01-cnrf-001-&gt;oym3-er-s01-amf-002</v>
      </c>
      <c r="D13" s="110" t="s">
        <v>167</v>
      </c>
      <c r="E13" s="111" t="s">
        <v>163</v>
      </c>
      <c r="F13" s="111" t="s">
        <v>157</v>
      </c>
      <c r="G13" s="111" t="s">
        <v>173</v>
      </c>
      <c r="H13" s="111" t="s">
        <v>170</v>
      </c>
      <c r="I13" s="111">
        <v>1</v>
      </c>
      <c r="J13" s="111" t="s">
        <v>171</v>
      </c>
      <c r="K13" s="111">
        <v>0</v>
      </c>
    </row>
    <row r="14" spans="1:11" ht="18">
      <c r="A14" s="112" t="s">
        <v>174</v>
      </c>
      <c r="B14" s="113" t="s">
        <v>168</v>
      </c>
      <c r="C14" s="112" t="str">
        <f t="shared" si="0"/>
        <v>chy1-er-s01-cnrf-001-&gt;osc2-er-s01-amf-001</v>
      </c>
      <c r="D14" s="112" t="s">
        <v>174</v>
      </c>
      <c r="E14" s="113" t="s">
        <v>168</v>
      </c>
      <c r="F14" s="113" t="s">
        <v>157</v>
      </c>
      <c r="G14" s="113" t="s">
        <v>175</v>
      </c>
      <c r="H14" s="113" t="s">
        <v>176</v>
      </c>
      <c r="I14" s="113">
        <v>1</v>
      </c>
      <c r="J14" s="113" t="s">
        <v>171</v>
      </c>
      <c r="K14" s="113">
        <v>0</v>
      </c>
    </row>
    <row r="15" spans="1:11" ht="18">
      <c r="A15" s="112" t="s">
        <v>174</v>
      </c>
      <c r="B15" s="113" t="s">
        <v>172</v>
      </c>
      <c r="C15" s="112" t="str">
        <f t="shared" si="0"/>
        <v>chy1-er-s01-cnrf-001-&gt;osc2-er-s01-amf-002</v>
      </c>
      <c r="D15" s="112" t="s">
        <v>174</v>
      </c>
      <c r="E15" s="113" t="s">
        <v>172</v>
      </c>
      <c r="F15" s="113" t="s">
        <v>157</v>
      </c>
      <c r="G15" s="113" t="s">
        <v>177</v>
      </c>
      <c r="H15" s="113" t="s">
        <v>176</v>
      </c>
      <c r="I15" s="113">
        <v>1</v>
      </c>
      <c r="J15" s="113" t="s">
        <v>171</v>
      </c>
      <c r="K15" s="113">
        <v>0</v>
      </c>
    </row>
    <row r="16" spans="1:11" ht="18">
      <c r="A16" s="112" t="s">
        <v>174</v>
      </c>
      <c r="B16" s="113" t="s">
        <v>162</v>
      </c>
      <c r="C16" s="112" t="str">
        <f t="shared" si="0"/>
        <v>chy1-er-s01-cnrf-001-&gt;oym3-er-s01-amf-001</v>
      </c>
      <c r="D16" s="112" t="s">
        <v>174</v>
      </c>
      <c r="E16" s="113" t="s">
        <v>162</v>
      </c>
      <c r="F16" s="113" t="s">
        <v>157</v>
      </c>
      <c r="G16" s="113" t="s">
        <v>175</v>
      </c>
      <c r="H16" s="113" t="s">
        <v>176</v>
      </c>
      <c r="I16" s="113">
        <v>1</v>
      </c>
      <c r="J16" s="113" t="s">
        <v>171</v>
      </c>
      <c r="K16" s="113">
        <v>0</v>
      </c>
    </row>
    <row r="17" spans="1:11" ht="18">
      <c r="A17" s="112" t="s">
        <v>174</v>
      </c>
      <c r="B17" s="113" t="s">
        <v>163</v>
      </c>
      <c r="C17" s="112" t="str">
        <f t="shared" si="0"/>
        <v>chy1-er-s01-cnrf-001-&gt;oym3-er-s01-amf-002</v>
      </c>
      <c r="D17" s="112" t="s">
        <v>174</v>
      </c>
      <c r="E17" s="113" t="s">
        <v>163</v>
      </c>
      <c r="F17" s="113" t="s">
        <v>157</v>
      </c>
      <c r="G17" s="113" t="s">
        <v>175</v>
      </c>
      <c r="H17" s="113" t="s">
        <v>176</v>
      </c>
      <c r="I17" s="113">
        <v>1</v>
      </c>
      <c r="J17" s="113" t="s">
        <v>171</v>
      </c>
      <c r="K17" s="113">
        <v>0</v>
      </c>
    </row>
    <row r="18" spans="1:11" ht="18">
      <c r="A18" s="114" t="s">
        <v>178</v>
      </c>
      <c r="B18" s="114" t="s">
        <v>179</v>
      </c>
      <c r="C18" s="114" t="str">
        <f t="shared" si="0"/>
        <v>a2-er-s01-cnrf-001-&gt;a2-er-s01-amf-001</v>
      </c>
      <c r="D18" s="114" t="s">
        <v>178</v>
      </c>
      <c r="E18" s="114" t="s">
        <v>179</v>
      </c>
      <c r="F18" s="114" t="s">
        <v>180</v>
      </c>
      <c r="G18" s="114" t="s">
        <v>181</v>
      </c>
      <c r="H18" s="114" t="s">
        <v>182</v>
      </c>
      <c r="I18" s="114">
        <v>1</v>
      </c>
      <c r="J18" s="114" t="s">
        <v>160</v>
      </c>
      <c r="K18" s="114">
        <v>0</v>
      </c>
    </row>
    <row r="19" spans="1:11" ht="18">
      <c r="A19" s="114" t="s">
        <v>178</v>
      </c>
      <c r="B19" s="114" t="s">
        <v>183</v>
      </c>
      <c r="C19" s="114" t="str">
        <f t="shared" si="0"/>
        <v>a2-er-s01-cnrf-001-&gt;b1-er-s01-amf-001</v>
      </c>
      <c r="D19" s="114" t="s">
        <v>178</v>
      </c>
      <c r="E19" s="114" t="s">
        <v>183</v>
      </c>
      <c r="F19" s="114" t="s">
        <v>180</v>
      </c>
      <c r="G19" s="114" t="s">
        <v>181</v>
      </c>
      <c r="H19" s="114" t="s">
        <v>182</v>
      </c>
      <c r="I19" s="114">
        <v>1</v>
      </c>
      <c r="J19" s="114" t="s">
        <v>160</v>
      </c>
      <c r="K19" s="114">
        <v>0</v>
      </c>
    </row>
    <row r="20" spans="1:11" ht="18">
      <c r="A20" s="114" t="s">
        <v>178</v>
      </c>
      <c r="B20" s="114" t="s">
        <v>179</v>
      </c>
      <c r="C20" s="114" t="str">
        <f t="shared" si="0"/>
        <v>a2-er-s01-cnrf-001-&gt;a2-er-s01-amf-001</v>
      </c>
      <c r="D20" s="114" t="s">
        <v>178</v>
      </c>
      <c r="E20" s="114" t="s">
        <v>179</v>
      </c>
      <c r="F20" s="114" t="s">
        <v>180</v>
      </c>
      <c r="G20" s="114" t="s">
        <v>181</v>
      </c>
      <c r="H20" s="114" t="s">
        <v>182</v>
      </c>
      <c r="I20" s="114">
        <v>1</v>
      </c>
      <c r="J20" s="114" t="s">
        <v>160</v>
      </c>
      <c r="K20" s="114">
        <v>0</v>
      </c>
    </row>
    <row r="21" spans="1:11" ht="18">
      <c r="A21" s="114" t="s">
        <v>178</v>
      </c>
      <c r="B21" s="114" t="s">
        <v>183</v>
      </c>
      <c r="C21" s="114" t="str">
        <f t="shared" si="0"/>
        <v>a2-er-s01-cnrf-001-&gt;b1-er-s01-amf-001</v>
      </c>
      <c r="D21" s="114" t="s">
        <v>178</v>
      </c>
      <c r="E21" s="114" t="s">
        <v>183</v>
      </c>
      <c r="F21" s="114" t="s">
        <v>180</v>
      </c>
      <c r="G21" s="114" t="s">
        <v>181</v>
      </c>
      <c r="H21" s="114" t="s">
        <v>182</v>
      </c>
      <c r="I21" s="114">
        <v>1</v>
      </c>
      <c r="J21" s="114" t="s">
        <v>160</v>
      </c>
      <c r="K21" s="114">
        <v>0</v>
      </c>
    </row>
    <row r="22" spans="1:11" ht="18">
      <c r="A22" s="115" t="s">
        <v>184</v>
      </c>
      <c r="B22" s="115" t="s">
        <v>185</v>
      </c>
      <c r="C22" s="115" t="str">
        <f t="shared" si="0"/>
        <v>b1-er-s01-cnrf-001-&gt;a2-er-s02-amf-001</v>
      </c>
      <c r="D22" s="115" t="s">
        <v>184</v>
      </c>
      <c r="E22" s="115" t="s">
        <v>185</v>
      </c>
      <c r="F22" s="115" t="s">
        <v>180</v>
      </c>
      <c r="G22" s="115" t="s">
        <v>186</v>
      </c>
      <c r="H22" s="115" t="s">
        <v>187</v>
      </c>
      <c r="I22" s="115">
        <v>1</v>
      </c>
      <c r="J22" s="115" t="s">
        <v>171</v>
      </c>
      <c r="K22" s="115">
        <v>0</v>
      </c>
    </row>
    <row r="23" spans="1:11" ht="18">
      <c r="A23" s="115" t="s">
        <v>184</v>
      </c>
      <c r="B23" s="115" t="s">
        <v>188</v>
      </c>
      <c r="C23" s="115" t="str">
        <f t="shared" si="0"/>
        <v>b1-er-s01-cnrf-001-&gt;b1-er-s02-amf-001</v>
      </c>
      <c r="D23" s="115" t="s">
        <v>184</v>
      </c>
      <c r="E23" s="115" t="s">
        <v>188</v>
      </c>
      <c r="F23" s="115" t="s">
        <v>180</v>
      </c>
      <c r="G23" s="115" t="s">
        <v>186</v>
      </c>
      <c r="H23" s="115" t="s">
        <v>187</v>
      </c>
      <c r="I23" s="115">
        <v>1</v>
      </c>
      <c r="J23" s="115" t="s">
        <v>171</v>
      </c>
      <c r="K23" s="115">
        <v>0</v>
      </c>
    </row>
    <row r="24" spans="1:11" ht="18">
      <c r="A24" s="115" t="s">
        <v>184</v>
      </c>
      <c r="B24" s="115" t="s">
        <v>185</v>
      </c>
      <c r="C24" s="115" t="str">
        <f t="shared" si="0"/>
        <v>b1-er-s01-cnrf-001-&gt;a2-er-s02-amf-001</v>
      </c>
      <c r="D24" s="115" t="s">
        <v>184</v>
      </c>
      <c r="E24" s="115" t="s">
        <v>185</v>
      </c>
      <c r="F24" s="115" t="s">
        <v>180</v>
      </c>
      <c r="G24" s="115" t="s">
        <v>186</v>
      </c>
      <c r="H24" s="115" t="s">
        <v>187</v>
      </c>
      <c r="I24" s="115">
        <v>1</v>
      </c>
      <c r="J24" s="115" t="s">
        <v>171</v>
      </c>
      <c r="K24" s="115">
        <v>0</v>
      </c>
    </row>
    <row r="25" spans="1:11" ht="18">
      <c r="A25" s="115" t="s">
        <v>184</v>
      </c>
      <c r="B25" s="115" t="s">
        <v>188</v>
      </c>
      <c r="C25" s="115" t="str">
        <f t="shared" si="0"/>
        <v>b1-er-s01-cnrf-001-&gt;b1-er-s02-amf-001</v>
      </c>
      <c r="D25" s="115" t="s">
        <v>184</v>
      </c>
      <c r="E25" s="115" t="s">
        <v>188</v>
      </c>
      <c r="F25" s="115" t="s">
        <v>180</v>
      </c>
      <c r="G25" s="115" t="s">
        <v>186</v>
      </c>
      <c r="H25" s="115" t="s">
        <v>187</v>
      </c>
      <c r="I25" s="115">
        <v>1</v>
      </c>
      <c r="J25" s="115" t="s">
        <v>171</v>
      </c>
      <c r="K25" s="115">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7CB17-FC48-446B-AF4C-91C7A4150B35}">
  <sheetPr>
    <tabColor theme="0" tint="-0.499984740745262"/>
  </sheetPr>
  <dimension ref="A1:M28"/>
  <sheetViews>
    <sheetView workbookViewId="0">
      <selection activeCell="G2" sqref="G2"/>
    </sheetView>
  </sheetViews>
  <sheetFormatPr defaultRowHeight="18"/>
  <cols>
    <col min="1" max="1" width="25.5" customWidth="1"/>
    <col min="2" max="2" width="108.58203125" bestFit="1" customWidth="1"/>
    <col min="4" max="4" width="24.5" customWidth="1"/>
    <col min="5" max="6" width="28.5" customWidth="1"/>
    <col min="7" max="7" width="30.4140625" customWidth="1"/>
    <col min="8" max="9" width="27.5" customWidth="1"/>
    <col min="10" max="10" width="21.75" customWidth="1"/>
    <col min="11" max="11" width="22.9140625" customWidth="1"/>
    <col min="12" max="12" width="18.83203125" customWidth="1"/>
  </cols>
  <sheetData>
    <row r="1" spans="1:13">
      <c r="A1" t="s">
        <v>258</v>
      </c>
      <c r="B1" t="s">
        <v>259</v>
      </c>
      <c r="C1" t="s">
        <v>317</v>
      </c>
      <c r="D1" t="s">
        <v>322</v>
      </c>
      <c r="E1" t="s">
        <v>323</v>
      </c>
      <c r="G1" t="s">
        <v>260</v>
      </c>
      <c r="H1" s="6" t="s">
        <v>261</v>
      </c>
      <c r="I1" t="s">
        <v>262</v>
      </c>
      <c r="J1" t="s">
        <v>291</v>
      </c>
      <c r="K1" t="s">
        <v>263</v>
      </c>
      <c r="L1" t="s">
        <v>264</v>
      </c>
      <c r="M1" s="6"/>
    </row>
    <row r="2" spans="1:13">
      <c r="A2" t="s">
        <v>265</v>
      </c>
      <c r="B2" t="s">
        <v>266</v>
      </c>
      <c r="C2" t="s">
        <v>318</v>
      </c>
      <c r="D2" t="s">
        <v>327</v>
      </c>
      <c r="E2" t="s">
        <v>330</v>
      </c>
      <c r="G2" t="s">
        <v>267</v>
      </c>
      <c r="H2" s="6" t="s">
        <v>293</v>
      </c>
      <c r="I2" s="6" t="s">
        <v>298</v>
      </c>
      <c r="J2" s="6" t="s">
        <v>297</v>
      </c>
      <c r="K2" s="6" t="s">
        <v>296</v>
      </c>
      <c r="L2" s="6" t="s">
        <v>76</v>
      </c>
    </row>
    <row r="3" spans="1:13">
      <c r="A3" t="s">
        <v>268</v>
      </c>
      <c r="B3" t="s">
        <v>269</v>
      </c>
      <c r="C3" t="s">
        <v>319</v>
      </c>
      <c r="D3" t="s">
        <v>328</v>
      </c>
      <c r="E3" t="s">
        <v>332</v>
      </c>
      <c r="H3" s="6" t="s">
        <v>270</v>
      </c>
      <c r="I3" s="6" t="s">
        <v>292</v>
      </c>
      <c r="J3" s="6" t="s">
        <v>294</v>
      </c>
      <c r="K3" s="6" t="s">
        <v>295</v>
      </c>
      <c r="L3" s="6"/>
    </row>
    <row r="4" spans="1:13">
      <c r="A4" t="s">
        <v>271</v>
      </c>
      <c r="B4" t="s">
        <v>272</v>
      </c>
      <c r="D4" t="s">
        <v>254</v>
      </c>
      <c r="E4" t="s">
        <v>315</v>
      </c>
      <c r="H4" s="6"/>
      <c r="I4" s="6"/>
      <c r="J4" s="6"/>
    </row>
    <row r="5" spans="1:13">
      <c r="A5" t="s">
        <v>273</v>
      </c>
      <c r="B5" t="s">
        <v>274</v>
      </c>
      <c r="D5" t="s">
        <v>314</v>
      </c>
      <c r="E5" t="s">
        <v>316</v>
      </c>
      <c r="H5" s="6"/>
    </row>
    <row r="6" spans="1:13">
      <c r="A6" t="s">
        <v>94</v>
      </c>
      <c r="B6" t="s">
        <v>275</v>
      </c>
      <c r="E6" t="s">
        <v>343</v>
      </c>
    </row>
    <row r="7" spans="1:13">
      <c r="A7" t="s">
        <v>276</v>
      </c>
      <c r="B7" t="s">
        <v>277</v>
      </c>
    </row>
    <row r="8" spans="1:13">
      <c r="A8" t="s">
        <v>278</v>
      </c>
    </row>
    <row r="9" spans="1:13">
      <c r="A9" t="s">
        <v>279</v>
      </c>
    </row>
    <row r="10" spans="1:13">
      <c r="A10" t="s">
        <v>280</v>
      </c>
    </row>
    <row r="11" spans="1:13">
      <c r="A11" t="s">
        <v>281</v>
      </c>
    </row>
    <row r="12" spans="1:13">
      <c r="A12" t="s">
        <v>282</v>
      </c>
    </row>
    <row r="13" spans="1:13">
      <c r="A13" t="s">
        <v>96</v>
      </c>
    </row>
    <row r="14" spans="1:13">
      <c r="A14" t="s">
        <v>283</v>
      </c>
    </row>
    <row r="15" spans="1:13">
      <c r="A15" t="s">
        <v>284</v>
      </c>
    </row>
    <row r="16" spans="1:13">
      <c r="A16" t="s">
        <v>104</v>
      </c>
    </row>
    <row r="17" spans="1:10">
      <c r="A17" t="s">
        <v>285</v>
      </c>
    </row>
    <row r="18" spans="1:10">
      <c r="A18" t="s">
        <v>286</v>
      </c>
    </row>
    <row r="19" spans="1:10">
      <c r="A19" t="s">
        <v>287</v>
      </c>
    </row>
    <row r="25" spans="1:10">
      <c r="H25" s="6"/>
    </row>
    <row r="27" spans="1:10">
      <c r="H27" s="6"/>
      <c r="I27" s="6"/>
      <c r="J27" s="6"/>
    </row>
    <row r="28" spans="1:10">
      <c r="H28" s="6"/>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BF40-6577-47F5-A21E-C4C74EA5635F}">
  <dimension ref="A1"/>
  <sheetViews>
    <sheetView workbookViewId="0">
      <selection activeCell="J51" sqref="J51"/>
    </sheetView>
  </sheetViews>
  <sheetFormatPr defaultRowHeight="18"/>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B9B6-A3C0-4151-A278-F46175200019}">
  <dimension ref="A1:O38"/>
  <sheetViews>
    <sheetView topLeftCell="C1" zoomScaleNormal="100" workbookViewId="0">
      <selection activeCell="O19" sqref="O19"/>
    </sheetView>
  </sheetViews>
  <sheetFormatPr defaultRowHeight="18"/>
  <sheetData>
    <row r="1" spans="1:15">
      <c r="A1" t="s">
        <v>206</v>
      </c>
    </row>
    <row r="2" spans="1:15">
      <c r="O2" t="s">
        <v>232</v>
      </c>
    </row>
    <row r="3" spans="1:15">
      <c r="A3" t="s">
        <v>207</v>
      </c>
    </row>
    <row r="4" spans="1:15">
      <c r="A4" t="s">
        <v>208</v>
      </c>
    </row>
    <row r="5" spans="1:15">
      <c r="A5" t="s">
        <v>209</v>
      </c>
    </row>
    <row r="6" spans="1:15">
      <c r="A6" t="s">
        <v>210</v>
      </c>
    </row>
    <row r="7" spans="1:15">
      <c r="A7" t="s">
        <v>211</v>
      </c>
    </row>
    <row r="9" spans="1:15">
      <c r="A9" t="s">
        <v>212</v>
      </c>
    </row>
    <row r="10" spans="1:15">
      <c r="A10" t="s">
        <v>213</v>
      </c>
    </row>
    <row r="11" spans="1:15">
      <c r="A11" t="s">
        <v>214</v>
      </c>
    </row>
    <row r="12" spans="1:15">
      <c r="A12" t="s">
        <v>215</v>
      </c>
    </row>
    <row r="13" spans="1:15">
      <c r="A13" t="s">
        <v>216</v>
      </c>
    </row>
    <row r="15" spans="1:15">
      <c r="A15" t="s">
        <v>217</v>
      </c>
    </row>
    <row r="16" spans="1:15">
      <c r="A16" t="s">
        <v>218</v>
      </c>
    </row>
    <row r="18" spans="1:1">
      <c r="A18" t="s">
        <v>219</v>
      </c>
    </row>
    <row r="19" spans="1:1">
      <c r="A19" t="s">
        <v>220</v>
      </c>
    </row>
    <row r="22" spans="1:1">
      <c r="A22" t="s">
        <v>221</v>
      </c>
    </row>
    <row r="23" spans="1:1">
      <c r="A23" t="s">
        <v>222</v>
      </c>
    </row>
    <row r="24" spans="1:1">
      <c r="A24" t="s">
        <v>223</v>
      </c>
    </row>
    <row r="25" spans="1:1">
      <c r="A25" t="s">
        <v>224</v>
      </c>
    </row>
    <row r="27" spans="1:1">
      <c r="A27" t="s">
        <v>219</v>
      </c>
    </row>
    <row r="28" spans="1:1">
      <c r="A28" t="s">
        <v>225</v>
      </c>
    </row>
    <row r="31" spans="1:1">
      <c r="A31" t="s">
        <v>226</v>
      </c>
    </row>
    <row r="32" spans="1:1">
      <c r="A32" t="s">
        <v>222</v>
      </c>
    </row>
    <row r="33" spans="1:1">
      <c r="A33" t="s">
        <v>227</v>
      </c>
    </row>
    <row r="34" spans="1:1">
      <c r="A34" t="s">
        <v>228</v>
      </c>
    </row>
    <row r="37" spans="1:1">
      <c r="A37" t="s">
        <v>219</v>
      </c>
    </row>
    <row r="38" spans="1:1">
      <c r="A38" t="s">
        <v>229</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9D65-2E35-44EF-A06A-509A1767D6D8}">
  <sheetPr>
    <tabColor theme="0" tint="-0.14999847407452621"/>
  </sheetPr>
  <dimension ref="A1:M29"/>
  <sheetViews>
    <sheetView zoomScale="85" zoomScaleNormal="85" workbookViewId="0">
      <selection activeCell="B31" sqref="B31"/>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17" t="s">
        <v>81</v>
      </c>
      <c r="B1" s="17" t="s">
        <v>82</v>
      </c>
      <c r="C1" s="17" t="s">
        <v>320</v>
      </c>
      <c r="D1" s="17" t="s">
        <v>321</v>
      </c>
      <c r="E1" s="27" t="s">
        <v>311</v>
      </c>
      <c r="F1" s="17" t="s">
        <v>84</v>
      </c>
      <c r="G1" s="17" t="s">
        <v>83</v>
      </c>
      <c r="H1" s="17" t="s">
        <v>299</v>
      </c>
      <c r="I1" s="17" t="s">
        <v>85</v>
      </c>
      <c r="J1" s="17" t="s">
        <v>86</v>
      </c>
      <c r="K1" s="17" t="s">
        <v>87</v>
      </c>
      <c r="L1" s="17" t="s">
        <v>88</v>
      </c>
      <c r="M1" s="17" t="s">
        <v>89</v>
      </c>
    </row>
    <row r="2" spans="1:13">
      <c r="A2" s="16" t="s">
        <v>256</v>
      </c>
      <c r="B2" s="41" t="s">
        <v>235</v>
      </c>
      <c r="C2" s="41"/>
      <c r="D2" s="41"/>
      <c r="E2" s="42" t="s">
        <v>252</v>
      </c>
      <c r="F2" s="44" t="s">
        <v>288</v>
      </c>
      <c r="G2" s="43" t="s">
        <v>98</v>
      </c>
      <c r="H2" s="43"/>
      <c r="I2" s="45" t="s">
        <v>91</v>
      </c>
      <c r="J2" s="46" t="s">
        <v>92</v>
      </c>
      <c r="K2" s="47" t="s">
        <v>93</v>
      </c>
      <c r="L2" s="48"/>
      <c r="M2" s="48"/>
    </row>
    <row r="3" spans="1:13" ht="18.5" customHeight="1">
      <c r="B3" s="56" t="s">
        <v>236</v>
      </c>
      <c r="C3" s="56">
        <f>ROW()-2</f>
        <v>1</v>
      </c>
      <c r="D3" s="68" t="s">
        <v>325</v>
      </c>
      <c r="E3" s="18" t="str">
        <f>C3&amp;"_" &amp; D3</f>
        <v>1_CMD_SHOW</v>
      </c>
      <c r="F3" s="66" t="s">
        <v>289</v>
      </c>
      <c r="G3" s="19" t="s">
        <v>67</v>
      </c>
      <c r="H3" s="19"/>
      <c r="I3" s="19" t="s">
        <v>99</v>
      </c>
      <c r="J3" s="20" t="s">
        <v>100</v>
      </c>
      <c r="K3" s="21" t="s">
        <v>76</v>
      </c>
      <c r="L3" s="18" t="s">
        <v>101</v>
      </c>
    </row>
    <row r="4" spans="1:13">
      <c r="B4" s="56" t="s">
        <v>235</v>
      </c>
      <c r="C4" s="56">
        <f t="shared" ref="C4:C6" si="0">ROW()-2</f>
        <v>2</v>
      </c>
      <c r="D4" s="69" t="s">
        <v>326</v>
      </c>
      <c r="E4" s="18" t="str">
        <f>C4&amp;"_" &amp; D4</f>
        <v>2_CMD_SHOW_CHECK</v>
      </c>
      <c r="F4" s="19" t="s">
        <v>333</v>
      </c>
      <c r="G4" s="67" t="s">
        <v>335</v>
      </c>
      <c r="H4" s="61"/>
      <c r="I4" s="19" t="s">
        <v>309</v>
      </c>
      <c r="J4" s="20" t="s">
        <v>102</v>
      </c>
      <c r="K4" s="20" t="s">
        <v>76</v>
      </c>
      <c r="L4" s="18" t="s">
        <v>101</v>
      </c>
    </row>
    <row r="5" spans="1:13">
      <c r="B5" s="56" t="s">
        <v>236</v>
      </c>
      <c r="C5" s="56">
        <f t="shared" si="0"/>
        <v>3</v>
      </c>
      <c r="D5" s="69" t="s">
        <v>325</v>
      </c>
      <c r="E5" s="18" t="str">
        <f t="shared" ref="E5:E26" si="1">C5&amp;"_" &amp; D5</f>
        <v>3_CMD_SHOW</v>
      </c>
      <c r="F5" s="21" t="s">
        <v>289</v>
      </c>
      <c r="G5" s="19" t="s">
        <v>70</v>
      </c>
      <c r="H5" s="19"/>
      <c r="I5" s="19" t="s">
        <v>99</v>
      </c>
      <c r="J5" s="20" t="s">
        <v>100</v>
      </c>
      <c r="K5" s="21" t="s">
        <v>76</v>
      </c>
      <c r="L5" s="18" t="s">
        <v>101</v>
      </c>
    </row>
    <row r="6" spans="1:13">
      <c r="B6" s="56" t="s">
        <v>235</v>
      </c>
      <c r="C6" s="56">
        <f t="shared" si="0"/>
        <v>4</v>
      </c>
      <c r="D6" s="69" t="s">
        <v>326</v>
      </c>
      <c r="E6" s="18" t="str">
        <f t="shared" si="1"/>
        <v>4_CMD_SHOW_CHECK</v>
      </c>
      <c r="F6" s="19" t="s">
        <v>334</v>
      </c>
      <c r="G6" s="67" t="s">
        <v>336</v>
      </c>
      <c r="H6" s="61"/>
      <c r="I6" s="19" t="s">
        <v>99</v>
      </c>
      <c r="J6" s="20" t="s">
        <v>341</v>
      </c>
      <c r="K6" s="20" t="s">
        <v>76</v>
      </c>
      <c r="L6" s="18" t="s">
        <v>101</v>
      </c>
    </row>
    <row r="7" spans="1:13">
      <c r="B7" s="41" t="s">
        <v>235</v>
      </c>
      <c r="C7" s="41"/>
      <c r="D7" s="54" t="s">
        <v>253</v>
      </c>
      <c r="E7" s="18" t="str">
        <f t="shared" si="1"/>
        <v>_HANTEI_UNKNOWN</v>
      </c>
      <c r="F7" s="44" t="s">
        <v>90</v>
      </c>
      <c r="G7" s="48" t="s">
        <v>103</v>
      </c>
      <c r="H7" s="48"/>
      <c r="I7" s="45" t="s">
        <v>91</v>
      </c>
      <c r="J7" s="46" t="s">
        <v>92</v>
      </c>
      <c r="K7" s="47" t="s">
        <v>93</v>
      </c>
      <c r="L7" s="48" t="s">
        <v>101</v>
      </c>
    </row>
    <row r="8" spans="1:13" ht="43" customHeight="1">
      <c r="B8" s="56" t="s">
        <v>235</v>
      </c>
      <c r="C8" s="56">
        <f>ROW()-3</f>
        <v>5</v>
      </c>
      <c r="D8" s="58" t="s">
        <v>313</v>
      </c>
      <c r="E8" s="18" t="str">
        <f t="shared" si="1"/>
        <v>5_HANTEI_UP</v>
      </c>
      <c r="F8" s="19" t="s">
        <v>337</v>
      </c>
      <c r="G8" s="18" t="s">
        <v>301</v>
      </c>
      <c r="H8" s="18" t="s">
        <v>302</v>
      </c>
      <c r="I8" s="58" t="s">
        <v>91</v>
      </c>
      <c r="J8" s="62" t="s">
        <v>92</v>
      </c>
      <c r="K8" s="63" t="s">
        <v>93</v>
      </c>
      <c r="L8" s="18" t="s">
        <v>101</v>
      </c>
    </row>
    <row r="9" spans="1:13" ht="45" customHeight="1">
      <c r="B9" s="56" t="s">
        <v>235</v>
      </c>
      <c r="C9" s="56">
        <f t="shared" ref="C9:C10" si="2">ROW()-3</f>
        <v>6</v>
      </c>
      <c r="D9" s="58" t="s">
        <v>255</v>
      </c>
      <c r="E9" s="18" t="str">
        <f t="shared" si="1"/>
        <v>6_HANTEI_DOWN</v>
      </c>
      <c r="F9" s="19" t="s">
        <v>338</v>
      </c>
      <c r="G9" s="18" t="s">
        <v>303</v>
      </c>
      <c r="H9" s="18" t="s">
        <v>308</v>
      </c>
      <c r="I9" s="58" t="s">
        <v>91</v>
      </c>
      <c r="J9" s="62" t="s">
        <v>305</v>
      </c>
      <c r="K9" s="63" t="s">
        <v>93</v>
      </c>
      <c r="L9" s="18" t="s">
        <v>101</v>
      </c>
    </row>
    <row r="10" spans="1:13">
      <c r="B10" s="41" t="s">
        <v>235</v>
      </c>
      <c r="C10" s="56">
        <f t="shared" si="2"/>
        <v>7</v>
      </c>
      <c r="D10" s="41"/>
      <c r="E10" s="18" t="str">
        <f t="shared" si="1"/>
        <v>7_</v>
      </c>
      <c r="F10" s="44" t="s">
        <v>289</v>
      </c>
      <c r="G10" s="53" t="s">
        <v>105</v>
      </c>
      <c r="H10" s="53"/>
      <c r="I10" s="45" t="s">
        <v>91</v>
      </c>
      <c r="J10" s="46" t="s">
        <v>92</v>
      </c>
      <c r="K10" s="47" t="s">
        <v>93</v>
      </c>
      <c r="L10" s="48" t="s">
        <v>101</v>
      </c>
      <c r="M10" s="48"/>
    </row>
    <row r="11" spans="1:13" ht="36">
      <c r="B11" s="41" t="s">
        <v>235</v>
      </c>
      <c r="C11" s="41"/>
      <c r="D11" s="41"/>
      <c r="E11" s="11" t="str">
        <f t="shared" si="1"/>
        <v>_</v>
      </c>
      <c r="F11" s="49" t="s">
        <v>106</v>
      </c>
      <c r="G11" s="42" t="s">
        <v>95</v>
      </c>
      <c r="H11" s="42"/>
      <c r="I11" s="45" t="s">
        <v>91</v>
      </c>
      <c r="J11" s="46" t="s">
        <v>92</v>
      </c>
      <c r="K11" s="47" t="s">
        <v>93</v>
      </c>
      <c r="L11" s="48" t="s">
        <v>101</v>
      </c>
      <c r="M11" s="48"/>
    </row>
    <row r="12" spans="1:13">
      <c r="B12" s="41" t="s">
        <v>235</v>
      </c>
      <c r="C12" s="41"/>
      <c r="D12" s="41"/>
      <c r="E12" s="18" t="str">
        <f t="shared" si="1"/>
        <v>_</v>
      </c>
      <c r="F12" s="49" t="s">
        <v>289</v>
      </c>
      <c r="G12" s="41" t="s">
        <v>96</v>
      </c>
      <c r="H12" s="41"/>
      <c r="I12" s="45" t="s">
        <v>91</v>
      </c>
      <c r="J12" s="46" t="s">
        <v>92</v>
      </c>
      <c r="K12" s="47" t="s">
        <v>93</v>
      </c>
      <c r="L12" s="50" t="s">
        <v>101</v>
      </c>
      <c r="M12" s="48"/>
    </row>
    <row r="13" spans="1:13">
      <c r="B13" s="41" t="s">
        <v>235</v>
      </c>
      <c r="C13" s="41"/>
      <c r="D13" s="41"/>
      <c r="E13" s="18" t="str">
        <f t="shared" si="1"/>
        <v>_</v>
      </c>
      <c r="F13" s="51" t="s">
        <v>76</v>
      </c>
      <c r="G13" s="51" t="s">
        <v>76</v>
      </c>
      <c r="H13" s="51"/>
      <c r="I13" s="51" t="s">
        <v>97</v>
      </c>
      <c r="J13" s="51" t="s">
        <v>76</v>
      </c>
      <c r="K13" s="51" t="s">
        <v>76</v>
      </c>
      <c r="L13" s="48"/>
      <c r="M13" s="48"/>
    </row>
    <row r="14" spans="1:13">
      <c r="B14" s="70"/>
      <c r="C14" s="82">
        <f>ROW()-6</f>
        <v>8</v>
      </c>
      <c r="D14" s="70"/>
      <c r="E14" s="83" t="str">
        <f t="shared" si="1"/>
        <v>8_</v>
      </c>
      <c r="F14" s="70"/>
      <c r="G14" s="71"/>
      <c r="H14" s="71"/>
      <c r="I14" s="70"/>
      <c r="J14" s="72"/>
      <c r="K14" s="73"/>
      <c r="L14" s="74"/>
    </row>
    <row r="15" spans="1:13">
      <c r="B15" s="70"/>
      <c r="C15" s="82">
        <f t="shared" ref="C15:C26" si="3">ROW()-6</f>
        <v>9</v>
      </c>
      <c r="D15" s="70"/>
      <c r="E15" s="83" t="str">
        <f t="shared" si="1"/>
        <v>9_</v>
      </c>
      <c r="F15" s="75"/>
      <c r="G15" s="70"/>
      <c r="H15" s="75"/>
      <c r="I15" s="75"/>
      <c r="J15" s="76"/>
      <c r="K15" s="77"/>
      <c r="L15" s="74"/>
    </row>
    <row r="16" spans="1:13">
      <c r="B16" s="70"/>
      <c r="C16" s="82">
        <f t="shared" si="3"/>
        <v>10</v>
      </c>
      <c r="D16" s="70"/>
      <c r="E16" s="83" t="str">
        <f t="shared" si="1"/>
        <v>10_</v>
      </c>
      <c r="F16" s="70"/>
      <c r="G16" s="74"/>
      <c r="H16" s="70"/>
      <c r="I16" s="70"/>
      <c r="J16" s="78"/>
      <c r="K16" s="79"/>
      <c r="L16" s="74"/>
    </row>
    <row r="17" spans="2:12">
      <c r="B17" s="70"/>
      <c r="C17" s="82">
        <f t="shared" si="3"/>
        <v>11</v>
      </c>
      <c r="D17" s="70"/>
      <c r="E17" s="83" t="str">
        <f t="shared" si="1"/>
        <v>11_</v>
      </c>
      <c r="F17" s="70"/>
      <c r="G17" s="70"/>
      <c r="H17" s="70"/>
      <c r="I17" s="70"/>
      <c r="J17" s="78"/>
      <c r="K17" s="79"/>
      <c r="L17" s="74"/>
    </row>
    <row r="18" spans="2:12">
      <c r="B18" s="70"/>
      <c r="C18" s="82">
        <f t="shared" si="3"/>
        <v>12</v>
      </c>
      <c r="D18" s="70"/>
      <c r="E18" s="83" t="str">
        <f t="shared" si="1"/>
        <v>12_</v>
      </c>
      <c r="F18" s="74"/>
      <c r="G18" s="74"/>
      <c r="H18" s="74"/>
      <c r="I18" s="74"/>
      <c r="J18" s="79"/>
      <c r="K18" s="74"/>
      <c r="L18" s="74"/>
    </row>
    <row r="19" spans="2:12">
      <c r="B19" s="70"/>
      <c r="C19" s="82">
        <f t="shared" si="3"/>
        <v>13</v>
      </c>
      <c r="D19" s="70"/>
      <c r="E19" s="83" t="str">
        <f t="shared" si="1"/>
        <v>13_</v>
      </c>
      <c r="F19" s="74"/>
      <c r="G19" s="74"/>
      <c r="H19" s="74"/>
      <c r="I19" s="74"/>
      <c r="J19" s="74"/>
      <c r="K19" s="78"/>
      <c r="L19" s="74"/>
    </row>
    <row r="20" spans="2:12">
      <c r="B20" s="70"/>
      <c r="C20" s="82">
        <f t="shared" si="3"/>
        <v>14</v>
      </c>
      <c r="D20" s="70"/>
      <c r="E20" s="83" t="str">
        <f t="shared" si="1"/>
        <v>14_</v>
      </c>
      <c r="F20" s="74"/>
      <c r="G20" s="74"/>
      <c r="H20" s="74"/>
      <c r="I20" s="74"/>
      <c r="J20" s="79"/>
      <c r="K20" s="74"/>
      <c r="L20" s="74"/>
    </row>
    <row r="21" spans="2:12" ht="25.5" customHeight="1">
      <c r="B21" s="70"/>
      <c r="C21" s="82">
        <f t="shared" si="3"/>
        <v>15</v>
      </c>
      <c r="D21" s="70"/>
      <c r="E21" s="83" t="str">
        <f t="shared" si="1"/>
        <v>15_</v>
      </c>
      <c r="F21" s="70"/>
      <c r="G21" s="70"/>
      <c r="H21" s="70"/>
      <c r="I21" s="70"/>
      <c r="J21" s="80"/>
      <c r="K21" s="78"/>
      <c r="L21" s="74"/>
    </row>
    <row r="22" spans="2:12" ht="33" customHeight="1">
      <c r="B22" s="74"/>
      <c r="C22" s="82">
        <f t="shared" si="3"/>
        <v>16</v>
      </c>
      <c r="D22" s="74"/>
      <c r="E22" s="83" t="str">
        <f t="shared" si="1"/>
        <v>16_</v>
      </c>
      <c r="F22" s="74"/>
      <c r="G22" s="74"/>
      <c r="H22" s="74"/>
      <c r="I22" s="74"/>
      <c r="J22" s="74"/>
      <c r="K22" s="74"/>
      <c r="L22" s="74"/>
    </row>
    <row r="23" spans="2:12">
      <c r="B23" s="74"/>
      <c r="C23" s="82">
        <f t="shared" si="3"/>
        <v>17</v>
      </c>
      <c r="D23" s="74"/>
      <c r="E23" s="83" t="str">
        <f t="shared" si="1"/>
        <v>17_</v>
      </c>
      <c r="F23" s="74"/>
      <c r="G23" s="74"/>
      <c r="H23" s="74"/>
      <c r="I23" s="74"/>
      <c r="J23" s="74"/>
      <c r="K23" s="74"/>
      <c r="L23" s="74"/>
    </row>
    <row r="24" spans="2:12">
      <c r="B24" s="74"/>
      <c r="C24" s="82">
        <f t="shared" si="3"/>
        <v>18</v>
      </c>
      <c r="D24" s="74"/>
      <c r="E24" s="83" t="str">
        <f t="shared" si="1"/>
        <v>18_</v>
      </c>
      <c r="F24" s="74"/>
      <c r="G24" s="74"/>
      <c r="H24" s="74"/>
      <c r="I24" s="74"/>
      <c r="J24" s="74"/>
      <c r="K24" s="74"/>
      <c r="L24" s="74"/>
    </row>
    <row r="25" spans="2:12">
      <c r="B25" s="74"/>
      <c r="C25" s="82">
        <f t="shared" si="3"/>
        <v>19</v>
      </c>
      <c r="D25" s="74"/>
      <c r="E25" s="83" t="str">
        <f t="shared" si="1"/>
        <v>19_</v>
      </c>
      <c r="F25" s="74"/>
      <c r="G25" s="74"/>
      <c r="H25" s="74"/>
      <c r="I25" s="74"/>
      <c r="J25" s="74"/>
      <c r="K25" s="74"/>
      <c r="L25" s="74"/>
    </row>
    <row r="26" spans="2:12">
      <c r="B26" s="74"/>
      <c r="C26" s="82">
        <f t="shared" si="3"/>
        <v>20</v>
      </c>
      <c r="D26" s="74"/>
      <c r="E26" s="83" t="str">
        <f t="shared" si="1"/>
        <v>20_</v>
      </c>
      <c r="F26" s="74"/>
      <c r="G26" s="74"/>
      <c r="H26" s="74"/>
      <c r="I26" s="74"/>
      <c r="J26" s="74"/>
      <c r="K26" s="74"/>
      <c r="L26" s="74"/>
    </row>
    <row r="29" spans="2:12">
      <c r="B29" s="27"/>
      <c r="C29" s="27"/>
      <c r="D29" s="27"/>
    </row>
  </sheetData>
  <phoneticPr fontId="1"/>
  <conditionalFormatting sqref="B3:L26">
    <cfRule type="expression" dxfId="7" priority="2">
      <formula>$B3="LOCAL"</formula>
    </cfRule>
    <cfRule type="expression" dxfId="6" priority="3">
      <formula>$B3="REMOTE"</formula>
    </cfRule>
  </conditionalFormatting>
  <conditionalFormatting sqref="D3:E3 E5 E7 E9 E11 E13 E15 E17 E19 E21 E23 E25">
    <cfRule type="duplicateValues" dxfId="5" priority="1"/>
  </conditionalFormatting>
  <dataValidations count="2">
    <dataValidation type="list" allowBlank="1" sqref="J2:K13" xr:uid="{716A2C13-ED2D-4D63-9EF2-72E9C1F26625}">
      <formula1>INDIRECT($I2)</formula1>
    </dataValidation>
    <dataValidation allowBlank="1" sqref="C3:C10 E3:E26" xr:uid="{9878C349-0BBB-4185-9970-6E3EF911D5D6}"/>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6D746CDA-31DB-4FFB-9CC5-280A58495086}">
          <x14:formula1>
            <xm:f>_管理用!$A$2:$A$19</xm:f>
          </x14:formula1>
          <xm:sqref>G2</xm:sqref>
        </x14:dataValidation>
        <x14:dataValidation type="list" allowBlank="1" xr:uid="{EA04CE0E-5D9F-4746-92E9-947A7052ACC5}">
          <x14:formula1>
            <xm:f>_管理用!$B$2:$B$7</xm:f>
          </x14:formula1>
          <xm:sqref>F2</xm:sqref>
        </x14:dataValidation>
        <x14:dataValidation type="list" allowBlank="1" xr:uid="{7CCF212C-D299-46EF-BC4D-F5E39F365AF1}">
          <x14:formula1>
            <xm:f>_管理用!$H$1:$L$1</xm:f>
          </x14:formula1>
          <xm:sqref>I2 I3:I26</xm:sqref>
        </x14:dataValidation>
        <x14:dataValidation type="list" allowBlank="1" xr:uid="{F1F53697-0F1A-4ADF-B92C-6B0962A872AE}">
          <x14:formula1>
            <xm:f>_管理用!$D$2:$D$30</xm:f>
          </x14:formula1>
          <xm:sqref>D3:D26</xm:sqref>
        </x14:dataValidation>
        <x14:dataValidation type="list" allowBlank="1" showInputMessage="1" showErrorMessage="1" xr:uid="{037C6C46-BEAB-4B27-BBC8-58884C748CEB}">
          <x14:formula1>
            <xm:f>_管理用!$C$2:$C$3</xm:f>
          </x14:formula1>
          <xm:sqref>B3:B26</xm:sqref>
        </x14:dataValidation>
        <x14:dataValidation type="list" allowBlank="1" xr:uid="{BCDB15E5-C628-42E1-9C6B-A07158818E8E}">
          <x14:formula1>
            <xm:f>_管理用!$B$2:$B$30</xm:f>
          </x14:formula1>
          <xm:sqref>F3:F26</xm:sqref>
        </x14:dataValidation>
        <x14:dataValidation type="list" allowBlank="1" xr:uid="{B15B67AE-47D5-46C9-B4A1-E7ECBAD81170}">
          <x14:formula1>
            <xm:f>_管理用!$A$2:$A$30</xm:f>
          </x14:formula1>
          <xm:sqref>G3:G26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CE38-09FC-47DA-972A-E893EB63FF8E}">
  <sheetPr>
    <tabColor theme="0" tint="-0.14999847407452621"/>
  </sheetPr>
  <dimension ref="A1:M44"/>
  <sheetViews>
    <sheetView zoomScale="85" zoomScaleNormal="85" workbookViewId="0">
      <selection activeCell="D58" sqref="D58"/>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17" t="s">
        <v>81</v>
      </c>
      <c r="B1" s="17" t="s">
        <v>82</v>
      </c>
      <c r="C1" s="17" t="s">
        <v>320</v>
      </c>
      <c r="D1" s="17" t="s">
        <v>324</v>
      </c>
      <c r="E1" s="17" t="s">
        <v>311</v>
      </c>
      <c r="F1" s="17" t="s">
        <v>84</v>
      </c>
      <c r="G1" s="17" t="s">
        <v>83</v>
      </c>
      <c r="H1" s="17" t="s">
        <v>300</v>
      </c>
      <c r="I1" s="17" t="s">
        <v>85</v>
      </c>
      <c r="J1" s="17" t="s">
        <v>86</v>
      </c>
      <c r="K1" s="17" t="s">
        <v>87</v>
      </c>
      <c r="L1" s="17" t="s">
        <v>88</v>
      </c>
      <c r="M1" s="17" t="s">
        <v>89</v>
      </c>
    </row>
    <row r="2" spans="1:13">
      <c r="A2" s="16" t="s">
        <v>107</v>
      </c>
      <c r="B2" s="41" t="s">
        <v>235</v>
      </c>
      <c r="C2" s="41"/>
      <c r="D2" s="55" t="s">
        <v>238</v>
      </c>
      <c r="E2" s="55" t="s">
        <v>238</v>
      </c>
      <c r="F2" s="44" t="s">
        <v>290</v>
      </c>
      <c r="G2" s="43" t="s">
        <v>98</v>
      </c>
      <c r="H2" s="43"/>
      <c r="I2" s="45" t="s">
        <v>91</v>
      </c>
      <c r="J2" s="46" t="s">
        <v>92</v>
      </c>
      <c r="K2" s="47" t="s">
        <v>93</v>
      </c>
      <c r="L2" s="48"/>
    </row>
    <row r="3" spans="1:13">
      <c r="B3" s="41" t="s">
        <v>236</v>
      </c>
      <c r="C3" s="41"/>
      <c r="D3" s="54" t="s">
        <v>239</v>
      </c>
      <c r="E3" s="54" t="s">
        <v>239</v>
      </c>
      <c r="F3" s="65" t="s">
        <v>288</v>
      </c>
      <c r="G3" s="42" t="s">
        <v>67</v>
      </c>
      <c r="H3" s="42"/>
      <c r="I3" s="45" t="s">
        <v>99</v>
      </c>
      <c r="J3" s="64" t="s">
        <v>100</v>
      </c>
      <c r="K3" s="65" t="s">
        <v>76</v>
      </c>
      <c r="L3" s="48" t="s">
        <v>101</v>
      </c>
    </row>
    <row r="4" spans="1:13">
      <c r="B4" s="41" t="s">
        <v>235</v>
      </c>
      <c r="C4" s="41"/>
      <c r="D4" s="55" t="s">
        <v>240</v>
      </c>
      <c r="E4" s="55" t="s">
        <v>240</v>
      </c>
      <c r="F4" s="42" t="s">
        <v>109</v>
      </c>
      <c r="G4" s="42" t="s">
        <v>108</v>
      </c>
      <c r="H4" s="42"/>
      <c r="I4" s="45" t="s">
        <v>99</v>
      </c>
      <c r="J4" s="64" t="s">
        <v>102</v>
      </c>
      <c r="K4" s="64" t="s">
        <v>76</v>
      </c>
      <c r="L4" s="48" t="s">
        <v>101</v>
      </c>
    </row>
    <row r="5" spans="1:13">
      <c r="B5" s="41" t="s">
        <v>236</v>
      </c>
      <c r="C5" s="41"/>
      <c r="D5" s="54" t="s">
        <v>241</v>
      </c>
      <c r="E5" s="54" t="s">
        <v>241</v>
      </c>
      <c r="F5" s="65" t="s">
        <v>288</v>
      </c>
      <c r="G5" s="42" t="s">
        <v>70</v>
      </c>
      <c r="H5" s="42"/>
      <c r="I5" s="45" t="s">
        <v>99</v>
      </c>
      <c r="J5" s="64" t="s">
        <v>100</v>
      </c>
      <c r="K5" s="65" t="s">
        <v>76</v>
      </c>
      <c r="L5" s="48" t="s">
        <v>101</v>
      </c>
    </row>
    <row r="6" spans="1:13">
      <c r="B6" s="41" t="s">
        <v>235</v>
      </c>
      <c r="C6" s="41"/>
      <c r="D6" s="55" t="s">
        <v>242</v>
      </c>
      <c r="E6" s="55" t="s">
        <v>242</v>
      </c>
      <c r="F6" s="42" t="s">
        <v>111</v>
      </c>
      <c r="G6" s="42" t="s">
        <v>110</v>
      </c>
      <c r="H6" s="42"/>
      <c r="I6" s="45" t="s">
        <v>99</v>
      </c>
      <c r="J6" s="64" t="s">
        <v>112</v>
      </c>
      <c r="K6" s="64" t="s">
        <v>76</v>
      </c>
      <c r="L6" s="48" t="s">
        <v>101</v>
      </c>
    </row>
    <row r="7" spans="1:13">
      <c r="B7" s="41" t="s">
        <v>235</v>
      </c>
      <c r="C7" s="41"/>
      <c r="D7" s="55" t="s">
        <v>243</v>
      </c>
      <c r="E7" s="55" t="s">
        <v>243</v>
      </c>
      <c r="F7" s="44" t="s">
        <v>290</v>
      </c>
      <c r="G7" s="48" t="s">
        <v>113</v>
      </c>
      <c r="H7" s="48"/>
      <c r="I7" s="45" t="s">
        <v>91</v>
      </c>
      <c r="J7" s="46" t="s">
        <v>92</v>
      </c>
      <c r="K7" s="47" t="s">
        <v>93</v>
      </c>
      <c r="L7" s="48"/>
    </row>
    <row r="8" spans="1:13" ht="36">
      <c r="B8" s="41" t="s">
        <v>235</v>
      </c>
      <c r="C8" s="41"/>
      <c r="D8" s="55" t="s">
        <v>244</v>
      </c>
      <c r="E8" s="55" t="s">
        <v>244</v>
      </c>
      <c r="F8" s="42" t="s">
        <v>115</v>
      </c>
      <c r="G8" s="48" t="s">
        <v>114</v>
      </c>
      <c r="H8" s="48"/>
      <c r="I8" s="45" t="s">
        <v>91</v>
      </c>
      <c r="J8" s="46" t="s">
        <v>92</v>
      </c>
      <c r="K8" s="47" t="s">
        <v>93</v>
      </c>
      <c r="L8" s="48" t="s">
        <v>101</v>
      </c>
    </row>
    <row r="9" spans="1:13" ht="36">
      <c r="B9" s="41" t="s">
        <v>235</v>
      </c>
      <c r="C9" s="41"/>
      <c r="D9" s="55" t="s">
        <v>245</v>
      </c>
      <c r="E9" s="55" t="s">
        <v>245</v>
      </c>
      <c r="F9" s="42" t="s">
        <v>117</v>
      </c>
      <c r="G9" s="48" t="s">
        <v>116</v>
      </c>
      <c r="H9" s="48"/>
      <c r="I9" s="45" t="s">
        <v>91</v>
      </c>
      <c r="J9" s="46" t="s">
        <v>92</v>
      </c>
      <c r="K9" s="47" t="s">
        <v>93</v>
      </c>
      <c r="L9" s="48" t="s">
        <v>101</v>
      </c>
    </row>
    <row r="10" spans="1:13">
      <c r="B10" s="41" t="s">
        <v>235</v>
      </c>
      <c r="C10" s="41"/>
      <c r="D10" s="55" t="s">
        <v>246</v>
      </c>
      <c r="E10" s="55" t="s">
        <v>246</v>
      </c>
      <c r="F10" s="44" t="s">
        <v>90</v>
      </c>
      <c r="G10" s="53" t="s">
        <v>118</v>
      </c>
      <c r="H10" s="53"/>
      <c r="I10" s="45" t="s">
        <v>91</v>
      </c>
      <c r="J10" s="46" t="s">
        <v>92</v>
      </c>
      <c r="K10" s="47" t="s">
        <v>93</v>
      </c>
      <c r="L10" s="48" t="s">
        <v>101</v>
      </c>
    </row>
    <row r="11" spans="1:13">
      <c r="B11" s="56" t="s">
        <v>304</v>
      </c>
      <c r="C11" s="56">
        <f>ROW()-10</f>
        <v>1</v>
      </c>
      <c r="D11" s="57" t="s">
        <v>342</v>
      </c>
      <c r="E11" s="57" t="str">
        <f>C11&amp;"_" &amp; D11</f>
        <v>1_CMD_CONFIG_CHANGE</v>
      </c>
      <c r="F11" s="19" t="s">
        <v>120</v>
      </c>
      <c r="G11" s="19" t="s">
        <v>119</v>
      </c>
      <c r="H11" s="19"/>
      <c r="I11" s="58" t="s">
        <v>121</v>
      </c>
      <c r="J11" s="59" t="s">
        <v>76</v>
      </c>
      <c r="K11" s="59" t="s">
        <v>76</v>
      </c>
      <c r="L11" s="18" t="s">
        <v>122</v>
      </c>
      <c r="M11" s="18"/>
    </row>
    <row r="12" spans="1:13">
      <c r="B12" s="56" t="s">
        <v>236</v>
      </c>
      <c r="C12" s="56">
        <f t="shared" ref="C12:C16" si="0">ROW()-10</f>
        <v>2</v>
      </c>
      <c r="D12" s="57" t="s">
        <v>329</v>
      </c>
      <c r="E12" s="57" t="str">
        <f t="shared" ref="E12:E16" si="1">C12&amp;"_" &amp; D12</f>
        <v>2_CMD_CONFIG_CHANGE</v>
      </c>
      <c r="F12" s="19" t="s">
        <v>120</v>
      </c>
      <c r="G12" s="57" t="s">
        <v>123</v>
      </c>
      <c r="H12" s="57"/>
      <c r="I12" s="58" t="s">
        <v>121</v>
      </c>
      <c r="J12" s="59" t="s">
        <v>76</v>
      </c>
      <c r="K12" s="59" t="s">
        <v>76</v>
      </c>
      <c r="L12" s="18" t="s">
        <v>101</v>
      </c>
      <c r="M12" s="18"/>
    </row>
    <row r="13" spans="1:13">
      <c r="B13" s="56" t="s">
        <v>236</v>
      </c>
      <c r="C13" s="56">
        <f t="shared" si="0"/>
        <v>3</v>
      </c>
      <c r="D13" s="57" t="s">
        <v>331</v>
      </c>
      <c r="E13" s="57" t="str">
        <f t="shared" si="1"/>
        <v>3_CMD_CONFIG_CHECK</v>
      </c>
      <c r="F13" s="19" t="s">
        <v>120</v>
      </c>
      <c r="G13" s="18" t="s">
        <v>26</v>
      </c>
      <c r="H13" s="18"/>
      <c r="I13" s="58" t="s">
        <v>124</v>
      </c>
      <c r="J13" s="60" t="s">
        <v>125</v>
      </c>
      <c r="K13" s="60" t="s">
        <v>126</v>
      </c>
      <c r="L13" s="18" t="s">
        <v>101</v>
      </c>
      <c r="M13" s="18"/>
    </row>
    <row r="14" spans="1:13">
      <c r="B14" s="56" t="s">
        <v>236</v>
      </c>
      <c r="C14" s="56">
        <f t="shared" si="0"/>
        <v>4</v>
      </c>
      <c r="D14" s="57" t="s">
        <v>331</v>
      </c>
      <c r="E14" s="57" t="str">
        <f t="shared" si="1"/>
        <v>4_CMD_CONFIG_CHECK</v>
      </c>
      <c r="F14" s="19" t="s">
        <v>120</v>
      </c>
      <c r="G14" s="18" t="s">
        <v>30</v>
      </c>
      <c r="H14" s="18"/>
      <c r="I14" s="58" t="s">
        <v>127</v>
      </c>
      <c r="J14" s="18" t="s">
        <v>76</v>
      </c>
      <c r="K14" s="21" t="s">
        <v>128</v>
      </c>
      <c r="L14" s="18" t="s">
        <v>101</v>
      </c>
      <c r="M14" s="18"/>
    </row>
    <row r="15" spans="1:13" ht="43" customHeight="1">
      <c r="B15" s="56" t="s">
        <v>236</v>
      </c>
      <c r="C15" s="56">
        <f t="shared" si="0"/>
        <v>5</v>
      </c>
      <c r="D15" s="57" t="s">
        <v>257</v>
      </c>
      <c r="E15" s="57" t="str">
        <f t="shared" si="1"/>
        <v>5_CMD_CONFIG_COMMIT</v>
      </c>
      <c r="F15" s="56" t="s">
        <v>339</v>
      </c>
      <c r="G15" s="18" t="s">
        <v>33</v>
      </c>
      <c r="H15" s="18"/>
      <c r="I15" s="58" t="s">
        <v>121</v>
      </c>
      <c r="J15" s="59" t="s">
        <v>97</v>
      </c>
      <c r="K15" s="59" t="s">
        <v>76</v>
      </c>
      <c r="L15" s="18" t="s">
        <v>101</v>
      </c>
      <c r="M15" s="18"/>
    </row>
    <row r="16" spans="1:13" ht="28.5" customHeight="1">
      <c r="B16" s="56" t="s">
        <v>236</v>
      </c>
      <c r="C16" s="56">
        <f t="shared" si="0"/>
        <v>6</v>
      </c>
      <c r="D16" s="57" t="s">
        <v>312</v>
      </c>
      <c r="E16" s="57" t="str">
        <f t="shared" si="1"/>
        <v>6_CMD_CONFIG_ROLLBACK</v>
      </c>
      <c r="F16" s="58" t="s">
        <v>340</v>
      </c>
      <c r="G16" s="59" t="s">
        <v>306</v>
      </c>
      <c r="H16" s="59"/>
      <c r="I16" s="58" t="s">
        <v>121</v>
      </c>
      <c r="J16" s="59" t="s">
        <v>76</v>
      </c>
      <c r="K16" s="59" t="s">
        <v>76</v>
      </c>
      <c r="L16" s="18" t="s">
        <v>101</v>
      </c>
      <c r="M16" s="18"/>
    </row>
    <row r="17" spans="2:13" ht="24.5" customHeight="1">
      <c r="B17" s="41" t="s">
        <v>236</v>
      </c>
      <c r="C17" s="41"/>
      <c r="D17" s="54" t="s">
        <v>247</v>
      </c>
      <c r="E17" s="54" t="s">
        <v>247</v>
      </c>
      <c r="F17" s="45" t="s">
        <v>310</v>
      </c>
      <c r="G17" s="50" t="s">
        <v>129</v>
      </c>
      <c r="H17" s="50"/>
      <c r="I17" s="45" t="s">
        <v>121</v>
      </c>
      <c r="J17" s="50" t="s">
        <v>76</v>
      </c>
      <c r="K17" s="50" t="s">
        <v>76</v>
      </c>
      <c r="L17" s="48" t="s">
        <v>101</v>
      </c>
      <c r="M17" s="18"/>
    </row>
    <row r="18" spans="2:13">
      <c r="B18" s="41" t="s">
        <v>236</v>
      </c>
      <c r="C18" s="41"/>
      <c r="D18" s="54" t="s">
        <v>239</v>
      </c>
      <c r="E18" s="54" t="s">
        <v>239</v>
      </c>
      <c r="F18" s="22" t="s">
        <v>120</v>
      </c>
      <c r="G18" s="22" t="s">
        <v>67</v>
      </c>
      <c r="H18" s="22"/>
      <c r="I18" s="29" t="s">
        <v>99</v>
      </c>
      <c r="J18" s="24" t="s">
        <v>100</v>
      </c>
      <c r="K18" s="25" t="s">
        <v>76</v>
      </c>
      <c r="L18" s="23" t="s">
        <v>130</v>
      </c>
    </row>
    <row r="19" spans="2:13" ht="36">
      <c r="B19" s="41" t="s">
        <v>235</v>
      </c>
      <c r="C19" s="41"/>
      <c r="D19" s="55" t="s">
        <v>240</v>
      </c>
      <c r="E19" s="55" t="s">
        <v>240</v>
      </c>
      <c r="F19" s="12" t="s">
        <v>132</v>
      </c>
      <c r="G19" s="12" t="s">
        <v>131</v>
      </c>
      <c r="H19" s="12"/>
      <c r="I19" s="28" t="s">
        <v>99</v>
      </c>
      <c r="J19" s="13" t="s">
        <v>102</v>
      </c>
      <c r="K19" s="13" t="s">
        <v>76</v>
      </c>
      <c r="L19" s="11" t="s">
        <v>101</v>
      </c>
    </row>
    <row r="20" spans="2:13">
      <c r="B20" s="41" t="s">
        <v>236</v>
      </c>
      <c r="C20" s="41"/>
      <c r="D20" s="54" t="s">
        <v>241</v>
      </c>
      <c r="E20" s="54" t="s">
        <v>241</v>
      </c>
      <c r="F20" s="22" t="s">
        <v>120</v>
      </c>
      <c r="G20" s="22" t="s">
        <v>70</v>
      </c>
      <c r="H20" s="22"/>
      <c r="I20" s="29" t="s">
        <v>99</v>
      </c>
      <c r="J20" s="24" t="s">
        <v>100</v>
      </c>
      <c r="K20" s="25" t="s">
        <v>76</v>
      </c>
      <c r="L20" s="23" t="s">
        <v>101</v>
      </c>
    </row>
    <row r="21" spans="2:13" ht="36">
      <c r="B21" s="41" t="s">
        <v>235</v>
      </c>
      <c r="C21" s="41"/>
      <c r="D21" s="55" t="s">
        <v>242</v>
      </c>
      <c r="E21" s="55" t="s">
        <v>242</v>
      </c>
      <c r="F21" s="12" t="s">
        <v>134</v>
      </c>
      <c r="G21" s="12" t="s">
        <v>133</v>
      </c>
      <c r="H21" s="12"/>
      <c r="I21" s="28" t="s">
        <v>99</v>
      </c>
      <c r="J21" s="13" t="s">
        <v>112</v>
      </c>
      <c r="K21" s="13" t="s">
        <v>76</v>
      </c>
      <c r="L21" s="11" t="s">
        <v>101</v>
      </c>
    </row>
    <row r="22" spans="2:13">
      <c r="B22" s="41" t="s">
        <v>235</v>
      </c>
      <c r="C22" s="41"/>
      <c r="D22" s="55" t="s">
        <v>243</v>
      </c>
      <c r="E22" s="55" t="s">
        <v>243</v>
      </c>
      <c r="F22" s="44" t="s">
        <v>90</v>
      </c>
      <c r="G22" s="48" t="s">
        <v>135</v>
      </c>
      <c r="H22" s="48"/>
      <c r="I22" s="45" t="s">
        <v>91</v>
      </c>
      <c r="J22" s="46" t="s">
        <v>92</v>
      </c>
      <c r="K22" s="47" t="s">
        <v>93</v>
      </c>
      <c r="L22" s="48" t="s">
        <v>101</v>
      </c>
    </row>
    <row r="23" spans="2:13" ht="36">
      <c r="B23" s="41" t="s">
        <v>235</v>
      </c>
      <c r="C23" s="41"/>
      <c r="D23" s="55" t="s">
        <v>244</v>
      </c>
      <c r="E23" s="55" t="s">
        <v>244</v>
      </c>
      <c r="F23" s="12" t="s">
        <v>137</v>
      </c>
      <c r="G23" s="11" t="s">
        <v>136</v>
      </c>
      <c r="H23" s="11"/>
      <c r="I23" s="28" t="s">
        <v>91</v>
      </c>
      <c r="J23" s="30" t="s">
        <v>92</v>
      </c>
      <c r="K23" s="31" t="s">
        <v>93</v>
      </c>
      <c r="L23" s="11" t="s">
        <v>101</v>
      </c>
    </row>
    <row r="24" spans="2:13" ht="36">
      <c r="B24" s="41" t="s">
        <v>235</v>
      </c>
      <c r="C24" s="41"/>
      <c r="D24" s="55" t="s">
        <v>245</v>
      </c>
      <c r="E24" s="55" t="s">
        <v>245</v>
      </c>
      <c r="F24" s="12" t="s">
        <v>139</v>
      </c>
      <c r="G24" s="11" t="s">
        <v>138</v>
      </c>
      <c r="H24" s="11"/>
      <c r="I24" s="28" t="s">
        <v>91</v>
      </c>
      <c r="J24" s="30" t="s">
        <v>92</v>
      </c>
      <c r="K24" s="31" t="s">
        <v>93</v>
      </c>
      <c r="L24" s="11" t="s">
        <v>101</v>
      </c>
    </row>
    <row r="25" spans="2:13">
      <c r="B25" s="41" t="s">
        <v>235</v>
      </c>
      <c r="C25" s="41"/>
      <c r="D25" s="55" t="s">
        <v>248</v>
      </c>
      <c r="E25" s="55" t="s">
        <v>248</v>
      </c>
      <c r="F25" s="44" t="s">
        <v>290</v>
      </c>
      <c r="G25" s="48" t="s">
        <v>140</v>
      </c>
      <c r="H25" s="48"/>
      <c r="I25" s="45" t="s">
        <v>91</v>
      </c>
      <c r="J25" s="46" t="s">
        <v>92</v>
      </c>
      <c r="K25" s="47" t="s">
        <v>93</v>
      </c>
      <c r="L25" s="48" t="s">
        <v>101</v>
      </c>
    </row>
    <row r="26" spans="2:13">
      <c r="B26" s="41" t="s">
        <v>235</v>
      </c>
      <c r="C26" s="41"/>
      <c r="D26" s="55" t="s">
        <v>249</v>
      </c>
      <c r="E26" s="55" t="s">
        <v>249</v>
      </c>
      <c r="F26" s="42" t="s">
        <v>142</v>
      </c>
      <c r="G26" s="48" t="s">
        <v>141</v>
      </c>
      <c r="H26" s="48"/>
      <c r="I26" s="45" t="s">
        <v>91</v>
      </c>
      <c r="J26" s="46" t="s">
        <v>92</v>
      </c>
      <c r="K26" s="47" t="s">
        <v>93</v>
      </c>
      <c r="L26" s="48" t="s">
        <v>101</v>
      </c>
    </row>
    <row r="27" spans="2:13">
      <c r="B27" s="41" t="s">
        <v>235</v>
      </c>
      <c r="C27" s="41"/>
      <c r="D27" s="55" t="s">
        <v>246</v>
      </c>
      <c r="E27" s="55" t="s">
        <v>246</v>
      </c>
      <c r="F27" s="44" t="s">
        <v>290</v>
      </c>
      <c r="G27" s="53" t="s">
        <v>143</v>
      </c>
      <c r="H27" s="53"/>
      <c r="I27" s="45" t="s">
        <v>91</v>
      </c>
      <c r="J27" s="46" t="s">
        <v>92</v>
      </c>
      <c r="K27" s="47" t="s">
        <v>93</v>
      </c>
      <c r="L27" s="48" t="s">
        <v>101</v>
      </c>
    </row>
    <row r="28" spans="2:13">
      <c r="B28" s="41" t="s">
        <v>235</v>
      </c>
      <c r="C28" s="41"/>
      <c r="D28" s="55" t="s">
        <v>250</v>
      </c>
      <c r="E28" s="55" t="s">
        <v>250</v>
      </c>
      <c r="F28" s="42" t="s">
        <v>142</v>
      </c>
      <c r="G28" s="52" t="s">
        <v>144</v>
      </c>
      <c r="H28" s="52"/>
      <c r="I28" s="45" t="s">
        <v>91</v>
      </c>
      <c r="J28" s="46" t="s">
        <v>92</v>
      </c>
      <c r="K28" s="47" t="s">
        <v>93</v>
      </c>
      <c r="L28" s="48"/>
    </row>
    <row r="29" spans="2:13">
      <c r="B29" s="41" t="s">
        <v>235</v>
      </c>
      <c r="C29" s="41"/>
      <c r="D29" s="55" t="s">
        <v>251</v>
      </c>
      <c r="E29" s="55" t="s">
        <v>251</v>
      </c>
      <c r="F29" s="42" t="s">
        <v>145</v>
      </c>
      <c r="G29" s="52" t="s">
        <v>96</v>
      </c>
      <c r="H29" s="52"/>
      <c r="I29" s="45" t="s">
        <v>91</v>
      </c>
      <c r="J29" s="46" t="s">
        <v>92</v>
      </c>
      <c r="K29" s="47" t="s">
        <v>93</v>
      </c>
      <c r="L29" s="48"/>
    </row>
    <row r="30" spans="2:13">
      <c r="B30" s="41" t="s">
        <v>235</v>
      </c>
      <c r="C30" s="41"/>
      <c r="D30" s="55" t="s">
        <v>237</v>
      </c>
      <c r="E30" s="55" t="s">
        <v>237</v>
      </c>
      <c r="F30" s="51" t="s">
        <v>76</v>
      </c>
      <c r="G30" s="51" t="s">
        <v>76</v>
      </c>
      <c r="H30" s="51"/>
      <c r="I30" s="51" t="s">
        <v>97</v>
      </c>
      <c r="J30" s="51" t="s">
        <v>76</v>
      </c>
      <c r="K30" s="51" t="s">
        <v>76</v>
      </c>
      <c r="L30" s="48"/>
    </row>
    <row r="31" spans="2:13">
      <c r="B31" s="74"/>
      <c r="C31" s="81">
        <f>ROW()-24</f>
        <v>7</v>
      </c>
      <c r="D31" s="74"/>
      <c r="E31" s="74" t="str">
        <f>C31&amp;"_" &amp; D31</f>
        <v>7_</v>
      </c>
      <c r="F31" s="74"/>
      <c r="G31" s="74"/>
      <c r="H31" s="74"/>
      <c r="I31" s="74"/>
      <c r="J31" s="74"/>
      <c r="K31" s="74"/>
      <c r="L31" s="74"/>
    </row>
    <row r="32" spans="2:13">
      <c r="B32" s="74"/>
      <c r="C32" s="81">
        <f t="shared" ref="C32:C44" si="2">ROW()-24</f>
        <v>8</v>
      </c>
      <c r="D32" s="74"/>
      <c r="E32" s="74" t="str">
        <f t="shared" ref="E32:E44" si="3">C32&amp;"_" &amp; D32</f>
        <v>8_</v>
      </c>
      <c r="F32" s="74"/>
      <c r="G32" s="74"/>
      <c r="H32" s="74"/>
      <c r="I32" s="74"/>
      <c r="J32" s="74"/>
      <c r="K32" s="74"/>
      <c r="L32" s="74"/>
    </row>
    <row r="33" spans="2:12">
      <c r="B33" s="74"/>
      <c r="C33" s="81">
        <f t="shared" si="2"/>
        <v>9</v>
      </c>
      <c r="D33" s="74"/>
      <c r="E33" s="74" t="str">
        <f t="shared" si="3"/>
        <v>9_</v>
      </c>
      <c r="F33" s="74"/>
      <c r="G33" s="74"/>
      <c r="H33" s="74"/>
      <c r="I33" s="74"/>
      <c r="J33" s="74"/>
      <c r="K33" s="74"/>
      <c r="L33" s="74"/>
    </row>
    <row r="34" spans="2:12">
      <c r="B34" s="74"/>
      <c r="C34" s="81">
        <f t="shared" si="2"/>
        <v>10</v>
      </c>
      <c r="D34" s="74"/>
      <c r="E34" s="74" t="str">
        <f t="shared" si="3"/>
        <v>10_</v>
      </c>
      <c r="F34" s="74"/>
      <c r="G34" s="74"/>
      <c r="H34" s="74"/>
      <c r="I34" s="74"/>
      <c r="J34" s="74"/>
      <c r="K34" s="74"/>
      <c r="L34" s="74"/>
    </row>
    <row r="35" spans="2:12">
      <c r="B35" s="74"/>
      <c r="C35" s="81">
        <f t="shared" si="2"/>
        <v>11</v>
      </c>
      <c r="D35" s="74"/>
      <c r="E35" s="74" t="str">
        <f t="shared" si="3"/>
        <v>11_</v>
      </c>
      <c r="F35" s="74"/>
      <c r="G35" s="74"/>
      <c r="H35" s="74"/>
      <c r="I35" s="74"/>
      <c r="J35" s="74"/>
      <c r="K35" s="74"/>
      <c r="L35" s="74"/>
    </row>
    <row r="36" spans="2:12">
      <c r="B36" s="74"/>
      <c r="C36" s="81">
        <f t="shared" si="2"/>
        <v>12</v>
      </c>
      <c r="D36" s="74"/>
      <c r="E36" s="74" t="str">
        <f t="shared" si="3"/>
        <v>12_</v>
      </c>
      <c r="F36" s="74"/>
      <c r="G36" s="74"/>
      <c r="H36" s="74"/>
      <c r="I36" s="74"/>
      <c r="J36" s="74"/>
      <c r="K36" s="74"/>
      <c r="L36" s="74"/>
    </row>
    <row r="37" spans="2:12">
      <c r="B37" s="74"/>
      <c r="C37" s="81">
        <f t="shared" si="2"/>
        <v>13</v>
      </c>
      <c r="D37" s="74"/>
      <c r="E37" s="74" t="str">
        <f t="shared" si="3"/>
        <v>13_</v>
      </c>
      <c r="F37" s="74"/>
      <c r="G37" s="74"/>
      <c r="H37" s="74"/>
      <c r="I37" s="74"/>
      <c r="J37" s="74"/>
      <c r="K37" s="74"/>
      <c r="L37" s="74"/>
    </row>
    <row r="38" spans="2:12">
      <c r="B38" s="74"/>
      <c r="C38" s="81">
        <f t="shared" si="2"/>
        <v>14</v>
      </c>
      <c r="D38" s="74"/>
      <c r="E38" s="74" t="str">
        <f t="shared" si="3"/>
        <v>14_</v>
      </c>
      <c r="F38" s="74"/>
      <c r="G38" s="74"/>
      <c r="H38" s="74"/>
      <c r="I38" s="74"/>
      <c r="J38" s="74"/>
      <c r="K38" s="74"/>
      <c r="L38" s="74"/>
    </row>
    <row r="39" spans="2:12">
      <c r="B39" s="74"/>
      <c r="C39" s="81">
        <f t="shared" si="2"/>
        <v>15</v>
      </c>
      <c r="D39" s="74"/>
      <c r="E39" s="74" t="str">
        <f t="shared" si="3"/>
        <v>15_</v>
      </c>
      <c r="F39" s="74"/>
      <c r="G39" s="74" t="s">
        <v>307</v>
      </c>
      <c r="H39" s="74"/>
      <c r="I39" s="74"/>
      <c r="J39" s="74"/>
      <c r="K39" s="74"/>
      <c r="L39" s="74"/>
    </row>
    <row r="40" spans="2:12">
      <c r="B40" s="74"/>
      <c r="C40" s="81">
        <f t="shared" si="2"/>
        <v>16</v>
      </c>
      <c r="D40" s="74"/>
      <c r="E40" s="74" t="str">
        <f t="shared" si="3"/>
        <v>16_</v>
      </c>
      <c r="F40" s="74"/>
      <c r="G40" s="74"/>
      <c r="H40" s="74"/>
      <c r="I40" s="74"/>
      <c r="J40" s="74"/>
      <c r="K40" s="74"/>
      <c r="L40" s="74"/>
    </row>
    <row r="41" spans="2:12">
      <c r="B41" s="74"/>
      <c r="C41" s="81">
        <f t="shared" si="2"/>
        <v>17</v>
      </c>
      <c r="D41" s="74"/>
      <c r="E41" s="74" t="str">
        <f t="shared" si="3"/>
        <v>17_</v>
      </c>
      <c r="F41" s="74"/>
      <c r="G41" s="74"/>
      <c r="H41" s="74"/>
      <c r="I41" s="74"/>
      <c r="J41" s="74"/>
      <c r="K41" s="74"/>
      <c r="L41" s="74"/>
    </row>
    <row r="42" spans="2:12">
      <c r="B42" s="74"/>
      <c r="C42" s="81">
        <f t="shared" si="2"/>
        <v>18</v>
      </c>
      <c r="D42" s="74"/>
      <c r="E42" s="74" t="str">
        <f t="shared" si="3"/>
        <v>18_</v>
      </c>
      <c r="F42" s="74"/>
      <c r="G42" s="74"/>
      <c r="H42" s="74"/>
      <c r="I42" s="74"/>
      <c r="J42" s="74"/>
      <c r="K42" s="74"/>
      <c r="L42" s="74"/>
    </row>
    <row r="43" spans="2:12">
      <c r="B43" s="74"/>
      <c r="C43" s="81">
        <f t="shared" si="2"/>
        <v>19</v>
      </c>
      <c r="D43" s="74"/>
      <c r="E43" s="74" t="str">
        <f t="shared" si="3"/>
        <v>19_</v>
      </c>
      <c r="F43" s="74"/>
      <c r="G43" s="74"/>
      <c r="H43" s="74"/>
      <c r="I43" s="74"/>
      <c r="J43" s="74"/>
      <c r="K43" s="74"/>
      <c r="L43" s="74"/>
    </row>
    <row r="44" spans="2:12">
      <c r="B44" s="74"/>
      <c r="C44" s="81">
        <f t="shared" si="2"/>
        <v>20</v>
      </c>
      <c r="D44" s="74"/>
      <c r="E44" s="74" t="str">
        <f t="shared" si="3"/>
        <v>20_</v>
      </c>
      <c r="F44" s="74"/>
      <c r="G44" s="74"/>
      <c r="H44" s="74"/>
      <c r="I44" s="74"/>
      <c r="J44" s="74"/>
      <c r="K44" s="74"/>
      <c r="L44" s="74"/>
    </row>
  </sheetData>
  <phoneticPr fontId="1"/>
  <conditionalFormatting sqref="B11:L16 B31:L44">
    <cfRule type="expression" dxfId="4" priority="6">
      <formula>$B11="REMOTE"</formula>
    </cfRule>
    <cfRule type="expression" dxfId="3" priority="8">
      <formula>$B11="LOCAL"</formula>
    </cfRule>
  </conditionalFormatting>
  <dataValidations count="2">
    <dataValidation type="list" allowBlank="1" sqref="J2:K30" xr:uid="{A10C4C48-37A7-4DE4-9ED4-F724D3C5D668}">
      <formula1>INDIRECT($I2)</formula1>
    </dataValidation>
    <dataValidation allowBlank="1" sqref="E11:E16" xr:uid="{12B72740-01A1-4B18-B5CC-71EF3D2DC52D}"/>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BB3D9B00-E5C0-435B-ADC3-D2AF6581B4AB}">
          <x14:formula1>
            <xm:f>_管理用!$A$2:$A$19</xm:f>
          </x14:formula1>
          <xm:sqref>G2:G30</xm:sqref>
        </x14:dataValidation>
        <x14:dataValidation type="list" allowBlank="1" xr:uid="{E3374FC0-7A7E-4EC0-9167-EAFD69AE5830}">
          <x14:formula1>
            <xm:f>_管理用!$B$2:$B$7</xm:f>
          </x14:formula1>
          <xm:sqref>F2:F30</xm:sqref>
        </x14:dataValidation>
        <x14:dataValidation type="list" allowBlank="1" xr:uid="{30844678-9A5C-4147-9FC3-5BD73F64698C}">
          <x14:formula1>
            <xm:f>_管理用!$H$1:$L$1</xm:f>
          </x14:formula1>
          <xm:sqref>I2:I30</xm:sqref>
        </x14:dataValidation>
        <x14:dataValidation type="list" allowBlank="1" xr:uid="{C03F8CA6-554B-4FE8-957C-159F0F89439A}">
          <x14:formula1>
            <xm:f>_管理用!$C$2:$C$3</xm:f>
          </x14:formula1>
          <xm:sqref>B2:B44</xm:sqref>
        </x14:dataValidation>
        <x14:dataValidation type="list" allowBlank="1" xr:uid="{F861D72A-686F-435F-BB40-9F5BEA433491}">
          <x14:formula1>
            <xm:f>_管理用!$E$2:$E$5</xm:f>
          </x14:formula1>
          <xm:sqref>D11:D16</xm:sqref>
        </x14:dataValidation>
        <x14:dataValidation type="list" allowBlank="1" showInputMessage="1" showErrorMessage="1" xr:uid="{955EA658-9EF0-475A-9258-67148072BAAB}">
          <x14:formula1>
            <xm:f>_管理用!$E$2:$E$5</xm:f>
          </x14:formula1>
          <xm:sqref>D31:D44</xm:sqref>
        </x14:dataValidation>
        <x14:dataValidation type="list" allowBlank="1" xr:uid="{E530A81B-218F-4B62-92FC-7A1DDC00D471}">
          <x14:formula1>
            <xm:f>_管理用!#REF!</xm:f>
          </x14:formula1>
          <xm:sqref>C11:C16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344C-1EBF-49B4-BC90-D9AD9B9CA8AC}">
  <sheetPr>
    <tabColor theme="0" tint="-0.14999847407452621"/>
  </sheetPr>
  <dimension ref="A1"/>
  <sheetViews>
    <sheetView workbookViewId="0">
      <selection activeCell="D58" sqref="D58"/>
    </sheetView>
  </sheetViews>
  <sheetFormatPr defaultRowHeight="18"/>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96FA-9640-4E49-903A-A684C9E3F7C3}">
  <dimension ref="A1:K5"/>
  <sheetViews>
    <sheetView zoomScale="115" zoomScaleNormal="115" workbookViewId="0">
      <selection activeCell="F3" sqref="F3"/>
    </sheetView>
  </sheetViews>
  <sheetFormatPr defaultRowHeight="18"/>
  <cols>
    <col min="1" max="1" width="8.5" bestFit="1" customWidth="1"/>
    <col min="2" max="2" width="7.5" bestFit="1" customWidth="1"/>
    <col min="3" max="3" width="3.75" bestFit="1" customWidth="1"/>
    <col min="4" max="4" width="18.25" bestFit="1" customWidth="1"/>
    <col min="5" max="5" width="20.58203125" customWidth="1"/>
    <col min="6" max="6" width="12.58203125" customWidth="1"/>
    <col min="7" max="7" width="24" customWidth="1"/>
    <col min="8" max="8" width="21.75" customWidth="1"/>
    <col min="9" max="9" width="15.58203125" customWidth="1"/>
    <col min="10" max="10" width="12.25" customWidth="1"/>
  </cols>
  <sheetData>
    <row r="1" spans="1:11">
      <c r="A1" t="s">
        <v>0</v>
      </c>
      <c r="B1" t="s">
        <v>1</v>
      </c>
      <c r="C1" t="s">
        <v>2</v>
      </c>
      <c r="D1" t="s">
        <v>3</v>
      </c>
      <c r="E1" t="s">
        <v>4</v>
      </c>
      <c r="F1" t="s">
        <v>5</v>
      </c>
      <c r="G1" t="s">
        <v>6</v>
      </c>
      <c r="H1" t="s">
        <v>7</v>
      </c>
      <c r="I1" t="s">
        <v>8</v>
      </c>
      <c r="J1" t="s">
        <v>9</v>
      </c>
      <c r="K1" t="s">
        <v>10</v>
      </c>
    </row>
    <row r="2" spans="1:11">
      <c r="A2" t="s">
        <v>11</v>
      </c>
      <c r="B2" t="s">
        <v>12</v>
      </c>
      <c r="C2">
        <v>1</v>
      </c>
      <c r="D2" t="s">
        <v>42</v>
      </c>
      <c r="E2" t="s">
        <v>43</v>
      </c>
      <c r="F2" t="s">
        <v>44</v>
      </c>
      <c r="G2" t="s">
        <v>45</v>
      </c>
      <c r="H2" t="s">
        <v>46</v>
      </c>
      <c r="I2" t="s">
        <v>17</v>
      </c>
    </row>
    <row r="3" spans="1:11">
      <c r="C3">
        <v>1</v>
      </c>
      <c r="D3" t="s">
        <v>46</v>
      </c>
      <c r="E3" t="s">
        <v>47</v>
      </c>
      <c r="F3" t="s">
        <v>48</v>
      </c>
      <c r="H3" t="s">
        <v>49</v>
      </c>
      <c r="I3" t="s">
        <v>17</v>
      </c>
    </row>
    <row r="4" spans="1:11">
      <c r="C4">
        <v>1</v>
      </c>
      <c r="D4" t="s">
        <v>49</v>
      </c>
      <c r="E4" t="s">
        <v>50</v>
      </c>
      <c r="F4" t="s">
        <v>51</v>
      </c>
      <c r="H4" t="s">
        <v>52</v>
      </c>
      <c r="I4" t="s">
        <v>17</v>
      </c>
    </row>
    <row r="5" spans="1:11">
      <c r="C5">
        <v>1</v>
      </c>
      <c r="D5" t="s">
        <v>52</v>
      </c>
      <c r="E5" t="s">
        <v>53</v>
      </c>
      <c r="F5" t="s">
        <v>44</v>
      </c>
      <c r="G5" t="s">
        <v>45</v>
      </c>
      <c r="H5" t="s">
        <v>41</v>
      </c>
      <c r="I5" t="s">
        <v>17</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2003-1CF2-4B1E-AFA8-1DF2C76B61B5}">
  <sheetPr>
    <tabColor theme="0" tint="-0.14999847407452621"/>
  </sheetPr>
  <dimension ref="A1:K28"/>
  <sheetViews>
    <sheetView zoomScale="85" zoomScaleNormal="85" workbookViewId="0">
      <selection activeCell="F60" sqref="F60"/>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t="s">
        <v>233</v>
      </c>
      <c r="B1" t="s">
        <v>234</v>
      </c>
      <c r="C1" t="s">
        <v>146</v>
      </c>
      <c r="D1" t="s">
        <v>147</v>
      </c>
      <c r="E1" s="26" t="s">
        <v>148</v>
      </c>
      <c r="F1" s="26" t="s">
        <v>149</v>
      </c>
      <c r="G1" s="26" t="s">
        <v>150</v>
      </c>
      <c r="H1" s="26" t="s">
        <v>151</v>
      </c>
      <c r="I1" s="26" t="s">
        <v>152</v>
      </c>
      <c r="J1" s="26" t="s">
        <v>153</v>
      </c>
      <c r="K1" s="26" t="s">
        <v>154</v>
      </c>
    </row>
    <row r="2" spans="1:11" ht="18">
      <c r="A2" s="32" t="s">
        <v>155</v>
      </c>
      <c r="B2" s="33" t="s">
        <v>156</v>
      </c>
      <c r="C2" s="32" t="str">
        <f>D2&amp;"-&gt;"&amp;E2</f>
        <v>tam5-er-s01-cnrf-001-&gt;tam5-er-s01-amf-001</v>
      </c>
      <c r="D2" s="32" t="s">
        <v>155</v>
      </c>
      <c r="E2" s="33" t="s">
        <v>156</v>
      </c>
      <c r="F2" s="33" t="s">
        <v>157</v>
      </c>
      <c r="G2" s="33" t="s">
        <v>158</v>
      </c>
      <c r="H2" s="33" t="s">
        <v>159</v>
      </c>
      <c r="I2" s="33">
        <v>1</v>
      </c>
      <c r="J2" s="33" t="s">
        <v>160</v>
      </c>
      <c r="K2" s="33">
        <v>0</v>
      </c>
    </row>
    <row r="3" spans="1:11" ht="18">
      <c r="A3" s="32" t="s">
        <v>155</v>
      </c>
      <c r="B3" s="33" t="s">
        <v>161</v>
      </c>
      <c r="C3" s="32" t="str">
        <f t="shared" ref="C3:C25" si="0">D3&amp;"-&gt;"&amp;E3</f>
        <v>tam5-er-s01-cnrf-001-&gt;tam5-er-s01-amf-002</v>
      </c>
      <c r="D3" s="32" t="s">
        <v>155</v>
      </c>
      <c r="E3" s="33" t="s">
        <v>161</v>
      </c>
      <c r="F3" s="33" t="s">
        <v>157</v>
      </c>
      <c r="G3" s="33" t="s">
        <v>158</v>
      </c>
      <c r="H3" s="33" t="s">
        <v>159</v>
      </c>
      <c r="I3" s="33">
        <v>1</v>
      </c>
      <c r="J3" s="33" t="s">
        <v>160</v>
      </c>
      <c r="K3" s="33">
        <v>0</v>
      </c>
    </row>
    <row r="4" spans="1:11" ht="18">
      <c r="A4" s="32" t="s">
        <v>155</v>
      </c>
      <c r="B4" s="33" t="s">
        <v>162</v>
      </c>
      <c r="C4" s="32" t="str">
        <f t="shared" si="0"/>
        <v>tam5-er-s01-cnrf-001-&gt;oym3-er-s01-amf-001</v>
      </c>
      <c r="D4" s="32" t="s">
        <v>155</v>
      </c>
      <c r="E4" s="33" t="s">
        <v>162</v>
      </c>
      <c r="F4" s="33" t="s">
        <v>157</v>
      </c>
      <c r="G4" s="33" t="s">
        <v>158</v>
      </c>
      <c r="H4" s="33" t="s">
        <v>159</v>
      </c>
      <c r="I4" s="33">
        <v>1</v>
      </c>
      <c r="J4" s="33" t="s">
        <v>160</v>
      </c>
      <c r="K4" s="33">
        <v>0</v>
      </c>
    </row>
    <row r="5" spans="1:11" ht="18">
      <c r="A5" s="32" t="s">
        <v>155</v>
      </c>
      <c r="B5" s="33" t="s">
        <v>163</v>
      </c>
      <c r="C5" s="32" t="str">
        <f t="shared" si="0"/>
        <v>tam5-er-s01-cnrf-001-&gt;oym3-er-s01-amf-002</v>
      </c>
      <c r="D5" s="32" t="s">
        <v>155</v>
      </c>
      <c r="E5" s="33" t="s">
        <v>163</v>
      </c>
      <c r="F5" s="33" t="s">
        <v>157</v>
      </c>
      <c r="G5" s="33" t="s">
        <v>158</v>
      </c>
      <c r="H5" s="33" t="s">
        <v>159</v>
      </c>
      <c r="I5" s="33">
        <v>1</v>
      </c>
      <c r="J5" s="33" t="s">
        <v>160</v>
      </c>
      <c r="K5" s="33">
        <v>0</v>
      </c>
    </row>
    <row r="6" spans="1:11" ht="18">
      <c r="A6" s="34" t="s">
        <v>164</v>
      </c>
      <c r="B6" s="35" t="s">
        <v>156</v>
      </c>
      <c r="C6" s="34" t="str">
        <f t="shared" si="0"/>
        <v>oym3-er-s01-cnrf-001-&gt;tam5-er-s01-amf-001</v>
      </c>
      <c r="D6" s="34" t="s">
        <v>164</v>
      </c>
      <c r="E6" s="35" t="s">
        <v>156</v>
      </c>
      <c r="F6" s="35" t="s">
        <v>157</v>
      </c>
      <c r="G6" s="35" t="s">
        <v>165</v>
      </c>
      <c r="H6" s="35" t="s">
        <v>166</v>
      </c>
      <c r="I6" s="35">
        <v>1</v>
      </c>
      <c r="J6" s="35" t="s">
        <v>160</v>
      </c>
      <c r="K6" s="35">
        <v>0</v>
      </c>
    </row>
    <row r="7" spans="1:11" ht="18">
      <c r="A7" s="34" t="s">
        <v>164</v>
      </c>
      <c r="B7" s="35" t="s">
        <v>161</v>
      </c>
      <c r="C7" s="34" t="str">
        <f t="shared" si="0"/>
        <v>oym3-er-s01-cnrf-001-&gt;tam5-er-s01-amf-002</v>
      </c>
      <c r="D7" s="34" t="s">
        <v>164</v>
      </c>
      <c r="E7" s="35" t="s">
        <v>161</v>
      </c>
      <c r="F7" s="35" t="s">
        <v>157</v>
      </c>
      <c r="G7" s="35" t="s">
        <v>165</v>
      </c>
      <c r="H7" s="35" t="s">
        <v>166</v>
      </c>
      <c r="I7" s="35">
        <v>1</v>
      </c>
      <c r="J7" s="35" t="s">
        <v>160</v>
      </c>
      <c r="K7" s="35">
        <v>0</v>
      </c>
    </row>
    <row r="8" spans="1:11" ht="18">
      <c r="A8" s="34" t="s">
        <v>164</v>
      </c>
      <c r="B8" s="35" t="s">
        <v>162</v>
      </c>
      <c r="C8" s="34" t="str">
        <f t="shared" si="0"/>
        <v>oym3-er-s01-cnrf-001-&gt;oym3-er-s01-amf-001</v>
      </c>
      <c r="D8" s="34" t="s">
        <v>164</v>
      </c>
      <c r="E8" s="35" t="s">
        <v>162</v>
      </c>
      <c r="F8" s="35" t="s">
        <v>157</v>
      </c>
      <c r="G8" s="35" t="s">
        <v>165</v>
      </c>
      <c r="H8" s="35" t="s">
        <v>166</v>
      </c>
      <c r="I8" s="35">
        <v>1</v>
      </c>
      <c r="J8" s="35" t="s">
        <v>160</v>
      </c>
      <c r="K8" s="35">
        <v>0</v>
      </c>
    </row>
    <row r="9" spans="1:11" ht="18">
      <c r="A9" s="34" t="s">
        <v>164</v>
      </c>
      <c r="B9" s="35" t="s">
        <v>163</v>
      </c>
      <c r="C9" s="34" t="str">
        <f t="shared" si="0"/>
        <v>oym3-er-s01-cnrf-001-&gt;oym3-er-s01-amf-002</v>
      </c>
      <c r="D9" s="34" t="s">
        <v>164</v>
      </c>
      <c r="E9" s="35" t="s">
        <v>163</v>
      </c>
      <c r="F9" s="35" t="s">
        <v>157</v>
      </c>
      <c r="G9" s="35" t="s">
        <v>165</v>
      </c>
      <c r="H9" s="35" t="s">
        <v>166</v>
      </c>
      <c r="I9" s="35">
        <v>1</v>
      </c>
      <c r="J9" s="35" t="s">
        <v>160</v>
      </c>
      <c r="K9" s="35">
        <v>0</v>
      </c>
    </row>
    <row r="10" spans="1:11" ht="18">
      <c r="A10" s="36" t="s">
        <v>167</v>
      </c>
      <c r="B10" s="11" t="s">
        <v>168</v>
      </c>
      <c r="C10" s="36" t="str">
        <f t="shared" si="0"/>
        <v>osc2-er-s01-cnrf-001-&gt;osc2-er-s01-amf-001</v>
      </c>
      <c r="D10" s="36" t="s">
        <v>167</v>
      </c>
      <c r="E10" s="11" t="s">
        <v>168</v>
      </c>
      <c r="F10" s="11" t="s">
        <v>157</v>
      </c>
      <c r="G10" s="11" t="s">
        <v>169</v>
      </c>
      <c r="H10" s="11" t="s">
        <v>170</v>
      </c>
      <c r="I10" s="11">
        <v>1</v>
      </c>
      <c r="J10" s="11" t="s">
        <v>171</v>
      </c>
      <c r="K10" s="11">
        <v>0</v>
      </c>
    </row>
    <row r="11" spans="1:11" ht="18">
      <c r="A11" s="36" t="s">
        <v>167</v>
      </c>
      <c r="B11" s="11" t="s">
        <v>172</v>
      </c>
      <c r="C11" s="36" t="str">
        <f t="shared" si="0"/>
        <v>osc2-er-s01-cnrf-001-&gt;osc2-er-s01-amf-002</v>
      </c>
      <c r="D11" s="36" t="s">
        <v>167</v>
      </c>
      <c r="E11" s="11" t="s">
        <v>172</v>
      </c>
      <c r="F11" s="11" t="s">
        <v>157</v>
      </c>
      <c r="G11" s="11" t="s">
        <v>173</v>
      </c>
      <c r="H11" s="11" t="s">
        <v>170</v>
      </c>
      <c r="I11" s="11">
        <v>1</v>
      </c>
      <c r="J11" s="11" t="s">
        <v>171</v>
      </c>
      <c r="K11" s="11">
        <v>0</v>
      </c>
    </row>
    <row r="12" spans="1:11" ht="18">
      <c r="A12" s="36" t="s">
        <v>167</v>
      </c>
      <c r="B12" s="11" t="s">
        <v>162</v>
      </c>
      <c r="C12" s="36" t="str">
        <f t="shared" si="0"/>
        <v>osc2-er-s01-cnrf-001-&gt;oym3-er-s01-amf-001</v>
      </c>
      <c r="D12" s="36" t="s">
        <v>167</v>
      </c>
      <c r="E12" s="11" t="s">
        <v>162</v>
      </c>
      <c r="F12" s="11" t="s">
        <v>157</v>
      </c>
      <c r="G12" s="11" t="s">
        <v>173</v>
      </c>
      <c r="H12" s="11" t="s">
        <v>170</v>
      </c>
      <c r="I12" s="11">
        <v>1</v>
      </c>
      <c r="J12" s="11" t="s">
        <v>171</v>
      </c>
      <c r="K12" s="11">
        <v>0</v>
      </c>
    </row>
    <row r="13" spans="1:11" ht="18">
      <c r="A13" s="36" t="s">
        <v>167</v>
      </c>
      <c r="B13" s="11" t="s">
        <v>163</v>
      </c>
      <c r="C13" s="36" t="str">
        <f t="shared" si="0"/>
        <v>osc2-er-s01-cnrf-001-&gt;oym3-er-s01-amf-002</v>
      </c>
      <c r="D13" s="36" t="s">
        <v>167</v>
      </c>
      <c r="E13" s="11" t="s">
        <v>163</v>
      </c>
      <c r="F13" s="11" t="s">
        <v>157</v>
      </c>
      <c r="G13" s="11" t="s">
        <v>173</v>
      </c>
      <c r="H13" s="11" t="s">
        <v>170</v>
      </c>
      <c r="I13" s="11">
        <v>1</v>
      </c>
      <c r="J13" s="11" t="s">
        <v>171</v>
      </c>
      <c r="K13" s="11">
        <v>0</v>
      </c>
    </row>
    <row r="14" spans="1:11" ht="18">
      <c r="A14" s="37" t="s">
        <v>174</v>
      </c>
      <c r="B14" s="38" t="s">
        <v>168</v>
      </c>
      <c r="C14" s="37" t="str">
        <f t="shared" si="0"/>
        <v>chy1-er-s01-cnrf-001-&gt;osc2-er-s01-amf-001</v>
      </c>
      <c r="D14" s="37" t="s">
        <v>174</v>
      </c>
      <c r="E14" s="38" t="s">
        <v>168</v>
      </c>
      <c r="F14" s="38" t="s">
        <v>157</v>
      </c>
      <c r="G14" s="38" t="s">
        <v>175</v>
      </c>
      <c r="H14" s="38" t="s">
        <v>176</v>
      </c>
      <c r="I14" s="38">
        <v>1</v>
      </c>
      <c r="J14" s="38" t="s">
        <v>171</v>
      </c>
      <c r="K14" s="38">
        <v>0</v>
      </c>
    </row>
    <row r="15" spans="1:11" ht="18">
      <c r="A15" s="37" t="s">
        <v>174</v>
      </c>
      <c r="B15" s="38" t="s">
        <v>172</v>
      </c>
      <c r="C15" s="37" t="str">
        <f t="shared" si="0"/>
        <v>chy1-er-s01-cnrf-001-&gt;osc2-er-s01-amf-002</v>
      </c>
      <c r="D15" s="37" t="s">
        <v>174</v>
      </c>
      <c r="E15" s="38" t="s">
        <v>172</v>
      </c>
      <c r="F15" s="38" t="s">
        <v>157</v>
      </c>
      <c r="G15" s="38" t="s">
        <v>177</v>
      </c>
      <c r="H15" s="38" t="s">
        <v>176</v>
      </c>
      <c r="I15" s="38">
        <v>1</v>
      </c>
      <c r="J15" s="38" t="s">
        <v>171</v>
      </c>
      <c r="K15" s="38">
        <v>0</v>
      </c>
    </row>
    <row r="16" spans="1:11" ht="18">
      <c r="A16" s="37" t="s">
        <v>174</v>
      </c>
      <c r="B16" s="38" t="s">
        <v>162</v>
      </c>
      <c r="C16" s="37" t="str">
        <f t="shared" si="0"/>
        <v>chy1-er-s01-cnrf-001-&gt;oym3-er-s01-amf-001</v>
      </c>
      <c r="D16" s="37" t="s">
        <v>174</v>
      </c>
      <c r="E16" s="38" t="s">
        <v>162</v>
      </c>
      <c r="F16" s="38" t="s">
        <v>157</v>
      </c>
      <c r="G16" s="38" t="s">
        <v>175</v>
      </c>
      <c r="H16" s="38" t="s">
        <v>176</v>
      </c>
      <c r="I16" s="38">
        <v>1</v>
      </c>
      <c r="J16" s="38" t="s">
        <v>171</v>
      </c>
      <c r="K16" s="38">
        <v>0</v>
      </c>
    </row>
    <row r="17" spans="1:11" ht="18">
      <c r="A17" s="37" t="s">
        <v>174</v>
      </c>
      <c r="B17" s="38" t="s">
        <v>163</v>
      </c>
      <c r="C17" s="37" t="str">
        <f t="shared" si="0"/>
        <v>chy1-er-s01-cnrf-001-&gt;oym3-er-s01-amf-002</v>
      </c>
      <c r="D17" s="37" t="s">
        <v>174</v>
      </c>
      <c r="E17" s="38" t="s">
        <v>163</v>
      </c>
      <c r="F17" s="38" t="s">
        <v>157</v>
      </c>
      <c r="G17" s="38" t="s">
        <v>175</v>
      </c>
      <c r="H17" s="38" t="s">
        <v>176</v>
      </c>
      <c r="I17" s="38">
        <v>1</v>
      </c>
      <c r="J17" s="38" t="s">
        <v>171</v>
      </c>
      <c r="K17" s="38">
        <v>0</v>
      </c>
    </row>
    <row r="18" spans="1:11" ht="18">
      <c r="A18" s="40" t="s">
        <v>178</v>
      </c>
      <c r="B18" s="40" t="s">
        <v>179</v>
      </c>
      <c r="C18" s="40" t="str">
        <f t="shared" si="0"/>
        <v>a2-er-s01-cnrf-001-&gt;a2-er-s01-amf-001</v>
      </c>
      <c r="D18" s="40" t="s">
        <v>178</v>
      </c>
      <c r="E18" s="40" t="s">
        <v>179</v>
      </c>
      <c r="F18" s="40" t="s">
        <v>180</v>
      </c>
      <c r="G18" s="40" t="s">
        <v>181</v>
      </c>
      <c r="H18" s="40" t="s">
        <v>182</v>
      </c>
      <c r="I18" s="40">
        <v>1</v>
      </c>
      <c r="J18" s="40" t="s">
        <v>160</v>
      </c>
      <c r="K18" s="40">
        <v>0</v>
      </c>
    </row>
    <row r="19" spans="1:11" ht="18">
      <c r="A19" s="40" t="s">
        <v>178</v>
      </c>
      <c r="B19" s="40" t="s">
        <v>183</v>
      </c>
      <c r="C19" s="40" t="str">
        <f t="shared" si="0"/>
        <v>a2-er-s01-cnrf-001-&gt;b1-er-s01-amf-001</v>
      </c>
      <c r="D19" s="40" t="s">
        <v>178</v>
      </c>
      <c r="E19" s="40" t="s">
        <v>183</v>
      </c>
      <c r="F19" s="40" t="s">
        <v>180</v>
      </c>
      <c r="G19" s="40" t="s">
        <v>181</v>
      </c>
      <c r="H19" s="40" t="s">
        <v>182</v>
      </c>
      <c r="I19" s="40">
        <v>1</v>
      </c>
      <c r="J19" s="40" t="s">
        <v>160</v>
      </c>
      <c r="K19" s="40">
        <v>0</v>
      </c>
    </row>
    <row r="20" spans="1:11" ht="18">
      <c r="A20" s="40" t="s">
        <v>178</v>
      </c>
      <c r="B20" s="40" t="s">
        <v>179</v>
      </c>
      <c r="C20" s="40" t="str">
        <f t="shared" si="0"/>
        <v>a2-er-s01-cnrf-001-&gt;a2-er-s01-amf-001</v>
      </c>
      <c r="D20" s="40" t="s">
        <v>178</v>
      </c>
      <c r="E20" s="40" t="s">
        <v>179</v>
      </c>
      <c r="F20" s="40" t="s">
        <v>180</v>
      </c>
      <c r="G20" s="40" t="s">
        <v>181</v>
      </c>
      <c r="H20" s="40" t="s">
        <v>182</v>
      </c>
      <c r="I20" s="40">
        <v>1</v>
      </c>
      <c r="J20" s="40" t="s">
        <v>160</v>
      </c>
      <c r="K20" s="40">
        <v>0</v>
      </c>
    </row>
    <row r="21" spans="1:11" ht="18">
      <c r="A21" s="40" t="s">
        <v>178</v>
      </c>
      <c r="B21" s="40" t="s">
        <v>183</v>
      </c>
      <c r="C21" s="40" t="str">
        <f t="shared" si="0"/>
        <v>a2-er-s01-cnrf-001-&gt;b1-er-s01-amf-001</v>
      </c>
      <c r="D21" s="40" t="s">
        <v>178</v>
      </c>
      <c r="E21" s="40" t="s">
        <v>183</v>
      </c>
      <c r="F21" s="40" t="s">
        <v>180</v>
      </c>
      <c r="G21" s="40" t="s">
        <v>181</v>
      </c>
      <c r="H21" s="40" t="s">
        <v>182</v>
      </c>
      <c r="I21" s="40">
        <v>1</v>
      </c>
      <c r="J21" s="40" t="s">
        <v>160</v>
      </c>
      <c r="K21" s="40">
        <v>0</v>
      </c>
    </row>
    <row r="22" spans="1:11" ht="18">
      <c r="A22" s="39" t="s">
        <v>184</v>
      </c>
      <c r="B22" s="39" t="s">
        <v>185</v>
      </c>
      <c r="C22" s="39" t="str">
        <f t="shared" si="0"/>
        <v>b1-er-s01-cnrf-001-&gt;a2-er-s02-amf-001</v>
      </c>
      <c r="D22" s="39" t="s">
        <v>184</v>
      </c>
      <c r="E22" s="39" t="s">
        <v>185</v>
      </c>
      <c r="F22" s="39" t="s">
        <v>180</v>
      </c>
      <c r="G22" s="39" t="s">
        <v>186</v>
      </c>
      <c r="H22" s="39" t="s">
        <v>187</v>
      </c>
      <c r="I22" s="39">
        <v>1</v>
      </c>
      <c r="J22" s="39" t="s">
        <v>171</v>
      </c>
      <c r="K22" s="39">
        <v>0</v>
      </c>
    </row>
    <row r="23" spans="1:11" ht="18">
      <c r="A23" s="39" t="s">
        <v>184</v>
      </c>
      <c r="B23" s="39" t="s">
        <v>188</v>
      </c>
      <c r="C23" s="39" t="str">
        <f t="shared" si="0"/>
        <v>b1-er-s01-cnrf-001-&gt;b1-er-s02-amf-001</v>
      </c>
      <c r="D23" s="39" t="s">
        <v>184</v>
      </c>
      <c r="E23" s="39" t="s">
        <v>188</v>
      </c>
      <c r="F23" s="39" t="s">
        <v>180</v>
      </c>
      <c r="G23" s="39" t="s">
        <v>186</v>
      </c>
      <c r="H23" s="39" t="s">
        <v>187</v>
      </c>
      <c r="I23" s="39">
        <v>1</v>
      </c>
      <c r="J23" s="39" t="s">
        <v>171</v>
      </c>
      <c r="K23" s="39">
        <v>0</v>
      </c>
    </row>
    <row r="24" spans="1:11" ht="18">
      <c r="A24" s="39" t="s">
        <v>184</v>
      </c>
      <c r="B24" s="39" t="s">
        <v>185</v>
      </c>
      <c r="C24" s="39" t="str">
        <f t="shared" si="0"/>
        <v>b1-er-s01-cnrf-001-&gt;a2-er-s02-amf-001</v>
      </c>
      <c r="D24" s="39" t="s">
        <v>184</v>
      </c>
      <c r="E24" s="39" t="s">
        <v>185</v>
      </c>
      <c r="F24" s="39" t="s">
        <v>180</v>
      </c>
      <c r="G24" s="39" t="s">
        <v>186</v>
      </c>
      <c r="H24" s="39" t="s">
        <v>187</v>
      </c>
      <c r="I24" s="39">
        <v>1</v>
      </c>
      <c r="J24" s="39" t="s">
        <v>171</v>
      </c>
      <c r="K24" s="39">
        <v>0</v>
      </c>
    </row>
    <row r="25" spans="1:11" ht="18">
      <c r="A25" s="39" t="s">
        <v>184</v>
      </c>
      <c r="B25" s="39" t="s">
        <v>188</v>
      </c>
      <c r="C25" s="39" t="str">
        <f t="shared" si="0"/>
        <v>b1-er-s01-cnrf-001-&gt;b1-er-s02-amf-001</v>
      </c>
      <c r="D25" s="39" t="s">
        <v>184</v>
      </c>
      <c r="E25" s="39" t="s">
        <v>188</v>
      </c>
      <c r="F25" s="39" t="s">
        <v>180</v>
      </c>
      <c r="G25" s="39" t="s">
        <v>186</v>
      </c>
      <c r="H25" s="39" t="s">
        <v>187</v>
      </c>
      <c r="I25" s="39">
        <v>1</v>
      </c>
      <c r="J25" s="39" t="s">
        <v>171</v>
      </c>
      <c r="K25" s="39">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9E65-D7FF-40CE-BA97-8CD3D397CD96}">
  <sheetPr>
    <tabColor theme="0" tint="-0.14999847407452621"/>
  </sheetPr>
  <dimension ref="A2:M51"/>
  <sheetViews>
    <sheetView zoomScale="85" zoomScaleNormal="85" workbookViewId="0">
      <selection activeCell="H52" sqref="H52"/>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2" ht="18.5" customHeight="1"/>
    <row r="6" ht="43" customHeight="1"/>
    <row r="7" ht="45" customHeight="1"/>
    <row r="15" ht="25.5" customHeight="1"/>
    <row r="16" ht="33" customHeight="1"/>
    <row r="30" spans="1:13">
      <c r="A30" s="17" t="s">
        <v>81</v>
      </c>
      <c r="B30" s="17" t="s">
        <v>82</v>
      </c>
      <c r="C30" s="17" t="s">
        <v>320</v>
      </c>
      <c r="D30" s="17" t="s">
        <v>321</v>
      </c>
      <c r="E30" s="27" t="s">
        <v>311</v>
      </c>
      <c r="F30" s="17" t="s">
        <v>84</v>
      </c>
      <c r="G30" s="17" t="s">
        <v>83</v>
      </c>
      <c r="H30" s="17" t="s">
        <v>299</v>
      </c>
      <c r="I30" s="17" t="s">
        <v>85</v>
      </c>
      <c r="J30" s="17" t="s">
        <v>86</v>
      </c>
      <c r="K30" s="17" t="s">
        <v>87</v>
      </c>
      <c r="L30" s="17" t="s">
        <v>88</v>
      </c>
      <c r="M30" s="17" t="s">
        <v>89</v>
      </c>
    </row>
    <row r="31" spans="1:13">
      <c r="A31" s="26" t="s">
        <v>256</v>
      </c>
      <c r="B31" s="57" t="s">
        <v>236</v>
      </c>
      <c r="C31" s="57">
        <f>ROW()-1</f>
        <v>30</v>
      </c>
      <c r="D31" s="86" t="s">
        <v>325</v>
      </c>
      <c r="E31" s="87" t="str">
        <f>C31&amp;"_" &amp; D31</f>
        <v>30_CMD_SHOW</v>
      </c>
      <c r="F31" s="88" t="s">
        <v>92</v>
      </c>
      <c r="G31" s="57" t="s">
        <v>67</v>
      </c>
      <c r="H31" s="57"/>
      <c r="I31" s="57" t="s">
        <v>99</v>
      </c>
      <c r="J31" s="89" t="s">
        <v>100</v>
      </c>
      <c r="K31" s="90" t="s">
        <v>76</v>
      </c>
      <c r="L31" s="87"/>
    </row>
    <row r="32" spans="1:13">
      <c r="B32" s="57" t="s">
        <v>235</v>
      </c>
      <c r="C32" s="57">
        <f t="shared" ref="C32:C50" si="0">ROW()-1</f>
        <v>31</v>
      </c>
      <c r="D32" s="87" t="s">
        <v>326</v>
      </c>
      <c r="E32" s="87" t="str">
        <f>C32&amp;"_" &amp; D32</f>
        <v>31_CMD_SHOW_CHECK</v>
      </c>
      <c r="F32" s="57" t="s">
        <v>333</v>
      </c>
      <c r="G32" s="57" t="s">
        <v>335</v>
      </c>
      <c r="H32" s="57"/>
      <c r="I32" s="57" t="s">
        <v>262</v>
      </c>
      <c r="J32" s="89" t="s">
        <v>102</v>
      </c>
      <c r="K32" s="89" t="s">
        <v>76</v>
      </c>
      <c r="L32" s="87"/>
    </row>
    <row r="33" spans="2:12">
      <c r="B33" s="57" t="s">
        <v>236</v>
      </c>
      <c r="C33" s="57">
        <f t="shared" si="0"/>
        <v>32</v>
      </c>
      <c r="D33" s="87" t="s">
        <v>325</v>
      </c>
      <c r="E33" s="87" t="str">
        <f t="shared" ref="E33:E50" si="1">C33&amp;"_" &amp; D33</f>
        <v>32_CMD_SHOW</v>
      </c>
      <c r="F33" s="90" t="s">
        <v>92</v>
      </c>
      <c r="G33" s="57" t="s">
        <v>70</v>
      </c>
      <c r="H33" s="57"/>
      <c r="I33" s="57" t="s">
        <v>99</v>
      </c>
      <c r="J33" s="89" t="s">
        <v>100</v>
      </c>
      <c r="K33" s="90" t="s">
        <v>76</v>
      </c>
      <c r="L33" s="87"/>
    </row>
    <row r="34" spans="2:12">
      <c r="B34" s="57" t="s">
        <v>235</v>
      </c>
      <c r="C34" s="57">
        <f t="shared" si="0"/>
        <v>33</v>
      </c>
      <c r="D34" s="87" t="s">
        <v>326</v>
      </c>
      <c r="E34" s="87" t="str">
        <f t="shared" si="1"/>
        <v>33_CMD_SHOW_CHECK</v>
      </c>
      <c r="F34" s="57" t="s">
        <v>334</v>
      </c>
      <c r="G34" s="57" t="s">
        <v>336</v>
      </c>
      <c r="H34" s="57"/>
      <c r="I34" s="57" t="s">
        <v>99</v>
      </c>
      <c r="J34" s="89" t="s">
        <v>341</v>
      </c>
      <c r="K34" s="89" t="s">
        <v>76</v>
      </c>
      <c r="L34" s="87"/>
    </row>
    <row r="35" spans="2:12" ht="36">
      <c r="B35" s="57" t="s">
        <v>235</v>
      </c>
      <c r="C35" s="57">
        <f t="shared" si="0"/>
        <v>34</v>
      </c>
      <c r="D35" s="57" t="s">
        <v>244</v>
      </c>
      <c r="E35" s="87" t="str">
        <f t="shared" si="1"/>
        <v>34_HANTEI_UP</v>
      </c>
      <c r="F35" s="57" t="s">
        <v>337</v>
      </c>
      <c r="G35" s="87" t="s">
        <v>301</v>
      </c>
      <c r="H35" s="87" t="s">
        <v>302</v>
      </c>
      <c r="I35" s="57" t="s">
        <v>91</v>
      </c>
      <c r="J35" s="84" t="s">
        <v>92</v>
      </c>
      <c r="K35" s="85" t="s">
        <v>93</v>
      </c>
      <c r="L35" s="87"/>
    </row>
    <row r="36" spans="2:12" ht="36">
      <c r="B36" s="57" t="s">
        <v>235</v>
      </c>
      <c r="C36" s="57">
        <f t="shared" si="0"/>
        <v>35</v>
      </c>
      <c r="D36" s="57" t="s">
        <v>255</v>
      </c>
      <c r="E36" s="87" t="str">
        <f t="shared" si="1"/>
        <v>35_HANTEI_DOWN</v>
      </c>
      <c r="F36" s="57" t="s">
        <v>338</v>
      </c>
      <c r="G36" s="87" t="s">
        <v>303</v>
      </c>
      <c r="H36" s="87" t="s">
        <v>302</v>
      </c>
      <c r="I36" s="57" t="s">
        <v>91</v>
      </c>
      <c r="J36" s="84" t="s">
        <v>92</v>
      </c>
      <c r="K36" s="85" t="s">
        <v>93</v>
      </c>
      <c r="L36" s="87"/>
    </row>
    <row r="37" spans="2:12">
      <c r="B37" s="86"/>
      <c r="C37" s="57">
        <f t="shared" si="0"/>
        <v>36</v>
      </c>
      <c r="D37" s="86"/>
      <c r="E37" s="87" t="str">
        <f t="shared" si="1"/>
        <v>36_</v>
      </c>
      <c r="F37" s="86"/>
      <c r="G37" s="86"/>
      <c r="H37" s="86"/>
      <c r="I37" s="57"/>
      <c r="J37" s="84"/>
      <c r="K37" s="85"/>
      <c r="L37" s="26"/>
    </row>
    <row r="38" spans="2:12">
      <c r="B38" s="86"/>
      <c r="C38" s="57">
        <f t="shared" si="0"/>
        <v>37</v>
      </c>
      <c r="D38" s="86"/>
      <c r="E38" s="87" t="str">
        <f t="shared" si="1"/>
        <v>37_</v>
      </c>
      <c r="F38" s="86"/>
      <c r="G38" s="86"/>
      <c r="H38" s="57"/>
      <c r="I38" s="57"/>
      <c r="J38" s="84"/>
      <c r="K38" s="85"/>
      <c r="L38" s="26"/>
    </row>
    <row r="39" spans="2:12">
      <c r="B39" s="86"/>
      <c r="C39" s="57">
        <f t="shared" si="0"/>
        <v>38</v>
      </c>
      <c r="D39" s="86"/>
      <c r="E39" s="87" t="str">
        <f t="shared" si="1"/>
        <v>38_</v>
      </c>
      <c r="F39" s="86"/>
      <c r="G39" s="86"/>
      <c r="H39" s="86"/>
      <c r="I39" s="57"/>
      <c r="J39" s="84"/>
      <c r="K39" s="85"/>
      <c r="L39" s="26"/>
    </row>
    <row r="40" spans="2:12">
      <c r="B40" s="86"/>
      <c r="C40" s="57">
        <f t="shared" si="0"/>
        <v>39</v>
      </c>
      <c r="D40" s="86"/>
      <c r="E40" s="87" t="str">
        <f t="shared" si="1"/>
        <v>39_</v>
      </c>
      <c r="F40" s="86"/>
      <c r="G40" s="86"/>
      <c r="H40" s="86"/>
      <c r="I40" s="57"/>
      <c r="J40" s="84"/>
      <c r="K40" s="85"/>
      <c r="L40" s="26"/>
    </row>
    <row r="41" spans="2:12">
      <c r="B41" s="86"/>
      <c r="C41" s="57">
        <f t="shared" si="0"/>
        <v>40</v>
      </c>
      <c r="D41" s="86"/>
      <c r="E41" s="87" t="str">
        <f t="shared" si="1"/>
        <v>40_</v>
      </c>
      <c r="F41" s="86"/>
      <c r="G41" s="86"/>
      <c r="H41" s="26"/>
      <c r="I41" s="57"/>
      <c r="J41" s="84"/>
      <c r="K41" s="85"/>
      <c r="L41" s="26"/>
    </row>
    <row r="42" spans="2:12">
      <c r="B42" s="86"/>
      <c r="C42" s="57">
        <f t="shared" si="0"/>
        <v>41</v>
      </c>
      <c r="D42" s="86"/>
      <c r="E42" s="87" t="str">
        <f t="shared" si="1"/>
        <v>41_</v>
      </c>
      <c r="F42" s="86"/>
      <c r="G42" s="86"/>
      <c r="H42" s="26"/>
      <c r="I42" s="57"/>
      <c r="J42" s="84"/>
      <c r="K42" s="85"/>
      <c r="L42" s="26"/>
    </row>
    <row r="43" spans="2:12">
      <c r="B43" s="86"/>
      <c r="C43" s="57">
        <f t="shared" si="0"/>
        <v>42</v>
      </c>
      <c r="D43" s="86"/>
      <c r="E43" s="87" t="str">
        <f t="shared" si="1"/>
        <v>42_</v>
      </c>
      <c r="F43" s="86"/>
      <c r="G43" s="86"/>
      <c r="H43" s="26"/>
      <c r="I43" s="57"/>
      <c r="J43" s="84"/>
      <c r="K43" s="85"/>
      <c r="L43" s="26"/>
    </row>
    <row r="44" spans="2:12">
      <c r="B44" s="86"/>
      <c r="C44" s="57">
        <f t="shared" si="0"/>
        <v>43</v>
      </c>
      <c r="D44" s="86"/>
      <c r="E44" s="87" t="str">
        <f t="shared" si="1"/>
        <v>43_</v>
      </c>
      <c r="F44" s="86"/>
      <c r="G44" s="86"/>
      <c r="H44" s="86"/>
      <c r="I44" s="57"/>
      <c r="J44" s="84"/>
      <c r="K44" s="85"/>
      <c r="L44" s="26"/>
    </row>
    <row r="45" spans="2:12">
      <c r="B45" s="26"/>
      <c r="C45" s="57">
        <f t="shared" si="0"/>
        <v>44</v>
      </c>
      <c r="D45" s="26"/>
      <c r="E45" s="87" t="str">
        <f t="shared" si="1"/>
        <v>44_</v>
      </c>
      <c r="F45" s="86"/>
      <c r="G45" s="86"/>
      <c r="H45" s="26"/>
      <c r="I45" s="57"/>
      <c r="J45" s="84"/>
      <c r="K45" s="85"/>
      <c r="L45" s="26"/>
    </row>
    <row r="46" spans="2:12">
      <c r="B46" s="26"/>
      <c r="C46" s="57">
        <f t="shared" si="0"/>
        <v>45</v>
      </c>
      <c r="D46" s="26"/>
      <c r="E46" s="87" t="str">
        <f t="shared" si="1"/>
        <v>45_</v>
      </c>
      <c r="F46" s="86"/>
      <c r="G46" s="86"/>
      <c r="H46" s="26"/>
      <c r="I46" s="57"/>
      <c r="J46" s="84"/>
      <c r="K46" s="85"/>
      <c r="L46" s="26"/>
    </row>
    <row r="47" spans="2:12">
      <c r="B47" s="26"/>
      <c r="C47" s="57">
        <f t="shared" si="0"/>
        <v>46</v>
      </c>
      <c r="D47" s="26"/>
      <c r="E47" s="87" t="str">
        <f t="shared" si="1"/>
        <v>46_</v>
      </c>
      <c r="F47" s="86"/>
      <c r="G47" s="86"/>
      <c r="H47" s="26"/>
      <c r="I47" s="57"/>
      <c r="J47" s="84"/>
      <c r="K47" s="85"/>
      <c r="L47" s="26"/>
    </row>
    <row r="48" spans="2:12">
      <c r="B48" s="26"/>
      <c r="C48" s="57">
        <f t="shared" si="0"/>
        <v>47</v>
      </c>
      <c r="D48" s="26"/>
      <c r="E48" s="87" t="str">
        <f t="shared" si="1"/>
        <v>47_</v>
      </c>
      <c r="F48" s="86"/>
      <c r="G48" s="86"/>
      <c r="H48" s="26"/>
      <c r="I48" s="57"/>
      <c r="J48" s="84"/>
      <c r="K48" s="85"/>
      <c r="L48" s="26"/>
    </row>
    <row r="49" spans="2:12">
      <c r="B49" s="26"/>
      <c r="C49" s="57">
        <f t="shared" si="0"/>
        <v>48</v>
      </c>
      <c r="D49" s="26"/>
      <c r="E49" s="87" t="str">
        <f t="shared" si="1"/>
        <v>48_</v>
      </c>
      <c r="F49" s="86"/>
      <c r="G49" s="86"/>
      <c r="H49" s="26"/>
      <c r="I49" s="57"/>
      <c r="J49" s="84"/>
      <c r="K49" s="85"/>
      <c r="L49" s="26"/>
    </row>
    <row r="50" spans="2:12">
      <c r="B50" s="26"/>
      <c r="C50" s="57">
        <f t="shared" si="0"/>
        <v>49</v>
      </c>
      <c r="D50" s="26"/>
      <c r="E50" s="87" t="str">
        <f t="shared" si="1"/>
        <v>49_</v>
      </c>
      <c r="F50" s="86"/>
      <c r="G50" s="86"/>
      <c r="H50" s="26"/>
      <c r="I50" s="57"/>
      <c r="J50" s="84"/>
      <c r="K50" s="85"/>
      <c r="L50" s="26"/>
    </row>
    <row r="51" spans="2:12">
      <c r="B51" s="27"/>
      <c r="C51" s="27"/>
      <c r="D51" s="27"/>
      <c r="I51" s="26"/>
      <c r="J51" s="26"/>
      <c r="K51" s="26"/>
    </row>
  </sheetData>
  <phoneticPr fontId="1"/>
  <conditionalFormatting sqref="B31:L50">
    <cfRule type="expression" dxfId="2" priority="1">
      <formula>$B31="LOCAL"</formula>
    </cfRule>
    <cfRule type="expression" dxfId="1" priority="2">
      <formula>$B31="REMOTE"</formula>
    </cfRule>
  </conditionalFormatting>
  <conditionalFormatting sqref="E38 D31:E31 E33 E36 E40 E42 E44 E46 E48:E50">
    <cfRule type="duplicateValues" dxfId="0" priority="3"/>
  </conditionalFormatting>
  <dataValidations count="2">
    <dataValidation allowBlank="1" sqref="E31:E50 C31:C50" xr:uid="{94EE2921-9A39-4968-BEAC-FF9F6F1E73D0}"/>
    <dataValidation type="list" allowBlank="1" sqref="J31:K51" xr:uid="{68199EEA-FC25-442F-8FAE-DDC0A33F1325}">
      <formula1>INDIRECT($I31)</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2AE4F386-6C7F-4D05-B49A-1BB2682CAB12}">
          <x14:formula1>
            <xm:f>_管理用!$H$1:$L$1</xm:f>
          </x14:formula1>
          <xm:sqref>I31:I51</xm:sqref>
        </x14:dataValidation>
        <x14:dataValidation type="list" allowBlank="1" xr:uid="{B6C2E5D8-6AB1-4A86-A9D0-FA98E2609B3B}">
          <x14:formula1>
            <xm:f>_管理用!$D$2:$D$30</xm:f>
          </x14:formula1>
          <xm:sqref>D31:D50</xm:sqref>
        </x14:dataValidation>
        <x14:dataValidation type="list" allowBlank="1" showInputMessage="1" showErrorMessage="1" xr:uid="{CD0AEDF1-3DC6-49EC-973A-145341403632}">
          <x14:formula1>
            <xm:f>_管理用!$C$2:$C$3</xm:f>
          </x14:formula1>
          <xm:sqref>B31:B50</xm:sqref>
        </x14:dataValidation>
        <x14:dataValidation type="list" allowBlank="1" xr:uid="{A5AC6BB6-457E-4D4E-999D-65C59D7A88BD}">
          <x14:formula1>
            <xm:f>_管理用!$B$2:$B$30</xm:f>
          </x14:formula1>
          <xm:sqref>F31:F50</xm:sqref>
        </x14:dataValidation>
        <x14:dataValidation type="list" allowBlank="1" xr:uid="{EE41F03B-91C5-490D-9E8E-1018CAAC2123}">
          <x14:formula1>
            <xm:f>_管理用!$A$2:$A$30</xm:f>
          </x14:formula1>
          <xm:sqref>G31:G50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9198-7447-427D-AE5F-FE3379261455}">
  <dimension ref="A1:B8"/>
  <sheetViews>
    <sheetView zoomScale="130" zoomScaleNormal="130" workbookViewId="0">
      <selection activeCell="F3" sqref="F3"/>
    </sheetView>
  </sheetViews>
  <sheetFormatPr defaultColWidth="8.58203125" defaultRowHeight="15"/>
  <cols>
    <col min="1" max="16384" width="8.58203125" style="3"/>
  </cols>
  <sheetData>
    <row r="1" spans="1:2">
      <c r="A1" s="3" t="s">
        <v>4</v>
      </c>
    </row>
    <row r="2" spans="1:2" ht="16">
      <c r="A2" s="2" t="s">
        <v>54</v>
      </c>
    </row>
    <row r="4" spans="1:2">
      <c r="A4" s="3" t="s">
        <v>55</v>
      </c>
    </row>
    <row r="5" spans="1:2" ht="16">
      <c r="A5" s="4" t="s">
        <v>56</v>
      </c>
    </row>
    <row r="7" spans="1:2">
      <c r="A7" s="9">
        <v>1</v>
      </c>
      <c r="B7" s="3" t="s">
        <v>57</v>
      </c>
    </row>
    <row r="8" spans="1:2">
      <c r="A8" s="9">
        <v>2</v>
      </c>
      <c r="B8" s="3" t="s">
        <v>58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63B8-B806-409C-BCA9-B690E07E84AD}">
  <dimension ref="A1:K14"/>
  <sheetViews>
    <sheetView zoomScale="70" zoomScaleNormal="70" workbookViewId="0">
      <pane xSplit="2" ySplit="3" topLeftCell="C7"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44.5" customHeight="1">
      <c r="A1" t="s">
        <v>59</v>
      </c>
      <c r="D1" t="s">
        <v>60</v>
      </c>
      <c r="E1" t="s">
        <v>61</v>
      </c>
    </row>
    <row r="2" spans="1:11" ht="44.5" customHeight="1">
      <c r="A2" t="s">
        <v>62</v>
      </c>
      <c r="B2" t="s">
        <v>63</v>
      </c>
      <c r="E2" t="s">
        <v>60</v>
      </c>
      <c r="F2" t="s">
        <v>61</v>
      </c>
    </row>
    <row r="3" spans="1:11">
      <c r="A3" t="s">
        <v>0</v>
      </c>
      <c r="B3" t="s">
        <v>1</v>
      </c>
      <c r="C3" t="s">
        <v>2</v>
      </c>
      <c r="D3" t="s">
        <v>3</v>
      </c>
      <c r="E3" t="s">
        <v>4</v>
      </c>
      <c r="F3" t="s">
        <v>5</v>
      </c>
      <c r="G3" t="s">
        <v>6</v>
      </c>
      <c r="H3" t="s">
        <v>7</v>
      </c>
      <c r="I3" t="s">
        <v>8</v>
      </c>
      <c r="J3" t="s">
        <v>9</v>
      </c>
      <c r="K3" t="s">
        <v>10</v>
      </c>
    </row>
    <row r="5" spans="1:11" ht="72">
      <c r="A5" t="s">
        <v>11</v>
      </c>
      <c r="B5" s="1" t="s">
        <v>64</v>
      </c>
      <c r="C5">
        <v>1</v>
      </c>
      <c r="D5" t="s">
        <v>13</v>
      </c>
      <c r="E5" t="s">
        <v>65</v>
      </c>
      <c r="F5" s="7" t="s">
        <v>15</v>
      </c>
      <c r="G5" s="1" t="s">
        <v>16</v>
      </c>
      <c r="H5" t="str">
        <f>D6</f>
        <v>s_0001_AMF_1_status_check1</v>
      </c>
      <c r="I5" t="s">
        <v>17</v>
      </c>
    </row>
    <row r="6" spans="1:11" ht="125.15" customHeight="1">
      <c r="B6" t="s">
        <v>66</v>
      </c>
      <c r="C6" s="11">
        <v>1</v>
      </c>
      <c r="D6" s="11" t="s">
        <v>18</v>
      </c>
      <c r="E6" s="12" t="s">
        <v>67</v>
      </c>
      <c r="F6" s="13" t="s">
        <v>20</v>
      </c>
      <c r="G6" s="14" t="s">
        <v>21</v>
      </c>
      <c r="H6" s="11" t="str">
        <f>D8</f>
        <v>s_0001_AMF_1_conig_change1</v>
      </c>
      <c r="I6" s="11" t="s">
        <v>17</v>
      </c>
      <c r="K6" t="s">
        <v>68</v>
      </c>
    </row>
    <row r="7" spans="1:11" ht="125.15" customHeight="1">
      <c r="B7" t="s">
        <v>69</v>
      </c>
      <c r="C7" s="11">
        <v>1</v>
      </c>
      <c r="D7" s="11" t="s">
        <v>18</v>
      </c>
      <c r="E7" s="12" t="s">
        <v>70</v>
      </c>
      <c r="F7" s="13" t="s">
        <v>20</v>
      </c>
      <c r="G7" s="14" t="s">
        <v>71</v>
      </c>
      <c r="H7" s="11" t="str">
        <f>D9</f>
        <v>s_0001_AMF_1_conig_after1</v>
      </c>
      <c r="I7" s="11" t="s">
        <v>17</v>
      </c>
    </row>
    <row r="8" spans="1:11" ht="147" customHeight="1">
      <c r="B8" t="s">
        <v>69</v>
      </c>
      <c r="C8">
        <v>1</v>
      </c>
      <c r="D8" t="s">
        <v>22</v>
      </c>
      <c r="E8" s="1" t="s">
        <v>23</v>
      </c>
      <c r="F8" s="10"/>
      <c r="G8" s="6" t="s">
        <v>24</v>
      </c>
      <c r="H8" t="str">
        <f>D9</f>
        <v>s_0001_AMF_1_conig_after1</v>
      </c>
      <c r="I8" t="s">
        <v>17</v>
      </c>
    </row>
    <row r="9" spans="1:11" ht="36">
      <c r="B9" t="s">
        <v>69</v>
      </c>
      <c r="C9">
        <v>1</v>
      </c>
      <c r="D9" t="s">
        <v>25</v>
      </c>
      <c r="E9" t="s">
        <v>26</v>
      </c>
      <c r="F9" s="6" t="s">
        <v>27</v>
      </c>
      <c r="H9" t="str">
        <f>D10</f>
        <v>s_0001_AMF_1_conig_after2</v>
      </c>
      <c r="I9" s="1" t="s">
        <v>28</v>
      </c>
    </row>
    <row r="10" spans="1:11" ht="134.5" customHeight="1">
      <c r="B10" t="s">
        <v>69</v>
      </c>
      <c r="C10">
        <v>1</v>
      </c>
      <c r="D10" t="s">
        <v>29</v>
      </c>
      <c r="E10" t="s">
        <v>30</v>
      </c>
      <c r="G10" s="7" t="s">
        <v>31</v>
      </c>
      <c r="H10" t="str">
        <f>D11</f>
        <v>s_0001_AMF_1_conig_after3</v>
      </c>
      <c r="I10" s="1" t="s">
        <v>28</v>
      </c>
    </row>
    <row r="11" spans="1:11" ht="36">
      <c r="B11" t="s">
        <v>69</v>
      </c>
      <c r="C11">
        <v>1</v>
      </c>
      <c r="D11" t="s">
        <v>32</v>
      </c>
      <c r="E11" t="s">
        <v>33</v>
      </c>
      <c r="F11" s="6" t="s">
        <v>34</v>
      </c>
      <c r="H11" t="str">
        <f>D12</f>
        <v>s_0001_AMF_1_status_check1</v>
      </c>
      <c r="I11" s="1" t="s">
        <v>28</v>
      </c>
    </row>
    <row r="12" spans="1:11" ht="90" customHeight="1">
      <c r="B12" t="s">
        <v>69</v>
      </c>
      <c r="C12">
        <v>1</v>
      </c>
      <c r="D12" t="s">
        <v>18</v>
      </c>
      <c r="E12" s="1" t="s">
        <v>19</v>
      </c>
      <c r="F12" s="8" t="s">
        <v>35</v>
      </c>
      <c r="G12" s="7" t="s">
        <v>36</v>
      </c>
      <c r="H12" t="str">
        <f>D13</f>
        <v>last judge</v>
      </c>
      <c r="I12" s="1" t="s">
        <v>72</v>
      </c>
    </row>
    <row r="13" spans="1:11" ht="33" customHeight="1">
      <c r="B13" t="s">
        <v>73</v>
      </c>
      <c r="C13">
        <v>1</v>
      </c>
      <c r="D13" s="1" t="s">
        <v>38</v>
      </c>
      <c r="F13" t="s">
        <v>39</v>
      </c>
      <c r="G13" t="s">
        <v>40</v>
      </c>
      <c r="H13" t="s">
        <v>41</v>
      </c>
      <c r="I13" s="1" t="s">
        <v>17</v>
      </c>
    </row>
    <row r="14" spans="1:11"/>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C938-58C0-402A-B71B-BBB0672C1DC5}">
  <dimension ref="A1:K8"/>
  <sheetViews>
    <sheetView zoomScale="85" zoomScaleNormal="85" workbookViewId="0">
      <pane xSplit="2" ySplit="2" topLeftCell="C3" activePane="bottomRight" state="frozen"/>
      <selection pane="topRight" activeCell="F3" sqref="F3"/>
      <selection pane="bottomLeft" activeCell="F3" sqref="F3"/>
      <selection pane="bottomRight" activeCell="F3" sqref="F3"/>
    </sheetView>
  </sheetViews>
  <sheetFormatPr defaultRowHeight="18"/>
  <cols>
    <col min="1" max="2" width="18"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53.5" customHeight="1">
      <c r="A1" s="16" t="s">
        <v>74</v>
      </c>
      <c r="B1" s="15" t="s">
        <v>12</v>
      </c>
    </row>
    <row r="2" spans="1:11">
      <c r="A2" t="s">
        <v>0</v>
      </c>
      <c r="B2" t="s">
        <v>1</v>
      </c>
      <c r="C2" t="s">
        <v>2</v>
      </c>
      <c r="D2" t="s">
        <v>3</v>
      </c>
      <c r="E2" t="s">
        <v>4</v>
      </c>
      <c r="F2" t="s">
        <v>5</v>
      </c>
      <c r="G2" t="s">
        <v>6</v>
      </c>
      <c r="H2" t="s">
        <v>7</v>
      </c>
      <c r="I2" t="s">
        <v>8</v>
      </c>
      <c r="J2" t="s">
        <v>9</v>
      </c>
      <c r="K2" t="s">
        <v>10</v>
      </c>
    </row>
    <row r="4" spans="1:11" ht="72">
      <c r="A4" t="s">
        <v>11</v>
      </c>
      <c r="B4" s="1" t="s">
        <v>64</v>
      </c>
      <c r="C4">
        <v>1</v>
      </c>
      <c r="D4" t="s">
        <v>75</v>
      </c>
      <c r="E4" t="s">
        <v>76</v>
      </c>
      <c r="F4" s="7" t="s">
        <v>15</v>
      </c>
      <c r="G4" s="1" t="s">
        <v>16</v>
      </c>
      <c r="H4" s="15" t="s">
        <v>77</v>
      </c>
      <c r="I4" t="s">
        <v>17</v>
      </c>
    </row>
    <row r="5" spans="1:11" ht="72">
      <c r="B5" s="1" t="s">
        <v>64</v>
      </c>
      <c r="C5">
        <v>1</v>
      </c>
      <c r="D5" t="s">
        <v>78</v>
      </c>
      <c r="E5" t="s">
        <v>76</v>
      </c>
      <c r="F5" s="7" t="s">
        <v>15</v>
      </c>
      <c r="G5" s="1" t="s">
        <v>16</v>
      </c>
      <c r="H5" s="15" t="s">
        <v>77</v>
      </c>
      <c r="I5" t="s">
        <v>17</v>
      </c>
    </row>
    <row r="6" spans="1:11">
      <c r="B6" s="1"/>
      <c r="F6" s="7"/>
      <c r="G6" s="1"/>
      <c r="H6" s="15"/>
    </row>
    <row r="7" spans="1:11" ht="33" customHeight="1">
      <c r="B7" t="s">
        <v>73</v>
      </c>
      <c r="C7">
        <v>1</v>
      </c>
      <c r="D7" s="1" t="s">
        <v>38</v>
      </c>
      <c r="F7" t="s">
        <v>39</v>
      </c>
      <c r="G7" t="s">
        <v>40</v>
      </c>
      <c r="H7" t="s">
        <v>41</v>
      </c>
      <c r="I7" s="1" t="s">
        <v>17</v>
      </c>
    </row>
    <row r="8" spans="1:11"/>
  </sheetData>
  <phoneticPr fontId="1"/>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BB8B-4D2C-4923-812A-62C0BC097F91}">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s="16" t="s">
        <v>79</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4B6B-607B-4C5D-AD0E-39E64C78A766}">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t="s">
        <v>11</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sheetData>
    <row r="1" spans="1:1">
      <c r="A1" t="s">
        <v>351</v>
      </c>
    </row>
    <row r="2" spans="1:1">
      <c r="A2" t="s">
        <v>356</v>
      </c>
    </row>
    <row r="3" spans="1:1">
      <c r="A3" t="s">
        <v>371</v>
      </c>
    </row>
    <row r="4" spans="1:1">
      <c r="A4" t="s">
        <v>372</v>
      </c>
    </row>
    <row r="6" spans="1:1">
      <c r="A6" t="s">
        <v>354</v>
      </c>
    </row>
    <row r="7" spans="1:1">
      <c r="A7" t="s">
        <v>352</v>
      </c>
    </row>
    <row r="8" spans="1:1">
      <c r="A8" t="s">
        <v>353</v>
      </c>
    </row>
    <row r="9" spans="1:1">
      <c r="A9" t="s">
        <v>357</v>
      </c>
    </row>
    <row r="10" spans="1:1">
      <c r="A10" t="s">
        <v>358</v>
      </c>
    </row>
    <row r="12" spans="1:1">
      <c r="A12" t="s">
        <v>355</v>
      </c>
    </row>
    <row r="13" spans="1:1">
      <c r="A13" s="16" t="s">
        <v>387</v>
      </c>
    </row>
    <row r="15" spans="1:1">
      <c r="A15" t="s">
        <v>381</v>
      </c>
    </row>
    <row r="16" spans="1:1">
      <c r="A16" t="s">
        <v>386</v>
      </c>
    </row>
    <row r="18" spans="1:1">
      <c r="A18" t="s">
        <v>388</v>
      </c>
    </row>
    <row r="19" spans="1:1">
      <c r="A19" t="s">
        <v>390</v>
      </c>
    </row>
    <row r="20" spans="1:1">
      <c r="A20" t="s">
        <v>389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tabSelected="1" workbookViewId="0">
      <pane ySplit="1" topLeftCell="A14" activePane="bottomLeft" state="frozen"/>
      <selection pane="bottomLeft" activeCell="A17" sqref="A17:XFD17"/>
    </sheetView>
  </sheetViews>
  <sheetFormatPr defaultRowHeight="18"/>
  <cols>
    <col min="1" max="1" width="35.08203125" customWidth="1"/>
    <col min="2" max="2" width="33.33203125" bestFit="1" customWidth="1"/>
    <col min="3" max="3" width="43.83203125" bestFit="1" customWidth="1"/>
    <col min="4" max="4" width="26.25" customWidth="1"/>
  </cols>
  <sheetData>
    <row r="1" spans="1:4" ht="36">
      <c r="A1" s="117" t="s">
        <v>189</v>
      </c>
      <c r="B1" s="117" t="s">
        <v>190</v>
      </c>
      <c r="C1" s="117" t="s">
        <v>385</v>
      </c>
      <c r="D1" s="118" t="s">
        <v>359</v>
      </c>
    </row>
    <row r="2" spans="1:4">
      <c r="A2" s="93" t="s">
        <v>191</v>
      </c>
      <c r="B2" s="116">
        <v>20230908</v>
      </c>
      <c r="C2" s="95" t="s">
        <v>192</v>
      </c>
      <c r="D2" s="93"/>
    </row>
    <row r="3" spans="1:4">
      <c r="A3" s="93" t="s">
        <v>193</v>
      </c>
      <c r="B3" s="116" t="s">
        <v>400</v>
      </c>
      <c r="C3" s="95" t="s">
        <v>362</v>
      </c>
      <c r="D3" s="93"/>
    </row>
    <row r="4" spans="1:4" ht="54">
      <c r="A4" s="93" t="s">
        <v>382</v>
      </c>
      <c r="B4" s="93" t="s">
        <v>383</v>
      </c>
      <c r="C4" s="95" t="s">
        <v>384</v>
      </c>
      <c r="D4" s="116"/>
    </row>
    <row r="5" spans="1:4" ht="54">
      <c r="A5" s="93" t="s">
        <v>194</v>
      </c>
      <c r="B5" s="116" t="s">
        <v>195</v>
      </c>
      <c r="C5" s="119" t="s">
        <v>380</v>
      </c>
      <c r="D5" s="116" t="s">
        <v>363</v>
      </c>
    </row>
    <row r="6" spans="1:4" ht="36">
      <c r="A6" s="93" t="s">
        <v>196</v>
      </c>
      <c r="B6" s="116">
        <v>4</v>
      </c>
      <c r="C6" s="95" t="s">
        <v>364</v>
      </c>
      <c r="D6" s="116" t="s">
        <v>363</v>
      </c>
    </row>
    <row r="7" spans="1:4" ht="72">
      <c r="A7" s="93" t="s">
        <v>368</v>
      </c>
      <c r="B7" s="116" t="s">
        <v>197</v>
      </c>
      <c r="C7" s="95" t="s">
        <v>367</v>
      </c>
      <c r="D7" s="116" t="s">
        <v>363</v>
      </c>
    </row>
    <row r="8" spans="1:4" ht="36">
      <c r="A8" s="93" t="s">
        <v>198</v>
      </c>
      <c r="B8" s="119">
        <v>10</v>
      </c>
      <c r="C8" s="95" t="s">
        <v>365</v>
      </c>
      <c r="D8" s="116" t="s">
        <v>363</v>
      </c>
    </row>
    <row r="9" spans="1:4" ht="36">
      <c r="A9" s="93" t="s">
        <v>199</v>
      </c>
      <c r="B9" s="119" t="s">
        <v>200</v>
      </c>
      <c r="C9" s="95" t="s">
        <v>366</v>
      </c>
      <c r="D9" s="116" t="s">
        <v>363</v>
      </c>
    </row>
    <row r="10" spans="1:4" ht="36">
      <c r="A10" s="93" t="s">
        <v>201</v>
      </c>
      <c r="B10" s="119" t="s">
        <v>202</v>
      </c>
      <c r="C10" s="95" t="s">
        <v>203</v>
      </c>
      <c r="D10" s="116" t="s">
        <v>363</v>
      </c>
    </row>
    <row r="11" spans="1:4" ht="54">
      <c r="A11" s="93" t="s">
        <v>369</v>
      </c>
      <c r="B11" s="119" t="s">
        <v>350</v>
      </c>
      <c r="C11" s="95" t="s">
        <v>370</v>
      </c>
      <c r="D11" s="116" t="s">
        <v>363</v>
      </c>
    </row>
    <row r="12" spans="1:4">
      <c r="A12" s="93" t="s">
        <v>204</v>
      </c>
      <c r="B12" s="95" t="s">
        <v>205</v>
      </c>
      <c r="C12" s="95"/>
      <c r="D12" s="116" t="s">
        <v>363</v>
      </c>
    </row>
    <row r="13" spans="1:4" ht="54">
      <c r="A13" s="93" t="s">
        <v>230</v>
      </c>
      <c r="B13" s="93" t="s">
        <v>374</v>
      </c>
      <c r="C13" s="95" t="s">
        <v>376</v>
      </c>
      <c r="D13" s="93"/>
    </row>
    <row r="14" spans="1:4" ht="36">
      <c r="A14" s="93" t="s">
        <v>379</v>
      </c>
      <c r="B14" s="93" t="s">
        <v>378</v>
      </c>
      <c r="C14" s="95" t="s">
        <v>377</v>
      </c>
      <c r="D14" s="93"/>
    </row>
    <row r="15" spans="1:4" ht="54">
      <c r="A15" s="93" t="s">
        <v>231</v>
      </c>
      <c r="B15" s="93" t="s">
        <v>80</v>
      </c>
      <c r="C15" s="95" t="s">
        <v>375</v>
      </c>
      <c r="D15" s="116" t="s">
        <v>363</v>
      </c>
    </row>
    <row r="16" spans="1:4">
      <c r="A16" s="93" t="s">
        <v>361</v>
      </c>
      <c r="B16" s="93" t="s">
        <v>373</v>
      </c>
      <c r="C16" s="95" t="s">
        <v>360</v>
      </c>
      <c r="D16" s="116" t="s">
        <v>363</v>
      </c>
    </row>
    <row r="17" spans="1:4" ht="54">
      <c r="A17" s="93" t="s">
        <v>391</v>
      </c>
      <c r="B17" s="93" t="s">
        <v>202</v>
      </c>
      <c r="C17" s="95" t="s">
        <v>394</v>
      </c>
      <c r="D17" s="116" t="s">
        <v>363</v>
      </c>
    </row>
    <row r="18" spans="1:4" ht="54">
      <c r="A18" s="93" t="s">
        <v>392</v>
      </c>
      <c r="B18" s="93" t="s">
        <v>202</v>
      </c>
      <c r="C18" s="95" t="s">
        <v>393</v>
      </c>
      <c r="D18" s="116" t="s">
        <v>363</v>
      </c>
    </row>
    <row r="19" spans="1:4" ht="54">
      <c r="A19" s="93" t="s">
        <v>395</v>
      </c>
      <c r="B19" s="93" t="s">
        <v>197</v>
      </c>
      <c r="C19" s="95" t="s">
        <v>396</v>
      </c>
      <c r="D19" s="116" t="s">
        <v>363</v>
      </c>
    </row>
    <row r="20" spans="1:4" ht="258" customHeight="1">
      <c r="A20" s="93" t="s">
        <v>397</v>
      </c>
      <c r="B20" s="93" t="s">
        <v>398</v>
      </c>
      <c r="C20" s="95" t="s">
        <v>399</v>
      </c>
      <c r="D20" s="116" t="s">
        <v>363</v>
      </c>
    </row>
  </sheetData>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customXml/itemProps3.xml><?xml version="1.0" encoding="utf-8"?>
<ds:datastoreItem xmlns:ds="http://schemas.openxmlformats.org/officeDocument/2006/customXml" ds:itemID="{C1D865F6-7CA3-432D-8730-3D120F762E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8</vt:i4>
      </vt:variant>
    </vt:vector>
  </HeadingPairs>
  <TitlesOfParts>
    <vt:vector size="29" baseType="lpstr">
      <vt:lpstr>シナリオイメージ_AMF</vt:lpstr>
      <vt:lpstr>シナリオイメージ</vt:lpstr>
      <vt:lpstr>参考</vt:lpstr>
      <vt:lpstr>シナリオイメージ_AMF_一時修正</vt:lpstr>
      <vt:lpstr>シナリオイメージ_AMF_0825</vt:lpstr>
      <vt:lpstr>子シナリオイメージ_AMF_0825</vt:lpstr>
      <vt:lpstr>シナリオイメージ_AMF_0825_段落差</vt:lpstr>
      <vt:lpstr>概要</vt:lpstr>
      <vt:lpstr>MAIN</vt:lpstr>
      <vt:lpstr>SUB_SHOW</vt:lpstr>
      <vt:lpstr>SUB_DOWN</vt:lpstr>
      <vt:lpstr>SUB_UP</vt:lpstr>
      <vt:lpstr>LIST001</vt:lpstr>
      <vt:lpstr>_管理用</vt:lpstr>
      <vt:lpstr>コメント、不要列削除前⇒</vt:lpstr>
      <vt:lpstr>old_処理</vt:lpstr>
      <vt:lpstr>old_SUB_SHOW</vt:lpstr>
      <vt:lpstr>old_SUB_DOWN</vt:lpstr>
      <vt:lpstr>old_SUB_UP</vt:lpstr>
      <vt:lpstr>old_LIST001</vt:lpstr>
      <vt:lpstr>記載例(案)_SUB_SHOW</vt:lpstr>
      <vt:lpstr>no_check</vt:lpstr>
      <vt:lpstr>RESULT</vt:lpstr>
      <vt:lpstr>str_egrep</vt:lpstr>
      <vt:lpstr>str_grep</vt:lpstr>
      <vt:lpstr>str_grep_count</vt:lpstr>
      <vt:lpstr>true_false</vt:lpstr>
      <vt:lpstr>WHEN名</vt:lpstr>
      <vt:lpstr>関数名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金箱　貴雄</cp:lastModifiedBy>
  <cp:revision/>
  <dcterms:created xsi:type="dcterms:W3CDTF">2023-07-24T07:07:56Z</dcterms:created>
  <dcterms:modified xsi:type="dcterms:W3CDTF">2024-02-21T09:44:43Z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