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t_nf_auto\bin\old_xlsx\"/>
    </mc:Choice>
  </mc:AlternateContent>
  <xr:revisionPtr revIDLastSave="0" documentId="13_ncr:1_{246EF1A1-75F1-448B-93F9-886559D3BA4A}" xr6:coauthVersionLast="47" xr6:coauthVersionMax="47" xr10:uidLastSave="{00000000-0000-0000-0000-000000000000}"/>
  <bookViews>
    <workbookView xWindow="17025" yWindow="-16320" windowWidth="29040" windowHeight="15840" tabRatio="799" firstSheet="7" activeTab="12" xr2:uid="{D7CFE9CE-3C5F-438F-8B70-AD7C361B08A9}"/>
  </bookViews>
  <sheets>
    <sheet name="シナリオイメージ_AMF" sheetId="4" state="hidden" r:id="rId1"/>
    <sheet name="シナリオイメージ" sheetId="3" state="hidden" r:id="rId2"/>
    <sheet name="参考" sheetId="5" state="hidden" r:id="rId3"/>
    <sheet name="シナリオイメージ_AMF_一時修正" sheetId="6" state="hidden" r:id="rId4"/>
    <sheet name="シナリオイメージ_AMF_0825" sheetId="7" state="hidden" r:id="rId5"/>
    <sheet name="子シナリオイメージ_AMF_0825" sheetId="9" state="hidden" r:id="rId6"/>
    <sheet name="シナリオイメージ_AMF_0825_段落差" sheetId="11" state="hidden" r:id="rId7"/>
    <sheet name="ツール概要" sheetId="29" r:id="rId8"/>
    <sheet name="MAIN" sheetId="12" r:id="rId9"/>
    <sheet name="SUB001" sheetId="13" r:id="rId10"/>
    <sheet name="SUB002" sheetId="21" r:id="rId11"/>
    <sheet name="SUB003" sheetId="28" r:id="rId12"/>
    <sheet name="LIST001" sheetId="15" r:id="rId13"/>
    <sheet name="LIST002" sheetId="30" r:id="rId14"/>
    <sheet name="DEFAULT_OPTION" sheetId="19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29" l="1"/>
  <c r="D16" i="29"/>
  <c r="D15" i="29"/>
  <c r="D14" i="29"/>
  <c r="D13" i="29"/>
  <c r="D12" i="29"/>
  <c r="H10" i="11"/>
  <c r="H9" i="11"/>
  <c r="H8" i="11"/>
  <c r="H7" i="11"/>
  <c r="H6" i="11"/>
  <c r="H5" i="11"/>
  <c r="H4" i="11"/>
  <c r="H3" i="11"/>
  <c r="H10" i="9"/>
  <c r="H9" i="9"/>
  <c r="H8" i="9"/>
  <c r="H7" i="9"/>
  <c r="H6" i="9"/>
  <c r="H5" i="9"/>
  <c r="H4" i="9"/>
  <c r="H3" i="9"/>
  <c r="H7" i="6"/>
  <c r="H5" i="6"/>
  <c r="H6" i="6"/>
  <c r="H8" i="6"/>
  <c r="H9" i="6"/>
  <c r="H10" i="6"/>
  <c r="H11" i="6"/>
  <c r="H12" i="6"/>
  <c r="H8" i="4" l="1"/>
  <c r="H7" i="4"/>
  <c r="H6" i="4"/>
  <c r="H5" i="4"/>
  <c r="H4" i="4"/>
  <c r="H2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2CA3E525-B36C-4787-8EB5-D0CBD73BD46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3" authorId="0" shapeId="0" xr:uid="{BBC590A7-1E8A-4598-AF53-A8D807AB5CF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3" authorId="0" shapeId="0" xr:uid="{28A7C506-E0C0-4F42-A966-8C9C3CB5AB6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0" authorId="0" shapeId="0" xr:uid="{5759C573-E458-41AD-96B1-6B5A0A29EE8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5" authorId="0" shapeId="0" xr:uid="{FF772E4C-BCB4-4254-A91A-9665ADA90B9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6" authorId="0" shapeId="0" xr:uid="{07ADFC74-EB44-47F7-9B3E-B8FEB154352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6" authorId="0" shapeId="0" xr:uid="{3EB9B8BE-2A7B-41D0-B15F-4196B74C193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6" authorId="0" shapeId="0" xr:uid="{63DFB31A-CFE4-4DFC-995F-AFBC3C85AF84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7" authorId="0" shapeId="0" xr:uid="{515A8C1F-36CD-432A-968A-128199CDCDF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7" authorId="0" shapeId="0" xr:uid="{D8142089-370A-41E4-9CAD-FBCFC70D15DC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7" authorId="0" shapeId="0" xr:uid="{F3C2B7FB-4F61-428F-AABF-AFC5609D663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4" authorId="0" shapeId="0" xr:uid="{6DFC304C-DB72-4F22-9103-EAF8E71686F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4" authorId="0" shapeId="0" xr:uid="{76BFDA11-7B9B-46A3-946D-B8DBEC899B78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5" authorId="0" shapeId="0" xr:uid="{7778B34B-8EE5-473C-9B87-9891B6BD82A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D8" authorId="0" shapeId="0" xr:uid="{3DCB5926-E7F9-4E82-84FA-367485137239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C875991B-4779-4CC5-99F2-18DEEB37A682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4" authorId="0" shapeId="0" xr:uid="{31EDCB23-589D-4261-902A-8CE9BBB30FF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4" authorId="0" shapeId="0" xr:uid="{A7E8DD92-C89B-4273-B736-FD0E96B30C1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4" authorId="0" shapeId="0" xr:uid="{12300C9C-957B-43AD-B28B-E1B5EDC56110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5" authorId="0" shapeId="0" xr:uid="{4E8D2C5A-1F8A-4512-97B9-41970EBE296F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5" authorId="0" shapeId="0" xr:uid="{7C17D68B-DE5E-4397-B33A-2CEEFF64B7C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5" authorId="0" shapeId="0" xr:uid="{4D42EE81-9A79-4596-B08D-18F0088135BF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2" authorId="0" shapeId="0" xr:uid="{812EDA8E-FF8F-45A0-995C-A41DB6FD8D8A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金箱　貴雄</author>
  </authors>
  <commentList>
    <comment ref="E3" authorId="0" shapeId="0" xr:uid="{75061011-2F8E-4A43-B5F4-6D317157748E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構成管理DBから変数でホスト名のリストを取得できるようになる？
</t>
        </r>
      </text>
    </comment>
    <comment ref="E4" authorId="0" shapeId="0" xr:uid="{1772956F-2218-4EC2-B883-65E5E81D1E3D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4" authorId="0" shapeId="0" xr:uid="{4556C504-C03C-4C3A-BA2F-0B55BB53DEB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4" authorId="0" shapeId="0" xr:uid="{3CB4652D-1BD9-4CC7-B9D9-BC675AB3BAD5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E5" authorId="0" shapeId="0" xr:uid="{3779A5C5-1E46-4909-8FD3-3125F43D14D1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行を分けたい（コマンド単位にする）</t>
        </r>
      </text>
    </comment>
    <comment ref="G5" authorId="0" shapeId="0" xr:uid="{65288F4D-8EE3-4127-91D9-2E98B26043BC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判定用の行を分けて記載する？対象行のコマンド出力を保持するものが必要？</t>
        </r>
      </text>
    </comment>
    <comment ref="I5" authorId="0" shapeId="0" xr:uid="{C07FA0C3-B8D2-45E6-A3C7-321929B61663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エラーコードなどを入れたほうがいいかも</t>
        </r>
      </text>
    </comment>
    <comment ref="D12" authorId="0" shapeId="0" xr:uid="{7C2F6E32-4B1F-41B4-B4B0-BB09FC6760C7}">
      <text>
        <r>
          <rPr>
            <b/>
            <sz val="9"/>
            <color indexed="81"/>
            <rFont val="MS P ゴシック"/>
            <family val="3"/>
            <charset val="128"/>
          </rPr>
          <t>金箱　貴雄:</t>
        </r>
        <r>
          <rPr>
            <sz val="9"/>
            <color indexed="81"/>
            <rFont val="MS P ゴシック"/>
            <family val="3"/>
            <charset val="128"/>
          </rPr>
          <t xml:space="preserve">
処理途中に挿入したいコマンドでも末尾に追加可能。見づらさはあるが。</t>
        </r>
      </text>
    </comment>
  </commentList>
</comments>
</file>

<file path=xl/sharedStrings.xml><?xml version="1.0" encoding="utf-8"?>
<sst xmlns="http://schemas.openxmlformats.org/spreadsheetml/2006/main" count="1189" uniqueCount="320">
  <si>
    <t>シナリオ</t>
    <phoneticPr fontId="1"/>
  </si>
  <si>
    <t>nf_type</t>
    <phoneticPr fontId="1"/>
  </si>
  <si>
    <t>ver</t>
    <phoneticPr fontId="1"/>
  </si>
  <si>
    <t>コマンドエイリアス</t>
    <phoneticPr fontId="1"/>
  </si>
  <si>
    <t>コマンド</t>
    <phoneticPr fontId="1"/>
  </si>
  <si>
    <t>result_OK</t>
    <phoneticPr fontId="1"/>
  </si>
  <si>
    <t>result_NG</t>
    <phoneticPr fontId="1"/>
  </si>
  <si>
    <t>next_cmd_ok</t>
    <phoneticPr fontId="1"/>
  </si>
  <si>
    <t>next_cmd_ng</t>
    <phoneticPr fontId="1"/>
  </si>
  <si>
    <t>next param</t>
    <phoneticPr fontId="1"/>
  </si>
  <si>
    <t>備考</t>
    <rPh sb="0" eb="2">
      <t>ビコウ</t>
    </rPh>
    <phoneticPr fontId="1"/>
  </si>
  <si>
    <t>s_0001</t>
    <phoneticPr fontId="1"/>
  </si>
  <si>
    <t>AMF</t>
    <phoneticPr fontId="1"/>
  </si>
  <si>
    <t>s_0001_AMF_1_ssh</t>
    <phoneticPr fontId="1"/>
  </si>
  <si>
    <t>ssh ${AMF}</t>
  </si>
  <si>
    <t xml:space="preserve">=${prompt}
・引数チェック
</t>
  </si>
  <si>
    <t>・多段SSHの踏み台ログイン失敗
（内部処理：Paramikoの判定条件で
try except）
　⇒コントローラに落とし込むべき</t>
    <rPh sb="18" eb="22">
      <t>ナイブショリ</t>
    </rPh>
    <rPh sb="59" eb="60">
      <t>オ</t>
    </rPh>
    <rPh sb="62" eb="63">
      <t>コ</t>
    </rPh>
    <phoneticPr fontId="1"/>
  </si>
  <si>
    <t>err_fin</t>
    <phoneticPr fontId="1"/>
  </si>
  <si>
    <t>s_0001_AMF_1_status_check1</t>
    <phoneticPr fontId="1"/>
  </si>
  <si>
    <t>gsh list_dns_server
gsh list_dns_server_address all</t>
    <phoneticPr fontId="1"/>
  </si>
  <si>
    <t>="ps Class"
and
=${1}</t>
    <phoneticPr fontId="1"/>
  </si>
  <si>
    <t>!="ps Class"  ⇒  status="UNKNOWN"
="ps Class"
and
!=${1}　2行とも ⇒ status="DOWN"
!=${1}　1行のみ  ⇒ status="UNKNOWN"</t>
  </si>
  <si>
    <t>s_0001_AMF_1_conig_change1</t>
    <phoneticPr fontId="1"/>
  </si>
  <si>
    <t>gsh delete_dns_server -dn mnc054.mcc440.3gppnetwork.org. -ns ${host}.mnc054.mcc440.3gppnetwork.org.
gsh delete_dns_server_address -dn mnc054.mcc440.3gppnetwork.org. -ns ${host}.mnc054.mcc440.3gppnetwork.org.  -ip  ${IP}</t>
    <phoneticPr fontId="1"/>
  </si>
  <si>
    <t>!={prompt}</t>
    <phoneticPr fontId="1"/>
  </si>
  <si>
    <t>s_0001_AMF_1_conig_after1</t>
    <phoneticPr fontId="1"/>
  </si>
  <si>
    <t>gsh list_config_pending</t>
    <phoneticPr fontId="1"/>
  </si>
  <si>
    <t>="Deleted" 2行</t>
    <rPh sb="12" eb="13">
      <t>ギョウ</t>
    </rPh>
    <phoneticPr fontId="1"/>
  </si>
  <si>
    <t>gsh undo_config_pending
err_fin</t>
    <phoneticPr fontId="1"/>
  </si>
  <si>
    <t>s_0001_AMF_1_conig_after2</t>
    <phoneticPr fontId="1"/>
  </si>
  <si>
    <t>gsh check_config</t>
    <phoneticPr fontId="1"/>
  </si>
  <si>
    <t>=Emergency
or
=Alert
or
=Critical
or
=Error</t>
    <phoneticPr fontId="1"/>
  </si>
  <si>
    <t>s_0001_AMF_1_conig_after3</t>
    <phoneticPr fontId="1"/>
  </si>
  <si>
    <t>gsh activate_config_pending</t>
    <phoneticPr fontId="1"/>
  </si>
  <si>
    <t>=${prompt}</t>
  </si>
  <si>
    <t>="ps Class"
and
'!=${1}</t>
  </si>
  <si>
    <t>!=ps Class ⇒  status="UNKNOWN"
and
=${1}　2行とも ⇒ status="UP"
=${1}　1行のみ ⇒ status="UNKNOWN"</t>
    <rPh sb="41" eb="42">
      <t>ギョウ</t>
    </rPh>
    <rPh sb="66" eb="67">
      <t>ギョウ</t>
    </rPh>
    <phoneticPr fontId="1"/>
  </si>
  <si>
    <t>status="UP"
err_fin</t>
    <phoneticPr fontId="1"/>
  </si>
  <si>
    <t>last judge</t>
    <phoneticPr fontId="1"/>
  </si>
  <si>
    <t>all OK</t>
    <phoneticPr fontId="1"/>
  </si>
  <si>
    <t>UNKNOWN or NG</t>
    <phoneticPr fontId="1"/>
  </si>
  <si>
    <t>fin</t>
    <phoneticPr fontId="1"/>
  </si>
  <si>
    <t>s_0001_AMF_1_cd</t>
    <phoneticPr fontId="1"/>
  </si>
  <si>
    <t>cd /aaa/bbb</t>
    <phoneticPr fontId="1"/>
  </si>
  <si>
    <t>{prompt}</t>
    <phoneticPr fontId="1"/>
  </si>
  <si>
    <t>no such file or directory</t>
    <phoneticPr fontId="1"/>
  </si>
  <si>
    <t>s_0001_AMF_1_pwd</t>
    <phoneticPr fontId="1"/>
  </si>
  <si>
    <t>pwd</t>
    <phoneticPr fontId="1"/>
  </si>
  <si>
    <t>/aaa/bbb</t>
    <phoneticPr fontId="1"/>
  </si>
  <si>
    <t>s_0001_AMF_1_ls</t>
    <phoneticPr fontId="1"/>
  </si>
  <si>
    <t>ls test.log</t>
    <phoneticPr fontId="1"/>
  </si>
  <si>
    <t>test.log</t>
    <phoneticPr fontId="1"/>
  </si>
  <si>
    <t>s_0001_AMF_1_rm</t>
    <phoneticPr fontId="1"/>
  </si>
  <si>
    <t>rm test.log</t>
    <phoneticPr fontId="1"/>
  </si>
  <si>
    <t>/home/xgntools/T21AJ001/T21AJ001_amf_dns_delete_tool.sh &lt;host&gt; &lt;MODE&gt;</t>
    <phoneticPr fontId="1"/>
  </si>
  <si>
    <t>コマンド例</t>
    <rPh sb="4" eb="5">
      <t>レイ</t>
    </rPh>
    <phoneticPr fontId="1"/>
  </si>
  <si>
    <t>/home/xgntools/T21AJ001/T21AJ001_amf_dns_delete_tool.sh oym3-er-s01-cnrf-001 DOWN</t>
    <phoneticPr fontId="1"/>
  </si>
  <si>
    <t>oym3-er-s01-cnrf-001</t>
    <phoneticPr fontId="1"/>
  </si>
  <si>
    <t>DOWN</t>
    <phoneticPr fontId="1"/>
  </si>
  <si>
    <t>AMF1, AMF2, AMF3・・・</t>
    <phoneticPr fontId="1"/>
  </si>
  <si>
    <t>Start: s_0001_AMF_1_ssh</t>
    <phoneticPr fontId="1"/>
  </si>
  <si>
    <t>End: s_0001_AMF_1_status_check1</t>
    <phoneticPr fontId="1"/>
  </si>
  <si>
    <t>ループ情報</t>
    <rPh sb="3" eb="5">
      <t>ジョウホウ</t>
    </rPh>
    <phoneticPr fontId="1"/>
  </si>
  <si>
    <t>AMF: AMF1, AMF2, AMF3・・・</t>
    <phoneticPr fontId="1"/>
  </si>
  <si>
    <t>AMF（構成管理DBから取得） or amf1, amf2・・・</t>
    <rPh sb="4" eb="6">
      <t>コウセイ</t>
    </rPh>
    <rPh sb="6" eb="8">
      <t>カンリ</t>
    </rPh>
    <rPh sb="12" eb="14">
      <t>シュトク</t>
    </rPh>
    <phoneticPr fontId="1"/>
  </si>
  <si>
    <t>ssh ${AMF}</t>
    <phoneticPr fontId="1"/>
  </si>
  <si>
    <t>amf1, amf2・・・</t>
    <phoneticPr fontId="1"/>
  </si>
  <si>
    <t>gsh list_dns_server</t>
    <phoneticPr fontId="1"/>
  </si>
  <si>
    <t>出力を保持したい</t>
    <rPh sb="0" eb="2">
      <t>シュツリョク</t>
    </rPh>
    <rPh sb="3" eb="5">
      <t>ホジ</t>
    </rPh>
    <phoneticPr fontId="1"/>
  </si>
  <si>
    <t>amf1, amf2・・・</t>
  </si>
  <si>
    <t>gsh list_dns_server_address all</t>
    <phoneticPr fontId="1"/>
  </si>
  <si>
    <t>!="ps Class"  ⇒  status="UNKNOWN"
="ps Class"
and
!=${1}　2行とも ⇒ status="DOWN"
!=${1}　1行のみ  ⇒ status="UNKNOWN"</t>
    <phoneticPr fontId="1"/>
  </si>
  <si>
    <t>status1="UP"
status2="UP"
・・・
err_fin</t>
    <phoneticPr fontId="1"/>
  </si>
  <si>
    <t>ALL？</t>
    <phoneticPr fontId="1"/>
  </si>
  <si>
    <t>実行できるNF制限？</t>
    <rPh sb="0" eb="2">
      <t>ジッコウ</t>
    </rPh>
    <rPh sb="7" eb="9">
      <t>セイゲン</t>
    </rPh>
    <phoneticPr fontId="1"/>
  </si>
  <si>
    <t>s_0001_AMF_1_host_check？</t>
    <phoneticPr fontId="1"/>
  </si>
  <si>
    <t>-</t>
    <phoneticPr fontId="1"/>
  </si>
  <si>
    <t>s_0002 {amf1, amf2・・・}</t>
    <phoneticPr fontId="1"/>
  </si>
  <si>
    <t>s_0001_AMF_1_call_s_0002</t>
    <phoneticPr fontId="1"/>
  </si>
  <si>
    <t>s_0002</t>
    <phoneticPr fontId="1"/>
  </si>
  <si>
    <t>STR_GREP</t>
    <phoneticPr fontId="1"/>
  </si>
  <si>
    <t>Local</t>
  </si>
  <si>
    <t>timeout</t>
    <phoneticPr fontId="1"/>
  </si>
  <si>
    <t>TRUE_FALSE</t>
    <phoneticPr fontId="1"/>
  </si>
  <si>
    <t>permit_host</t>
    <phoneticPr fontId="1"/>
  </si>
  <si>
    <t>loop_dns_del</t>
    <phoneticPr fontId="1"/>
  </si>
  <si>
    <t>loop_dns_add</t>
    <phoneticPr fontId="1"/>
  </si>
  <si>
    <t>heisoku_mode_check</t>
    <phoneticPr fontId="1"/>
  </si>
  <si>
    <t>loop_dns_show</t>
    <phoneticPr fontId="1"/>
  </si>
  <si>
    <t>ARG</t>
    <phoneticPr fontId="1"/>
  </si>
  <si>
    <t>failed_stop_flag = disable</t>
    <phoneticPr fontId="1"/>
  </si>
  <si>
    <t>NO_CHECK</t>
    <phoneticPr fontId="1"/>
  </si>
  <si>
    <t>STR_GREP_COUNT</t>
    <phoneticPr fontId="1"/>
  </si>
  <si>
    <t>"Deleted" =2</t>
    <phoneticPr fontId="1"/>
  </si>
  <si>
    <t>"Deleted" !=2</t>
    <phoneticPr fontId="1"/>
  </si>
  <si>
    <t>failed_stop_flag = disable</t>
  </si>
  <si>
    <t>main</t>
    <phoneticPr fontId="1"/>
  </si>
  <si>
    <t>start</t>
    <phoneticPr fontId="1"/>
  </si>
  <si>
    <t>create_group("GroupAMF","oym3-er-s01-amf-001,oym3-er-s02-amf-001,・・・")</t>
    <phoneticPr fontId="1"/>
  </si>
  <si>
    <t>any</t>
    <phoneticPr fontId="1"/>
  </si>
  <si>
    <t>FLASE</t>
    <phoneticPr fontId="1"/>
  </si>
  <si>
    <r>
      <rPr>
        <sz val="11"/>
        <color rgb="FF000000"/>
        <rFont val="游ゴシック"/>
        <family val="2"/>
        <scheme val="minor"/>
      </rPr>
      <t>permit_node("group",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 xml:space="preserve"> 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</si>
  <si>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t>node_check()</t>
  </si>
  <si>
    <t>mode_check()</t>
    <phoneticPr fontId="1"/>
  </si>
  <si>
    <r>
      <rPr>
        <sz val="11"/>
        <color rgb="FF000000"/>
        <rFont val="游ゴシック"/>
        <family val="2"/>
        <scheme val="minor"/>
      </rPr>
      <t>SUB001.amf_dns_show(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) </t>
    </r>
  </si>
  <si>
    <r>
      <rPr>
        <sz val="11"/>
        <color rgb="FF000000"/>
        <rFont val="游ゴシック"/>
        <family val="2"/>
        <scheme val="minor"/>
      </rPr>
      <t>SUB002.amf_dns_del(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Group_AMF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</si>
  <si>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r>
      <rPr>
        <sz val="11"/>
        <color rgb="FF000000"/>
        <rFont val="Calibri"/>
        <family val="2"/>
      </rPr>
      <t>SUB00</t>
    </r>
    <r>
      <rPr>
        <sz val="11"/>
        <color rgb="FFFF0000"/>
        <rFont val="Calibri"/>
        <family val="2"/>
      </rPr>
      <t>3</t>
    </r>
    <r>
      <rPr>
        <sz val="11"/>
        <color rgb="FF000000"/>
        <rFont val="Calibri"/>
        <family val="2"/>
      </rPr>
      <t>.amf_dns_add(</t>
    </r>
    <r>
      <rPr>
        <sz val="11"/>
        <color rgb="FFFF0000"/>
        <rFont val="Calibri"/>
        <family val="2"/>
      </rPr>
      <t>{{</t>
    </r>
    <r>
      <rPr>
        <sz val="11"/>
        <color rgb="FF000000"/>
        <rFont val="Calibri"/>
        <family val="2"/>
      </rPr>
      <t>Group_AMF</t>
    </r>
    <r>
      <rPr>
        <sz val="11"/>
        <color rgb="FFFF0000"/>
        <rFont val="Calibri"/>
        <family val="2"/>
      </rPr>
      <t>}}</t>
    </r>
    <r>
      <rPr>
        <sz val="11"/>
        <color rgb="FF000000"/>
        <rFont val="Calibri"/>
        <family val="2"/>
      </rPr>
      <t>)</t>
    </r>
  </si>
  <si>
    <t>end_mode_show_success</t>
    <phoneticPr fontId="1"/>
  </si>
  <si>
    <t>complete_success()</t>
    <phoneticPr fontId="13"/>
  </si>
  <si>
    <t>loop_dns_show.status == "OK"</t>
    <phoneticPr fontId="1"/>
  </si>
  <si>
    <t>end_mode_down_success</t>
    <phoneticPr fontId="1"/>
  </si>
  <si>
    <t>loop_dns_del.status == "OK"</t>
    <phoneticPr fontId="1"/>
  </si>
  <si>
    <t>end_mode_up_success</t>
    <phoneticPr fontId="1"/>
  </si>
  <si>
    <t>loop_dns_add.status == "OK"</t>
    <phoneticPr fontId="1"/>
  </si>
  <si>
    <t>end</t>
    <phoneticPr fontId="1"/>
  </si>
  <si>
    <t>complete_fail()</t>
  </si>
  <si>
    <t>amf_dns_show</t>
    <phoneticPr fontId="1"/>
  </si>
  <si>
    <t>cmd1_show</t>
    <phoneticPr fontId="1"/>
  </si>
  <si>
    <t>ps Class</t>
    <phoneticPr fontId="1"/>
  </si>
  <si>
    <t>cmd1_show_check</t>
    <phoneticPr fontId="1"/>
  </si>
  <si>
    <r>
      <rPr>
        <sz val="11"/>
        <color rgb="FF000000"/>
        <rFont val="游ゴシック"/>
        <family val="2"/>
        <scheme val="minor"/>
      </rPr>
      <t>cmd1_show.</t>
    </r>
    <r>
      <rPr>
        <sz val="11"/>
        <color rgb="FFFF0000"/>
        <rFont val="游ゴシック"/>
        <family val="2"/>
        <scheme val="minor"/>
      </rPr>
      <t>row</t>
    </r>
  </si>
  <si>
    <t>cmd1_show.status == "OK"</t>
    <phoneticPr fontId="1"/>
  </si>
  <si>
    <t>{{LIST001.DN}}.*{{LIST001.NS}}</t>
    <phoneticPr fontId="1"/>
  </si>
  <si>
    <t>cmd2_show</t>
    <phoneticPr fontId="1"/>
  </si>
  <si>
    <t>cmd2_show_check</t>
    <phoneticPr fontId="1"/>
  </si>
  <si>
    <r>
      <rPr>
        <sz val="11"/>
        <color rgb="FF000000"/>
        <rFont val="游ゴシック"/>
        <family val="2"/>
        <scheme val="minor"/>
      </rPr>
      <t>cmd2_show.</t>
    </r>
    <r>
      <rPr>
        <sz val="11"/>
        <color rgb="FFFF0000"/>
        <rFont val="游ゴシック"/>
        <family val="2"/>
        <scheme val="minor"/>
      </rPr>
      <t>row</t>
    </r>
  </si>
  <si>
    <t>cmd2_show.status == "OK"</t>
    <phoneticPr fontId="1"/>
  </si>
  <si>
    <t>{{LIST001.DN}}.*{{LIST001.NS}} .*{{LIST001.IP}</t>
  </si>
  <si>
    <t>hantei_Unknown</t>
    <phoneticPr fontId="1"/>
  </si>
  <si>
    <t>update_var("heisoku_status","Unknown")</t>
    <phoneticPr fontId="1"/>
  </si>
  <si>
    <t>hantei_UP</t>
    <phoneticPr fontId="1"/>
  </si>
  <si>
    <t>update_var("heisoku_status","UP")</t>
  </si>
  <si>
    <t>cmd1_show_check.status == "OK "
&amp;&amp; cmd2_show_check.status == "OK"</t>
    <phoneticPr fontId="1"/>
  </si>
  <si>
    <t>hantei_DOWN</t>
    <phoneticPr fontId="1"/>
  </si>
  <si>
    <t>update_var("heisoku_status","DOWN")</t>
    <phoneticPr fontId="1"/>
  </si>
  <si>
    <t>cmd1_show_check.status == "NG "
&amp;&amp; cmd2_show_check.status == "NG"</t>
  </si>
  <si>
    <t>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</si>
  <si>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</si>
  <si>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any</t>
  </si>
  <si>
    <t>end_success</t>
  </si>
  <si>
    <t>{{heisoku_status}} == "UP" ||
{{heisoku_status}} == "DOWN"</t>
  </si>
  <si>
    <t>amf_dns_del</t>
    <phoneticPr fontId="1"/>
  </si>
  <si>
    <r>
      <rPr>
        <sz val="11"/>
        <color rgb="FF000000"/>
        <rFont val="游ゴシック"/>
        <family val="2"/>
        <scheme val="minor"/>
      </rPr>
      <t>get_list("LIST001",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</si>
  <si>
    <t>before_cmd1_show</t>
    <phoneticPr fontId="1"/>
  </si>
  <si>
    <t>before_cmd1_show_check</t>
    <phoneticPr fontId="1"/>
  </si>
  <si>
    <t>before_cmd1_show.row</t>
  </si>
  <si>
    <t>before_cmd1_show.status == "OK"</t>
    <phoneticPr fontId="1"/>
  </si>
  <si>
    <t>before_cmd2_show</t>
    <phoneticPr fontId="1"/>
  </si>
  <si>
    <t>before_cmd2_show_check</t>
    <phoneticPr fontId="1"/>
  </si>
  <si>
    <t>before_cmd2_show.row</t>
    <phoneticPr fontId="1"/>
  </si>
  <si>
    <t>before_cmd2_show.status == "OK"</t>
    <phoneticPr fontId="1"/>
  </si>
  <si>
    <t>{{LIST001.DN}}.*{{"LIST001.NS}} .*{{"LIST001.IP}</t>
    <phoneticPr fontId="1"/>
  </si>
  <si>
    <t>before_hantei_Unknown</t>
    <phoneticPr fontId="1"/>
  </si>
  <si>
    <t>update_var("before_heisoku_status","Unknown")</t>
    <phoneticPr fontId="1"/>
  </si>
  <si>
    <t>before_hantei_UP</t>
    <phoneticPr fontId="1"/>
  </si>
  <si>
    <t>update_var("before_heisoku_status","UP")</t>
    <phoneticPr fontId="1"/>
  </si>
  <si>
    <t>before_cmd1_show_check.status == "OK "
&amp;&amp; before_cmd2_show_check.status == "OK"</t>
    <phoneticPr fontId="1"/>
  </si>
  <si>
    <t>before_hantei_DOWN</t>
    <phoneticPr fontId="1"/>
  </si>
  <si>
    <t>update_var("before_heisoku_status","DOWN")</t>
    <phoneticPr fontId="1"/>
  </si>
  <si>
    <t>before_cmd1_show_check.status == "NG "
&amp;&amp; before_cmd2_show_check.status == "NG"</t>
    <phoneticPr fontId="1"/>
  </si>
  <si>
    <t>before_print_kekka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</si>
  <si>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before_heisoku_status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</si>
  <si>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gsh delete_dns_server -dn LIST001.DN -ns LIST001.NS</t>
    <phoneticPr fontId="1"/>
  </si>
  <si>
    <t>before_heisoku_status == "UP"</t>
    <phoneticPr fontId="1"/>
  </si>
  <si>
    <t>failed_stop_flag = disable</t>
    <rPh sb="0" eb="1">
      <t>エ</t>
    </rPh>
    <phoneticPr fontId="1"/>
  </si>
  <si>
    <t>gsh delete_dns_server_address -dn LIST001.DN -ns LIST001.NS  -ip  LIST001.IP</t>
    <phoneticPr fontId="1"/>
  </si>
  <si>
    <t>STR_EGREP</t>
    <phoneticPr fontId="1"/>
  </si>
  <si>
    <t>Emergency|Alert|Critical|Error</t>
    <phoneticPr fontId="1"/>
  </si>
  <si>
    <t>after_cmd1_show</t>
    <phoneticPr fontId="1"/>
  </si>
  <si>
    <t>after_cmd1_show_check</t>
    <phoneticPr fontId="1"/>
  </si>
  <si>
    <t>after_cmd1_show.row</t>
    <phoneticPr fontId="1"/>
  </si>
  <si>
    <t>before_heisoku_status == "UP" &amp;&amp;
after_cmd1_show == "OK"</t>
    <phoneticPr fontId="1"/>
  </si>
  <si>
    <t>after_cmd2_show</t>
    <phoneticPr fontId="1"/>
  </si>
  <si>
    <t>after_cmd2_show_check</t>
    <phoneticPr fontId="1"/>
  </si>
  <si>
    <t>after_cmd2_show.row</t>
    <phoneticPr fontId="1"/>
  </si>
  <si>
    <t>before_heisoku_status == "UP" &amp;&amp;
after_cmd2_show == "OK"</t>
    <phoneticPr fontId="1"/>
  </si>
  <si>
    <t>after_hantei_Unknown</t>
    <phoneticPr fontId="1"/>
  </si>
  <si>
    <t>update_var("after_heisoku_status","Unknown")</t>
    <phoneticPr fontId="1"/>
  </si>
  <si>
    <t>after_hantei_UP</t>
    <phoneticPr fontId="1"/>
  </si>
  <si>
    <t>update_var("after_heisoku_status","UP")</t>
    <phoneticPr fontId="1"/>
  </si>
  <si>
    <t>after_cmd1_show_check.status == "OK "
&amp;&amp; after_cmd2_show_check.status == "OK"</t>
    <phoneticPr fontId="1"/>
  </si>
  <si>
    <t>after_hantei_DOWN</t>
    <phoneticPr fontId="1"/>
  </si>
  <si>
    <t>update_var("after_heisoku_status","DOWN")</t>
    <phoneticPr fontId="1"/>
  </si>
  <si>
    <t>after_cmd1_show_check.status == "NG "
&amp;&amp; after_cmd2_show_check.status == "NG"</t>
    <phoneticPr fontId="1"/>
  </si>
  <si>
    <t>after_hantei_error</t>
    <phoneticPr fontId="1"/>
  </si>
  <si>
    <t>update_var("after_ouput_status","ERROR")</t>
    <phoneticPr fontId="1"/>
  </si>
  <si>
    <t>after_hantei_success</t>
    <phoneticPr fontId="1"/>
  </si>
  <si>
    <t>update_var("after_ouput_status","SUCESS")</t>
    <phoneticPr fontId="1"/>
  </si>
  <si>
    <t>after_heisoku_status == "DOWN"</t>
    <phoneticPr fontId="1"/>
  </si>
  <si>
    <t>after_print_kekka</t>
    <phoneticPr fontId="1"/>
  </si>
  <si>
    <r>
      <rPr>
        <sz val="11"/>
        <color rgb="FF000000"/>
        <rFont val="游ゴシック"/>
        <family val="2"/>
        <scheme val="minor"/>
      </rPr>
      <t xml:space="preserve">print("["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after_ouput_status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+"]" + ARG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after_heisoku_status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</si>
  <si>
    <t>complete_success()</t>
    <phoneticPr fontId="1"/>
  </si>
  <si>
    <t>after_heisoku_status != "DOWN"</t>
    <phoneticPr fontId="1"/>
  </si>
  <si>
    <t>HOST</t>
    <phoneticPr fontId="1"/>
  </si>
  <si>
    <t>DN</t>
    <phoneticPr fontId="1"/>
  </si>
  <si>
    <t>DS</t>
    <phoneticPr fontId="1"/>
  </si>
  <si>
    <t>IP</t>
    <phoneticPr fontId="1"/>
  </si>
  <si>
    <t>VER</t>
    <phoneticPr fontId="1"/>
  </si>
  <si>
    <t xml:space="preserve">mnc054.mcc440.3gppnetwork.org. </t>
    <phoneticPr fontId="1"/>
  </si>
  <si>
    <t>XX.XX.XX.XX</t>
    <phoneticPr fontId="1"/>
  </si>
  <si>
    <t>XX.XX.XX.YY</t>
    <phoneticPr fontId="1"/>
  </si>
  <si>
    <t>mm_version</t>
    <phoneticPr fontId="1"/>
  </si>
  <si>
    <t>MMシナリオのテンプレートVersion</t>
    <phoneticPr fontId="1"/>
  </si>
  <si>
    <t>scenario_name</t>
    <phoneticPr fontId="1"/>
  </si>
  <si>
    <t>T21AJ001</t>
    <phoneticPr fontId="1"/>
  </si>
  <si>
    <t>ツールのJOBID or 名前</t>
    <rPh sb="13" eb="15">
      <t>ナマエ</t>
    </rPh>
    <phoneticPr fontId="1"/>
  </si>
  <si>
    <t>loop_mode</t>
    <phoneticPr fontId="1"/>
  </si>
  <si>
    <t>parallel</t>
    <phoneticPr fontId="1"/>
  </si>
  <si>
    <t>parallel/serial</t>
    <phoneticPr fontId="1"/>
  </si>
  <si>
    <t>loop_throttle</t>
    <phoneticPr fontId="1"/>
  </si>
  <si>
    <t>パラレル実行の同時実行数</t>
    <rPh sb="4" eb="6">
      <t>ジッコウ</t>
    </rPh>
    <rPh sb="7" eb="11">
      <t>ドウジジッコウ</t>
    </rPh>
    <rPh sb="11" eb="12">
      <t>スウ</t>
    </rPh>
    <phoneticPr fontId="1"/>
  </si>
  <si>
    <t>loop_order</t>
    <phoneticPr fontId="1"/>
  </si>
  <si>
    <t>disable</t>
    <phoneticPr fontId="1"/>
  </si>
  <si>
    <t>ループ処理で失敗した場合に、後続LOOPを止めるか？　※シリアルループでのみ利用可能
enable：ＳＴＯＰする
disalble ：処理を継続する</t>
    <rPh sb="3" eb="5">
      <t>ショリ</t>
    </rPh>
    <rPh sb="6" eb="8">
      <t>シッパイ</t>
    </rPh>
    <rPh sb="10" eb="12">
      <t>バアイ</t>
    </rPh>
    <rPh sb="14" eb="16">
      <t>コウゾク</t>
    </rPh>
    <rPh sb="21" eb="22">
      <t>ト</t>
    </rPh>
    <rPh sb="38" eb="40">
      <t>リヨウ</t>
    </rPh>
    <rPh sb="40" eb="42">
      <t>カノウ</t>
    </rPh>
    <phoneticPr fontId="1"/>
  </si>
  <si>
    <t>行ごとのタイムアウト時間デフォルト/0は無制限</t>
    <rPh sb="0" eb="1">
      <t>ギョウ</t>
    </rPh>
    <rPh sb="10" eb="12">
      <t>ジカン</t>
    </rPh>
    <rPh sb="20" eb="23">
      <t>ムセイゲン</t>
    </rPh>
    <phoneticPr fontId="1"/>
  </si>
  <si>
    <t>permit_heisoku_mode</t>
    <phoneticPr fontId="1"/>
  </si>
  <si>
    <t>SHOW,UP,DOWN</t>
    <phoneticPr fontId="1"/>
  </si>
  <si>
    <t>許可するMODE
SHOW,UP,DOWN,LOG,LIST,INFO</t>
    <rPh sb="0" eb="2">
      <t>キョカ</t>
    </rPh>
    <phoneticPr fontId="1"/>
  </si>
  <si>
    <t>item_flag</t>
    <phoneticPr fontId="1"/>
  </si>
  <si>
    <t>enable</t>
    <phoneticPr fontId="1"/>
  </si>
  <si>
    <t xml:space="preserve">対象アイテムを有効化するか？
enable,disalble </t>
    <rPh sb="0" eb="2">
      <t>タイショウ</t>
    </rPh>
    <rPh sb="7" eb="10">
      <t>ユウコウカ</t>
    </rPh>
    <phoneticPr fontId="1"/>
  </si>
  <si>
    <t xml:space="preserve">failed_stop_flag </t>
    <phoneticPr fontId="1"/>
  </si>
  <si>
    <t>NG条件になった場合に対象ITEMで処理をするか？
enable：ＳＴＯＰする
disalble ：処理を継続する</t>
    <rPh sb="2" eb="4">
      <t>ジョウケン</t>
    </rPh>
    <rPh sb="8" eb="10">
      <t>バアイ</t>
    </rPh>
    <rPh sb="11" eb="13">
      <t>タイショウ</t>
    </rPh>
    <rPh sb="18" eb="20">
      <t>ショリ</t>
    </rPh>
    <rPh sb="50" eb="52">
      <t>ショリ</t>
    </rPh>
    <rPh sb="53" eb="55">
      <t>ケイゾク</t>
    </rPh>
    <phoneticPr fontId="1"/>
  </si>
  <si>
    <t>prompt</t>
    <phoneticPr fontId="1"/>
  </si>
  <si>
    <t>#</t>
    <phoneticPr fontId="1"/>
  </si>
  <si>
    <t>heisoku_node_check</t>
    <phoneticPr fontId="1"/>
  </si>
  <si>
    <t>print( {{scenario_name}} + ": Start")</t>
    <phoneticPr fontId="1"/>
  </si>
  <si>
    <t>create_CroupAMF4east</t>
    <phoneticPr fontId="1"/>
  </si>
  <si>
    <t>create_CroupAMF4west</t>
    <phoneticPr fontId="1"/>
  </si>
  <si>
    <t>heisoku_node_check.handover == "osc.*"||
'heisoku_node_check.handover == "chy.*"||
'heisoku_node_check.handover == "b[0-9].*"||</t>
    <phoneticPr fontId="1"/>
  </si>
  <si>
    <t>heisoku_node_check.handover == "tam.*"||
'heisoku_node_check.handover == "oym.*"||
'heisoku_node_check.handover ==  "a[0-9].*"||</t>
    <phoneticPr fontId="1"/>
  </si>
  <si>
    <t>end_success</t>
    <phoneticPr fontId="1"/>
  </si>
  <si>
    <t>change_cmd_config_change1</t>
    <phoneticPr fontId="1"/>
  </si>
  <si>
    <t>change_cmd_config_change2</t>
  </si>
  <si>
    <t>change_cmd_config_check1.status == "OK" &amp;&amp;
change_cmd_config_check2.status == "OK"</t>
    <phoneticPr fontId="1"/>
  </si>
  <si>
    <t>change_cmd_config_check1.status == "NG" ||
change_cmd_config_check2.status == "NG"</t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</si>
  <si>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check1</t>
    </r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</si>
  <si>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check2</t>
    </r>
    <phoneticPr fontId="1"/>
  </si>
  <si>
    <r>
      <t>change_cmd_config_</t>
    </r>
    <r>
      <rPr>
        <sz val="11"/>
        <color rgb="FFFF0000"/>
        <rFont val="游ゴシック"/>
        <family val="3"/>
        <charset val="128"/>
        <scheme val="minor"/>
      </rPr>
      <t>commit</t>
    </r>
    <phoneticPr fontId="1"/>
  </si>
  <si>
    <t xml:space="preserve"> gsh undo_config_pending</t>
    <phoneticPr fontId="1"/>
  </si>
  <si>
    <t>change_cmd_config_rollback1</t>
    <phoneticPr fontId="1"/>
  </si>
  <si>
    <t>change_cmd_config_rollback2</t>
  </si>
  <si>
    <t>gsh list</t>
    <phoneticPr fontId="1"/>
  </si>
  <si>
    <t>amf_dns_add</t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</si>
  <si>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"SHOW"</t>
    </r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</si>
  <si>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"DOWN"</t>
    </r>
    <phoneticPr fontId="1"/>
  </si>
  <si>
    <r>
      <t>heisoku_mode_check.</t>
    </r>
    <r>
      <rPr>
        <sz val="11"/>
        <color rgb="FFFF0000"/>
        <rFont val="游ゴシック"/>
        <family val="3"/>
        <charset val="128"/>
        <scheme val="minor"/>
      </rPr>
      <t>handover</t>
    </r>
    <r>
      <rPr>
        <sz val="11"/>
        <color theme="1"/>
        <rFont val="游ゴシック"/>
        <family val="2"/>
        <charset val="128"/>
        <scheme val="minor"/>
      </rPr>
      <t xml:space="preserve"> == "UP"</t>
    </r>
    <phoneticPr fontId="1"/>
  </si>
  <si>
    <t>end_errror</t>
    <phoneticPr fontId="1"/>
  </si>
  <si>
    <t>end_error</t>
    <phoneticPr fontId="1"/>
  </si>
  <si>
    <t>REGION</t>
    <phoneticPr fontId="1"/>
  </si>
  <si>
    <t>EAST</t>
    <phoneticPr fontId="1"/>
  </si>
  <si>
    <t>tam5-er-s01-amf-001</t>
  </si>
  <si>
    <t>tam5-er-s01-amf-001.mnc054.mcc440.3gppnetwork.org.</t>
  </si>
  <si>
    <t>tam5-er-s01-amf-002</t>
  </si>
  <si>
    <t>tam5-er-s01-amf-002.mnc054.mcc440.3gppnetwork.org.</t>
  </si>
  <si>
    <t>oym3-er-s01-amf-001</t>
  </si>
  <si>
    <t>oym3-er-s01-amf-001.mnc054.mcc440.3gppnetwork.org.</t>
  </si>
  <si>
    <t>oym3-er-s01-amf-002</t>
  </si>
  <si>
    <t>oym3-er-s01-amf-002.mnc054.mcc440.3gppnetwork.org.</t>
  </si>
  <si>
    <t>osc2-er-s01-amf-001</t>
  </si>
  <si>
    <t>osc2-er-s01-amf-002</t>
  </si>
  <si>
    <t>WEST</t>
    <phoneticPr fontId="1"/>
  </si>
  <si>
    <t>DEL_FLG</t>
    <phoneticPr fontId="1"/>
  </si>
  <si>
    <t>KEY</t>
    <phoneticPr fontId="1"/>
  </si>
  <si>
    <t>create_group("GroupAMF","osc2-er-s01-amf-001,osc2-er-s02-amf-001,・・・")</t>
    <phoneticPr fontId="1"/>
  </si>
  <si>
    <t>VALUE</t>
    <phoneticPr fontId="1"/>
  </si>
  <si>
    <r>
      <rPr>
        <sz val="11"/>
        <color rgb="FF000000"/>
        <rFont val="游ゴシック"/>
        <family val="2"/>
        <scheme val="minor"/>
      </rPr>
      <t>get_list("LIST001",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FF0000"/>
        <rFont val="游ゴシック"/>
        <family val="3"/>
        <charset val="128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>)</t>
    </r>
    <phoneticPr fontId="1"/>
  </si>
  <si>
    <r>
      <t>get_list("LIST001",</t>
    </r>
    <r>
      <rPr>
        <sz val="11"/>
        <color rgb="FFFF0000"/>
        <rFont val="游ゴシック"/>
        <family val="3"/>
        <charset val="128"/>
        <scheme val="minor"/>
      </rPr>
      <t>{{arg}}</t>
    </r>
    <r>
      <rPr>
        <sz val="11"/>
        <color theme="1"/>
        <rFont val="游ゴシック"/>
        <family val="2"/>
        <charset val="128"/>
        <scheme val="minor"/>
      </rPr>
      <t>)</t>
    </r>
    <phoneticPr fontId="1"/>
  </si>
  <si>
    <t>{{arg}}</t>
    <phoneticPr fontId="1"/>
  </si>
  <si>
    <t>change_cmd_config_commit.status != "OK"</t>
    <phoneticPr fontId="1"/>
  </si>
  <si>
    <t>MM</t>
    <phoneticPr fontId="1"/>
  </si>
  <si>
    <r>
      <rPr>
        <sz val="11"/>
        <color rgb="FF000000"/>
        <rFont val="游ゴシック"/>
        <family val="2"/>
        <scheme val="minor"/>
      </rPr>
      <t xml:space="preserve">print("[INFO]" +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FF0000"/>
        <rFont val="游ゴシック"/>
        <family val="3"/>
        <charset val="128"/>
        <scheme val="minor"/>
      </rPr>
      <t>arg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": [ "  +  </t>
    </r>
    <r>
      <rPr>
        <sz val="11"/>
        <color rgb="FFFF0000"/>
        <rFont val="游ゴシック"/>
        <family val="2"/>
        <scheme val="minor"/>
      </rPr>
      <t>{{</t>
    </r>
    <r>
      <rPr>
        <sz val="11"/>
        <color rgb="FF000000"/>
        <rFont val="游ゴシック"/>
        <family val="2"/>
        <scheme val="minor"/>
      </rPr>
      <t>before_heisoku_status</t>
    </r>
    <r>
      <rPr>
        <sz val="11"/>
        <color rgb="FFFF0000"/>
        <rFont val="游ゴシック"/>
        <family val="2"/>
        <scheme val="minor"/>
      </rPr>
      <t>}}</t>
    </r>
    <r>
      <rPr>
        <sz val="11"/>
        <color rgb="FF000000"/>
        <rFont val="游ゴシック"/>
        <family val="2"/>
        <scheme val="minor"/>
      </rPr>
      <t xml:space="preserve"> + " ]" )</t>
    </r>
    <phoneticPr fontId="1"/>
  </si>
  <si>
    <t>SCENARIO</t>
  </si>
  <si>
    <t>NODE</t>
  </si>
  <si>
    <t>ITEM</t>
  </si>
  <si>
    <t>COMMAND</t>
  </si>
  <si>
    <t>WHEN</t>
  </si>
  <si>
    <t>CHECK_KIND</t>
  </si>
  <si>
    <t>RESULT_OK</t>
  </si>
  <si>
    <t>RESULT_NG</t>
  </si>
  <si>
    <t>OPTION</t>
  </si>
  <si>
    <t>備考</t>
  </si>
  <si>
    <t>true_false</t>
  </si>
  <si>
    <t>-</t>
  </si>
  <si>
    <t>true</t>
    <phoneticPr fontId="1"/>
  </si>
  <si>
    <t>false</t>
    <phoneticPr fontId="1"/>
  </si>
  <si>
    <t>str_grep</t>
  </si>
  <si>
    <t>no_check</t>
  </si>
  <si>
    <t>str_grep_count</t>
  </si>
  <si>
    <t>str_egrep</t>
  </si>
  <si>
    <t>JOBID</t>
    <phoneticPr fontId="1"/>
  </si>
  <si>
    <t>ツール名（英名）</t>
    <rPh sb="3" eb="4">
      <t>メイ</t>
    </rPh>
    <rPh sb="5" eb="7">
      <t>エイメイ</t>
    </rPh>
    <phoneticPr fontId="1"/>
  </si>
  <si>
    <t>ツール名（和名）</t>
    <rPh sb="3" eb="4">
      <t>メイ</t>
    </rPh>
    <rPh sb="5" eb="7">
      <t>ワメイ</t>
    </rPh>
    <phoneticPr fontId="1"/>
  </si>
  <si>
    <t>AMF DNS削除ツール</t>
    <rPh sb="7" eb="9">
      <t>サクジョ</t>
    </rPh>
    <phoneticPr fontId="1"/>
  </si>
  <si>
    <t>amf-dns-tool</t>
    <phoneticPr fontId="1"/>
  </si>
  <si>
    <t>MAIN</t>
    <phoneticPr fontId="1"/>
  </si>
  <si>
    <t>SUB001</t>
    <phoneticPr fontId="1"/>
  </si>
  <si>
    <t>SUB002</t>
  </si>
  <si>
    <t>SUB003</t>
  </si>
  <si>
    <t>LIST001</t>
    <phoneticPr fontId="1"/>
  </si>
  <si>
    <t>DEFALUT_OPTION</t>
    <phoneticPr fontId="1"/>
  </si>
  <si>
    <t>シート名</t>
    <rPh sb="3" eb="4">
      <t>メイ</t>
    </rPh>
    <phoneticPr fontId="1"/>
  </si>
  <si>
    <t>説明</t>
    <rPh sb="0" eb="2">
      <t>セツメイ</t>
    </rPh>
    <phoneticPr fontId="1"/>
  </si>
  <si>
    <t>※本シートはプログラムで読み込まれない※</t>
    <rPh sb="1" eb="2">
      <t>ホン</t>
    </rPh>
    <rPh sb="12" eb="13">
      <t>ヨ</t>
    </rPh>
    <rPh sb="14" eb="15">
      <t>コ</t>
    </rPh>
    <phoneticPr fontId="1"/>
  </si>
  <si>
    <t>USER</t>
    <phoneticPr fontId="1"/>
  </si>
  <si>
    <t>PASSWD</t>
    <phoneticPr fontId="1"/>
  </si>
  <si>
    <t>eccd</t>
    <phoneticPr fontId="1"/>
  </si>
  <si>
    <t>kddiadmin</t>
    <phoneticPr fontId="1"/>
  </si>
  <si>
    <t>xxxxx</t>
    <phoneticPr fontId="1"/>
  </si>
  <si>
    <t>tam5-er-s01-smf-001</t>
  </si>
  <si>
    <t>tam5-er-s01-smf-001.mnc054.mcc440.3gppnetwork.org.</t>
  </si>
  <si>
    <t>tam5-er-s01-smf-002</t>
  </si>
  <si>
    <t>tam5-er-s01-smf-002.mnc054.mcc440.3gppnetwork.org.</t>
  </si>
  <si>
    <t>oym3-er-s01-smf-001</t>
  </si>
  <si>
    <t>oym3-er-s01-smf-001.mnc054.mcc440.3gppnetwork.org.</t>
  </si>
  <si>
    <t>oym3-er-s01-smf-002</t>
  </si>
  <si>
    <t>oym3-er-s01-smf-002.mnc054.mcc440.3gppnetwork.org.</t>
  </si>
  <si>
    <t>osc2-er-s01-smf-001</t>
  </si>
  <si>
    <t>osc2-er-s01-smf-002</t>
  </si>
  <si>
    <t>SCENARIO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</si>
</sst>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2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444444"/>
      <name val="Meiryo UI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rgb="FF000000"/>
      <name val="游ゴシック"/>
      <family val="2"/>
      <scheme val="minor"/>
    </font>
    <font>
      <sz val="11"/>
      <color rgb="FFFF0000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1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4"/>
      <name val="Inherit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quotePrefix="1" applyAlignment="1">
      <alignment horizontal="left" vertical="center"/>
    </xf>
    <xf numFmtId="0" fontId="0" fillId="0" borderId="0" xfId="0" quotePrefix="1">
      <alignment vertical="center"/>
    </xf>
    <xf numFmtId="0" fontId="0" fillId="0" borderId="0" xfId="0" quotePrefix="1" applyAlignment="1">
      <alignment vertical="center" wrapText="1"/>
    </xf>
    <xf numFmtId="24" fontId="0" fillId="0" borderId="0" xfId="0" quotePrefix="1" applyNumberFormat="1" applyAlignment="1">
      <alignment horizontal="left" vertical="center" wrapText="1"/>
    </xf>
    <xf numFmtId="24" fontId="3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24" fontId="0" fillId="2" borderId="0" xfId="0" quotePrefix="1" applyNumberFormat="1" applyFill="1" applyAlignment="1">
      <alignment horizontal="left" vertical="center" wrapText="1"/>
    </xf>
    <xf numFmtId="0" fontId="0" fillId="2" borderId="0" xfId="0" quotePrefix="1" applyFill="1" applyAlignment="1">
      <alignment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0" fillId="0" borderId="0" xfId="0" quotePrefix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vertical="center" wrapText="1"/>
    </xf>
    <xf numFmtId="24" fontId="0" fillId="3" borderId="0" xfId="0" quotePrefix="1" applyNumberFormat="1" applyFill="1" applyAlignment="1">
      <alignment horizontal="left" vertical="center" wrapText="1"/>
    </xf>
    <xf numFmtId="0" fontId="0" fillId="3" borderId="0" xfId="0" quotePrefix="1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quotePrefix="1" applyFill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0" fillId="4" borderId="0" xfId="0" applyFill="1">
      <alignment vertical="center"/>
    </xf>
    <xf numFmtId="24" fontId="0" fillId="4" borderId="0" xfId="0" quotePrefix="1" applyNumberFormat="1" applyFill="1" applyAlignment="1">
      <alignment horizontal="left" vertical="center" wrapText="1"/>
    </xf>
    <xf numFmtId="0" fontId="0" fillId="4" borderId="0" xfId="0" quotePrefix="1" applyFill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0" fillId="4" borderId="0" xfId="0" quotePrefix="1" applyFill="1">
      <alignment vertical="center"/>
    </xf>
    <xf numFmtId="0" fontId="11" fillId="2" borderId="0" xfId="0" applyFont="1" applyFill="1" applyAlignment="1">
      <alignment vertical="center" wrapText="1"/>
    </xf>
    <xf numFmtId="0" fontId="14" fillId="4" borderId="0" xfId="0" applyFont="1" applyFill="1" applyAlignment="1">
      <alignment vertical="center" wrapText="1"/>
    </xf>
    <xf numFmtId="0" fontId="15" fillId="2" borderId="0" xfId="0" applyFont="1" applyFill="1">
      <alignment vertical="center"/>
    </xf>
    <xf numFmtId="0" fontId="16" fillId="2" borderId="0" xfId="0" applyFont="1" applyFill="1">
      <alignment vertical="center"/>
    </xf>
    <xf numFmtId="0" fontId="15" fillId="2" borderId="0" xfId="0" applyFont="1" applyFill="1" applyAlignment="1">
      <alignment vertical="center" wrapText="1"/>
    </xf>
    <xf numFmtId="0" fontId="7" fillId="4" borderId="0" xfId="0" applyFont="1" applyFill="1">
      <alignment vertical="center"/>
    </xf>
    <xf numFmtId="0" fontId="7" fillId="2" borderId="0" xfId="0" applyFont="1" applyFill="1" applyAlignment="1">
      <alignment vertical="center" wrapText="1"/>
    </xf>
    <xf numFmtId="0" fontId="7" fillId="2" borderId="0" xfId="0" quotePrefix="1" applyFont="1" applyFill="1" applyAlignment="1">
      <alignment horizontal="left" vertical="center" wrapText="1"/>
    </xf>
    <xf numFmtId="0" fontId="7" fillId="2" borderId="0" xfId="0" applyFont="1" applyFill="1">
      <alignment vertical="center"/>
    </xf>
    <xf numFmtId="0" fontId="19" fillId="2" borderId="0" xfId="0" applyFont="1" applyFill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0" fillId="2" borderId="0" xfId="0" applyFont="1" applyFill="1">
      <alignment vertical="center"/>
    </xf>
    <xf numFmtId="0" fontId="8" fillId="2" borderId="0" xfId="0" applyFont="1" applyFill="1">
      <alignment vertical="center"/>
    </xf>
    <xf numFmtId="0" fontId="8" fillId="2" borderId="0" xfId="0" quotePrefix="1" applyFont="1" applyFill="1" applyAlignment="1">
      <alignment horizontal="left" vertical="center" wrapText="1"/>
    </xf>
    <xf numFmtId="0" fontId="8" fillId="2" borderId="0" xfId="0" applyFont="1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8" fillId="4" borderId="0" xfId="0" applyFont="1" applyFill="1" applyAlignment="1">
      <alignment vertical="center" wrapText="1"/>
    </xf>
    <xf numFmtId="0" fontId="11" fillId="2" borderId="0" xfId="0" applyFont="1" applyFill="1">
      <alignment vertical="center"/>
    </xf>
    <xf numFmtId="0" fontId="0" fillId="2" borderId="0" xfId="0" applyFill="1" applyAlignment="1"/>
    <xf numFmtId="49" fontId="8" fillId="2" borderId="0" xfId="0" applyNumberFormat="1" applyFont="1" applyFill="1" applyAlignment="1">
      <alignment horizontal="left" vertical="center" wrapText="1"/>
    </xf>
    <xf numFmtId="49" fontId="8" fillId="2" borderId="0" xfId="0" quotePrefix="1" applyNumberFormat="1" applyFont="1" applyFill="1" applyAlignment="1">
      <alignment horizontal="left" vertical="center" wrapText="1"/>
    </xf>
    <xf numFmtId="49" fontId="0" fillId="2" borderId="0" xfId="0" applyNumberFormat="1" applyFill="1" applyAlignment="1"/>
    <xf numFmtId="0" fontId="20" fillId="0" borderId="0" xfId="0" applyFont="1" applyAlignment="1">
      <alignment horizontal="left" vertical="center"/>
    </xf>
    <xf numFmtId="0" fontId="0" fillId="0" borderId="0" xfId="0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6</xdr:row>
      <xdr:rowOff>304800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B2E34243-209F-DBB6-A52D-7588792BC2FB}"/>
            </a:ext>
          </a:extLst>
        </xdr:cNvPr>
        <xdr:cNvSpPr>
          <a:spLocks noChangeAspect="1" noChangeArrowheads="1"/>
        </xdr:cNvSpPr>
      </xdr:nvSpPr>
      <xdr:spPr bwMode="auto">
        <a:xfrm>
          <a:off x="7981950" y="1371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304800</xdr:colOff>
      <xdr:row>13</xdr:row>
      <xdr:rowOff>76200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1339BE5A-DB12-C097-7839-AF0050E59B86}"/>
            </a:ext>
          </a:extLst>
        </xdr:cNvPr>
        <xdr:cNvSpPr>
          <a:spLocks noChangeAspect="1" noChangeArrowheads="1"/>
        </xdr:cNvSpPr>
      </xdr:nvSpPr>
      <xdr:spPr bwMode="auto">
        <a:xfrm>
          <a:off x="6153150" y="274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3DED3435-E184-48A4-BC96-6C30097439ED}"/>
            </a:ext>
          </a:extLst>
        </xdr:cNvPr>
        <xdr:cNvSpPr>
          <a:spLocks noChangeAspect="1" noChangeArrowheads="1"/>
        </xdr:cNvSpPr>
      </xdr:nvSpPr>
      <xdr:spPr bwMode="auto">
        <a:xfrm>
          <a:off x="7992717" y="1391478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9</xdr:col>
      <xdr:colOff>179106</xdr:colOff>
      <xdr:row>1</xdr:row>
      <xdr:rowOff>376698</xdr:rowOff>
    </xdr:from>
    <xdr:to>
      <xdr:col>17</xdr:col>
      <xdr:colOff>605611</xdr:colOff>
      <xdr:row>3</xdr:row>
      <xdr:rowOff>1309596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A8BBB1CF-BDE4-83E4-678E-884D49AB0873}"/>
            </a:ext>
          </a:extLst>
        </xdr:cNvPr>
        <xdr:cNvSpPr/>
      </xdr:nvSpPr>
      <xdr:spPr>
        <a:xfrm>
          <a:off x="16259547" y="600816"/>
          <a:ext cx="5984623" cy="344301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10</xdr:row>
      <xdr:rowOff>0</xdr:rowOff>
    </xdr:from>
    <xdr:to>
      <xdr:col>7</xdr:col>
      <xdr:colOff>304800</xdr:colOff>
      <xdr:row>10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709FDFD8-3340-433E-A42A-266F4BBA4088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6762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</xdr:row>
      <xdr:rowOff>0</xdr:rowOff>
    </xdr:from>
    <xdr:to>
      <xdr:col>6</xdr:col>
      <xdr:colOff>304800</xdr:colOff>
      <xdr:row>17</xdr:row>
      <xdr:rowOff>76201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5B703D2-C434-4205-B0C5-3C7073E8F4E5}"/>
            </a:ext>
          </a:extLst>
        </xdr:cNvPr>
        <xdr:cNvSpPr>
          <a:spLocks noChangeAspect="1" noChangeArrowheads="1"/>
        </xdr:cNvSpPr>
      </xdr:nvSpPr>
      <xdr:spPr bwMode="auto">
        <a:xfrm>
          <a:off x="9210675" y="94678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11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854F0476-91CB-4FB5-90D5-0B9FAB9035E2}"/>
            </a:ext>
          </a:extLst>
        </xdr:cNvPr>
        <xdr:cNvSpPr>
          <a:spLocks noChangeAspect="1" noChangeArrowheads="1"/>
        </xdr:cNvSpPr>
      </xdr:nvSpPr>
      <xdr:spPr bwMode="auto">
        <a:xfrm>
          <a:off x="11982450" y="721995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4</xdr:row>
      <xdr:rowOff>373523</xdr:rowOff>
    </xdr:from>
    <xdr:to>
      <xdr:col>20</xdr:col>
      <xdr:colOff>120584</xdr:colOff>
      <xdr:row>7</xdr:row>
      <xdr:rowOff>1306421</xdr:rowOff>
    </xdr:to>
    <xdr:sp macro="" textlink="">
      <xdr:nvSpPr>
        <xdr:cNvPr id="73" name="四角形: 角を丸くする 4">
          <a:extLst>
            <a:ext uri="{FF2B5EF4-FFF2-40B4-BE49-F238E27FC236}">
              <a16:creationId xmlns:a16="http://schemas.microsoft.com/office/drawing/2014/main" id="{A70C7044-FB38-42AB-8D43-42BB2373C272}"/>
            </a:ext>
          </a:extLst>
        </xdr:cNvPr>
        <xdr:cNvSpPr/>
      </xdr:nvSpPr>
      <xdr:spPr>
        <a:xfrm>
          <a:off x="17764311" y="597641"/>
          <a:ext cx="5978273" cy="503425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6</xdr:row>
      <xdr:rowOff>1543236</xdr:rowOff>
    </xdr:from>
    <xdr:to>
      <xdr:col>6</xdr:col>
      <xdr:colOff>1975343</xdr:colOff>
      <xdr:row>7</xdr:row>
      <xdr:rowOff>1613461</xdr:rowOff>
    </xdr:to>
    <xdr:sp macro="" textlink="">
      <xdr:nvSpPr>
        <xdr:cNvPr id="77" name="四角形: 角を丸くする 5">
          <a:extLst>
            <a:ext uri="{FF2B5EF4-FFF2-40B4-BE49-F238E27FC236}">
              <a16:creationId xmlns:a16="http://schemas.microsoft.com/office/drawing/2014/main" id="{756EFCDA-B35E-426D-A245-C28249C90D93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7026462" y="4267386"/>
          <a:ext cx="4159556" cy="165137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13</xdr:row>
      <xdr:rowOff>30440</xdr:rowOff>
    </xdr:from>
    <xdr:to>
      <xdr:col>6</xdr:col>
      <xdr:colOff>2238002</xdr:colOff>
      <xdr:row>25</xdr:row>
      <xdr:rowOff>11205</xdr:rowOff>
    </xdr:to>
    <xdr:sp macro="" textlink="">
      <xdr:nvSpPr>
        <xdr:cNvPr id="148" name="四角形: 角を丸くする 6">
          <a:extLst>
            <a:ext uri="{FF2B5EF4-FFF2-40B4-BE49-F238E27FC236}">
              <a16:creationId xmlns:a16="http://schemas.microsoft.com/office/drawing/2014/main" id="{8B8FCB57-FD13-8884-5270-1B9B6B3ADD29}"/>
            </a:ext>
          </a:extLst>
        </xdr:cNvPr>
        <xdr:cNvSpPr/>
      </xdr:nvSpPr>
      <xdr:spPr>
        <a:xfrm>
          <a:off x="7466292" y="11751793"/>
          <a:ext cx="4207063" cy="267017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7</xdr:row>
      <xdr:rowOff>406587</xdr:rowOff>
    </xdr:from>
    <xdr:to>
      <xdr:col>9</xdr:col>
      <xdr:colOff>592912</xdr:colOff>
      <xdr:row>7</xdr:row>
      <xdr:rowOff>1658470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FE27A018-9BF3-42D0-8D54-5069893FF652}"/>
            </a:ext>
          </a:extLst>
        </xdr:cNvPr>
        <xdr:cNvSpPr/>
      </xdr:nvSpPr>
      <xdr:spPr>
        <a:xfrm>
          <a:off x="12505765" y="4732058"/>
          <a:ext cx="4167588" cy="125188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289379</xdr:colOff>
      <xdr:row>7</xdr:row>
      <xdr:rowOff>1426027</xdr:rowOff>
    </xdr:from>
    <xdr:to>
      <xdr:col>9</xdr:col>
      <xdr:colOff>364524</xdr:colOff>
      <xdr:row>10</xdr:row>
      <xdr:rowOff>259335</xdr:rowOff>
    </xdr:to>
    <xdr:sp macro="" textlink="">
      <xdr:nvSpPr>
        <xdr:cNvPr id="6" name="角丸四角形 5">
          <a:extLst>
            <a:ext uri="{FF2B5EF4-FFF2-40B4-BE49-F238E27FC236}">
              <a16:creationId xmlns:a16="http://schemas.microsoft.com/office/drawing/2014/main" id="{33FF65CC-4309-475A-9362-558BAE2ADEA5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13950950" y="7100206"/>
          <a:ext cx="4170895" cy="286102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13</xdr:row>
      <xdr:rowOff>83296</xdr:rowOff>
    </xdr:from>
    <xdr:to>
      <xdr:col>9</xdr:col>
      <xdr:colOff>131295</xdr:colOff>
      <xdr:row>22</xdr:row>
      <xdr:rowOff>179295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7121D1CD-263F-25D7-C314-7CEA848100E4}"/>
            </a:ext>
          </a:extLst>
        </xdr:cNvPr>
        <xdr:cNvSpPr/>
      </xdr:nvSpPr>
      <xdr:spPr>
        <a:xfrm>
          <a:off x="12007848" y="10459943"/>
          <a:ext cx="4203888" cy="211305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13</xdr:row>
      <xdr:rowOff>30441</xdr:rowOff>
    </xdr:from>
    <xdr:to>
      <xdr:col>4</xdr:col>
      <xdr:colOff>3134472</xdr:colOff>
      <xdr:row>22</xdr:row>
      <xdr:rowOff>56030</xdr:rowOff>
    </xdr:to>
    <xdr:sp macro="" textlink="">
      <xdr:nvSpPr>
        <xdr:cNvPr id="8" name="四角形: 角を丸くする 6">
          <a:extLst>
            <a:ext uri="{FF2B5EF4-FFF2-40B4-BE49-F238E27FC236}">
              <a16:creationId xmlns:a16="http://schemas.microsoft.com/office/drawing/2014/main" id="{643CFBF7-F161-DEF5-9B75-10E15CC685DA}"/>
            </a:ext>
          </a:extLst>
        </xdr:cNvPr>
        <xdr:cNvSpPr/>
      </xdr:nvSpPr>
      <xdr:spPr>
        <a:xfrm>
          <a:off x="4336675" y="11751794"/>
          <a:ext cx="3963709" cy="204264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7</xdr:col>
      <xdr:colOff>304800</xdr:colOff>
      <xdr:row>6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1FF2320B-1D42-4FA9-A25B-412A160E97DB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7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76201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4442630-FD45-40B0-8FBB-C3D41CC7B448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2411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6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50E44CF-641F-4A0B-ABD6-3AC48DC4F86D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101631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3</xdr:row>
      <xdr:rowOff>373523</xdr:rowOff>
    </xdr:from>
    <xdr:to>
      <xdr:col>20</xdr:col>
      <xdr:colOff>120584</xdr:colOff>
      <xdr:row>4</xdr:row>
      <xdr:rowOff>0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FB23076-9606-4D6F-BCBE-5B6874F1C1BD}"/>
            </a:ext>
          </a:extLst>
        </xdr:cNvPr>
        <xdr:cNvSpPr/>
      </xdr:nvSpPr>
      <xdr:spPr>
        <a:xfrm>
          <a:off x="20399935" y="195149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7</xdr:row>
      <xdr:rowOff>30440</xdr:rowOff>
    </xdr:from>
    <xdr:to>
      <xdr:col>6</xdr:col>
      <xdr:colOff>2238002</xdr:colOff>
      <xdr:row>19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1611AD8D-7747-41F0-8DD5-CEE17E22012F}"/>
            </a:ext>
          </a:extLst>
        </xdr:cNvPr>
        <xdr:cNvSpPr/>
      </xdr:nvSpPr>
      <xdr:spPr>
        <a:xfrm>
          <a:off x="8909049" y="1175254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7</xdr:row>
      <xdr:rowOff>83296</xdr:rowOff>
    </xdr:from>
    <xdr:to>
      <xdr:col>9</xdr:col>
      <xdr:colOff>131295</xdr:colOff>
      <xdr:row>16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86BB1DF-C751-4908-B16C-B6A4E0113C24}"/>
            </a:ext>
          </a:extLst>
        </xdr:cNvPr>
        <xdr:cNvSpPr/>
      </xdr:nvSpPr>
      <xdr:spPr>
        <a:xfrm>
          <a:off x="13674910" y="1181174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1360766</xdr:colOff>
      <xdr:row>7</xdr:row>
      <xdr:rowOff>8031</xdr:rowOff>
    </xdr:from>
    <xdr:to>
      <xdr:col>4</xdr:col>
      <xdr:colOff>1871382</xdr:colOff>
      <xdr:row>8</xdr:row>
      <xdr:rowOff>168089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B7E69210-C126-4A53-9961-0FAAA69C5F9B}"/>
            </a:ext>
          </a:extLst>
        </xdr:cNvPr>
        <xdr:cNvSpPr/>
      </xdr:nvSpPr>
      <xdr:spPr>
        <a:xfrm>
          <a:off x="4532031" y="2013884"/>
          <a:ext cx="2762998" cy="384176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1352735</xdr:colOff>
      <xdr:row>11</xdr:row>
      <xdr:rowOff>44823</xdr:rowOff>
    </xdr:from>
    <xdr:to>
      <xdr:col>4</xdr:col>
      <xdr:colOff>1829734</xdr:colOff>
      <xdr:row>15</xdr:row>
      <xdr:rowOff>190500</xdr:rowOff>
    </xdr:to>
    <xdr:sp macro="" textlink="">
      <xdr:nvSpPr>
        <xdr:cNvPr id="12" name="四角形: 角を丸くする 6">
          <a:extLst>
            <a:ext uri="{FF2B5EF4-FFF2-40B4-BE49-F238E27FC236}">
              <a16:creationId xmlns:a16="http://schemas.microsoft.com/office/drawing/2014/main" id="{714AD555-6685-CC18-6394-7E6241674E5C}"/>
            </a:ext>
          </a:extLst>
        </xdr:cNvPr>
        <xdr:cNvSpPr/>
      </xdr:nvSpPr>
      <xdr:spPr>
        <a:xfrm>
          <a:off x="4524000" y="2947147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細かなコマンド処理は子シナリオ側に入れていきたい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1546410</xdr:colOff>
      <xdr:row>17</xdr:row>
      <xdr:rowOff>190500</xdr:rowOff>
    </xdr:from>
    <xdr:to>
      <xdr:col>4</xdr:col>
      <xdr:colOff>2023409</xdr:colOff>
      <xdr:row>22</xdr:row>
      <xdr:rowOff>112058</xdr:rowOff>
    </xdr:to>
    <xdr:sp macro="" textlink="">
      <xdr:nvSpPr>
        <xdr:cNvPr id="13" name="四角形: 角を丸くする 6">
          <a:extLst>
            <a:ext uri="{FF2B5EF4-FFF2-40B4-BE49-F238E27FC236}">
              <a16:creationId xmlns:a16="http://schemas.microsoft.com/office/drawing/2014/main" id="{94ABFF06-6DD6-DA53-8E0C-6A78C77898DB}"/>
            </a:ext>
          </a:extLst>
        </xdr:cNvPr>
        <xdr:cNvSpPr/>
      </xdr:nvSpPr>
      <xdr:spPr>
        <a:xfrm>
          <a:off x="4717675" y="4437529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ホスト名チェック的なものが欲しい。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に対する処理が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SMF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に飛ばないようにしたい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28760</xdr:colOff>
      <xdr:row>9</xdr:row>
      <xdr:rowOff>153707</xdr:rowOff>
    </xdr:from>
    <xdr:to>
      <xdr:col>3</xdr:col>
      <xdr:colOff>460935</xdr:colOff>
      <xdr:row>14</xdr:row>
      <xdr:rowOff>75266</xdr:rowOff>
    </xdr:to>
    <xdr:sp macro="" textlink="">
      <xdr:nvSpPr>
        <xdr:cNvPr id="14" name="四角形: 角を丸くする 6">
          <a:extLst>
            <a:ext uri="{FF2B5EF4-FFF2-40B4-BE49-F238E27FC236}">
              <a16:creationId xmlns:a16="http://schemas.microsoft.com/office/drawing/2014/main" id="{D47F871B-57A9-D604-C319-6D0319402C51}"/>
            </a:ext>
          </a:extLst>
        </xdr:cNvPr>
        <xdr:cNvSpPr/>
      </xdr:nvSpPr>
      <xdr:spPr>
        <a:xfrm>
          <a:off x="902819" y="2607795"/>
          <a:ext cx="2729381" cy="1042147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NRF-&gt;AMF4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つ変換の処理をどうするか。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92635</xdr:colOff>
      <xdr:row>4</xdr:row>
      <xdr:rowOff>373523</xdr:rowOff>
    </xdr:from>
    <xdr:to>
      <xdr:col>20</xdr:col>
      <xdr:colOff>120584</xdr:colOff>
      <xdr:row>5</xdr:row>
      <xdr:rowOff>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F88EC1A0-E915-4EF0-8CA7-B855D6C51D46}"/>
            </a:ext>
          </a:extLst>
        </xdr:cNvPr>
        <xdr:cNvSpPr/>
      </xdr:nvSpPr>
      <xdr:spPr>
        <a:xfrm>
          <a:off x="20386488" y="818583"/>
          <a:ext cx="5981447" cy="54853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73583</xdr:colOff>
      <xdr:row>16</xdr:row>
      <xdr:rowOff>68916</xdr:rowOff>
    </xdr:from>
    <xdr:to>
      <xdr:col>3</xdr:col>
      <xdr:colOff>829236</xdr:colOff>
      <xdr:row>21</xdr:row>
      <xdr:rowOff>56030</xdr:rowOff>
    </xdr:to>
    <xdr:sp macro="" textlink="">
      <xdr:nvSpPr>
        <xdr:cNvPr id="16" name="四角形: 角を丸くする 6">
          <a:extLst>
            <a:ext uri="{FF2B5EF4-FFF2-40B4-BE49-F238E27FC236}">
              <a16:creationId xmlns:a16="http://schemas.microsoft.com/office/drawing/2014/main" id="{F2DDF918-C96E-01C3-D793-6C955AD7D0F4}"/>
            </a:ext>
          </a:extLst>
        </xdr:cNvPr>
        <xdr:cNvSpPr/>
      </xdr:nvSpPr>
      <xdr:spPr>
        <a:xfrm>
          <a:off x="1440701" y="5683063"/>
          <a:ext cx="2414123" cy="110770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NF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単位で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を区切る？</a:t>
          </a:r>
          <a:r>
            <a:rPr kumimoji="1" lang="en-US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NF</a:t>
          </a:r>
          <a:r>
            <a:rPr kumimoji="1" lang="ja-JP" altLang="en-US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単位で実行制限を掛けられる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73583</xdr:colOff>
      <xdr:row>21</xdr:row>
      <xdr:rowOff>192180</xdr:rowOff>
    </xdr:from>
    <xdr:to>
      <xdr:col>3</xdr:col>
      <xdr:colOff>885265</xdr:colOff>
      <xdr:row>27</xdr:row>
      <xdr:rowOff>190500</xdr:rowOff>
    </xdr:to>
    <xdr:sp macro="" textlink="">
      <xdr:nvSpPr>
        <xdr:cNvPr id="17" name="四角形: 角を丸くする 6">
          <a:extLst>
            <a:ext uri="{FF2B5EF4-FFF2-40B4-BE49-F238E27FC236}">
              <a16:creationId xmlns:a16="http://schemas.microsoft.com/office/drawing/2014/main" id="{EABFD748-5D83-1644-46E5-465878CEE34E}"/>
            </a:ext>
          </a:extLst>
        </xdr:cNvPr>
        <xdr:cNvSpPr/>
      </xdr:nvSpPr>
      <xdr:spPr>
        <a:xfrm>
          <a:off x="1440701" y="6926915"/>
          <a:ext cx="2470152" cy="1343026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メインシナリオは別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で定義する？ベンダ単位？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そのあたりはやってみないと分からない。（個数もわからないし）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1277471</xdr:colOff>
      <xdr:row>23</xdr:row>
      <xdr:rowOff>11206</xdr:rowOff>
    </xdr:from>
    <xdr:to>
      <xdr:col>4</xdr:col>
      <xdr:colOff>3472142</xdr:colOff>
      <xdr:row>37</xdr:row>
      <xdr:rowOff>182469</xdr:rowOff>
    </xdr:to>
    <xdr:sp macro="" textlink="">
      <xdr:nvSpPr>
        <xdr:cNvPr id="18" name="四角形: 角を丸くする 6">
          <a:extLst>
            <a:ext uri="{FF2B5EF4-FFF2-40B4-BE49-F238E27FC236}">
              <a16:creationId xmlns:a16="http://schemas.microsoft.com/office/drawing/2014/main" id="{C58C4D7D-4546-8132-1A02-E69E7DCC2566}"/>
            </a:ext>
          </a:extLst>
        </xdr:cNvPr>
        <xdr:cNvSpPr/>
      </xdr:nvSpPr>
      <xdr:spPr>
        <a:xfrm>
          <a:off x="4303059" y="7194177"/>
          <a:ext cx="4447054" cy="330891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の閉塞では、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APIC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、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Director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ノードなど実行するホストが異なる。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ツール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つにつき、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が管理しやすい？ー＞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NRF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クラスター切り離しツール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つで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というイメージ。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案件で複数のツール開発が必要になるケースがある。ー＞複数のツールが情報を連携しないなら、別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でいい？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順序性が必要なツールはどうする？ー＞親シナリオを用意し、そこから子シナリオをキックできるようにする。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7U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で作成するツール単位で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Book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を作成する。それぞれの親子関係は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WF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側（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側）で定義する。（今までの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OSS-7U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ツール間の設計と同じ）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717177</xdr:colOff>
      <xdr:row>20</xdr:row>
      <xdr:rowOff>44824</xdr:rowOff>
    </xdr:from>
    <xdr:to>
      <xdr:col>6</xdr:col>
      <xdr:colOff>845112</xdr:colOff>
      <xdr:row>24</xdr:row>
      <xdr:rowOff>187326</xdr:rowOff>
    </xdr:to>
    <xdr:sp macro="" textlink="">
      <xdr:nvSpPr>
        <xdr:cNvPr id="19" name="四角形: 角を丸くする 6">
          <a:extLst>
            <a:ext uri="{FF2B5EF4-FFF2-40B4-BE49-F238E27FC236}">
              <a16:creationId xmlns:a16="http://schemas.microsoft.com/office/drawing/2014/main" id="{D5E970D2-C6AC-5736-FE83-EE5BC7B66046}"/>
            </a:ext>
          </a:extLst>
        </xdr:cNvPr>
        <xdr:cNvSpPr/>
      </xdr:nvSpPr>
      <xdr:spPr>
        <a:xfrm>
          <a:off x="9468971" y="6555442"/>
          <a:ext cx="2100170" cy="1038972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シナリオ番号＝ファイル名の一部？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419473</xdr:colOff>
      <xdr:row>30</xdr:row>
      <xdr:rowOff>25587</xdr:rowOff>
    </xdr:from>
    <xdr:to>
      <xdr:col>6</xdr:col>
      <xdr:colOff>2106705</xdr:colOff>
      <xdr:row>37</xdr:row>
      <xdr:rowOff>78441</xdr:rowOff>
    </xdr:to>
    <xdr:sp macro="" textlink="">
      <xdr:nvSpPr>
        <xdr:cNvPr id="20" name="四角形: 角を丸くする 6">
          <a:extLst>
            <a:ext uri="{FF2B5EF4-FFF2-40B4-BE49-F238E27FC236}">
              <a16:creationId xmlns:a16="http://schemas.microsoft.com/office/drawing/2014/main" id="{B6BF66B7-3A15-A7AD-FDC9-6B0EF8F37B44}"/>
            </a:ext>
          </a:extLst>
        </xdr:cNvPr>
        <xdr:cNvSpPr/>
      </xdr:nvSpPr>
      <xdr:spPr>
        <a:xfrm>
          <a:off x="9171267" y="8777381"/>
          <a:ext cx="3659467" cy="1621678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MM</a:t>
          </a:r>
          <a:r>
            <a:rPr kumimoji="1" lang="ja-JP" altLang="en-US" sz="1100">
              <a:solidFill>
                <a:sysClr val="windowText" lastClr="000000"/>
              </a:solidFill>
            </a:rPr>
            <a:t>としては、シンプルに設計していきたい。</a:t>
          </a:r>
          <a:r>
            <a:rPr kumimoji="1" lang="en-US" altLang="ja-JP" sz="1100">
              <a:solidFill>
                <a:sysClr val="windowText" lastClr="000000"/>
              </a:solidFill>
            </a:rPr>
            <a:t>WF</a:t>
          </a:r>
          <a:r>
            <a:rPr kumimoji="1" lang="ja-JP" altLang="en-US" sz="1100">
              <a:solidFill>
                <a:sysClr val="windowText" lastClr="000000"/>
              </a:solidFill>
            </a:rPr>
            <a:t>側の処理は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に任せたい。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を利用しない場合の</a:t>
          </a:r>
          <a:r>
            <a:rPr kumimoji="1" lang="en-US" altLang="ja-JP" sz="1100">
              <a:solidFill>
                <a:sysClr val="windowText" lastClr="000000"/>
              </a:solidFill>
            </a:rPr>
            <a:t>WF</a:t>
          </a:r>
          <a:r>
            <a:rPr kumimoji="1" lang="ja-JP" altLang="en-US" sz="1100">
              <a:solidFill>
                <a:sysClr val="windowText" lastClr="000000"/>
              </a:solidFill>
            </a:rPr>
            <a:t>側の処理は</a:t>
          </a:r>
          <a:r>
            <a:rPr kumimoji="1" lang="en-US" altLang="ja-JP" sz="1100">
              <a:solidFill>
                <a:sysClr val="windowText" lastClr="000000"/>
              </a:solidFill>
            </a:rPr>
            <a:t>MM</a:t>
          </a:r>
          <a:r>
            <a:rPr kumimoji="1" lang="ja-JP" altLang="en-US" sz="1100">
              <a:solidFill>
                <a:sysClr val="windowText" lastClr="000000"/>
              </a:solidFill>
            </a:rPr>
            <a:t>では対象にしない。（もしそのような要件が出てきた場合は、スクリプトなどで対応したい）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2447738</xdr:colOff>
      <xdr:row>21</xdr:row>
      <xdr:rowOff>19237</xdr:rowOff>
    </xdr:from>
    <xdr:to>
      <xdr:col>8</xdr:col>
      <xdr:colOff>750794</xdr:colOff>
      <xdr:row>26</xdr:row>
      <xdr:rowOff>168088</xdr:rowOff>
    </xdr:to>
    <xdr:sp macro="" textlink="">
      <xdr:nvSpPr>
        <xdr:cNvPr id="21" name="四角形: 角を丸くする 6">
          <a:extLst>
            <a:ext uri="{FF2B5EF4-FFF2-40B4-BE49-F238E27FC236}">
              <a16:creationId xmlns:a16="http://schemas.microsoft.com/office/drawing/2014/main" id="{7E4E663B-B0F8-EB99-DA6C-F39CFC812F8C}"/>
            </a:ext>
          </a:extLst>
        </xdr:cNvPr>
        <xdr:cNvSpPr/>
      </xdr:nvSpPr>
      <xdr:spPr>
        <a:xfrm>
          <a:off x="13171767" y="6753972"/>
          <a:ext cx="3390527" cy="12694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</a:rPr>
            <a:t>途中で失敗したのかは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へ連携する？コマンドエイリアスと連携 </a:t>
          </a:r>
          <a:r>
            <a:rPr kumimoji="1" lang="en-US" altLang="ja-JP" sz="1100">
              <a:solidFill>
                <a:sysClr val="windowText" lastClr="000000"/>
              </a:solidFill>
            </a:rPr>
            <a:t>or MM</a:t>
          </a:r>
          <a:r>
            <a:rPr kumimoji="1" lang="ja-JP" altLang="en-US" sz="1100">
              <a:solidFill>
                <a:sysClr val="windowText" lastClr="000000"/>
              </a:solidFill>
            </a:rPr>
            <a:t>としてログ管理をしておき、参照できるようにするか。</a:t>
          </a:r>
          <a:r>
            <a:rPr kumimoji="1" lang="en-US" altLang="ja-JP" sz="1100">
              <a:solidFill>
                <a:sysClr val="windowText" lastClr="000000"/>
              </a:solidFill>
            </a:rPr>
            <a:t>GUI</a:t>
          </a:r>
          <a:r>
            <a:rPr kumimoji="1" lang="ja-JP" altLang="en-US" sz="1100">
              <a:solidFill>
                <a:sysClr val="windowText" lastClr="000000"/>
              </a:solidFill>
            </a:rPr>
            <a:t>で管理する？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8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F2AA0AFF-B619-4548-8750-4DF4A3349D7D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85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76202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3FFE5C3-87AB-4A76-8686-5D09B8AF25FD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1287125"/>
          <a:ext cx="304800" cy="304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999D6BCB-473F-4E50-AD22-8B977A887D47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03922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2</xdr:row>
      <xdr:rowOff>373523</xdr:rowOff>
    </xdr:from>
    <xdr:to>
      <xdr:col>20</xdr:col>
      <xdr:colOff>120584</xdr:colOff>
      <xdr:row>5</xdr:row>
      <xdr:rowOff>1306421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73E04262-88B3-4BBC-9A2D-3B85F04839BE}"/>
            </a:ext>
          </a:extLst>
        </xdr:cNvPr>
        <xdr:cNvSpPr/>
      </xdr:nvSpPr>
      <xdr:spPr>
        <a:xfrm>
          <a:off x="20399935" y="82754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4</xdr:row>
      <xdr:rowOff>1543236</xdr:rowOff>
    </xdr:from>
    <xdr:to>
      <xdr:col>6</xdr:col>
      <xdr:colOff>1975343</xdr:colOff>
      <xdr:row>5</xdr:row>
      <xdr:rowOff>1613461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0CED2590-ED37-4112-8184-A91833BFA932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8696512" y="4505511"/>
          <a:ext cx="4153206" cy="165772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11</xdr:row>
      <xdr:rowOff>30440</xdr:rowOff>
    </xdr:from>
    <xdr:to>
      <xdr:col>6</xdr:col>
      <xdr:colOff>2238002</xdr:colOff>
      <xdr:row>23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E86E1B67-AF52-454C-91E1-A96268ECAC83}"/>
            </a:ext>
          </a:extLst>
        </xdr:cNvPr>
        <xdr:cNvSpPr/>
      </xdr:nvSpPr>
      <xdr:spPr>
        <a:xfrm>
          <a:off x="8909049" y="1062859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5</xdr:row>
      <xdr:rowOff>406587</xdr:rowOff>
    </xdr:from>
    <xdr:to>
      <xdr:col>9</xdr:col>
      <xdr:colOff>592912</xdr:colOff>
      <xdr:row>5</xdr:row>
      <xdr:rowOff>1658470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B664538B-55CE-4BA8-8BF1-E81255816734}"/>
            </a:ext>
          </a:extLst>
        </xdr:cNvPr>
        <xdr:cNvSpPr/>
      </xdr:nvSpPr>
      <xdr:spPr>
        <a:xfrm>
          <a:off x="14172827" y="4962712"/>
          <a:ext cx="4165160" cy="12487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3286125</xdr:colOff>
      <xdr:row>5</xdr:row>
      <xdr:rowOff>1752599</xdr:rowOff>
    </xdr:from>
    <xdr:to>
      <xdr:col>6</xdr:col>
      <xdr:colOff>1997381</xdr:colOff>
      <xdr:row>9</xdr:row>
      <xdr:rowOff>126439</xdr:rowOff>
    </xdr:to>
    <xdr:sp macro="" textlink="">
      <xdr:nvSpPr>
        <xdr:cNvPr id="9" name="角丸四角形 5">
          <a:extLst>
            <a:ext uri="{FF2B5EF4-FFF2-40B4-BE49-F238E27FC236}">
              <a16:creationId xmlns:a16="http://schemas.microsoft.com/office/drawing/2014/main" id="{9488AF87-DAA1-4F04-A5A5-C7DC02EBD904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8712200" y="6305549"/>
          <a:ext cx="4162731" cy="28569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11</xdr:row>
      <xdr:rowOff>83296</xdr:rowOff>
    </xdr:from>
    <xdr:to>
      <xdr:col>9</xdr:col>
      <xdr:colOff>131295</xdr:colOff>
      <xdr:row>20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CE240AE5-91D6-4BE8-86D0-332C9D1C0FE9}"/>
            </a:ext>
          </a:extLst>
        </xdr:cNvPr>
        <xdr:cNvSpPr/>
      </xdr:nvSpPr>
      <xdr:spPr>
        <a:xfrm>
          <a:off x="13674910" y="1068779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11</xdr:row>
      <xdr:rowOff>30441</xdr:rowOff>
    </xdr:from>
    <xdr:to>
      <xdr:col>4</xdr:col>
      <xdr:colOff>3134472</xdr:colOff>
      <xdr:row>20</xdr:row>
      <xdr:rowOff>56030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0B4CA3F5-2934-4D53-A0E4-51803B5D8774}"/>
            </a:ext>
          </a:extLst>
        </xdr:cNvPr>
        <xdr:cNvSpPr/>
      </xdr:nvSpPr>
      <xdr:spPr>
        <a:xfrm>
          <a:off x="4591796" y="10628591"/>
          <a:ext cx="3968751" cy="2086164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8</xdr:row>
      <xdr:rowOff>304800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3C56A37B-BF4B-4BF9-8B9E-40FAC378207A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705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304800</xdr:colOff>
      <xdr:row>15</xdr:row>
      <xdr:rowOff>76202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289B277B-2F77-49B6-A3D7-AF21830D9750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24110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66B4450C-B4B4-45F0-94D1-195EC4D680E8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101631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11</xdr:col>
      <xdr:colOff>92635</xdr:colOff>
      <xdr:row>2</xdr:row>
      <xdr:rowOff>373523</xdr:rowOff>
    </xdr:from>
    <xdr:to>
      <xdr:col>20</xdr:col>
      <xdr:colOff>120584</xdr:colOff>
      <xdr:row>5</xdr:row>
      <xdr:rowOff>1306421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D29E6432-3C28-42C6-AB0C-268C467BF7FC}"/>
            </a:ext>
          </a:extLst>
        </xdr:cNvPr>
        <xdr:cNvSpPr/>
      </xdr:nvSpPr>
      <xdr:spPr>
        <a:xfrm>
          <a:off x="20399935" y="1951498"/>
          <a:ext cx="5946149" cy="502864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3264087</xdr:colOff>
      <xdr:row>4</xdr:row>
      <xdr:rowOff>1543236</xdr:rowOff>
    </xdr:from>
    <xdr:to>
      <xdr:col>6</xdr:col>
      <xdr:colOff>1975343</xdr:colOff>
      <xdr:row>5</xdr:row>
      <xdr:rowOff>1613461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A169D378-88E7-447B-9CF8-FF59F49197AB}"/>
            </a:ext>
            <a:ext uri="{147F2762-F138-4A5C-976F-8EAC2B608ADB}">
              <a16:predDERef xmlns:a16="http://schemas.microsoft.com/office/drawing/2014/main" pred="{A70C7044-FB38-42AB-8D43-42BB2373C272}"/>
            </a:ext>
          </a:extLst>
        </xdr:cNvPr>
        <xdr:cNvSpPr/>
      </xdr:nvSpPr>
      <xdr:spPr>
        <a:xfrm>
          <a:off x="8696512" y="5629461"/>
          <a:ext cx="4153206" cy="165772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ROM/CM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のフローの考え方をベースに考えてみる？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3174</xdr:colOff>
      <xdr:row>11</xdr:row>
      <xdr:rowOff>30440</xdr:rowOff>
    </xdr:from>
    <xdr:to>
      <xdr:col>6</xdr:col>
      <xdr:colOff>2238002</xdr:colOff>
      <xdr:row>23</xdr:row>
      <xdr:rowOff>11205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38B65582-9409-4E27-B173-71D06602A197}"/>
            </a:ext>
          </a:extLst>
        </xdr:cNvPr>
        <xdr:cNvSpPr/>
      </xdr:nvSpPr>
      <xdr:spPr>
        <a:xfrm>
          <a:off x="8909049" y="11752540"/>
          <a:ext cx="4209678" cy="2723965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シナリオ全体としての実行結果チェック処理も必要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s_0001_AMF_1_status_check1</a:t>
          </a:r>
          <a:r>
            <a:rPr kumimoji="1" lang="ja-JP" altLang="en-US" sz="1100">
              <a:solidFill>
                <a:sysClr val="windowText" lastClr="000000"/>
              </a:solidFill>
            </a:rPr>
            <a:t>の値（</a:t>
          </a: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台分）を集計し、条件分岐させたい。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つに分岐を分ける？その場合、</a:t>
          </a:r>
          <a:r>
            <a:rPr kumimoji="1" lang="en-US" altLang="ja-JP" sz="1100">
              <a:solidFill>
                <a:sysClr val="windowText" lastClr="000000"/>
              </a:solidFill>
            </a:rPr>
            <a:t>AMF</a:t>
          </a:r>
          <a:r>
            <a:rPr kumimoji="1" lang="ja-JP" altLang="en-US" sz="1100">
              <a:solidFill>
                <a:sysClr val="windowText" lastClr="000000"/>
              </a:solidFill>
            </a:rPr>
            <a:t>が追加された場合影響が大きい。（ただ、</a:t>
          </a:r>
          <a:r>
            <a:rPr kumimoji="1" lang="en-US" altLang="ja-JP" sz="1100">
              <a:solidFill>
                <a:sysClr val="windowText" lastClr="000000"/>
              </a:solidFill>
            </a:rPr>
            <a:t>4AMF1</a:t>
          </a:r>
          <a:r>
            <a:rPr kumimoji="1" lang="ja-JP" altLang="en-US" sz="1100">
              <a:solidFill>
                <a:sysClr val="windowText" lastClr="000000"/>
              </a:solidFill>
            </a:rPr>
            <a:t>セットで増設される）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r>
            <a:rPr kumimoji="1" lang="ja-JP" altLang="en-US" sz="1100">
              <a:solidFill>
                <a:sysClr val="windowText" lastClr="000000"/>
              </a:solidFill>
            </a:rPr>
            <a:t>台中</a:t>
          </a:r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r>
            <a:rPr kumimoji="1" lang="ja-JP" altLang="en-US" sz="1100">
              <a:solidFill>
                <a:sysClr val="windowText" lastClr="000000"/>
              </a:solidFill>
            </a:rPr>
            <a:t>つが</a:t>
          </a:r>
          <a:r>
            <a:rPr kumimoji="1" lang="en-US" altLang="ja-JP" sz="1100">
              <a:solidFill>
                <a:sysClr val="windowText" lastClr="000000"/>
              </a:solidFill>
            </a:rPr>
            <a:t>NG</a:t>
          </a:r>
          <a:r>
            <a:rPr kumimoji="1" lang="ja-JP" altLang="en-US" sz="1100">
              <a:solidFill>
                <a:sysClr val="windowText" lastClr="000000"/>
              </a:solidFill>
            </a:rPr>
            <a:t>でも影響はない。</a:t>
          </a:r>
          <a:r>
            <a:rPr kumimoji="1" lang="en-US" altLang="ja-JP" sz="1100">
              <a:solidFill>
                <a:sysClr val="windowText" lastClr="000000"/>
              </a:solidFill>
            </a:rPr>
            <a:t>OSS</a:t>
          </a:r>
          <a:r>
            <a:rPr kumimoji="1" lang="ja-JP" altLang="en-US" sz="1100">
              <a:solidFill>
                <a:sysClr val="windowText" lastClr="000000"/>
              </a:solidFill>
            </a:rPr>
            <a:t>側にどう返却するのかが変化するのみ。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526677</xdr:colOff>
      <xdr:row>5</xdr:row>
      <xdr:rowOff>406587</xdr:rowOff>
    </xdr:from>
    <xdr:to>
      <xdr:col>9</xdr:col>
      <xdr:colOff>592912</xdr:colOff>
      <xdr:row>5</xdr:row>
      <xdr:rowOff>1658470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3E2532FD-4A0A-4D4E-B0EB-7775A6E260EC}"/>
            </a:ext>
          </a:extLst>
        </xdr:cNvPr>
        <xdr:cNvSpPr/>
      </xdr:nvSpPr>
      <xdr:spPr>
        <a:xfrm>
          <a:off x="14172827" y="6086662"/>
          <a:ext cx="4165160" cy="124870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ysClr val="windowText" lastClr="000000"/>
              </a:solidFill>
            </a:rPr>
            <a:t>status_flag</a:t>
          </a:r>
          <a:r>
            <a:rPr kumimoji="1" lang="ja-JP" altLang="en-US" sz="1100">
              <a:solidFill>
                <a:sysClr val="windowText" lastClr="000000"/>
              </a:solidFill>
            </a:rPr>
            <a:t>をすべての行で保持しておきたい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3286125</xdr:colOff>
      <xdr:row>5</xdr:row>
      <xdr:rowOff>1752599</xdr:rowOff>
    </xdr:from>
    <xdr:to>
      <xdr:col>6</xdr:col>
      <xdr:colOff>1997381</xdr:colOff>
      <xdr:row>9</xdr:row>
      <xdr:rowOff>126439</xdr:rowOff>
    </xdr:to>
    <xdr:sp macro="" textlink="">
      <xdr:nvSpPr>
        <xdr:cNvPr id="9" name="角丸四角形 5">
          <a:extLst>
            <a:ext uri="{FF2B5EF4-FFF2-40B4-BE49-F238E27FC236}">
              <a16:creationId xmlns:a16="http://schemas.microsoft.com/office/drawing/2014/main" id="{71F482D0-1CC4-40F0-8ED4-16F0414EA2CC}"/>
            </a:ext>
            <a:ext uri="{147F2762-F138-4A5C-976F-8EAC2B608ADB}">
              <a16:predDERef xmlns:a16="http://schemas.microsoft.com/office/drawing/2014/main" pred="{FE27A018-9BF3-42D0-8D54-5069893FF652}"/>
            </a:ext>
          </a:extLst>
        </xdr:cNvPr>
        <xdr:cNvSpPr/>
      </xdr:nvSpPr>
      <xdr:spPr>
        <a:xfrm>
          <a:off x="8712200" y="7429499"/>
          <a:ext cx="4162731" cy="2856940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条件分岐の部分を柔軟に設定できるようにするのか、ある程度固まったフォーマットのようなものを用意するのか。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で条件分岐させるところまで考えている。ツールによっては、ある部分の値を抽出できるようにしたい、というような処理が必要かも。ー＞一旦は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Grep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の考え方（キーワード検索）で行き、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Phase2</a:t>
          </a:r>
          <a:r>
            <a:rPr kumimoji="1" lang="ja-JP" altLang="en-US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あたりで抽出処理も入れる？（セッション数を取得したい等）</a:t>
          </a:r>
          <a:endParaRPr kumimoji="1" lang="en-US" altLang="ja-JP" sz="1100" b="1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別の行の出力を判定に使いたいという要件があるかも。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　各行の出力を変数に入れておけば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28760</xdr:colOff>
      <xdr:row>11</xdr:row>
      <xdr:rowOff>83296</xdr:rowOff>
    </xdr:from>
    <xdr:to>
      <xdr:col>9</xdr:col>
      <xdr:colOff>131295</xdr:colOff>
      <xdr:row>20</xdr:row>
      <xdr:rowOff>179295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6E6162A-A16A-4E01-89B7-892DFE164023}"/>
            </a:ext>
          </a:extLst>
        </xdr:cNvPr>
        <xdr:cNvSpPr/>
      </xdr:nvSpPr>
      <xdr:spPr>
        <a:xfrm>
          <a:off x="13674910" y="11811746"/>
          <a:ext cx="4201460" cy="2153399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9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行目の各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AMF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の出力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つを分析して、</a:t>
          </a:r>
          <a:r>
            <a:rPr kumimoji="1" lang="en-US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OKNG</a:t>
          </a:r>
          <a:r>
            <a:rPr kumimoji="1" lang="ja-JP" altLang="ja-JP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を判定することで、</a:t>
          </a:r>
          <a:r>
            <a:rPr kumimoji="1" lang="en-US" altLang="ja-JP" sz="1100" b="1">
              <a:solidFill>
                <a:sysClr val="windowText" lastClr="000000"/>
              </a:solidFill>
            </a:rPr>
            <a:t>last Judge</a:t>
          </a:r>
          <a:r>
            <a:rPr kumimoji="1" lang="ja-JP" altLang="en-US" sz="1100" b="1">
              <a:solidFill>
                <a:sysClr val="windowText" lastClr="000000"/>
              </a:solidFill>
            </a:rPr>
            <a:t>については</a:t>
          </a:r>
          <a:r>
            <a:rPr kumimoji="1" lang="en-US" altLang="ja-JP" sz="1100" b="1">
              <a:solidFill>
                <a:sysClr val="windowText" lastClr="000000"/>
              </a:solidFill>
            </a:rPr>
            <a:t>OSS</a:t>
          </a:r>
          <a:r>
            <a:rPr kumimoji="1" lang="ja-JP" altLang="en-US" sz="1100" b="1">
              <a:solidFill>
                <a:sysClr val="windowText" lastClr="000000"/>
              </a:solidFill>
            </a:rPr>
            <a:t>側で判定するようにする？</a:t>
          </a:r>
          <a:endParaRPr kumimoji="1" lang="en-US" altLang="ja-JP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1423146</xdr:colOff>
      <xdr:row>11</xdr:row>
      <xdr:rowOff>30441</xdr:rowOff>
    </xdr:from>
    <xdr:to>
      <xdr:col>4</xdr:col>
      <xdr:colOff>3134472</xdr:colOff>
      <xdr:row>20</xdr:row>
      <xdr:rowOff>56030</xdr:rowOff>
    </xdr:to>
    <xdr:sp macro="" textlink="">
      <xdr:nvSpPr>
        <xdr:cNvPr id="11" name="四角形: 角を丸くする 6">
          <a:extLst>
            <a:ext uri="{FF2B5EF4-FFF2-40B4-BE49-F238E27FC236}">
              <a16:creationId xmlns:a16="http://schemas.microsoft.com/office/drawing/2014/main" id="{7EDF8E8F-FC6A-4E8D-8630-C1CD3F999E95}"/>
            </a:ext>
          </a:extLst>
        </xdr:cNvPr>
        <xdr:cNvSpPr/>
      </xdr:nvSpPr>
      <xdr:spPr>
        <a:xfrm>
          <a:off x="4591796" y="11752541"/>
          <a:ext cx="3968751" cy="2086164"/>
        </a:xfrm>
        <a:prstGeom prst="roundRect">
          <a:avLst>
            <a:gd name="adj" fmla="val 12714"/>
          </a:avLst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ループ処理部分は別階層にする？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63955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BC60DA4A-9D7C-409E-9C67-1BA9645A3884}"/>
            </a:ext>
          </a:extLst>
        </xdr:cNvPr>
        <xdr:cNvSpPr>
          <a:spLocks noChangeAspect="1" noChangeArrowheads="1"/>
        </xdr:cNvSpPr>
      </xdr:nvSpPr>
      <xdr:spPr bwMode="auto">
        <a:xfrm>
          <a:off x="13506450" y="31908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304800</xdr:colOff>
      <xdr:row>22</xdr:row>
      <xdr:rowOff>66673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1B1AA8C5-8BF3-4633-807A-54968E6BBE4A}"/>
            </a:ext>
          </a:extLst>
        </xdr:cNvPr>
        <xdr:cNvSpPr>
          <a:spLocks noChangeAspect="1" noChangeArrowheads="1"/>
        </xdr:cNvSpPr>
      </xdr:nvSpPr>
      <xdr:spPr bwMode="auto">
        <a:xfrm>
          <a:off x="10734675" y="4295775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19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959B67CE-FFBC-4EC3-A2C0-0830A116C926}"/>
            </a:ext>
          </a:extLst>
        </xdr:cNvPr>
        <xdr:cNvSpPr>
          <a:spLocks noChangeAspect="1" noChangeArrowheads="1"/>
        </xdr:cNvSpPr>
      </xdr:nvSpPr>
      <xdr:spPr bwMode="auto">
        <a:xfrm>
          <a:off x="13506450" y="319087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19</xdr:row>
      <xdr:rowOff>0</xdr:rowOff>
    </xdr:from>
    <xdr:to>
      <xdr:col>8</xdr:col>
      <xdr:colOff>304800</xdr:colOff>
      <xdr:row>20</xdr:row>
      <xdr:rowOff>78017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8FAE62C8-4E81-4876-8943-164F8108E450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8582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304800</xdr:colOff>
      <xdr:row>26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B9BE2037-791B-4121-8E6E-B85943A77F9F}"/>
            </a:ext>
          </a:extLst>
        </xdr:cNvPr>
        <xdr:cNvSpPr>
          <a:spLocks noChangeAspect="1" noChangeArrowheads="1"/>
        </xdr:cNvSpPr>
      </xdr:nvSpPr>
      <xdr:spPr bwMode="auto">
        <a:xfrm>
          <a:off x="10877550" y="11287125"/>
          <a:ext cx="304800" cy="3048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20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E14ED9FA-AD61-4761-992D-0FFD783988F4}"/>
            </a:ext>
          </a:extLst>
        </xdr:cNvPr>
        <xdr:cNvSpPr>
          <a:spLocks noChangeAspect="1" noChangeArrowheads="1"/>
        </xdr:cNvSpPr>
      </xdr:nvSpPr>
      <xdr:spPr bwMode="auto">
        <a:xfrm>
          <a:off x="13649325" y="9039225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342713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8F9B4C73-17AE-4148-9C9E-A640CA8A4DFE}"/>
            </a:ext>
          </a:extLst>
        </xdr:cNvPr>
        <xdr:cNvSpPr>
          <a:spLocks noChangeAspect="1" noChangeArrowheads="1"/>
        </xdr:cNvSpPr>
      </xdr:nvSpPr>
      <xdr:spPr bwMode="auto">
        <a:xfrm>
          <a:off x="28187650" y="9829800"/>
          <a:ext cx="304800" cy="3066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33EBA059-5AF6-4DED-8DED-6B648148F5B1}"/>
            </a:ext>
          </a:extLst>
        </xdr:cNvPr>
        <xdr:cNvSpPr>
          <a:spLocks noChangeAspect="1" noChangeArrowheads="1"/>
        </xdr:cNvSpPr>
      </xdr:nvSpPr>
      <xdr:spPr bwMode="auto">
        <a:xfrm>
          <a:off x="23393400" y="12306300"/>
          <a:ext cx="304800" cy="3048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B56DF4DB-EFA3-4DBB-B179-22A282FC47F9}"/>
            </a:ext>
          </a:extLst>
        </xdr:cNvPr>
        <xdr:cNvSpPr>
          <a:spLocks noChangeAspect="1" noChangeArrowheads="1"/>
        </xdr:cNvSpPr>
      </xdr:nvSpPr>
      <xdr:spPr bwMode="auto">
        <a:xfrm>
          <a:off x="28187650" y="1005840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542376</xdr:colOff>
      <xdr:row>10</xdr:row>
      <xdr:rowOff>0</xdr:rowOff>
    </xdr:from>
    <xdr:to>
      <xdr:col>25</xdr:col>
      <xdr:colOff>570325</xdr:colOff>
      <xdr:row>32</xdr:row>
      <xdr:rowOff>173268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8E50203E-4FCB-4FDB-9BEF-9D958BC682F2}"/>
            </a:ext>
          </a:extLst>
        </xdr:cNvPr>
        <xdr:cNvSpPr/>
      </xdr:nvSpPr>
      <xdr:spPr>
        <a:xfrm>
          <a:off x="36795103" y="6291607"/>
          <a:ext cx="5950767" cy="10599479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0</xdr:colOff>
      <xdr:row>15</xdr:row>
      <xdr:rowOff>0</xdr:rowOff>
    </xdr:from>
    <xdr:ext cx="304800" cy="342713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30852A7C-6742-436C-80E2-3AD9ECEE420D}"/>
            </a:ext>
          </a:extLst>
        </xdr:cNvPr>
        <xdr:cNvSpPr>
          <a:spLocks noChangeAspect="1" noChangeArrowheads="1"/>
        </xdr:cNvSpPr>
      </xdr:nvSpPr>
      <xdr:spPr bwMode="auto">
        <a:xfrm>
          <a:off x="27010179" y="3932464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42713"/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71771482-DBC1-4749-A9F2-41E4A3F177B1}"/>
            </a:ext>
          </a:extLst>
        </xdr:cNvPr>
        <xdr:cNvSpPr>
          <a:spLocks noChangeAspect="1" noChangeArrowheads="1"/>
        </xdr:cNvSpPr>
      </xdr:nvSpPr>
      <xdr:spPr bwMode="auto">
        <a:xfrm>
          <a:off x="27016364" y="4277591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342713</xdr:rowOff>
    </xdr:to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173746BF-AC3E-4D67-8A66-606421898848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38862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30</xdr:row>
      <xdr:rowOff>0</xdr:rowOff>
    </xdr:from>
    <xdr:to>
      <xdr:col>7</xdr:col>
      <xdr:colOff>304800</xdr:colOff>
      <xdr:row>31</xdr:row>
      <xdr:rowOff>76204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4B27002F-AC5E-4AC5-91B4-85AAAC533612}"/>
            </a:ext>
          </a:extLst>
        </xdr:cNvPr>
        <xdr:cNvSpPr>
          <a:spLocks noChangeAspect="1" noChangeArrowheads="1"/>
        </xdr:cNvSpPr>
      </xdr:nvSpPr>
      <xdr:spPr bwMode="auto">
        <a:xfrm>
          <a:off x="22212300" y="9144000"/>
          <a:ext cx="304800" cy="3048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17</xdr:row>
      <xdr:rowOff>0</xdr:rowOff>
    </xdr:from>
    <xdr:ext cx="304800" cy="308113"/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BD223989-C3D1-4764-8891-04D0E49E2687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525780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16</xdr:col>
      <xdr:colOff>542376</xdr:colOff>
      <xdr:row>10</xdr:row>
      <xdr:rowOff>0</xdr:rowOff>
    </xdr:from>
    <xdr:to>
      <xdr:col>25</xdr:col>
      <xdr:colOff>570325</xdr:colOff>
      <xdr:row>32</xdr:row>
      <xdr:rowOff>173268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2A156E02-516A-4FE1-AC32-1344D51A636B}"/>
            </a:ext>
          </a:extLst>
        </xdr:cNvPr>
        <xdr:cNvSpPr/>
      </xdr:nvSpPr>
      <xdr:spPr>
        <a:xfrm>
          <a:off x="35026051" y="2971800"/>
          <a:ext cx="5939799" cy="6802668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・並列処理、直列処理の記載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SSH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をシナリオに含めるか？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前回打ち合わせで出た課題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)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対象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NF(NRF)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とは別の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NF(AMF)</a:t>
          </a: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で確認する場合の記載</a:t>
          </a:r>
          <a:endParaRPr kumimoji="1" lang="en-US" altLang="ja-JP" sz="1100">
            <a:solidFill>
              <a:sysClr val="windowText" lastClr="000000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・プロンプトが表示されれば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OK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>
              <a:solidFill>
                <a:sysClr val="windowText" lastClr="000000"/>
              </a:solidFill>
              <a:effectLst/>
            </a:rPr>
            <a:t>・複数条件の記載方法</a:t>
          </a:r>
          <a:endParaRPr lang="en-US" altLang="ja-JP">
            <a:solidFill>
              <a:sysClr val="windowText" lastClr="000000"/>
            </a:solidFill>
            <a:effectLst/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複数コマンドの記載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en-US" altLang="ja-JP" sz="1100">
              <a:solidFill>
                <a:sysClr val="windowText" lastClr="000000"/>
              </a:solidFill>
            </a:rPr>
            <a:t>and</a:t>
          </a:r>
          <a:r>
            <a:rPr kumimoji="1" lang="ja-JP" altLang="en-US" sz="1100">
              <a:solidFill>
                <a:sysClr val="windowText" lastClr="000000"/>
              </a:solidFill>
            </a:rPr>
            <a:t>条件</a:t>
          </a:r>
          <a:r>
            <a:rPr kumimoji="1" lang="en-US" altLang="ja-JP" sz="1100">
              <a:solidFill>
                <a:sysClr val="windowText" lastClr="000000"/>
              </a:solidFill>
            </a:rPr>
            <a:t>or</a:t>
          </a:r>
          <a:r>
            <a:rPr kumimoji="1" lang="ja-JP" altLang="en-US" sz="1100">
              <a:solidFill>
                <a:sysClr val="windowText" lastClr="000000"/>
              </a:solidFill>
            </a:rPr>
            <a:t>条件の記載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kumimoji="1" lang="ja-JP" altLang="en-US" sz="1100">
              <a:solidFill>
                <a:sysClr val="windowText" lastClr="000000"/>
              </a:solidFill>
            </a:rPr>
            <a:t>複数行の出力結果から判定する場合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・最終判定の記載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oneCellAnchor>
    <xdr:from>
      <xdr:col>8</xdr:col>
      <xdr:colOff>0</xdr:colOff>
      <xdr:row>15</xdr:row>
      <xdr:rowOff>0</xdr:rowOff>
    </xdr:from>
    <xdr:ext cx="304800" cy="342713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9A740737-4FE1-4934-8B92-6082DC0E5247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43434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42713"/>
    <xdr:sp macro="" textlink="">
      <xdr:nvSpPr>
        <xdr:cNvPr id="7" name="AutoShape 3">
          <a:extLst>
            <a:ext uri="{FF2B5EF4-FFF2-40B4-BE49-F238E27FC236}">
              <a16:creationId xmlns:a16="http://schemas.microsoft.com/office/drawing/2014/main" id="{C332844B-3126-4C8D-B432-4444C9314EC4}"/>
            </a:ext>
          </a:extLst>
        </xdr:cNvPr>
        <xdr:cNvSpPr>
          <a:spLocks noChangeAspect="1" noChangeArrowheads="1"/>
        </xdr:cNvSpPr>
      </xdr:nvSpPr>
      <xdr:spPr bwMode="auto">
        <a:xfrm>
          <a:off x="27003375" y="48006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14</xdr:row>
      <xdr:rowOff>0</xdr:rowOff>
    </xdr:from>
    <xdr:to>
      <xdr:col>8</xdr:col>
      <xdr:colOff>304800</xdr:colOff>
      <xdr:row>14</xdr:row>
      <xdr:rowOff>342713</xdr:rowOff>
    </xdr:to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2275272-4B7C-4B89-8D7E-901DDFE49747}"/>
            </a:ext>
          </a:extLst>
        </xdr:cNvPr>
        <xdr:cNvSpPr>
          <a:spLocks noChangeAspect="1" noChangeArrowheads="1"/>
        </xdr:cNvSpPr>
      </xdr:nvSpPr>
      <xdr:spPr bwMode="auto">
        <a:xfrm>
          <a:off x="26981150" y="36576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17</xdr:row>
      <xdr:rowOff>0</xdr:rowOff>
    </xdr:from>
    <xdr:ext cx="304800" cy="308113"/>
    <xdr:sp macro="" textlink="">
      <xdr:nvSpPr>
        <xdr:cNvPr id="15" name="AutoShape 3">
          <a:extLst>
            <a:ext uri="{FF2B5EF4-FFF2-40B4-BE49-F238E27FC236}">
              <a16:creationId xmlns:a16="http://schemas.microsoft.com/office/drawing/2014/main" id="{2E91774D-DFEC-4A6E-9054-8B0C4E8CFB6F}"/>
            </a:ext>
          </a:extLst>
        </xdr:cNvPr>
        <xdr:cNvSpPr>
          <a:spLocks noChangeAspect="1" noChangeArrowheads="1"/>
        </xdr:cNvSpPr>
      </xdr:nvSpPr>
      <xdr:spPr bwMode="auto">
        <a:xfrm>
          <a:off x="26981150" y="5029200"/>
          <a:ext cx="304800" cy="308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</xdr:row>
      <xdr:rowOff>0</xdr:rowOff>
    </xdr:from>
    <xdr:ext cx="304800" cy="342713"/>
    <xdr:sp macro="" textlink="">
      <xdr:nvSpPr>
        <xdr:cNvPr id="16" name="AutoShape 3">
          <a:extLst>
            <a:ext uri="{FF2B5EF4-FFF2-40B4-BE49-F238E27FC236}">
              <a16:creationId xmlns:a16="http://schemas.microsoft.com/office/drawing/2014/main" id="{F21DA7AE-AA67-46EB-B2FF-FA40AABA6F33}"/>
            </a:ext>
          </a:extLst>
        </xdr:cNvPr>
        <xdr:cNvSpPr>
          <a:spLocks noChangeAspect="1" noChangeArrowheads="1"/>
        </xdr:cNvSpPr>
      </xdr:nvSpPr>
      <xdr:spPr bwMode="auto">
        <a:xfrm>
          <a:off x="26981150" y="41148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42713"/>
    <xdr:sp macro="" textlink="">
      <xdr:nvSpPr>
        <xdr:cNvPr id="17" name="AutoShape 3">
          <a:extLst>
            <a:ext uri="{FF2B5EF4-FFF2-40B4-BE49-F238E27FC236}">
              <a16:creationId xmlns:a16="http://schemas.microsoft.com/office/drawing/2014/main" id="{3BFEF441-B226-4AE0-BD7A-84F3D2ADE5E0}"/>
            </a:ext>
          </a:extLst>
        </xdr:cNvPr>
        <xdr:cNvSpPr>
          <a:spLocks noChangeAspect="1" noChangeArrowheads="1"/>
        </xdr:cNvSpPr>
      </xdr:nvSpPr>
      <xdr:spPr bwMode="auto">
        <a:xfrm>
          <a:off x="26981150" y="4572000"/>
          <a:ext cx="304800" cy="3427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5CBF4-526F-48B2-90AE-D117CDA38698}">
  <dimension ref="A1:K10"/>
  <sheetViews>
    <sheetView zoomScale="85" zoomScaleNormal="85" workbookViewId="0">
      <selection activeCell="F3" sqref="F3"/>
    </sheetView>
  </sheetViews>
  <sheetFormatPr defaultRowHeight="18"/>
  <cols>
    <col min="1" max="1" width="8.5" bestFit="1" customWidth="1"/>
    <col min="2" max="2" width="7.5" bestFit="1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72">
      <c r="A2" t="s">
        <v>11</v>
      </c>
      <c r="B2" t="s">
        <v>12</v>
      </c>
      <c r="C2">
        <v>1</v>
      </c>
      <c r="D2" t="s">
        <v>13</v>
      </c>
      <c r="E2" t="s">
        <v>14</v>
      </c>
      <c r="F2" s="7" t="s">
        <v>15</v>
      </c>
      <c r="G2" s="1" t="s">
        <v>16</v>
      </c>
      <c r="H2" t="str">
        <f t="shared" ref="H2:H8" si="0">D3</f>
        <v>s_0001_AMF_1_status_check1</v>
      </c>
      <c r="I2" t="s">
        <v>17</v>
      </c>
    </row>
    <row r="3" spans="1:11" ht="125.15" customHeight="1">
      <c r="C3">
        <v>1</v>
      </c>
      <c r="D3" t="s">
        <v>18</v>
      </c>
      <c r="E3" s="1" t="s">
        <v>19</v>
      </c>
      <c r="F3" s="8" t="s">
        <v>20</v>
      </c>
      <c r="G3" s="7" t="s">
        <v>21</v>
      </c>
      <c r="H3" t="str">
        <f t="shared" si="0"/>
        <v>s_0001_AMF_1_conig_change1</v>
      </c>
      <c r="I3" t="s">
        <v>17</v>
      </c>
    </row>
    <row r="4" spans="1:11" ht="147" customHeight="1">
      <c r="C4">
        <v>1</v>
      </c>
      <c r="D4" t="s">
        <v>22</v>
      </c>
      <c r="E4" s="1" t="s">
        <v>23</v>
      </c>
      <c r="F4" s="5"/>
      <c r="G4" s="6" t="s">
        <v>24</v>
      </c>
      <c r="H4" t="str">
        <f t="shared" si="0"/>
        <v>s_0001_AMF_1_conig_after1</v>
      </c>
      <c r="I4" t="s">
        <v>17</v>
      </c>
    </row>
    <row r="5" spans="1:11" ht="36">
      <c r="C5">
        <v>1</v>
      </c>
      <c r="D5" t="s">
        <v>25</v>
      </c>
      <c r="E5" t="s">
        <v>26</v>
      </c>
      <c r="F5" s="6" t="s">
        <v>27</v>
      </c>
      <c r="H5" t="str">
        <f t="shared" si="0"/>
        <v>s_0001_AMF_1_conig_after2</v>
      </c>
      <c r="I5" s="1" t="s">
        <v>28</v>
      </c>
    </row>
    <row r="6" spans="1:11" ht="134.5" customHeight="1">
      <c r="C6">
        <v>1</v>
      </c>
      <c r="D6" t="s">
        <v>29</v>
      </c>
      <c r="E6" t="s">
        <v>30</v>
      </c>
      <c r="G6" s="7" t="s">
        <v>31</v>
      </c>
      <c r="H6" t="str">
        <f t="shared" si="0"/>
        <v>s_0001_AMF_1_conig_after3</v>
      </c>
      <c r="I6" s="1" t="s">
        <v>28</v>
      </c>
    </row>
    <row r="7" spans="1:11" ht="36">
      <c r="C7">
        <v>1</v>
      </c>
      <c r="D7" t="s">
        <v>32</v>
      </c>
      <c r="E7" t="s">
        <v>33</v>
      </c>
      <c r="F7" s="6" t="s">
        <v>34</v>
      </c>
      <c r="H7" t="str">
        <f t="shared" si="0"/>
        <v>s_0001_AMF_1_status_check1</v>
      </c>
      <c r="I7" s="1" t="s">
        <v>28</v>
      </c>
    </row>
    <row r="8" spans="1:11" ht="90" customHeight="1">
      <c r="C8">
        <v>1</v>
      </c>
      <c r="D8" t="s">
        <v>18</v>
      </c>
      <c r="E8" s="1" t="s">
        <v>19</v>
      </c>
      <c r="F8" s="8" t="s">
        <v>35</v>
      </c>
      <c r="G8" s="7" t="s">
        <v>36</v>
      </c>
      <c r="H8" t="str">
        <f t="shared" si="0"/>
        <v>last judge</v>
      </c>
      <c r="I8" s="1" t="s">
        <v>37</v>
      </c>
    </row>
    <row r="9" spans="1:11" ht="33" customHeight="1">
      <c r="C9">
        <v>1</v>
      </c>
      <c r="D9" s="1" t="s">
        <v>38</v>
      </c>
      <c r="F9" t="s">
        <v>39</v>
      </c>
      <c r="G9" t="s">
        <v>40</v>
      </c>
      <c r="H9" t="s">
        <v>41</v>
      </c>
      <c r="I9" s="1" t="s">
        <v>17</v>
      </c>
    </row>
    <row r="10" spans="1:11"/>
  </sheetData>
  <phoneticPr fontId="1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5E54-9406-44D0-A953-8436C8360BDB}">
  <sheetPr>
    <tabColor theme="9"/>
  </sheetPr>
  <dimension ref="A1:J23"/>
  <sheetViews>
    <sheetView zoomScale="70" zoomScaleNormal="70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/>
    </sheetView>
  </sheetViews>
  <sheetFormatPr defaultRowHeight="18"/>
  <cols>
    <col min="1" max="1" width="17.33203125" customWidth="1"/>
    <col min="2" max="2" width="26.33203125" customWidth="1"/>
    <col min="3" max="3" width="37.58203125" customWidth="1"/>
    <col min="4" max="4" width="70.5" bestFit="1" customWidth="1"/>
    <col min="5" max="5" width="53.08203125" customWidth="1"/>
    <col min="6" max="6" width="13.08203125" bestFit="1" customWidth="1"/>
    <col min="7" max="7" width="47.58203125" bestFit="1" customWidth="1"/>
    <col min="8" max="8" width="23.75" customWidth="1"/>
    <col min="9" max="9" width="25" bestFit="1" customWidth="1"/>
    <col min="10" max="10" width="21.33203125" customWidth="1"/>
  </cols>
  <sheetData>
    <row r="1" spans="1:10">
      <c r="A1" s="21" t="s">
        <v>319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>
      <c r="A2" s="16" t="s">
        <v>116</v>
      </c>
      <c r="B2" s="40" t="s">
        <v>270</v>
      </c>
      <c r="C2" s="12" t="s">
        <v>97</v>
      </c>
      <c r="D2" s="11" t="s">
        <v>267</v>
      </c>
      <c r="E2" s="27" t="s">
        <v>99</v>
      </c>
      <c r="F2" s="52" t="s">
        <v>282</v>
      </c>
      <c r="G2" s="57" t="s">
        <v>284</v>
      </c>
      <c r="H2" s="58" t="s">
        <v>285</v>
      </c>
      <c r="I2" s="11"/>
    </row>
    <row r="3" spans="1:10">
      <c r="B3" s="53" t="s">
        <v>268</v>
      </c>
      <c r="C3" s="29" t="s">
        <v>117</v>
      </c>
      <c r="D3" s="28" t="s">
        <v>67</v>
      </c>
      <c r="E3" s="28" t="s">
        <v>99</v>
      </c>
      <c r="F3" s="28" t="s">
        <v>286</v>
      </c>
      <c r="G3" s="30" t="s">
        <v>118</v>
      </c>
      <c r="H3" s="31" t="s">
        <v>76</v>
      </c>
      <c r="I3" s="29" t="s">
        <v>90</v>
      </c>
    </row>
    <row r="4" spans="1:10">
      <c r="B4" s="40" t="s">
        <v>270</v>
      </c>
      <c r="C4" s="11" t="s">
        <v>119</v>
      </c>
      <c r="D4" s="38" t="s">
        <v>120</v>
      </c>
      <c r="E4" s="12" t="s">
        <v>121</v>
      </c>
      <c r="F4" s="12" t="s">
        <v>286</v>
      </c>
      <c r="G4" s="13" t="s">
        <v>122</v>
      </c>
      <c r="H4" s="13" t="s">
        <v>76</v>
      </c>
      <c r="I4" s="11" t="s">
        <v>90</v>
      </c>
    </row>
    <row r="5" spans="1:10">
      <c r="B5" s="53" t="s">
        <v>268</v>
      </c>
      <c r="C5" s="29" t="s">
        <v>123</v>
      </c>
      <c r="D5" s="28" t="s">
        <v>70</v>
      </c>
      <c r="E5" s="28" t="s">
        <v>99</v>
      </c>
      <c r="F5" s="28" t="s">
        <v>286</v>
      </c>
      <c r="G5" s="30" t="s">
        <v>118</v>
      </c>
      <c r="H5" s="31" t="s">
        <v>76</v>
      </c>
      <c r="I5" s="29" t="s">
        <v>90</v>
      </c>
    </row>
    <row r="6" spans="1:10">
      <c r="B6" s="40" t="s">
        <v>270</v>
      </c>
      <c r="C6" s="11" t="s">
        <v>124</v>
      </c>
      <c r="D6" s="38" t="s">
        <v>125</v>
      </c>
      <c r="E6" s="12" t="s">
        <v>126</v>
      </c>
      <c r="F6" s="12" t="s">
        <v>286</v>
      </c>
      <c r="G6" s="13" t="s">
        <v>127</v>
      </c>
      <c r="H6" s="13" t="s">
        <v>76</v>
      </c>
      <c r="I6" s="11" t="s">
        <v>90</v>
      </c>
    </row>
    <row r="7" spans="1:10">
      <c r="B7" s="40" t="s">
        <v>270</v>
      </c>
      <c r="C7" s="12" t="s">
        <v>128</v>
      </c>
      <c r="D7" s="11" t="s">
        <v>129</v>
      </c>
      <c r="E7" s="27" t="s">
        <v>99</v>
      </c>
      <c r="F7" s="52" t="s">
        <v>282</v>
      </c>
      <c r="G7" s="57" t="s">
        <v>284</v>
      </c>
      <c r="H7" s="58" t="s">
        <v>285</v>
      </c>
      <c r="I7" s="11" t="s">
        <v>90</v>
      </c>
    </row>
    <row r="8" spans="1:10" ht="36">
      <c r="B8" s="40" t="s">
        <v>270</v>
      </c>
      <c r="C8" s="12" t="s">
        <v>130</v>
      </c>
      <c r="D8" s="11" t="s">
        <v>131</v>
      </c>
      <c r="E8" s="12" t="s">
        <v>132</v>
      </c>
      <c r="F8" s="52" t="s">
        <v>282</v>
      </c>
      <c r="G8" s="57" t="s">
        <v>284</v>
      </c>
      <c r="H8" s="58" t="s">
        <v>285</v>
      </c>
      <c r="I8" s="11" t="s">
        <v>90</v>
      </c>
    </row>
    <row r="9" spans="1:10" ht="36">
      <c r="B9" s="40" t="s">
        <v>270</v>
      </c>
      <c r="C9" s="12" t="s">
        <v>133</v>
      </c>
      <c r="D9" s="11" t="s">
        <v>134</v>
      </c>
      <c r="E9" s="12" t="s">
        <v>135</v>
      </c>
      <c r="F9" s="52" t="s">
        <v>282</v>
      </c>
      <c r="G9" s="57" t="s">
        <v>284</v>
      </c>
      <c r="H9" s="58" t="s">
        <v>285</v>
      </c>
      <c r="I9" s="11" t="s">
        <v>90</v>
      </c>
    </row>
    <row r="10" spans="1:10">
      <c r="B10" s="40" t="s">
        <v>270</v>
      </c>
      <c r="C10" s="12" t="s">
        <v>136</v>
      </c>
      <c r="D10" s="36" t="s">
        <v>137</v>
      </c>
      <c r="E10" s="27" t="s">
        <v>138</v>
      </c>
      <c r="F10" s="52" t="s">
        <v>282</v>
      </c>
      <c r="G10" s="57" t="s">
        <v>284</v>
      </c>
      <c r="H10" s="58" t="s">
        <v>285</v>
      </c>
      <c r="I10" s="11" t="s">
        <v>90</v>
      </c>
    </row>
    <row r="11" spans="1:10" ht="36">
      <c r="B11" s="40" t="s">
        <v>270</v>
      </c>
      <c r="C11" s="40" t="s">
        <v>139</v>
      </c>
      <c r="D11" s="12" t="s">
        <v>108</v>
      </c>
      <c r="E11" s="41" t="s">
        <v>140</v>
      </c>
      <c r="F11" s="52" t="s">
        <v>282</v>
      </c>
      <c r="G11" s="57" t="s">
        <v>284</v>
      </c>
      <c r="H11" s="58" t="s">
        <v>285</v>
      </c>
      <c r="I11" s="11" t="s">
        <v>90</v>
      </c>
    </row>
    <row r="12" spans="1:10">
      <c r="B12" s="40" t="s">
        <v>270</v>
      </c>
      <c r="C12" s="40" t="s">
        <v>248</v>
      </c>
      <c r="D12" s="40" t="s">
        <v>115</v>
      </c>
      <c r="E12" s="41" t="s">
        <v>138</v>
      </c>
      <c r="F12" s="52" t="s">
        <v>282</v>
      </c>
      <c r="G12" s="57" t="s">
        <v>284</v>
      </c>
      <c r="H12" s="58" t="s">
        <v>285</v>
      </c>
      <c r="I12" s="42" t="s">
        <v>90</v>
      </c>
    </row>
    <row r="13" spans="1:10">
      <c r="B13" s="40" t="s">
        <v>270</v>
      </c>
      <c r="C13" s="50" t="s">
        <v>114</v>
      </c>
      <c r="D13" s="56" t="s">
        <v>76</v>
      </c>
      <c r="E13" s="56" t="s">
        <v>76</v>
      </c>
      <c r="F13" s="56" t="s">
        <v>283</v>
      </c>
      <c r="G13" s="56" t="s">
        <v>76</v>
      </c>
      <c r="H13" s="56" t="s">
        <v>76</v>
      </c>
      <c r="I13" s="11"/>
      <c r="J13" s="11"/>
    </row>
    <row r="14" spans="1:10">
      <c r="B14" s="1"/>
      <c r="C14" s="1"/>
      <c r="D14" s="20"/>
      <c r="E14" s="1"/>
      <c r="F14" s="1"/>
      <c r="G14" s="17"/>
      <c r="H14" s="19"/>
    </row>
    <row r="15" spans="1:10">
      <c r="B15" s="1"/>
      <c r="C15" s="22"/>
      <c r="D15" s="23"/>
      <c r="E15" s="23"/>
      <c r="F15" s="23"/>
      <c r="G15" s="24"/>
      <c r="H15" s="25"/>
    </row>
    <row r="16" spans="1:10">
      <c r="B16" s="1"/>
      <c r="D16" s="1"/>
      <c r="E16" s="1"/>
      <c r="F16" s="1"/>
      <c r="G16" s="7"/>
      <c r="H16" s="6"/>
    </row>
    <row r="17" spans="2:8">
      <c r="B17" s="1"/>
      <c r="D17" s="1"/>
      <c r="E17" s="1"/>
      <c r="F17" s="1"/>
      <c r="G17" s="7"/>
      <c r="H17" s="6"/>
    </row>
    <row r="18" spans="2:8">
      <c r="B18" s="1"/>
      <c r="G18" s="6"/>
    </row>
    <row r="19" spans="2:8">
      <c r="B19" s="1"/>
      <c r="H19" s="7"/>
    </row>
    <row r="20" spans="2:8">
      <c r="B20" s="1"/>
      <c r="G20" s="6"/>
    </row>
    <row r="21" spans="2:8" ht="90" customHeight="1">
      <c r="B21" s="1"/>
      <c r="D21" s="1"/>
      <c r="E21" s="1"/>
      <c r="F21" s="1"/>
      <c r="G21" s="8"/>
      <c r="H21" s="7"/>
    </row>
    <row r="22" spans="2:8" ht="33" customHeight="1"/>
    <row r="23" spans="2:8">
      <c r="C23" s="1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E2B3-E3BE-4AEF-ACA1-3F3B7C7D6A34}">
  <sheetPr>
    <tabColor theme="9"/>
  </sheetPr>
  <dimension ref="A1:J30"/>
  <sheetViews>
    <sheetView zoomScale="55" zoomScaleNormal="55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"/>
  <cols>
    <col min="1" max="1" width="18.58203125" customWidth="1"/>
    <col min="2" max="2" width="26.33203125" customWidth="1"/>
    <col min="3" max="3" width="37.58203125" customWidth="1"/>
    <col min="4" max="4" width="70.5" bestFit="1" customWidth="1"/>
    <col min="5" max="5" width="76.08203125" bestFit="1" customWidth="1"/>
    <col min="6" max="6" width="19.08203125" customWidth="1"/>
    <col min="7" max="7" width="43.08203125" customWidth="1"/>
    <col min="8" max="8" width="62.83203125" customWidth="1"/>
    <col min="9" max="9" width="25" bestFit="1" customWidth="1"/>
    <col min="10" max="10" width="21.33203125" customWidth="1"/>
  </cols>
  <sheetData>
    <row r="1" spans="1:10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>
      <c r="A2" s="16" t="s">
        <v>141</v>
      </c>
      <c r="B2" s="40" t="s">
        <v>270</v>
      </c>
      <c r="C2" s="12" t="s">
        <v>97</v>
      </c>
      <c r="D2" s="55" t="s">
        <v>266</v>
      </c>
      <c r="E2" s="27" t="s">
        <v>99</v>
      </c>
      <c r="F2" s="52" t="s">
        <v>282</v>
      </c>
      <c r="G2" s="57" t="s">
        <v>284</v>
      </c>
      <c r="H2" s="58" t="s">
        <v>285</v>
      </c>
      <c r="I2" s="11"/>
    </row>
    <row r="3" spans="1:10">
      <c r="B3" s="53" t="s">
        <v>268</v>
      </c>
      <c r="C3" s="29" t="s">
        <v>143</v>
      </c>
      <c r="D3" s="28" t="s">
        <v>67</v>
      </c>
      <c r="E3" s="28" t="s">
        <v>99</v>
      </c>
      <c r="F3" s="54" t="s">
        <v>286</v>
      </c>
      <c r="G3" s="30" t="s">
        <v>118</v>
      </c>
      <c r="H3" s="31" t="s">
        <v>76</v>
      </c>
      <c r="I3" s="29" t="s">
        <v>90</v>
      </c>
    </row>
    <row r="4" spans="1:10">
      <c r="B4" s="40" t="s">
        <v>270</v>
      </c>
      <c r="C4" s="11" t="s">
        <v>144</v>
      </c>
      <c r="D4" s="12" t="s">
        <v>145</v>
      </c>
      <c r="E4" s="12" t="s">
        <v>146</v>
      </c>
      <c r="F4" s="52" t="s">
        <v>286</v>
      </c>
      <c r="G4" s="13" t="s">
        <v>122</v>
      </c>
      <c r="H4" s="13" t="s">
        <v>76</v>
      </c>
      <c r="I4" s="11" t="s">
        <v>90</v>
      </c>
    </row>
    <row r="5" spans="1:10">
      <c r="B5" s="53" t="s">
        <v>268</v>
      </c>
      <c r="C5" s="29" t="s">
        <v>147</v>
      </c>
      <c r="D5" s="28" t="s">
        <v>70</v>
      </c>
      <c r="E5" s="28" t="s">
        <v>99</v>
      </c>
      <c r="F5" s="54" t="s">
        <v>286</v>
      </c>
      <c r="G5" s="30" t="s">
        <v>118</v>
      </c>
      <c r="H5" s="31" t="s">
        <v>76</v>
      </c>
      <c r="I5" s="29" t="s">
        <v>90</v>
      </c>
    </row>
    <row r="6" spans="1:10">
      <c r="B6" s="40" t="s">
        <v>270</v>
      </c>
      <c r="C6" s="11" t="s">
        <v>148</v>
      </c>
      <c r="D6" s="12" t="s">
        <v>149</v>
      </c>
      <c r="E6" s="12" t="s">
        <v>150</v>
      </c>
      <c r="F6" s="52" t="s">
        <v>286</v>
      </c>
      <c r="G6" s="13" t="s">
        <v>151</v>
      </c>
      <c r="H6" s="13" t="s">
        <v>76</v>
      </c>
      <c r="I6" s="11" t="s">
        <v>90</v>
      </c>
    </row>
    <row r="7" spans="1:10">
      <c r="B7" s="40" t="s">
        <v>270</v>
      </c>
      <c r="C7" s="12" t="s">
        <v>152</v>
      </c>
      <c r="D7" s="11" t="s">
        <v>153</v>
      </c>
      <c r="E7" s="27" t="s">
        <v>99</v>
      </c>
      <c r="F7" s="52" t="s">
        <v>282</v>
      </c>
      <c r="G7" s="57" t="s">
        <v>284</v>
      </c>
      <c r="H7" s="58" t="s">
        <v>285</v>
      </c>
      <c r="I7" s="11"/>
    </row>
    <row r="8" spans="1:10" ht="36">
      <c r="B8" s="40" t="s">
        <v>270</v>
      </c>
      <c r="C8" s="12" t="s">
        <v>154</v>
      </c>
      <c r="D8" s="11" t="s">
        <v>155</v>
      </c>
      <c r="E8" s="12" t="s">
        <v>156</v>
      </c>
      <c r="F8" s="52" t="s">
        <v>282</v>
      </c>
      <c r="G8" s="57" t="s">
        <v>284</v>
      </c>
      <c r="H8" s="58" t="s">
        <v>285</v>
      </c>
      <c r="I8" s="11" t="s">
        <v>90</v>
      </c>
    </row>
    <row r="9" spans="1:10" ht="36">
      <c r="B9" s="40" t="s">
        <v>270</v>
      </c>
      <c r="C9" s="12" t="s">
        <v>157</v>
      </c>
      <c r="D9" s="11" t="s">
        <v>158</v>
      </c>
      <c r="E9" s="12" t="s">
        <v>159</v>
      </c>
      <c r="F9" s="52" t="s">
        <v>282</v>
      </c>
      <c r="G9" s="57" t="s">
        <v>284</v>
      </c>
      <c r="H9" s="58" t="s">
        <v>285</v>
      </c>
      <c r="I9" s="11" t="s">
        <v>90</v>
      </c>
    </row>
    <row r="10" spans="1:10">
      <c r="B10" s="40" t="s">
        <v>270</v>
      </c>
      <c r="C10" s="12" t="s">
        <v>160</v>
      </c>
      <c r="D10" s="55" t="s">
        <v>271</v>
      </c>
      <c r="E10" s="27" t="s">
        <v>99</v>
      </c>
      <c r="F10" s="52" t="s">
        <v>282</v>
      </c>
      <c r="G10" s="57" t="s">
        <v>284</v>
      </c>
      <c r="H10" s="58" t="s">
        <v>285</v>
      </c>
      <c r="I10" s="11" t="s">
        <v>90</v>
      </c>
    </row>
    <row r="11" spans="1:10">
      <c r="B11" s="53" t="s">
        <v>268</v>
      </c>
      <c r="C11" s="29" t="s">
        <v>232</v>
      </c>
      <c r="D11" s="28" t="s">
        <v>162</v>
      </c>
      <c r="E11" s="28" t="s">
        <v>163</v>
      </c>
      <c r="F11" s="54" t="s">
        <v>287</v>
      </c>
      <c r="G11" s="39" t="s">
        <v>76</v>
      </c>
      <c r="H11" s="39" t="s">
        <v>76</v>
      </c>
      <c r="I11" s="29" t="s">
        <v>164</v>
      </c>
    </row>
    <row r="12" spans="1:10">
      <c r="B12" s="53" t="s">
        <v>268</v>
      </c>
      <c r="C12" s="29" t="s">
        <v>233</v>
      </c>
      <c r="D12" s="35" t="s">
        <v>165</v>
      </c>
      <c r="E12" s="28" t="s">
        <v>163</v>
      </c>
      <c r="F12" s="54" t="s">
        <v>287</v>
      </c>
      <c r="G12" s="39" t="s">
        <v>76</v>
      </c>
      <c r="H12" s="39" t="s">
        <v>76</v>
      </c>
      <c r="I12" s="29" t="s">
        <v>90</v>
      </c>
    </row>
    <row r="13" spans="1:10">
      <c r="B13" s="53" t="s">
        <v>268</v>
      </c>
      <c r="C13" s="29" t="s">
        <v>236</v>
      </c>
      <c r="D13" s="29" t="s">
        <v>26</v>
      </c>
      <c r="E13" s="28" t="s">
        <v>163</v>
      </c>
      <c r="F13" s="54" t="s">
        <v>288</v>
      </c>
      <c r="G13" s="33" t="s">
        <v>93</v>
      </c>
      <c r="H13" s="33" t="s">
        <v>94</v>
      </c>
      <c r="I13" s="29" t="s">
        <v>90</v>
      </c>
    </row>
    <row r="14" spans="1:10">
      <c r="B14" s="53" t="s">
        <v>268</v>
      </c>
      <c r="C14" s="29" t="s">
        <v>237</v>
      </c>
      <c r="D14" s="29" t="s">
        <v>30</v>
      </c>
      <c r="E14" s="28" t="s">
        <v>163</v>
      </c>
      <c r="F14" s="54" t="s">
        <v>289</v>
      </c>
      <c r="G14" s="29" t="s">
        <v>76</v>
      </c>
      <c r="H14" s="31" t="s">
        <v>167</v>
      </c>
      <c r="I14" s="29" t="s">
        <v>90</v>
      </c>
    </row>
    <row r="15" spans="1:10" ht="36">
      <c r="B15" s="53" t="s">
        <v>268</v>
      </c>
      <c r="C15" s="29" t="s">
        <v>238</v>
      </c>
      <c r="D15" s="29" t="s">
        <v>33</v>
      </c>
      <c r="E15" s="53" t="s">
        <v>234</v>
      </c>
      <c r="F15" s="54" t="s">
        <v>287</v>
      </c>
      <c r="G15" s="39" t="s">
        <v>76</v>
      </c>
      <c r="H15" s="39" t="s">
        <v>76</v>
      </c>
      <c r="I15" s="29" t="s">
        <v>90</v>
      </c>
    </row>
    <row r="16" spans="1:10">
      <c r="B16" s="53" t="s">
        <v>268</v>
      </c>
      <c r="C16" s="39" t="s">
        <v>240</v>
      </c>
      <c r="D16" s="39" t="s">
        <v>239</v>
      </c>
      <c r="E16" s="54" t="s">
        <v>269</v>
      </c>
      <c r="F16" s="54" t="s">
        <v>287</v>
      </c>
      <c r="G16" s="39" t="s">
        <v>76</v>
      </c>
      <c r="H16" s="39" t="s">
        <v>76</v>
      </c>
      <c r="I16" s="29" t="s">
        <v>90</v>
      </c>
    </row>
    <row r="17" spans="2:9">
      <c r="B17" s="53" t="s">
        <v>268</v>
      </c>
      <c r="C17" s="39" t="s">
        <v>241</v>
      </c>
      <c r="D17" s="39" t="s">
        <v>242</v>
      </c>
      <c r="E17" s="54" t="s">
        <v>269</v>
      </c>
      <c r="F17" s="54" t="s">
        <v>287</v>
      </c>
      <c r="G17" s="39" t="s">
        <v>76</v>
      </c>
      <c r="H17" s="39" t="s">
        <v>76</v>
      </c>
      <c r="I17" s="29" t="s">
        <v>90</v>
      </c>
    </row>
    <row r="18" spans="2:9">
      <c r="B18" s="53" t="s">
        <v>268</v>
      </c>
      <c r="C18" s="29" t="s">
        <v>168</v>
      </c>
      <c r="D18" s="28" t="s">
        <v>67</v>
      </c>
      <c r="E18" s="28" t="s">
        <v>163</v>
      </c>
      <c r="F18" s="54" t="s">
        <v>286</v>
      </c>
      <c r="G18" s="30" t="s">
        <v>118</v>
      </c>
      <c r="H18" s="31" t="s">
        <v>76</v>
      </c>
      <c r="I18" s="29" t="s">
        <v>95</v>
      </c>
    </row>
    <row r="19" spans="2:9" ht="36">
      <c r="B19" s="40" t="s">
        <v>270</v>
      </c>
      <c r="C19" s="11" t="s">
        <v>169</v>
      </c>
      <c r="D19" s="12" t="s">
        <v>170</v>
      </c>
      <c r="E19" s="12" t="s">
        <v>171</v>
      </c>
      <c r="F19" s="52" t="s">
        <v>286</v>
      </c>
      <c r="G19" s="13" t="s">
        <v>122</v>
      </c>
      <c r="H19" s="13" t="s">
        <v>76</v>
      </c>
      <c r="I19" s="11" t="s">
        <v>90</v>
      </c>
    </row>
    <row r="20" spans="2:9">
      <c r="B20" s="53" t="s">
        <v>268</v>
      </c>
      <c r="C20" s="29" t="s">
        <v>172</v>
      </c>
      <c r="D20" s="28" t="s">
        <v>70</v>
      </c>
      <c r="E20" s="28" t="s">
        <v>163</v>
      </c>
      <c r="F20" s="54" t="s">
        <v>286</v>
      </c>
      <c r="G20" s="30" t="s">
        <v>118</v>
      </c>
      <c r="H20" s="31" t="s">
        <v>76</v>
      </c>
      <c r="I20" s="29" t="s">
        <v>90</v>
      </c>
    </row>
    <row r="21" spans="2:9" ht="36">
      <c r="B21" s="40" t="s">
        <v>270</v>
      </c>
      <c r="C21" s="11" t="s">
        <v>173</v>
      </c>
      <c r="D21" s="12" t="s">
        <v>174</v>
      </c>
      <c r="E21" s="12" t="s">
        <v>175</v>
      </c>
      <c r="F21" s="52" t="s">
        <v>286</v>
      </c>
      <c r="G21" s="13" t="s">
        <v>151</v>
      </c>
      <c r="H21" s="13" t="s">
        <v>76</v>
      </c>
      <c r="I21" s="11" t="s">
        <v>90</v>
      </c>
    </row>
    <row r="22" spans="2:9">
      <c r="B22" s="40" t="s">
        <v>270</v>
      </c>
      <c r="C22" s="12" t="s">
        <v>176</v>
      </c>
      <c r="D22" s="11" t="s">
        <v>177</v>
      </c>
      <c r="E22" s="27" t="s">
        <v>99</v>
      </c>
      <c r="F22" s="52" t="s">
        <v>282</v>
      </c>
      <c r="G22" s="57" t="s">
        <v>284</v>
      </c>
      <c r="H22" s="58" t="s">
        <v>285</v>
      </c>
      <c r="I22" s="11" t="s">
        <v>90</v>
      </c>
    </row>
    <row r="23" spans="2:9" ht="36">
      <c r="B23" s="40" t="s">
        <v>270</v>
      </c>
      <c r="C23" s="12" t="s">
        <v>178</v>
      </c>
      <c r="D23" s="11" t="s">
        <v>179</v>
      </c>
      <c r="E23" s="12" t="s">
        <v>180</v>
      </c>
      <c r="F23" s="52" t="s">
        <v>282</v>
      </c>
      <c r="G23" s="57" t="s">
        <v>284</v>
      </c>
      <c r="H23" s="58" t="s">
        <v>285</v>
      </c>
      <c r="I23" s="11" t="s">
        <v>90</v>
      </c>
    </row>
    <row r="24" spans="2:9" ht="36">
      <c r="B24" s="40" t="s">
        <v>270</v>
      </c>
      <c r="C24" s="12" t="s">
        <v>181</v>
      </c>
      <c r="D24" s="11" t="s">
        <v>182</v>
      </c>
      <c r="E24" s="12" t="s">
        <v>183</v>
      </c>
      <c r="F24" s="52" t="s">
        <v>282</v>
      </c>
      <c r="G24" s="57" t="s">
        <v>284</v>
      </c>
      <c r="H24" s="58" t="s">
        <v>285</v>
      </c>
      <c r="I24" s="11" t="s">
        <v>90</v>
      </c>
    </row>
    <row r="25" spans="2:9">
      <c r="B25" s="40" t="s">
        <v>270</v>
      </c>
      <c r="C25" s="12" t="s">
        <v>184</v>
      </c>
      <c r="D25" s="11" t="s">
        <v>185</v>
      </c>
      <c r="E25" s="27" t="s">
        <v>99</v>
      </c>
      <c r="F25" s="52" t="s">
        <v>282</v>
      </c>
      <c r="G25" s="57" t="s">
        <v>284</v>
      </c>
      <c r="H25" s="58" t="s">
        <v>285</v>
      </c>
      <c r="I25" s="11" t="s">
        <v>90</v>
      </c>
    </row>
    <row r="26" spans="2:9">
      <c r="B26" s="40" t="s">
        <v>270</v>
      </c>
      <c r="C26" s="12" t="s">
        <v>186</v>
      </c>
      <c r="D26" s="11" t="s">
        <v>187</v>
      </c>
      <c r="E26" s="12" t="s">
        <v>188</v>
      </c>
      <c r="F26" s="52" t="s">
        <v>282</v>
      </c>
      <c r="G26" s="57" t="s">
        <v>284</v>
      </c>
      <c r="H26" s="58" t="s">
        <v>285</v>
      </c>
      <c r="I26" s="11" t="s">
        <v>90</v>
      </c>
    </row>
    <row r="27" spans="2:9">
      <c r="B27" s="40" t="s">
        <v>270</v>
      </c>
      <c r="C27" s="12" t="s">
        <v>189</v>
      </c>
      <c r="D27" s="36" t="s">
        <v>190</v>
      </c>
      <c r="E27" s="27" t="s">
        <v>99</v>
      </c>
      <c r="F27" s="52" t="s">
        <v>282</v>
      </c>
      <c r="G27" s="57" t="s">
        <v>284</v>
      </c>
      <c r="H27" s="58" t="s">
        <v>285</v>
      </c>
      <c r="I27" s="11" t="s">
        <v>90</v>
      </c>
    </row>
    <row r="28" spans="2:9">
      <c r="B28" s="40" t="s">
        <v>270</v>
      </c>
      <c r="C28" s="40" t="s">
        <v>231</v>
      </c>
      <c r="D28" s="34" t="s">
        <v>191</v>
      </c>
      <c r="E28" s="12" t="s">
        <v>188</v>
      </c>
      <c r="F28" s="52" t="s">
        <v>282</v>
      </c>
      <c r="G28" s="57" t="s">
        <v>284</v>
      </c>
      <c r="H28" s="58" t="s">
        <v>285</v>
      </c>
      <c r="I28" s="11"/>
    </row>
    <row r="29" spans="2:9">
      <c r="B29" s="40" t="s">
        <v>270</v>
      </c>
      <c r="C29" s="40" t="s">
        <v>248</v>
      </c>
      <c r="D29" s="34" t="s">
        <v>115</v>
      </c>
      <c r="E29" s="12" t="s">
        <v>192</v>
      </c>
      <c r="F29" s="52" t="s">
        <v>282</v>
      </c>
      <c r="G29" s="57" t="s">
        <v>284</v>
      </c>
      <c r="H29" s="58" t="s">
        <v>285</v>
      </c>
      <c r="I29" s="11"/>
    </row>
    <row r="30" spans="2:9">
      <c r="B30" s="40" t="s">
        <v>270</v>
      </c>
      <c r="C30" s="50" t="s">
        <v>114</v>
      </c>
      <c r="D30" s="56" t="s">
        <v>76</v>
      </c>
      <c r="E30" s="56" t="s">
        <v>76</v>
      </c>
      <c r="F30" s="56" t="s">
        <v>283</v>
      </c>
      <c r="G30" s="56" t="s">
        <v>76</v>
      </c>
      <c r="H30" s="56" t="s">
        <v>76</v>
      </c>
      <c r="I30" s="11"/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27B2F-46FF-4FFC-B61C-82E8A9414DA4}">
  <sheetPr>
    <tabColor theme="9"/>
  </sheetPr>
  <dimension ref="A1:J29"/>
  <sheetViews>
    <sheetView zoomScale="55" zoomScaleNormal="55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sqref="A1:J29"/>
    </sheetView>
  </sheetViews>
  <sheetFormatPr defaultRowHeight="18"/>
  <cols>
    <col min="1" max="1" width="18.58203125" customWidth="1"/>
    <col min="2" max="2" width="26.33203125" customWidth="1"/>
    <col min="3" max="3" width="37.58203125" customWidth="1"/>
    <col min="4" max="4" width="70.5" bestFit="1" customWidth="1"/>
    <col min="5" max="5" width="76.08203125" bestFit="1" customWidth="1"/>
    <col min="6" max="6" width="19.08203125" customWidth="1"/>
    <col min="7" max="7" width="43.08203125" customWidth="1"/>
    <col min="8" max="8" width="62.83203125" customWidth="1"/>
    <col min="9" max="9" width="25" bestFit="1" customWidth="1"/>
    <col min="10" max="10" width="21.33203125" customWidth="1"/>
  </cols>
  <sheetData>
    <row r="1" spans="1:10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61" t="s">
        <v>10</v>
      </c>
    </row>
    <row r="2" spans="1:10">
      <c r="A2" s="16" t="s">
        <v>243</v>
      </c>
      <c r="B2" s="12" t="s">
        <v>81</v>
      </c>
      <c r="C2" s="12" t="s">
        <v>97</v>
      </c>
      <c r="D2" s="55" t="s">
        <v>142</v>
      </c>
      <c r="E2" s="27" t="s">
        <v>99</v>
      </c>
      <c r="F2" s="12" t="s">
        <v>83</v>
      </c>
      <c r="G2" s="26" t="b">
        <v>1</v>
      </c>
      <c r="H2" s="27" t="s">
        <v>100</v>
      </c>
      <c r="I2" s="11"/>
    </row>
    <row r="3" spans="1:10">
      <c r="B3" s="28" t="s">
        <v>89</v>
      </c>
      <c r="C3" s="29" t="s">
        <v>143</v>
      </c>
      <c r="D3" s="28" t="s">
        <v>67</v>
      </c>
      <c r="E3" s="28" t="s">
        <v>99</v>
      </c>
      <c r="F3" s="28" t="s">
        <v>80</v>
      </c>
      <c r="G3" s="30" t="s">
        <v>118</v>
      </c>
      <c r="H3" s="31" t="s">
        <v>76</v>
      </c>
      <c r="I3" s="29" t="s">
        <v>90</v>
      </c>
    </row>
    <row r="4" spans="1:10">
      <c r="B4" s="12" t="s">
        <v>81</v>
      </c>
      <c r="C4" s="11" t="s">
        <v>144</v>
      </c>
      <c r="D4" s="12" t="s">
        <v>145</v>
      </c>
      <c r="E4" s="12" t="s">
        <v>146</v>
      </c>
      <c r="F4" s="12" t="s">
        <v>80</v>
      </c>
      <c r="G4" s="13" t="s">
        <v>122</v>
      </c>
      <c r="H4" s="13" t="s">
        <v>76</v>
      </c>
      <c r="I4" s="11" t="s">
        <v>90</v>
      </c>
    </row>
    <row r="5" spans="1:10">
      <c r="B5" s="28" t="s">
        <v>89</v>
      </c>
      <c r="C5" s="29" t="s">
        <v>147</v>
      </c>
      <c r="D5" s="28" t="s">
        <v>70</v>
      </c>
      <c r="E5" s="28" t="s">
        <v>99</v>
      </c>
      <c r="F5" s="28" t="s">
        <v>80</v>
      </c>
      <c r="G5" s="30" t="s">
        <v>118</v>
      </c>
      <c r="H5" s="31" t="s">
        <v>76</v>
      </c>
      <c r="I5" s="29" t="s">
        <v>90</v>
      </c>
    </row>
    <row r="6" spans="1:10">
      <c r="B6" s="12" t="s">
        <v>81</v>
      </c>
      <c r="C6" s="11" t="s">
        <v>148</v>
      </c>
      <c r="D6" s="12" t="s">
        <v>149</v>
      </c>
      <c r="E6" s="12" t="s">
        <v>150</v>
      </c>
      <c r="F6" s="12" t="s">
        <v>80</v>
      </c>
      <c r="G6" s="13" t="s">
        <v>151</v>
      </c>
      <c r="H6" s="13" t="s">
        <v>76</v>
      </c>
      <c r="I6" s="11" t="s">
        <v>90</v>
      </c>
    </row>
    <row r="7" spans="1:10">
      <c r="B7" s="12" t="s">
        <v>81</v>
      </c>
      <c r="C7" s="12" t="s">
        <v>152</v>
      </c>
      <c r="D7" s="11" t="s">
        <v>153</v>
      </c>
      <c r="E7" s="27" t="s">
        <v>99</v>
      </c>
      <c r="F7" s="12" t="s">
        <v>83</v>
      </c>
      <c r="G7" s="26" t="b">
        <v>1</v>
      </c>
      <c r="H7" s="27" t="s">
        <v>100</v>
      </c>
      <c r="I7" s="11"/>
    </row>
    <row r="8" spans="1:10" ht="36">
      <c r="B8" s="12" t="s">
        <v>81</v>
      </c>
      <c r="C8" s="12" t="s">
        <v>154</v>
      </c>
      <c r="D8" s="11" t="s">
        <v>155</v>
      </c>
      <c r="E8" s="12" t="s">
        <v>156</v>
      </c>
      <c r="F8" s="12" t="s">
        <v>83</v>
      </c>
      <c r="G8" s="26" t="b">
        <v>1</v>
      </c>
      <c r="H8" s="27" t="s">
        <v>100</v>
      </c>
      <c r="I8" s="11" t="s">
        <v>90</v>
      </c>
    </row>
    <row r="9" spans="1:10" ht="36">
      <c r="B9" s="12" t="s">
        <v>81</v>
      </c>
      <c r="C9" s="12" t="s">
        <v>157</v>
      </c>
      <c r="D9" s="11" t="s">
        <v>158</v>
      </c>
      <c r="E9" s="12" t="s">
        <v>159</v>
      </c>
      <c r="F9" s="12" t="s">
        <v>83</v>
      </c>
      <c r="G9" s="26" t="b">
        <v>1</v>
      </c>
      <c r="H9" s="27" t="s">
        <v>100</v>
      </c>
      <c r="I9" s="11" t="s">
        <v>90</v>
      </c>
    </row>
    <row r="10" spans="1:10">
      <c r="B10" s="12" t="s">
        <v>81</v>
      </c>
      <c r="C10" s="12" t="s">
        <v>160</v>
      </c>
      <c r="D10" s="55" t="s">
        <v>161</v>
      </c>
      <c r="E10" s="27" t="s">
        <v>99</v>
      </c>
      <c r="F10" s="12" t="s">
        <v>83</v>
      </c>
      <c r="G10" s="26" t="b">
        <v>1</v>
      </c>
      <c r="H10" s="27" t="s">
        <v>100</v>
      </c>
      <c r="I10" s="11" t="s">
        <v>90</v>
      </c>
    </row>
    <row r="11" spans="1:10">
      <c r="B11" s="28" t="s">
        <v>89</v>
      </c>
      <c r="C11" s="29" t="s">
        <v>232</v>
      </c>
      <c r="D11" s="28" t="s">
        <v>162</v>
      </c>
      <c r="E11" s="28" t="s">
        <v>163</v>
      </c>
      <c r="F11" s="28" t="s">
        <v>91</v>
      </c>
      <c r="G11" s="39" t="s">
        <v>76</v>
      </c>
      <c r="H11" s="39" t="s">
        <v>76</v>
      </c>
      <c r="I11" s="29" t="s">
        <v>164</v>
      </c>
    </row>
    <row r="12" spans="1:10">
      <c r="B12" s="28" t="s">
        <v>89</v>
      </c>
      <c r="C12" s="29" t="s">
        <v>233</v>
      </c>
      <c r="D12" s="35" t="s">
        <v>165</v>
      </c>
      <c r="E12" s="28" t="s">
        <v>163</v>
      </c>
      <c r="F12" s="28" t="s">
        <v>91</v>
      </c>
      <c r="G12" s="39" t="s">
        <v>76</v>
      </c>
      <c r="H12" s="39" t="s">
        <v>76</v>
      </c>
      <c r="I12" s="29" t="s">
        <v>90</v>
      </c>
    </row>
    <row r="13" spans="1:10">
      <c r="B13" s="28" t="s">
        <v>89</v>
      </c>
      <c r="C13" s="29" t="s">
        <v>236</v>
      </c>
      <c r="D13" s="29" t="s">
        <v>26</v>
      </c>
      <c r="E13" s="28" t="s">
        <v>163</v>
      </c>
      <c r="F13" s="28" t="s">
        <v>92</v>
      </c>
      <c r="G13" s="33" t="s">
        <v>93</v>
      </c>
      <c r="H13" s="33" t="s">
        <v>94</v>
      </c>
      <c r="I13" s="29" t="s">
        <v>90</v>
      </c>
    </row>
    <row r="14" spans="1:10">
      <c r="B14" s="28" t="s">
        <v>89</v>
      </c>
      <c r="C14" s="29" t="s">
        <v>237</v>
      </c>
      <c r="D14" s="29" t="s">
        <v>30</v>
      </c>
      <c r="E14" s="28" t="s">
        <v>163</v>
      </c>
      <c r="F14" s="28" t="s">
        <v>166</v>
      </c>
      <c r="G14" s="29" t="s">
        <v>76</v>
      </c>
      <c r="H14" s="31" t="s">
        <v>167</v>
      </c>
      <c r="I14" s="29" t="s">
        <v>90</v>
      </c>
    </row>
    <row r="15" spans="1:10" ht="36">
      <c r="B15" s="28" t="s">
        <v>89</v>
      </c>
      <c r="C15" s="29" t="s">
        <v>238</v>
      </c>
      <c r="D15" s="29" t="s">
        <v>33</v>
      </c>
      <c r="E15" s="53" t="s">
        <v>234</v>
      </c>
      <c r="F15" s="28" t="s">
        <v>91</v>
      </c>
      <c r="G15" s="39" t="s">
        <v>76</v>
      </c>
      <c r="H15" s="39" t="s">
        <v>76</v>
      </c>
      <c r="I15" s="29" t="s">
        <v>90</v>
      </c>
    </row>
    <row r="16" spans="1:10" ht="36">
      <c r="B16" s="28" t="s">
        <v>89</v>
      </c>
      <c r="C16" s="39" t="s">
        <v>240</v>
      </c>
      <c r="D16" s="39" t="s">
        <v>239</v>
      </c>
      <c r="E16" s="54" t="s">
        <v>235</v>
      </c>
      <c r="F16" s="28" t="s">
        <v>91</v>
      </c>
      <c r="G16" s="39" t="s">
        <v>76</v>
      </c>
      <c r="H16" s="39" t="s">
        <v>76</v>
      </c>
      <c r="I16" s="29" t="s">
        <v>90</v>
      </c>
    </row>
    <row r="17" spans="2:9" ht="36">
      <c r="B17" s="28" t="s">
        <v>89</v>
      </c>
      <c r="C17" s="39" t="s">
        <v>241</v>
      </c>
      <c r="D17" s="39" t="s">
        <v>242</v>
      </c>
      <c r="E17" s="54" t="s">
        <v>235</v>
      </c>
      <c r="F17" s="28" t="s">
        <v>91</v>
      </c>
      <c r="G17" s="39" t="s">
        <v>76</v>
      </c>
      <c r="H17" s="39" t="s">
        <v>76</v>
      </c>
      <c r="I17" s="29" t="s">
        <v>90</v>
      </c>
    </row>
    <row r="18" spans="2:9">
      <c r="B18" s="28" t="s">
        <v>89</v>
      </c>
      <c r="C18" s="29" t="s">
        <v>168</v>
      </c>
      <c r="D18" s="28" t="s">
        <v>67</v>
      </c>
      <c r="E18" s="28" t="s">
        <v>163</v>
      </c>
      <c r="F18" s="28" t="s">
        <v>80</v>
      </c>
      <c r="G18" s="30" t="s">
        <v>118</v>
      </c>
      <c r="H18" s="31" t="s">
        <v>76</v>
      </c>
      <c r="I18" s="29" t="s">
        <v>95</v>
      </c>
    </row>
    <row r="19" spans="2:9" ht="36">
      <c r="B19" s="12" t="s">
        <v>81</v>
      </c>
      <c r="C19" s="11" t="s">
        <v>169</v>
      </c>
      <c r="D19" s="12" t="s">
        <v>170</v>
      </c>
      <c r="E19" s="12" t="s">
        <v>171</v>
      </c>
      <c r="F19" s="12" t="s">
        <v>80</v>
      </c>
      <c r="G19" s="13" t="s">
        <v>122</v>
      </c>
      <c r="H19" s="13" t="s">
        <v>76</v>
      </c>
      <c r="I19" s="11" t="s">
        <v>90</v>
      </c>
    </row>
    <row r="20" spans="2:9">
      <c r="B20" s="28" t="s">
        <v>89</v>
      </c>
      <c r="C20" s="29" t="s">
        <v>172</v>
      </c>
      <c r="D20" s="28" t="s">
        <v>70</v>
      </c>
      <c r="E20" s="28" t="s">
        <v>163</v>
      </c>
      <c r="F20" s="28" t="s">
        <v>80</v>
      </c>
      <c r="G20" s="30" t="s">
        <v>118</v>
      </c>
      <c r="H20" s="31" t="s">
        <v>76</v>
      </c>
      <c r="I20" s="29" t="s">
        <v>90</v>
      </c>
    </row>
    <row r="21" spans="2:9" ht="36">
      <c r="B21" s="12" t="s">
        <v>81</v>
      </c>
      <c r="C21" s="11" t="s">
        <v>173</v>
      </c>
      <c r="D21" s="12" t="s">
        <v>174</v>
      </c>
      <c r="E21" s="12" t="s">
        <v>175</v>
      </c>
      <c r="F21" s="12" t="s">
        <v>80</v>
      </c>
      <c r="G21" s="13" t="s">
        <v>151</v>
      </c>
      <c r="H21" s="13" t="s">
        <v>76</v>
      </c>
      <c r="I21" s="11" t="s">
        <v>90</v>
      </c>
    </row>
    <row r="22" spans="2:9">
      <c r="B22" s="12" t="s">
        <v>81</v>
      </c>
      <c r="C22" s="12" t="s">
        <v>176</v>
      </c>
      <c r="D22" s="11" t="s">
        <v>177</v>
      </c>
      <c r="E22" s="27" t="s">
        <v>99</v>
      </c>
      <c r="F22" s="12" t="s">
        <v>83</v>
      </c>
      <c r="G22" s="26" t="b">
        <v>1</v>
      </c>
      <c r="H22" s="27" t="s">
        <v>100</v>
      </c>
      <c r="I22" s="11" t="s">
        <v>90</v>
      </c>
    </row>
    <row r="23" spans="2:9" ht="36">
      <c r="B23" s="12" t="s">
        <v>81</v>
      </c>
      <c r="C23" s="12" t="s">
        <v>178</v>
      </c>
      <c r="D23" s="11" t="s">
        <v>179</v>
      </c>
      <c r="E23" s="12" t="s">
        <v>180</v>
      </c>
      <c r="F23" s="12" t="s">
        <v>83</v>
      </c>
      <c r="G23" s="26" t="b">
        <v>1</v>
      </c>
      <c r="H23" s="27" t="s">
        <v>100</v>
      </c>
      <c r="I23" s="11" t="s">
        <v>90</v>
      </c>
    </row>
    <row r="24" spans="2:9" ht="36">
      <c r="B24" s="12" t="s">
        <v>81</v>
      </c>
      <c r="C24" s="12" t="s">
        <v>181</v>
      </c>
      <c r="D24" s="11" t="s">
        <v>182</v>
      </c>
      <c r="E24" s="12" t="s">
        <v>183</v>
      </c>
      <c r="F24" s="12" t="s">
        <v>83</v>
      </c>
      <c r="G24" s="26" t="b">
        <v>1</v>
      </c>
      <c r="H24" s="27" t="s">
        <v>100</v>
      </c>
      <c r="I24" s="11" t="s">
        <v>90</v>
      </c>
    </row>
    <row r="25" spans="2:9">
      <c r="B25" s="12" t="s">
        <v>81</v>
      </c>
      <c r="C25" s="12" t="s">
        <v>184</v>
      </c>
      <c r="D25" s="11" t="s">
        <v>185</v>
      </c>
      <c r="E25" s="27" t="s">
        <v>99</v>
      </c>
      <c r="F25" s="12" t="s">
        <v>83</v>
      </c>
      <c r="G25" s="26" t="b">
        <v>1</v>
      </c>
      <c r="H25" s="27" t="s">
        <v>100</v>
      </c>
      <c r="I25" s="11" t="s">
        <v>90</v>
      </c>
    </row>
    <row r="26" spans="2:9">
      <c r="B26" s="12" t="s">
        <v>81</v>
      </c>
      <c r="C26" s="12" t="s">
        <v>186</v>
      </c>
      <c r="D26" s="11" t="s">
        <v>187</v>
      </c>
      <c r="E26" s="12" t="s">
        <v>188</v>
      </c>
      <c r="F26" s="12" t="s">
        <v>83</v>
      </c>
      <c r="G26" s="26" t="b">
        <v>1</v>
      </c>
      <c r="H26" s="27" t="s">
        <v>100</v>
      </c>
      <c r="I26" s="11" t="s">
        <v>90</v>
      </c>
    </row>
    <row r="27" spans="2:9">
      <c r="B27" s="12" t="s">
        <v>81</v>
      </c>
      <c r="C27" s="12" t="s">
        <v>189</v>
      </c>
      <c r="D27" s="55" t="s">
        <v>190</v>
      </c>
      <c r="E27" s="27" t="s">
        <v>99</v>
      </c>
      <c r="F27" s="12" t="s">
        <v>83</v>
      </c>
      <c r="G27" s="26" t="b">
        <v>1</v>
      </c>
      <c r="H27" s="27" t="s">
        <v>100</v>
      </c>
      <c r="I27" s="11" t="s">
        <v>90</v>
      </c>
    </row>
    <row r="28" spans="2:9">
      <c r="B28" s="12" t="s">
        <v>81</v>
      </c>
      <c r="C28" s="40" t="s">
        <v>231</v>
      </c>
      <c r="D28" s="34" t="s">
        <v>191</v>
      </c>
      <c r="E28" s="12" t="s">
        <v>188</v>
      </c>
      <c r="F28" s="12" t="s">
        <v>83</v>
      </c>
      <c r="G28" s="26" t="b">
        <v>1</v>
      </c>
      <c r="H28" s="27" t="s">
        <v>100</v>
      </c>
      <c r="I28" s="11"/>
    </row>
    <row r="29" spans="2:9">
      <c r="B29" s="12" t="s">
        <v>81</v>
      </c>
      <c r="C29" s="52" t="s">
        <v>114</v>
      </c>
      <c r="D29" s="34" t="s">
        <v>115</v>
      </c>
      <c r="E29" s="12" t="s">
        <v>192</v>
      </c>
      <c r="F29" s="12" t="s">
        <v>83</v>
      </c>
      <c r="G29" s="26" t="b">
        <v>1</v>
      </c>
      <c r="H29" s="27" t="s">
        <v>100</v>
      </c>
      <c r="I29" s="11"/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52EB-ECBE-4BE1-A3F2-B480F9FC5501}">
  <sheetPr>
    <tabColor theme="9"/>
  </sheetPr>
  <dimension ref="A1:J9"/>
  <sheetViews>
    <sheetView tabSelected="1" zoomScale="85" zoomScaleNormal="85" workbookViewId="0">
      <selection activeCell="L7" sqref="L7"/>
    </sheetView>
  </sheetViews>
  <sheetFormatPr defaultRowHeight="18"/>
  <cols>
    <col min="1" max="1" width="22.58203125" bestFit="1" customWidth="1"/>
    <col min="2" max="2" width="33.33203125" bestFit="1" customWidth="1"/>
    <col min="3" max="3" width="55.5" bestFit="1" customWidth="1"/>
    <col min="4" max="4" width="13.33203125" bestFit="1" customWidth="1"/>
    <col min="9" max="9" width="10.4140625" customWidth="1"/>
  </cols>
  <sheetData>
    <row r="1" spans="1:10">
      <c r="A1" s="44" t="s">
        <v>193</v>
      </c>
      <c r="B1" s="44" t="s">
        <v>194</v>
      </c>
      <c r="C1" s="44" t="s">
        <v>195</v>
      </c>
      <c r="D1" s="44" t="s">
        <v>196</v>
      </c>
      <c r="E1" s="44" t="s">
        <v>197</v>
      </c>
      <c r="F1" s="44" t="s">
        <v>249</v>
      </c>
      <c r="G1" s="44" t="s">
        <v>262</v>
      </c>
      <c r="H1" s="44" t="s">
        <v>304</v>
      </c>
      <c r="I1" s="44" t="s">
        <v>305</v>
      </c>
      <c r="J1" s="44" t="s">
        <v>263</v>
      </c>
    </row>
    <row r="2" spans="1:10">
      <c r="A2" t="s">
        <v>251</v>
      </c>
      <c r="B2" t="s">
        <v>198</v>
      </c>
      <c r="C2" t="s">
        <v>252</v>
      </c>
      <c r="D2" t="s">
        <v>199</v>
      </c>
      <c r="E2">
        <v>1</v>
      </c>
      <c r="F2" t="s">
        <v>250</v>
      </c>
      <c r="G2">
        <v>0</v>
      </c>
      <c r="H2" t="s">
        <v>306</v>
      </c>
      <c r="I2" t="s">
        <v>307</v>
      </c>
      <c r="J2" t="s">
        <v>308</v>
      </c>
    </row>
    <row r="3" spans="1:10">
      <c r="A3" t="s">
        <v>253</v>
      </c>
      <c r="B3" t="s">
        <v>198</v>
      </c>
      <c r="C3" t="s">
        <v>254</v>
      </c>
      <c r="D3" t="s">
        <v>200</v>
      </c>
      <c r="E3">
        <v>1</v>
      </c>
      <c r="F3" t="s">
        <v>250</v>
      </c>
      <c r="G3">
        <v>0</v>
      </c>
      <c r="H3" t="s">
        <v>306</v>
      </c>
      <c r="I3" t="s">
        <v>307</v>
      </c>
      <c r="J3" t="s">
        <v>308</v>
      </c>
    </row>
    <row r="4" spans="1:10">
      <c r="A4" t="s">
        <v>255</v>
      </c>
      <c r="B4" t="s">
        <v>198</v>
      </c>
      <c r="C4" t="s">
        <v>256</v>
      </c>
      <c r="D4" t="s">
        <v>199</v>
      </c>
      <c r="E4">
        <v>1</v>
      </c>
      <c r="F4" t="s">
        <v>250</v>
      </c>
      <c r="G4">
        <v>0</v>
      </c>
      <c r="H4" t="s">
        <v>306</v>
      </c>
      <c r="I4" t="s">
        <v>307</v>
      </c>
      <c r="J4" t="s">
        <v>308</v>
      </c>
    </row>
    <row r="5" spans="1:10">
      <c r="A5" t="s">
        <v>257</v>
      </c>
      <c r="B5" t="s">
        <v>198</v>
      </c>
      <c r="C5" t="s">
        <v>258</v>
      </c>
      <c r="D5" t="s">
        <v>200</v>
      </c>
      <c r="E5">
        <v>1</v>
      </c>
      <c r="F5" t="s">
        <v>250</v>
      </c>
      <c r="G5">
        <v>0</v>
      </c>
      <c r="H5" t="s">
        <v>306</v>
      </c>
      <c r="I5" t="s">
        <v>307</v>
      </c>
      <c r="J5" t="s">
        <v>308</v>
      </c>
    </row>
    <row r="6" spans="1:10">
      <c r="A6" t="s">
        <v>259</v>
      </c>
      <c r="B6" t="s">
        <v>198</v>
      </c>
      <c r="C6" t="s">
        <v>252</v>
      </c>
      <c r="D6" t="s">
        <v>199</v>
      </c>
      <c r="E6">
        <v>1</v>
      </c>
      <c r="F6" t="s">
        <v>261</v>
      </c>
      <c r="G6">
        <v>0</v>
      </c>
      <c r="H6" t="s">
        <v>306</v>
      </c>
      <c r="I6" t="s">
        <v>307</v>
      </c>
      <c r="J6" t="s">
        <v>308</v>
      </c>
    </row>
    <row r="7" spans="1:10">
      <c r="A7" t="s">
        <v>260</v>
      </c>
      <c r="B7" t="s">
        <v>198</v>
      </c>
      <c r="C7" t="s">
        <v>254</v>
      </c>
      <c r="D7" t="s">
        <v>200</v>
      </c>
      <c r="E7">
        <v>1</v>
      </c>
      <c r="F7" t="s">
        <v>261</v>
      </c>
      <c r="G7">
        <v>0</v>
      </c>
      <c r="H7" t="s">
        <v>306</v>
      </c>
      <c r="I7" t="s">
        <v>307</v>
      </c>
      <c r="J7" t="s">
        <v>308</v>
      </c>
    </row>
    <row r="8" spans="1:10">
      <c r="A8" t="s">
        <v>255</v>
      </c>
      <c r="B8" t="s">
        <v>198</v>
      </c>
      <c r="C8" t="s">
        <v>256</v>
      </c>
      <c r="D8" t="s">
        <v>199</v>
      </c>
      <c r="E8">
        <v>1</v>
      </c>
      <c r="F8" t="s">
        <v>261</v>
      </c>
      <c r="G8">
        <v>0</v>
      </c>
      <c r="H8" t="s">
        <v>306</v>
      </c>
      <c r="I8" t="s">
        <v>307</v>
      </c>
      <c r="J8" t="s">
        <v>308</v>
      </c>
    </row>
    <row r="9" spans="1:10">
      <c r="A9" t="s">
        <v>257</v>
      </c>
      <c r="B9" t="s">
        <v>198</v>
      </c>
      <c r="C9" t="s">
        <v>258</v>
      </c>
      <c r="D9" t="s">
        <v>200</v>
      </c>
      <c r="E9">
        <v>1</v>
      </c>
      <c r="F9" t="s">
        <v>261</v>
      </c>
      <c r="G9">
        <v>0</v>
      </c>
      <c r="H9" t="s">
        <v>306</v>
      </c>
      <c r="I9" t="s">
        <v>307</v>
      </c>
      <c r="J9" t="s">
        <v>308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85F1-CD1D-458C-A73C-E59B261D5583}">
  <sheetPr>
    <tabColor theme="9"/>
  </sheetPr>
  <dimension ref="A1:J9"/>
  <sheetViews>
    <sheetView zoomScale="85" zoomScaleNormal="85" workbookViewId="0">
      <selection activeCell="G17" sqref="G17"/>
    </sheetView>
  </sheetViews>
  <sheetFormatPr defaultRowHeight="18"/>
  <cols>
    <col min="1" max="1" width="22.58203125" bestFit="1" customWidth="1"/>
    <col min="2" max="2" width="33.33203125" bestFit="1" customWidth="1"/>
    <col min="3" max="3" width="55.5" bestFit="1" customWidth="1"/>
    <col min="4" max="4" width="13.33203125" bestFit="1" customWidth="1"/>
    <col min="9" max="9" width="10.4140625" customWidth="1"/>
  </cols>
  <sheetData>
    <row r="1" spans="1:10">
      <c r="A1" s="44" t="s">
        <v>193</v>
      </c>
      <c r="B1" s="44" t="s">
        <v>194</v>
      </c>
      <c r="C1" s="44" t="s">
        <v>195</v>
      </c>
      <c r="D1" s="44" t="s">
        <v>196</v>
      </c>
      <c r="E1" s="44" t="s">
        <v>197</v>
      </c>
      <c r="F1" s="44" t="s">
        <v>249</v>
      </c>
      <c r="G1" s="44" t="s">
        <v>262</v>
      </c>
      <c r="H1" s="44" t="s">
        <v>304</v>
      </c>
      <c r="I1" s="44" t="s">
        <v>305</v>
      </c>
      <c r="J1" s="44" t="s">
        <v>263</v>
      </c>
    </row>
    <row r="2" spans="1:10">
      <c r="A2" t="s">
        <v>309</v>
      </c>
      <c r="B2" t="s">
        <v>198</v>
      </c>
      <c r="C2" t="s">
        <v>310</v>
      </c>
      <c r="D2" t="s">
        <v>199</v>
      </c>
      <c r="E2">
        <v>1</v>
      </c>
      <c r="F2" t="s">
        <v>250</v>
      </c>
      <c r="G2">
        <v>0</v>
      </c>
      <c r="H2" t="s">
        <v>306</v>
      </c>
      <c r="I2" t="s">
        <v>307</v>
      </c>
      <c r="J2" t="s">
        <v>308</v>
      </c>
    </row>
    <row r="3" spans="1:10">
      <c r="A3" t="s">
        <v>311</v>
      </c>
      <c r="B3" t="s">
        <v>198</v>
      </c>
      <c r="C3" t="s">
        <v>312</v>
      </c>
      <c r="D3" t="s">
        <v>200</v>
      </c>
      <c r="E3">
        <v>1</v>
      </c>
      <c r="F3" t="s">
        <v>250</v>
      </c>
      <c r="G3">
        <v>0</v>
      </c>
      <c r="H3" t="s">
        <v>306</v>
      </c>
      <c r="I3" t="s">
        <v>307</v>
      </c>
      <c r="J3" t="s">
        <v>308</v>
      </c>
    </row>
    <row r="4" spans="1:10">
      <c r="A4" t="s">
        <v>313</v>
      </c>
      <c r="B4" t="s">
        <v>198</v>
      </c>
      <c r="C4" t="s">
        <v>314</v>
      </c>
      <c r="D4" t="s">
        <v>199</v>
      </c>
      <c r="E4">
        <v>1</v>
      </c>
      <c r="F4" t="s">
        <v>250</v>
      </c>
      <c r="G4">
        <v>0</v>
      </c>
      <c r="H4" t="s">
        <v>306</v>
      </c>
      <c r="I4" t="s">
        <v>307</v>
      </c>
      <c r="J4" t="s">
        <v>308</v>
      </c>
    </row>
    <row r="5" spans="1:10">
      <c r="A5" t="s">
        <v>315</v>
      </c>
      <c r="B5" t="s">
        <v>198</v>
      </c>
      <c r="C5" t="s">
        <v>316</v>
      </c>
      <c r="D5" t="s">
        <v>200</v>
      </c>
      <c r="E5">
        <v>1</v>
      </c>
      <c r="F5" t="s">
        <v>250</v>
      </c>
      <c r="G5">
        <v>0</v>
      </c>
      <c r="H5" t="s">
        <v>306</v>
      </c>
      <c r="I5" t="s">
        <v>307</v>
      </c>
      <c r="J5" t="s">
        <v>308</v>
      </c>
    </row>
    <row r="6" spans="1:10">
      <c r="A6" t="s">
        <v>317</v>
      </c>
      <c r="B6" t="s">
        <v>198</v>
      </c>
      <c r="C6" t="s">
        <v>310</v>
      </c>
      <c r="D6" t="s">
        <v>199</v>
      </c>
      <c r="E6">
        <v>1</v>
      </c>
      <c r="F6" t="s">
        <v>261</v>
      </c>
      <c r="G6">
        <v>0</v>
      </c>
      <c r="H6" t="s">
        <v>306</v>
      </c>
      <c r="I6" t="s">
        <v>307</v>
      </c>
      <c r="J6" t="s">
        <v>308</v>
      </c>
    </row>
    <row r="7" spans="1:10">
      <c r="A7" t="s">
        <v>318</v>
      </c>
      <c r="B7" t="s">
        <v>198</v>
      </c>
      <c r="C7" t="s">
        <v>312</v>
      </c>
      <c r="D7" t="s">
        <v>200</v>
      </c>
      <c r="E7">
        <v>1</v>
      </c>
      <c r="F7" t="s">
        <v>261</v>
      </c>
      <c r="G7">
        <v>0</v>
      </c>
      <c r="H7" t="s">
        <v>306</v>
      </c>
      <c r="I7" t="s">
        <v>307</v>
      </c>
      <c r="J7" t="s">
        <v>308</v>
      </c>
    </row>
    <row r="8" spans="1:10">
      <c r="A8" t="s">
        <v>313</v>
      </c>
      <c r="B8" t="s">
        <v>198</v>
      </c>
      <c r="C8" t="s">
        <v>314</v>
      </c>
      <c r="D8" t="s">
        <v>199</v>
      </c>
      <c r="E8">
        <v>1</v>
      </c>
      <c r="F8" t="s">
        <v>261</v>
      </c>
      <c r="G8">
        <v>0</v>
      </c>
      <c r="H8" t="s">
        <v>306</v>
      </c>
      <c r="I8" t="s">
        <v>307</v>
      </c>
      <c r="J8" t="s">
        <v>308</v>
      </c>
    </row>
    <row r="9" spans="1:10">
      <c r="A9" t="s">
        <v>315</v>
      </c>
      <c r="B9" t="s">
        <v>198</v>
      </c>
      <c r="C9" t="s">
        <v>316</v>
      </c>
      <c r="D9" t="s">
        <v>200</v>
      </c>
      <c r="E9">
        <v>1</v>
      </c>
      <c r="F9" t="s">
        <v>261</v>
      </c>
      <c r="G9">
        <v>0</v>
      </c>
      <c r="H9" t="s">
        <v>306</v>
      </c>
      <c r="I9" t="s">
        <v>307</v>
      </c>
      <c r="J9" t="s">
        <v>308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EF7BB-53D9-477D-9962-8A7CC644CB26}">
  <sheetPr>
    <tabColor theme="9"/>
  </sheetPr>
  <dimension ref="A1:C17"/>
  <sheetViews>
    <sheetView zoomScaleNormal="100" workbookViewId="0">
      <selection activeCell="B23" sqref="B23"/>
    </sheetView>
  </sheetViews>
  <sheetFormatPr defaultRowHeight="18"/>
  <cols>
    <col min="1" max="1" width="35.08203125" customWidth="1"/>
    <col min="2" max="2" width="33.33203125" bestFit="1" customWidth="1"/>
    <col min="3" max="3" width="43.83203125" bestFit="1" customWidth="1"/>
  </cols>
  <sheetData>
    <row r="1" spans="1:3">
      <c r="A1" s="21" t="s">
        <v>263</v>
      </c>
      <c r="B1" s="44" t="s">
        <v>265</v>
      </c>
      <c r="C1" s="21" t="s">
        <v>10</v>
      </c>
    </row>
    <row r="2" spans="1:3">
      <c r="A2" s="21" t="s">
        <v>201</v>
      </c>
      <c r="B2" s="45">
        <v>20230908</v>
      </c>
      <c r="C2" s="21" t="s">
        <v>202</v>
      </c>
    </row>
    <row r="3" spans="1:3">
      <c r="A3" s="21" t="s">
        <v>203</v>
      </c>
      <c r="B3" s="45" t="s">
        <v>204</v>
      </c>
      <c r="C3" s="21" t="s">
        <v>205</v>
      </c>
    </row>
    <row r="4" spans="1:3">
      <c r="A4" s="21" t="s">
        <v>206</v>
      </c>
      <c r="B4" s="46" t="s">
        <v>207</v>
      </c>
      <c r="C4" s="60" t="s">
        <v>208</v>
      </c>
    </row>
    <row r="5" spans="1:3">
      <c r="A5" s="21" t="s">
        <v>209</v>
      </c>
      <c r="B5" s="46">
        <v>4</v>
      </c>
      <c r="C5" s="21" t="s">
        <v>210</v>
      </c>
    </row>
    <row r="6" spans="1:3" ht="72">
      <c r="A6" s="21" t="s">
        <v>211</v>
      </c>
      <c r="B6" s="46" t="s">
        <v>212</v>
      </c>
      <c r="C6" s="47" t="s">
        <v>213</v>
      </c>
    </row>
    <row r="7" spans="1:3">
      <c r="A7" s="21" t="s">
        <v>82</v>
      </c>
      <c r="B7" s="48">
        <v>10</v>
      </c>
      <c r="C7" s="21" t="s">
        <v>214</v>
      </c>
    </row>
    <row r="8" spans="1:3" ht="36">
      <c r="A8" s="21" t="s">
        <v>215</v>
      </c>
      <c r="B8" s="48" t="s">
        <v>216</v>
      </c>
      <c r="C8" s="47" t="s">
        <v>217</v>
      </c>
    </row>
    <row r="9" spans="1:3" ht="36">
      <c r="A9" s="21" t="s">
        <v>218</v>
      </c>
      <c r="B9" s="48" t="s">
        <v>219</v>
      </c>
      <c r="C9" s="47" t="s">
        <v>220</v>
      </c>
    </row>
    <row r="10" spans="1:3" ht="54">
      <c r="A10" s="21" t="s">
        <v>221</v>
      </c>
      <c r="B10" s="48" t="s">
        <v>219</v>
      </c>
      <c r="C10" s="47" t="s">
        <v>222</v>
      </c>
    </row>
    <row r="11" spans="1:3">
      <c r="A11" s="21" t="s">
        <v>223</v>
      </c>
      <c r="B11" s="47" t="s">
        <v>224</v>
      </c>
      <c r="C11" s="21"/>
    </row>
    <row r="12" spans="1:3">
      <c r="A12" s="21"/>
      <c r="B12" s="21"/>
      <c r="C12" s="21"/>
    </row>
    <row r="13" spans="1:3">
      <c r="A13" s="21"/>
      <c r="B13" s="21"/>
      <c r="C13" s="21"/>
    </row>
    <row r="14" spans="1:3">
      <c r="A14" s="21"/>
      <c r="B14" s="21"/>
      <c r="C14" s="21"/>
    </row>
    <row r="15" spans="1:3">
      <c r="A15" s="21"/>
      <c r="B15" s="21"/>
      <c r="C15" s="21"/>
    </row>
    <row r="16" spans="1:3">
      <c r="A16" s="21"/>
      <c r="B16" s="21"/>
      <c r="C16" s="21"/>
    </row>
    <row r="17" spans="1:3">
      <c r="A17" s="21"/>
      <c r="B17" s="21"/>
      <c r="C17" s="2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96FA-9640-4E49-903A-A684C9E3F7C3}">
  <dimension ref="A1:K5"/>
  <sheetViews>
    <sheetView zoomScale="115" zoomScaleNormal="115" workbookViewId="0">
      <selection activeCell="F3" sqref="F3"/>
    </sheetView>
  </sheetViews>
  <sheetFormatPr defaultRowHeight="18"/>
  <cols>
    <col min="1" max="1" width="8.5" bestFit="1" customWidth="1"/>
    <col min="2" max="2" width="7.5" bestFit="1" customWidth="1"/>
    <col min="3" max="3" width="3.75" bestFit="1" customWidth="1"/>
    <col min="4" max="4" width="18.25" bestFit="1" customWidth="1"/>
    <col min="5" max="5" width="20.58203125" customWidth="1"/>
    <col min="6" max="6" width="12.58203125" customWidth="1"/>
    <col min="7" max="7" width="24" customWidth="1"/>
    <col min="8" max="8" width="21.75" customWidth="1"/>
    <col min="9" max="9" width="15.58203125" customWidth="1"/>
    <col min="10" max="10" width="12.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1</v>
      </c>
      <c r="D2" t="s">
        <v>42</v>
      </c>
      <c r="E2" t="s">
        <v>43</v>
      </c>
      <c r="F2" t="s">
        <v>44</v>
      </c>
      <c r="G2" t="s">
        <v>45</v>
      </c>
      <c r="H2" t="s">
        <v>46</v>
      </c>
      <c r="I2" t="s">
        <v>17</v>
      </c>
    </row>
    <row r="3" spans="1:11">
      <c r="C3">
        <v>1</v>
      </c>
      <c r="D3" t="s">
        <v>46</v>
      </c>
      <c r="E3" t="s">
        <v>47</v>
      </c>
      <c r="F3" t="s">
        <v>48</v>
      </c>
      <c r="H3" t="s">
        <v>49</v>
      </c>
      <c r="I3" t="s">
        <v>17</v>
      </c>
    </row>
    <row r="4" spans="1:11">
      <c r="C4">
        <v>1</v>
      </c>
      <c r="D4" t="s">
        <v>49</v>
      </c>
      <c r="E4" t="s">
        <v>50</v>
      </c>
      <c r="F4" t="s">
        <v>51</v>
      </c>
      <c r="H4" t="s">
        <v>52</v>
      </c>
      <c r="I4" t="s">
        <v>17</v>
      </c>
    </row>
    <row r="5" spans="1:11">
      <c r="C5">
        <v>1</v>
      </c>
      <c r="D5" t="s">
        <v>52</v>
      </c>
      <c r="E5" t="s">
        <v>53</v>
      </c>
      <c r="F5" t="s">
        <v>44</v>
      </c>
      <c r="G5" t="s">
        <v>45</v>
      </c>
      <c r="H5" t="s">
        <v>41</v>
      </c>
      <c r="I5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C9198-7447-427D-AE5F-FE3379261455}">
  <dimension ref="A1:B8"/>
  <sheetViews>
    <sheetView zoomScale="130" zoomScaleNormal="130" workbookViewId="0">
      <selection activeCell="F3" sqref="F3"/>
    </sheetView>
  </sheetViews>
  <sheetFormatPr defaultColWidth="8.58203125" defaultRowHeight="15"/>
  <cols>
    <col min="1" max="16384" width="8.58203125" style="3"/>
  </cols>
  <sheetData>
    <row r="1" spans="1:2">
      <c r="A1" s="3" t="s">
        <v>4</v>
      </c>
    </row>
    <row r="2" spans="1:2" ht="16">
      <c r="A2" s="2" t="s">
        <v>54</v>
      </c>
    </row>
    <row r="4" spans="1:2">
      <c r="A4" s="3" t="s">
        <v>55</v>
      </c>
    </row>
    <row r="5" spans="1:2" ht="16">
      <c r="A5" s="4" t="s">
        <v>56</v>
      </c>
    </row>
    <row r="7" spans="1:2">
      <c r="A7" s="9">
        <v>1</v>
      </c>
      <c r="B7" s="3" t="s">
        <v>57</v>
      </c>
    </row>
    <row r="8" spans="1:2">
      <c r="A8" s="9">
        <v>2</v>
      </c>
      <c r="B8" s="3" t="s">
        <v>58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63B8-B806-409C-BCA9-B690E07E84AD}">
  <dimension ref="A1:K14"/>
  <sheetViews>
    <sheetView zoomScale="70" zoomScaleNormal="70" workbookViewId="0">
      <pane xSplit="2" ySplit="3" topLeftCell="C7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 ht="44.5" customHeight="1">
      <c r="A1" t="s">
        <v>59</v>
      </c>
      <c r="D1" t="s">
        <v>60</v>
      </c>
      <c r="E1" t="s">
        <v>61</v>
      </c>
    </row>
    <row r="2" spans="1:11" ht="44.5" customHeight="1">
      <c r="A2" t="s">
        <v>62</v>
      </c>
      <c r="B2" t="s">
        <v>63</v>
      </c>
      <c r="E2" t="s">
        <v>60</v>
      </c>
      <c r="F2" t="s">
        <v>61</v>
      </c>
    </row>
    <row r="3" spans="1:11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5" spans="1:11" ht="72">
      <c r="A5" t="s">
        <v>11</v>
      </c>
      <c r="B5" s="1" t="s">
        <v>64</v>
      </c>
      <c r="C5">
        <v>1</v>
      </c>
      <c r="D5" t="s">
        <v>13</v>
      </c>
      <c r="E5" t="s">
        <v>65</v>
      </c>
      <c r="F5" s="7" t="s">
        <v>15</v>
      </c>
      <c r="G5" s="1" t="s">
        <v>16</v>
      </c>
      <c r="H5" t="str">
        <f>D6</f>
        <v>s_0001_AMF_1_status_check1</v>
      </c>
      <c r="I5" t="s">
        <v>17</v>
      </c>
    </row>
    <row r="6" spans="1:11" ht="125.15" customHeight="1">
      <c r="B6" t="s">
        <v>66</v>
      </c>
      <c r="C6" s="11">
        <v>1</v>
      </c>
      <c r="D6" s="11" t="s">
        <v>18</v>
      </c>
      <c r="E6" s="12" t="s">
        <v>67</v>
      </c>
      <c r="F6" s="13" t="s">
        <v>20</v>
      </c>
      <c r="G6" s="14" t="s">
        <v>21</v>
      </c>
      <c r="H6" s="11" t="str">
        <f>D8</f>
        <v>s_0001_AMF_1_conig_change1</v>
      </c>
      <c r="I6" s="11" t="s">
        <v>17</v>
      </c>
      <c r="K6" t="s">
        <v>68</v>
      </c>
    </row>
    <row r="7" spans="1:11" ht="125.15" customHeight="1">
      <c r="B7" t="s">
        <v>69</v>
      </c>
      <c r="C7" s="11">
        <v>1</v>
      </c>
      <c r="D7" s="11" t="s">
        <v>18</v>
      </c>
      <c r="E7" s="12" t="s">
        <v>70</v>
      </c>
      <c r="F7" s="13" t="s">
        <v>20</v>
      </c>
      <c r="G7" s="14" t="s">
        <v>71</v>
      </c>
      <c r="H7" s="11" t="str">
        <f>D9</f>
        <v>s_0001_AMF_1_conig_after1</v>
      </c>
      <c r="I7" s="11" t="s">
        <v>17</v>
      </c>
    </row>
    <row r="8" spans="1:11" ht="147" customHeight="1">
      <c r="B8" t="s">
        <v>69</v>
      </c>
      <c r="C8">
        <v>1</v>
      </c>
      <c r="D8" t="s">
        <v>22</v>
      </c>
      <c r="E8" s="1" t="s">
        <v>23</v>
      </c>
      <c r="F8" s="10"/>
      <c r="G8" s="6" t="s">
        <v>24</v>
      </c>
      <c r="H8" t="str">
        <f>D9</f>
        <v>s_0001_AMF_1_conig_after1</v>
      </c>
      <c r="I8" t="s">
        <v>17</v>
      </c>
    </row>
    <row r="9" spans="1:11" ht="36">
      <c r="B9" t="s">
        <v>69</v>
      </c>
      <c r="C9">
        <v>1</v>
      </c>
      <c r="D9" t="s">
        <v>25</v>
      </c>
      <c r="E9" t="s">
        <v>26</v>
      </c>
      <c r="F9" s="6" t="s">
        <v>27</v>
      </c>
      <c r="H9" t="str">
        <f>D10</f>
        <v>s_0001_AMF_1_conig_after2</v>
      </c>
      <c r="I9" s="1" t="s">
        <v>28</v>
      </c>
    </row>
    <row r="10" spans="1:11" ht="134.5" customHeight="1">
      <c r="B10" t="s">
        <v>69</v>
      </c>
      <c r="C10">
        <v>1</v>
      </c>
      <c r="D10" t="s">
        <v>29</v>
      </c>
      <c r="E10" t="s">
        <v>30</v>
      </c>
      <c r="G10" s="7" t="s">
        <v>31</v>
      </c>
      <c r="H10" t="str">
        <f>D11</f>
        <v>s_0001_AMF_1_conig_after3</v>
      </c>
      <c r="I10" s="1" t="s">
        <v>28</v>
      </c>
    </row>
    <row r="11" spans="1:11" ht="36">
      <c r="B11" t="s">
        <v>69</v>
      </c>
      <c r="C11">
        <v>1</v>
      </c>
      <c r="D11" t="s">
        <v>32</v>
      </c>
      <c r="E11" t="s">
        <v>33</v>
      </c>
      <c r="F11" s="6" t="s">
        <v>34</v>
      </c>
      <c r="H11" t="str">
        <f>D12</f>
        <v>s_0001_AMF_1_status_check1</v>
      </c>
      <c r="I11" s="1" t="s">
        <v>28</v>
      </c>
    </row>
    <row r="12" spans="1:11" ht="90" customHeight="1">
      <c r="B12" t="s">
        <v>69</v>
      </c>
      <c r="C12">
        <v>1</v>
      </c>
      <c r="D12" t="s">
        <v>18</v>
      </c>
      <c r="E12" s="1" t="s">
        <v>19</v>
      </c>
      <c r="F12" s="8" t="s">
        <v>35</v>
      </c>
      <c r="G12" s="7" t="s">
        <v>36</v>
      </c>
      <c r="H12" t="str">
        <f>D13</f>
        <v>last judge</v>
      </c>
      <c r="I12" s="1" t="s">
        <v>72</v>
      </c>
    </row>
    <row r="13" spans="1:11" ht="33" customHeight="1">
      <c r="B13" t="s">
        <v>73</v>
      </c>
      <c r="C13">
        <v>1</v>
      </c>
      <c r="D13" s="1" t="s">
        <v>38</v>
      </c>
      <c r="F13" t="s">
        <v>39</v>
      </c>
      <c r="G13" t="s">
        <v>40</v>
      </c>
      <c r="H13" t="s">
        <v>41</v>
      </c>
      <c r="I13" s="1" t="s">
        <v>17</v>
      </c>
    </row>
    <row r="14" spans="1:11"/>
  </sheetData>
  <phoneticPr fontId="1"/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C938-58C0-402A-B71B-BBB0672C1DC5}">
  <dimension ref="A1:K8"/>
  <sheetViews>
    <sheetView zoomScale="85" zoomScaleNormal="85" workbookViewId="0">
      <pane xSplit="2" ySplit="2" topLeftCell="C3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2" width="18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 ht="53.5" customHeight="1">
      <c r="A1" s="16" t="s">
        <v>74</v>
      </c>
      <c r="B1" s="15" t="s">
        <v>12</v>
      </c>
    </row>
    <row r="2" spans="1:11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4" spans="1:11" ht="72">
      <c r="A4" t="s">
        <v>11</v>
      </c>
      <c r="B4" s="1" t="s">
        <v>64</v>
      </c>
      <c r="C4">
        <v>1</v>
      </c>
      <c r="D4" t="s">
        <v>75</v>
      </c>
      <c r="E4" t="s">
        <v>76</v>
      </c>
      <c r="F4" s="7" t="s">
        <v>15</v>
      </c>
      <c r="G4" s="1" t="s">
        <v>16</v>
      </c>
      <c r="H4" s="15" t="s">
        <v>77</v>
      </c>
      <c r="I4" t="s">
        <v>17</v>
      </c>
    </row>
    <row r="5" spans="1:11" ht="72">
      <c r="B5" s="1" t="s">
        <v>64</v>
      </c>
      <c r="C5">
        <v>1</v>
      </c>
      <c r="D5" t="s">
        <v>78</v>
      </c>
      <c r="E5" t="s">
        <v>76</v>
      </c>
      <c r="F5" s="7" t="s">
        <v>15</v>
      </c>
      <c r="G5" s="1" t="s">
        <v>16</v>
      </c>
      <c r="H5" s="15" t="s">
        <v>77</v>
      </c>
      <c r="I5" t="s">
        <v>17</v>
      </c>
    </row>
    <row r="6" spans="1:11">
      <c r="B6" s="1"/>
      <c r="F6" s="7"/>
      <c r="G6" s="1"/>
      <c r="H6" s="15"/>
    </row>
    <row r="7" spans="1:11" ht="33" customHeight="1">
      <c r="B7" t="s">
        <v>73</v>
      </c>
      <c r="C7">
        <v>1</v>
      </c>
      <c r="D7" s="1" t="s">
        <v>38</v>
      </c>
      <c r="F7" t="s">
        <v>39</v>
      </c>
      <c r="G7" t="s">
        <v>40</v>
      </c>
      <c r="H7" t="s">
        <v>41</v>
      </c>
      <c r="I7" s="1" t="s">
        <v>17</v>
      </c>
    </row>
    <row r="8" spans="1:11"/>
  </sheetData>
  <phoneticPr fontId="1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CBB8B-4D2C-4923-812A-62C0BC097F91}">
  <dimension ref="A1:K12"/>
  <sheetViews>
    <sheetView zoomScale="85" zoomScaleNormal="85" workbookViewId="0">
      <pane xSplit="2" ySplit="1" topLeftCell="C2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ht="72">
      <c r="A3" s="16" t="s">
        <v>79</v>
      </c>
      <c r="B3" s="1" t="s">
        <v>64</v>
      </c>
      <c r="C3">
        <v>1</v>
      </c>
      <c r="D3" t="s">
        <v>13</v>
      </c>
      <c r="E3" t="s">
        <v>65</v>
      </c>
      <c r="F3" s="7" t="s">
        <v>15</v>
      </c>
      <c r="G3" s="1" t="s">
        <v>16</v>
      </c>
      <c r="H3" t="str">
        <f>D4</f>
        <v>s_0001_AMF_1_status_check1</v>
      </c>
      <c r="I3" t="s">
        <v>17</v>
      </c>
    </row>
    <row r="4" spans="1:11" ht="125.15" customHeight="1">
      <c r="B4" t="s">
        <v>66</v>
      </c>
      <c r="C4" s="11">
        <v>1</v>
      </c>
      <c r="D4" s="11" t="s">
        <v>18</v>
      </c>
      <c r="E4" s="12" t="s">
        <v>67</v>
      </c>
      <c r="F4" s="13" t="s">
        <v>20</v>
      </c>
      <c r="G4" s="14" t="s">
        <v>21</v>
      </c>
      <c r="H4" s="11" t="str">
        <f>D6</f>
        <v>s_0001_AMF_1_conig_change1</v>
      </c>
      <c r="I4" s="11" t="s">
        <v>17</v>
      </c>
      <c r="K4" t="s">
        <v>68</v>
      </c>
    </row>
    <row r="5" spans="1:11" ht="125.15" customHeight="1">
      <c r="B5" t="s">
        <v>69</v>
      </c>
      <c r="C5" s="11">
        <v>1</v>
      </c>
      <c r="D5" s="11" t="s">
        <v>18</v>
      </c>
      <c r="E5" s="12" t="s">
        <v>70</v>
      </c>
      <c r="F5" s="13" t="s">
        <v>20</v>
      </c>
      <c r="G5" s="14" t="s">
        <v>71</v>
      </c>
      <c r="H5" s="11" t="str">
        <f>D7</f>
        <v>s_0001_AMF_1_conig_after1</v>
      </c>
      <c r="I5" s="11" t="s">
        <v>17</v>
      </c>
    </row>
    <row r="6" spans="1:11" ht="147" customHeight="1">
      <c r="B6" t="s">
        <v>69</v>
      </c>
      <c r="C6">
        <v>1</v>
      </c>
      <c r="D6" t="s">
        <v>22</v>
      </c>
      <c r="E6" s="1" t="s">
        <v>23</v>
      </c>
      <c r="F6" s="10"/>
      <c r="G6" s="6" t="s">
        <v>24</v>
      </c>
      <c r="H6" t="str">
        <f>D7</f>
        <v>s_0001_AMF_1_conig_after1</v>
      </c>
      <c r="I6" t="s">
        <v>17</v>
      </c>
    </row>
    <row r="7" spans="1:11" ht="36">
      <c r="B7" t="s">
        <v>69</v>
      </c>
      <c r="C7">
        <v>1</v>
      </c>
      <c r="D7" t="s">
        <v>25</v>
      </c>
      <c r="E7" t="s">
        <v>26</v>
      </c>
      <c r="F7" s="6" t="s">
        <v>27</v>
      </c>
      <c r="H7" t="str">
        <f>D8</f>
        <v>s_0001_AMF_1_conig_after2</v>
      </c>
      <c r="I7" s="1" t="s">
        <v>28</v>
      </c>
    </row>
    <row r="8" spans="1:11" ht="134.5" customHeight="1">
      <c r="B8" t="s">
        <v>69</v>
      </c>
      <c r="C8">
        <v>1</v>
      </c>
      <c r="D8" t="s">
        <v>29</v>
      </c>
      <c r="E8" t="s">
        <v>30</v>
      </c>
      <c r="G8" s="7" t="s">
        <v>31</v>
      </c>
      <c r="H8" t="str">
        <f>D9</f>
        <v>s_0001_AMF_1_conig_after3</v>
      </c>
      <c r="I8" s="1" t="s">
        <v>28</v>
      </c>
    </row>
    <row r="9" spans="1:11" ht="36">
      <c r="B9" t="s">
        <v>69</v>
      </c>
      <c r="C9">
        <v>1</v>
      </c>
      <c r="D9" t="s">
        <v>32</v>
      </c>
      <c r="E9" t="s">
        <v>33</v>
      </c>
      <c r="F9" s="6" t="s">
        <v>34</v>
      </c>
      <c r="H9" t="str">
        <f>D10</f>
        <v>s_0001_AMF_1_status_check1</v>
      </c>
      <c r="I9" s="1" t="s">
        <v>28</v>
      </c>
    </row>
    <row r="10" spans="1:11" ht="90" customHeight="1">
      <c r="B10" t="s">
        <v>69</v>
      </c>
      <c r="C10">
        <v>1</v>
      </c>
      <c r="D10" t="s">
        <v>18</v>
      </c>
      <c r="E10" s="1" t="s">
        <v>19</v>
      </c>
      <c r="F10" s="8" t="s">
        <v>35</v>
      </c>
      <c r="G10" s="7" t="s">
        <v>36</v>
      </c>
      <c r="H10" t="str">
        <f>D11</f>
        <v>last judge</v>
      </c>
      <c r="I10" s="1" t="s">
        <v>72</v>
      </c>
    </row>
    <row r="11" spans="1:11" ht="33" customHeight="1">
      <c r="B11" t="s">
        <v>73</v>
      </c>
      <c r="C11">
        <v>1</v>
      </c>
      <c r="D11" s="1" t="s">
        <v>38</v>
      </c>
      <c r="F11" t="s">
        <v>39</v>
      </c>
      <c r="G11" t="s">
        <v>40</v>
      </c>
      <c r="H11" t="s">
        <v>41</v>
      </c>
      <c r="I11" s="1" t="s">
        <v>17</v>
      </c>
    </row>
    <row r="12" spans="1:11"/>
  </sheetData>
  <phoneticPr fontId="1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B6B-607B-4C5D-AD0E-39E64C78A766}">
  <dimension ref="A1:K12"/>
  <sheetViews>
    <sheetView zoomScale="85" zoomScaleNormal="85" workbookViewId="0">
      <pane xSplit="2" ySplit="1" topLeftCell="C2" activePane="bottomRight" state="frozen"/>
      <selection pane="topRight" activeCell="F3" sqref="F3"/>
      <selection pane="bottomLeft" activeCell="F3" sqref="F3"/>
      <selection pane="bottomRight" activeCell="F3" sqref="F3"/>
    </sheetView>
  </sheetViews>
  <sheetFormatPr defaultRowHeight="18"/>
  <cols>
    <col min="1" max="1" width="11.5" customWidth="1"/>
    <col min="2" max="2" width="26.33203125" customWidth="1"/>
    <col min="3" max="3" width="3.75" bestFit="1" customWidth="1"/>
    <col min="4" max="4" width="29.58203125" customWidth="1"/>
    <col min="5" max="5" width="45.58203125" customWidth="1"/>
    <col min="6" max="6" width="25.83203125" customWidth="1"/>
    <col min="7" max="7" width="36.33203125" customWidth="1"/>
    <col min="8" max="8" width="30.33203125" customWidth="1"/>
    <col min="9" max="9" width="23.33203125" customWidth="1"/>
    <col min="10" max="10" width="12.25" customWidth="1"/>
    <col min="11" max="11" width="21.3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3" spans="1:11" ht="72">
      <c r="A3" t="s">
        <v>11</v>
      </c>
      <c r="B3" s="1" t="s">
        <v>64</v>
      </c>
      <c r="C3">
        <v>1</v>
      </c>
      <c r="D3" t="s">
        <v>13</v>
      </c>
      <c r="E3" t="s">
        <v>65</v>
      </c>
      <c r="F3" s="7" t="s">
        <v>15</v>
      </c>
      <c r="G3" s="1" t="s">
        <v>16</v>
      </c>
      <c r="H3" t="str">
        <f>D4</f>
        <v>s_0001_AMF_1_status_check1</v>
      </c>
      <c r="I3" t="s">
        <v>17</v>
      </c>
    </row>
    <row r="4" spans="1:11" ht="125.15" customHeight="1">
      <c r="B4" t="s">
        <v>66</v>
      </c>
      <c r="C4" s="11">
        <v>1</v>
      </c>
      <c r="D4" s="11" t="s">
        <v>18</v>
      </c>
      <c r="E4" s="12" t="s">
        <v>67</v>
      </c>
      <c r="F4" s="13" t="s">
        <v>20</v>
      </c>
      <c r="G4" s="14" t="s">
        <v>21</v>
      </c>
      <c r="H4" s="11" t="str">
        <f>D6</f>
        <v>s_0001_AMF_1_conig_change1</v>
      </c>
      <c r="I4" s="11" t="s">
        <v>17</v>
      </c>
      <c r="K4" t="s">
        <v>68</v>
      </c>
    </row>
    <row r="5" spans="1:11" ht="125.15" customHeight="1">
      <c r="B5" t="s">
        <v>69</v>
      </c>
      <c r="C5" s="11">
        <v>1</v>
      </c>
      <c r="D5" s="11" t="s">
        <v>18</v>
      </c>
      <c r="E5" s="12" t="s">
        <v>70</v>
      </c>
      <c r="F5" s="13" t="s">
        <v>20</v>
      </c>
      <c r="G5" s="14" t="s">
        <v>71</v>
      </c>
      <c r="H5" s="11" t="str">
        <f>D7</f>
        <v>s_0001_AMF_1_conig_after1</v>
      </c>
      <c r="I5" s="11" t="s">
        <v>17</v>
      </c>
    </row>
    <row r="6" spans="1:11" ht="147" customHeight="1">
      <c r="B6" t="s">
        <v>69</v>
      </c>
      <c r="C6">
        <v>1</v>
      </c>
      <c r="D6" t="s">
        <v>22</v>
      </c>
      <c r="E6" s="1" t="s">
        <v>23</v>
      </c>
      <c r="F6" s="10"/>
      <c r="G6" s="6" t="s">
        <v>24</v>
      </c>
      <c r="H6" t="str">
        <f>D7</f>
        <v>s_0001_AMF_1_conig_after1</v>
      </c>
      <c r="I6" t="s">
        <v>17</v>
      </c>
    </row>
    <row r="7" spans="1:11" ht="36">
      <c r="B7" t="s">
        <v>69</v>
      </c>
      <c r="C7">
        <v>1</v>
      </c>
      <c r="D7" t="s">
        <v>25</v>
      </c>
      <c r="E7" t="s">
        <v>26</v>
      </c>
      <c r="F7" s="6" t="s">
        <v>27</v>
      </c>
      <c r="H7" t="str">
        <f>D8</f>
        <v>s_0001_AMF_1_conig_after2</v>
      </c>
      <c r="I7" s="1" t="s">
        <v>28</v>
      </c>
    </row>
    <row r="8" spans="1:11" ht="134.5" customHeight="1">
      <c r="B8" t="s">
        <v>69</v>
      </c>
      <c r="C8">
        <v>1</v>
      </c>
      <c r="D8" t="s">
        <v>29</v>
      </c>
      <c r="E8" t="s">
        <v>30</v>
      </c>
      <c r="G8" s="7" t="s">
        <v>31</v>
      </c>
      <c r="H8" t="str">
        <f>D9</f>
        <v>s_0001_AMF_1_conig_after3</v>
      </c>
      <c r="I8" s="1" t="s">
        <v>28</v>
      </c>
    </row>
    <row r="9" spans="1:11" ht="36">
      <c r="B9" t="s">
        <v>69</v>
      </c>
      <c r="C9">
        <v>1</v>
      </c>
      <c r="D9" t="s">
        <v>32</v>
      </c>
      <c r="E9" t="s">
        <v>33</v>
      </c>
      <c r="F9" s="6" t="s">
        <v>34</v>
      </c>
      <c r="H9" t="str">
        <f>D10</f>
        <v>s_0001_AMF_1_status_check1</v>
      </c>
      <c r="I9" s="1" t="s">
        <v>28</v>
      </c>
    </row>
    <row r="10" spans="1:11" ht="90" customHeight="1">
      <c r="B10" t="s">
        <v>69</v>
      </c>
      <c r="C10">
        <v>1</v>
      </c>
      <c r="D10" t="s">
        <v>18</v>
      </c>
      <c r="E10" s="1" t="s">
        <v>19</v>
      </c>
      <c r="F10" s="8" t="s">
        <v>35</v>
      </c>
      <c r="G10" s="7" t="s">
        <v>36</v>
      </c>
      <c r="H10" t="str">
        <f>D11</f>
        <v>last judge</v>
      </c>
      <c r="I10" s="1" t="s">
        <v>72</v>
      </c>
    </row>
    <row r="11" spans="1:11" ht="33" customHeight="1">
      <c r="B11" t="s">
        <v>73</v>
      </c>
      <c r="C11">
        <v>1</v>
      </c>
      <c r="D11" s="1" t="s">
        <v>38</v>
      </c>
      <c r="F11" t="s">
        <v>39</v>
      </c>
      <c r="G11" t="s">
        <v>40</v>
      </c>
      <c r="H11" t="s">
        <v>41</v>
      </c>
      <c r="I11" s="1" t="s">
        <v>17</v>
      </c>
    </row>
    <row r="12" spans="1:11"/>
  </sheetData>
  <phoneticPr fontId="1"/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95A21-2568-4AF7-A33C-AF8A72DA3523}">
  <sheetPr>
    <tabColor rgb="FFFFC000"/>
  </sheetPr>
  <dimension ref="A1:D17"/>
  <sheetViews>
    <sheetView workbookViewId="0"/>
  </sheetViews>
  <sheetFormatPr defaultRowHeight="18"/>
  <cols>
    <col min="2" max="2" width="14.6640625" customWidth="1"/>
    <col min="3" max="3" width="20.33203125" bestFit="1" customWidth="1"/>
    <col min="4" max="4" width="30.75" bestFit="1" customWidth="1"/>
  </cols>
  <sheetData>
    <row r="1" spans="1:4">
      <c r="A1" t="s">
        <v>303</v>
      </c>
    </row>
    <row r="3" spans="1:4">
      <c r="B3" t="s">
        <v>290</v>
      </c>
      <c r="C3" s="45" t="s">
        <v>204</v>
      </c>
    </row>
    <row r="4" spans="1:4">
      <c r="B4" t="s">
        <v>291</v>
      </c>
      <c r="C4" t="s">
        <v>294</v>
      </c>
    </row>
    <row r="5" spans="1:4">
      <c r="B5" t="s">
        <v>292</v>
      </c>
      <c r="C5" t="s">
        <v>293</v>
      </c>
    </row>
    <row r="11" spans="1:4">
      <c r="C11" t="s">
        <v>301</v>
      </c>
      <c r="D11" t="s">
        <v>302</v>
      </c>
    </row>
    <row r="12" spans="1:4">
      <c r="C12" t="s">
        <v>295</v>
      </c>
      <c r="D12" t="str">
        <f>$C$5&amp;"メイン処理"</f>
        <v>AMF DNS削除ツールメイン処理</v>
      </c>
    </row>
    <row r="13" spans="1:4">
      <c r="C13" t="s">
        <v>296</v>
      </c>
      <c r="D13" t="str">
        <f>$C$5&amp;"サブ：SHOW処理部分"</f>
        <v>AMF DNS削除ツールサブ：SHOW処理部分</v>
      </c>
    </row>
    <row r="14" spans="1:4">
      <c r="C14" t="s">
        <v>297</v>
      </c>
      <c r="D14" t="str">
        <f>$C$5&amp;"サブ：DOWN処理部分"</f>
        <v>AMF DNS削除ツールサブ：DOWN処理部分</v>
      </c>
    </row>
    <row r="15" spans="1:4">
      <c r="C15" t="s">
        <v>298</v>
      </c>
      <c r="D15" t="str">
        <f>$C$5&amp;"サブ：UP処理部分"</f>
        <v>AMF DNS削除ツールサブ：UP処理部分</v>
      </c>
    </row>
    <row r="16" spans="1:4">
      <c r="C16" t="s">
        <v>299</v>
      </c>
      <c r="D16" t="str">
        <f>$C$5&amp;"NF固有情報定義リスト"</f>
        <v>AMF DNS削除ツールNF固有情報定義リスト</v>
      </c>
    </row>
    <row r="17" spans="3:4">
      <c r="C17" t="s">
        <v>300</v>
      </c>
      <c r="D17" t="str">
        <f>$C$5&amp;"デフォルトオプション定義"</f>
        <v>AMF DNS削除ツールデフォルトオプション定義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63C54-55A7-45A0-8028-EB43EC8965ED}">
  <sheetPr>
    <tabColor theme="9"/>
  </sheetPr>
  <dimension ref="A1:J26"/>
  <sheetViews>
    <sheetView zoomScale="85" zoomScaleNormal="85" workbookViewId="0">
      <pane xSplit="2" ySplit="1" topLeftCell="C2" activePane="bottomRight" state="frozen"/>
      <selection pane="topRight" activeCell="F10" sqref="F10"/>
      <selection pane="bottomLeft" activeCell="F10" sqref="F10"/>
      <selection pane="bottomRight" activeCell="C2" sqref="C2"/>
    </sheetView>
  </sheetViews>
  <sheetFormatPr defaultRowHeight="18.75" customHeight="1"/>
  <cols>
    <col min="1" max="1" width="15.58203125" bestFit="1" customWidth="1"/>
    <col min="2" max="2" width="18" customWidth="1"/>
    <col min="3" max="3" width="31" customWidth="1"/>
    <col min="4" max="4" width="58.5" customWidth="1"/>
    <col min="5" max="5" width="43.83203125" customWidth="1"/>
    <col min="6" max="6" width="18.08203125" customWidth="1"/>
    <col min="7" max="7" width="25.83203125" customWidth="1"/>
    <col min="8" max="8" width="12.83203125" bestFit="1" customWidth="1"/>
    <col min="9" max="9" width="26.5" bestFit="1" customWidth="1"/>
    <col min="10" max="10" width="21.33203125" customWidth="1"/>
  </cols>
  <sheetData>
    <row r="1" spans="1:10" ht="18">
      <c r="A1" s="21" t="s">
        <v>272</v>
      </c>
      <c r="B1" s="21" t="s">
        <v>273</v>
      </c>
      <c r="C1" s="21" t="s">
        <v>274</v>
      </c>
      <c r="D1" s="21" t="s">
        <v>275</v>
      </c>
      <c r="E1" s="21" t="s">
        <v>276</v>
      </c>
      <c r="F1" s="21" t="s">
        <v>277</v>
      </c>
      <c r="G1" s="21" t="s">
        <v>278</v>
      </c>
      <c r="H1" s="21" t="s">
        <v>279</v>
      </c>
      <c r="I1" s="21" t="s">
        <v>280</v>
      </c>
      <c r="J1" s="21" t="s">
        <v>281</v>
      </c>
    </row>
    <row r="2" spans="1:10" ht="18">
      <c r="A2" t="s">
        <v>96</v>
      </c>
      <c r="B2" s="40" t="s">
        <v>270</v>
      </c>
      <c r="C2" s="42" t="s">
        <v>97</v>
      </c>
      <c r="D2" s="52" t="s">
        <v>226</v>
      </c>
      <c r="E2" s="51" t="s">
        <v>99</v>
      </c>
      <c r="F2" s="52" t="s">
        <v>282</v>
      </c>
      <c r="G2" s="57" t="s">
        <v>284</v>
      </c>
      <c r="H2" s="58" t="s">
        <v>285</v>
      </c>
      <c r="I2" s="50"/>
      <c r="J2" s="50"/>
    </row>
    <row r="3" spans="1:10" ht="18">
      <c r="B3" s="40" t="s">
        <v>270</v>
      </c>
      <c r="C3" s="11" t="s">
        <v>84</v>
      </c>
      <c r="D3" s="55" t="s">
        <v>101</v>
      </c>
      <c r="E3" s="27" t="s">
        <v>99</v>
      </c>
      <c r="F3" s="12" t="s">
        <v>282</v>
      </c>
      <c r="G3" s="57" t="s">
        <v>284</v>
      </c>
      <c r="H3" s="58" t="s">
        <v>285</v>
      </c>
      <c r="I3" s="11"/>
      <c r="J3" s="11"/>
    </row>
    <row r="4" spans="1:10" ht="18">
      <c r="B4" s="40" t="s">
        <v>270</v>
      </c>
      <c r="C4" s="42" t="s">
        <v>225</v>
      </c>
      <c r="D4" s="49" t="s">
        <v>102</v>
      </c>
      <c r="E4" s="41" t="s">
        <v>99</v>
      </c>
      <c r="F4" s="40" t="s">
        <v>282</v>
      </c>
      <c r="G4" s="57" t="s">
        <v>284</v>
      </c>
      <c r="H4" s="58" t="s">
        <v>285</v>
      </c>
      <c r="I4" s="11"/>
      <c r="J4" s="11"/>
    </row>
    <row r="5" spans="1:10" ht="18">
      <c r="B5" s="40" t="s">
        <v>270</v>
      </c>
      <c r="C5" s="11" t="s">
        <v>87</v>
      </c>
      <c r="D5" s="11" t="s">
        <v>103</v>
      </c>
      <c r="E5" s="27" t="s">
        <v>99</v>
      </c>
      <c r="F5" s="12" t="s">
        <v>282</v>
      </c>
      <c r="G5" s="57" t="s">
        <v>284</v>
      </c>
      <c r="H5" s="58" t="s">
        <v>285</v>
      </c>
      <c r="I5" s="11"/>
      <c r="J5" s="11"/>
    </row>
    <row r="6" spans="1:10" ht="73.5" customHeight="1">
      <c r="B6" s="40" t="s">
        <v>270</v>
      </c>
      <c r="C6" s="50" t="s">
        <v>227</v>
      </c>
      <c r="D6" s="52" t="s">
        <v>98</v>
      </c>
      <c r="E6" s="51" t="s">
        <v>230</v>
      </c>
      <c r="F6" s="52" t="s">
        <v>282</v>
      </c>
      <c r="G6" s="57" t="s">
        <v>284</v>
      </c>
      <c r="H6" s="58" t="s">
        <v>285</v>
      </c>
      <c r="I6" s="50"/>
      <c r="J6" s="50"/>
    </row>
    <row r="7" spans="1:10" ht="54">
      <c r="B7" s="40" t="s">
        <v>270</v>
      </c>
      <c r="C7" s="50" t="s">
        <v>228</v>
      </c>
      <c r="D7" s="52" t="s">
        <v>264</v>
      </c>
      <c r="E7" s="51" t="s">
        <v>229</v>
      </c>
      <c r="F7" s="52" t="s">
        <v>282</v>
      </c>
      <c r="G7" s="57" t="s">
        <v>284</v>
      </c>
      <c r="H7" s="58" t="s">
        <v>285</v>
      </c>
      <c r="I7" s="50"/>
      <c r="J7" s="50"/>
    </row>
    <row r="8" spans="1:10" ht="18">
      <c r="B8" s="40" t="s">
        <v>270</v>
      </c>
      <c r="C8" s="11" t="s">
        <v>84</v>
      </c>
      <c r="D8" s="55" t="s">
        <v>101</v>
      </c>
      <c r="E8" s="27" t="s">
        <v>99</v>
      </c>
      <c r="F8" s="12" t="s">
        <v>282</v>
      </c>
      <c r="G8" s="57" t="s">
        <v>284</v>
      </c>
      <c r="H8" s="58" t="s">
        <v>285</v>
      </c>
      <c r="I8" s="11"/>
      <c r="J8" s="11"/>
    </row>
    <row r="9" spans="1:10" ht="17.149999999999999" customHeight="1">
      <c r="B9" s="40" t="s">
        <v>270</v>
      </c>
      <c r="C9" s="11" t="s">
        <v>88</v>
      </c>
      <c r="D9" s="55" t="s">
        <v>104</v>
      </c>
      <c r="E9" s="27" t="s">
        <v>244</v>
      </c>
      <c r="F9" s="12" t="s">
        <v>282</v>
      </c>
      <c r="G9" s="57" t="s">
        <v>284</v>
      </c>
      <c r="H9" s="58" t="s">
        <v>285</v>
      </c>
      <c r="I9" s="11"/>
      <c r="J9" s="11"/>
    </row>
    <row r="10" spans="1:10" ht="18">
      <c r="B10" s="40" t="s">
        <v>270</v>
      </c>
      <c r="C10" s="37" t="s">
        <v>85</v>
      </c>
      <c r="D10" s="55" t="s">
        <v>105</v>
      </c>
      <c r="E10" s="27" t="s">
        <v>245</v>
      </c>
      <c r="F10" s="12" t="s">
        <v>282</v>
      </c>
      <c r="G10" s="57" t="s">
        <v>284</v>
      </c>
      <c r="H10" s="58" t="s">
        <v>285</v>
      </c>
      <c r="I10" s="11"/>
      <c r="J10" s="11"/>
    </row>
    <row r="11" spans="1:10" ht="18">
      <c r="B11" s="40" t="s">
        <v>270</v>
      </c>
      <c r="C11" s="37" t="s">
        <v>86</v>
      </c>
      <c r="D11" s="43" t="s">
        <v>106</v>
      </c>
      <c r="E11" s="27" t="s">
        <v>246</v>
      </c>
      <c r="F11" s="12" t="s">
        <v>282</v>
      </c>
      <c r="G11" s="57" t="s">
        <v>284</v>
      </c>
      <c r="H11" s="58" t="s">
        <v>285</v>
      </c>
      <c r="I11" s="11"/>
      <c r="J11" s="11"/>
    </row>
    <row r="12" spans="1:10" ht="18">
      <c r="B12" s="40" t="s">
        <v>270</v>
      </c>
      <c r="C12" s="11" t="s">
        <v>107</v>
      </c>
      <c r="D12" s="12" t="s">
        <v>108</v>
      </c>
      <c r="E12" s="32" t="s">
        <v>109</v>
      </c>
      <c r="F12" s="12" t="s">
        <v>282</v>
      </c>
      <c r="G12" s="57" t="s">
        <v>284</v>
      </c>
      <c r="H12" s="58" t="s">
        <v>285</v>
      </c>
      <c r="I12" s="11"/>
      <c r="J12" s="11"/>
    </row>
    <row r="13" spans="1:10" ht="18">
      <c r="B13" s="40" t="s">
        <v>270</v>
      </c>
      <c r="C13" s="11" t="s">
        <v>110</v>
      </c>
      <c r="D13" s="12" t="s">
        <v>108</v>
      </c>
      <c r="E13" s="32" t="s">
        <v>111</v>
      </c>
      <c r="F13" s="12" t="s">
        <v>282</v>
      </c>
      <c r="G13" s="57" t="s">
        <v>284</v>
      </c>
      <c r="H13" s="58" t="s">
        <v>285</v>
      </c>
      <c r="I13" s="11"/>
      <c r="J13" s="11"/>
    </row>
    <row r="14" spans="1:10" ht="18">
      <c r="B14" s="40" t="s">
        <v>270</v>
      </c>
      <c r="C14" s="11" t="s">
        <v>112</v>
      </c>
      <c r="D14" s="12" t="s">
        <v>108</v>
      </c>
      <c r="E14" s="32" t="s">
        <v>113</v>
      </c>
      <c r="F14" s="12" t="s">
        <v>282</v>
      </c>
      <c r="G14" s="57" t="s">
        <v>284</v>
      </c>
      <c r="H14" s="58" t="s">
        <v>285</v>
      </c>
      <c r="I14" s="11"/>
      <c r="J14" s="11"/>
    </row>
    <row r="15" spans="1:10" ht="18">
      <c r="B15" s="40" t="s">
        <v>270</v>
      </c>
      <c r="C15" s="11" t="s">
        <v>247</v>
      </c>
      <c r="D15" s="56" t="s">
        <v>115</v>
      </c>
      <c r="E15" s="27" t="s">
        <v>99</v>
      </c>
      <c r="F15" s="12" t="s">
        <v>282</v>
      </c>
      <c r="G15" s="57" t="s">
        <v>284</v>
      </c>
      <c r="H15" s="58" t="s">
        <v>285</v>
      </c>
      <c r="I15" s="11"/>
      <c r="J15" s="11"/>
    </row>
    <row r="16" spans="1:10" ht="18">
      <c r="B16" s="40" t="s">
        <v>270</v>
      </c>
      <c r="C16" s="11" t="s">
        <v>114</v>
      </c>
      <c r="D16" s="56" t="s">
        <v>76</v>
      </c>
      <c r="E16" s="56" t="s">
        <v>76</v>
      </c>
      <c r="F16" s="56" t="s">
        <v>283</v>
      </c>
      <c r="G16" s="59" t="s">
        <v>76</v>
      </c>
      <c r="H16" s="59" t="s">
        <v>76</v>
      </c>
      <c r="I16" s="11"/>
      <c r="J16" s="11"/>
    </row>
    <row r="17" spans="2:8" ht="68.5" customHeight="1">
      <c r="B17" s="1"/>
      <c r="D17" s="1"/>
      <c r="E17" s="18"/>
      <c r="G17" s="17"/>
      <c r="H17" s="18"/>
    </row>
    <row r="18" spans="2:8" ht="68.5" customHeight="1">
      <c r="B18" s="1"/>
      <c r="D18" s="1"/>
      <c r="E18" s="18"/>
      <c r="G18" s="17"/>
      <c r="H18" s="18"/>
    </row>
    <row r="19" spans="2:8" ht="18">
      <c r="B19" s="1"/>
      <c r="E19" s="1"/>
      <c r="G19" s="7"/>
      <c r="H19" s="1"/>
    </row>
    <row r="20" spans="2:8" ht="18"/>
    <row r="21" spans="2:8" ht="18"/>
    <row r="22" spans="2:8" ht="18"/>
    <row r="23" spans="2:8" ht="18"/>
    <row r="24" spans="2:8" ht="18"/>
    <row r="25" spans="2:8" ht="18"/>
    <row r="26" spans="2:8" ht="18"/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38ede8-6299-4a04-8719-93fd95b4d78e" xsi:nil="true"/>
    <_x5bb9__x91cf_ xmlns="902cffed-5789-46ea-8e90-25c5f4a3eb88" xsi:nil="true"/>
    <lcf76f155ced4ddcb4097134ff3c332f xmlns="902cffed-5789-46ea-8e90-25c5f4a3eb88">
      <Terms xmlns="http://schemas.microsoft.com/office/infopath/2007/PartnerControls"/>
    </lcf76f155ced4ddcb4097134ff3c332f>
    <_x5099__x8003_ xmlns="902cffed-5789-46ea-8e90-25c5f4a3eb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9A25908BAE4E34D84A7F37B2D89930C" ma:contentTypeVersion="19" ma:contentTypeDescription="新しいドキュメントを作成します。" ma:contentTypeScope="" ma:versionID="ce78fc98d896743fbe042111970bcc8d">
  <xsd:schema xmlns:xsd="http://www.w3.org/2001/XMLSchema" xmlns:xs="http://www.w3.org/2001/XMLSchema" xmlns:p="http://schemas.microsoft.com/office/2006/metadata/properties" xmlns:ns2="902cffed-5789-46ea-8e90-25c5f4a3eb88" xmlns:ns3="a138ede8-6299-4a04-8719-93fd95b4d78e" targetNamespace="http://schemas.microsoft.com/office/2006/metadata/properties" ma:root="true" ma:fieldsID="a3d9bbd360074cd60630c3f6a306730a" ns2:_="" ns3:_="">
    <xsd:import namespace="902cffed-5789-46ea-8e90-25c5f4a3eb88"/>
    <xsd:import namespace="a138ede8-6299-4a04-8719-93fd95b4d78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_x5bb9__x91cf_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_x5099__x8003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2cffed-5789-46ea-8e90-25c5f4a3eb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x5bb9__x91cf_" ma:index="17" nillable="true" ma:displayName="容量" ma:format="Dropdown" ma:internalName="_x5bb9__x91cf_" ma:percentage="FALSE">
      <xsd:simpleType>
        <xsd:restriction base="dms:Number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画像タグ" ma:readOnly="false" ma:fieldId="{5cf76f15-5ced-4ddc-b409-7134ff3c332f}" ma:taxonomyMulti="true" ma:sspId="8fae93d0-954d-417b-88da-40e3bb368f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_x5099__x8003_" ma:index="25" nillable="true" ma:displayName="備考" ma:format="Dropdown" ma:internalName="_x5099__x8003_">
      <xsd:simpleType>
        <xsd:restriction base="dms:Text">
          <xsd:maxLength value="255"/>
        </xsd:restriction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8ede8-6299-4a04-8719-93fd95b4d78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27808643-71eb-43af-ab3f-d9a99100c552}" ma:internalName="TaxCatchAll" ma:showField="CatchAllData" ma:web="a138ede8-6299-4a04-8719-93fd95b4d78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9AE754-7726-48F5-811C-89198B5539B6}">
  <ds:schemaRefs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a138ede8-6299-4a04-8719-93fd95b4d78e"/>
    <ds:schemaRef ds:uri="902cffed-5789-46ea-8e90-25c5f4a3eb88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1D865F6-7CA3-432D-8730-3D120F762E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EF0553-D7F3-4745-ADA9-3DF37B7B3B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2cffed-5789-46ea-8e90-25c5f4a3eb88"/>
    <ds:schemaRef ds:uri="a138ede8-6299-4a04-8719-93fd95b4d7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シナリオイメージ_AMF</vt:lpstr>
      <vt:lpstr>シナリオイメージ</vt:lpstr>
      <vt:lpstr>参考</vt:lpstr>
      <vt:lpstr>シナリオイメージ_AMF_一時修正</vt:lpstr>
      <vt:lpstr>シナリオイメージ_AMF_0825</vt:lpstr>
      <vt:lpstr>子シナリオイメージ_AMF_0825</vt:lpstr>
      <vt:lpstr>シナリオイメージ_AMF_0825_段落差</vt:lpstr>
      <vt:lpstr>ツール概要</vt:lpstr>
      <vt:lpstr>MAIN</vt:lpstr>
      <vt:lpstr>SUB001</vt:lpstr>
      <vt:lpstr>SUB002</vt:lpstr>
      <vt:lpstr>SUB003</vt:lpstr>
      <vt:lpstr>LIST001</vt:lpstr>
      <vt:lpstr>LIST002</vt:lpstr>
      <vt:lpstr>DEFAULT_OPTION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岩崎　厚士</dc:creator>
  <cp:keywords/>
  <dc:description/>
  <cp:lastModifiedBy>寺田　大輝</cp:lastModifiedBy>
  <cp:revision/>
  <dcterms:created xsi:type="dcterms:W3CDTF">2023-07-24T07:07:56Z</dcterms:created>
  <dcterms:modified xsi:type="dcterms:W3CDTF">2024-05-21T04:27:11Z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0x01010049A25908BAE4E34D84A7F37B2D89930C</vt:lpwstr>
  </property>
  <property fmtid="{D5CDD505-2E9C-101B-9397-08002B2CF9AE}" pid="3" name="MediaServiceImageTags">
    <vt:lpwstr/>
  </property>
</Properties>
</file>