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2"/>
  <workbookPr defaultThemeVersion="166925"/>
  <xr:revisionPtr revIDLastSave="0" documentId="8_{2819CDD8-50E3-4536-B866-FFCFACEC2F9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64" i="1"/>
  <c r="B63" i="1"/>
  <c r="B73" i="1"/>
  <c r="B72" i="1"/>
  <c r="B71" i="1"/>
  <c r="B70" i="1"/>
  <c r="B69" i="1"/>
  <c r="B68" i="1"/>
  <c r="B67" i="1"/>
  <c r="B66" i="1"/>
  <c r="B65" i="1"/>
  <c r="B62" i="1"/>
  <c r="B61" i="1"/>
  <c r="A11" i="1"/>
  <c r="A12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<sst xmlns="http://schemas.openxmlformats.org/spreadsheetml/2006/main" count="39" uniqueCount="28">
  <si>
    <t>KODE RUP</t>
  </si>
  <si>
    <t>NAMA PAKET</t>
  </si>
  <si>
    <t>DIVISI</t>
  </si>
  <si>
    <t>PROGRAM</t>
  </si>
  <si>
    <t>JENIS PENGADAAN</t>
  </si>
  <si>
    <t>METODE PEMILIHAN</t>
  </si>
  <si>
    <t>PRODUK DALAM/LUAR NEGRI</t>
  </si>
  <si>
    <t>URAIAN PEKERJAAN</t>
  </si>
  <si>
    <t>SEPESIFIKASI</t>
  </si>
  <si>
    <t>KUALIFIKASI USAHA</t>
  </si>
  <si>
    <t>JENIS ANGGARAN</t>
  </si>
  <si>
    <t>PROVINSI</t>
  </si>
  <si>
    <t>KABUPATEN</t>
  </si>
  <si>
    <t>DETAIL LOKASI</t>
  </si>
  <si>
    <t>asdasd</t>
  </si>
  <si>
    <t xml:space="preserve">URAIAN </t>
  </si>
  <si>
    <t xml:space="preserve">SEPESIFIKASI </t>
  </si>
  <si>
    <t xml:space="preserve">KUALIFIKASI USAHA </t>
  </si>
  <si>
    <t>LOKASI TEST</t>
  </si>
  <si>
    <t>asdsad</t>
  </si>
  <si>
    <t>sada</t>
  </si>
  <si>
    <t>URAIAN 2</t>
  </si>
  <si>
    <t>SEPESIFIKASI 2</t>
  </si>
  <si>
    <t>KUALIFIKASI USAHA 2</t>
  </si>
  <si>
    <t>LOKASI TEST2</t>
  </si>
  <si>
    <t/>
  </si>
  <si>
    <t>kode divisi</t>
  </si>
  <si>
    <t>divisi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</si>
</sst>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workbookViewId="0">
      <selection activeCell="D5" sqref="D5"/>
    </sheetView>
  </sheetViews>
  <sheetFormatPr defaultRowHeight="15"/>
  <cols>
    <col min="1" max="1" width="18.140625" customWidth="1"/>
    <col min="2" max="2" width="31" customWidth="1"/>
    <col min="3" max="3" width="9.5703125" customWidth="1"/>
    <col min="4" max="4" width="27.85546875" customWidth="1"/>
    <col min="5" max="5" width="20" customWidth="1"/>
    <col min="6" max="6" width="23" customWidth="1"/>
    <col min="7" max="7" width="29.5703125" customWidth="1"/>
    <col min="8" max="8" width="18.28515625" customWidth="1"/>
    <col min="9" max="9" width="17.140625" customWidth="1"/>
    <col min="10" max="10" width="19.140625" customWidth="1"/>
    <col min="11" max="11" width="24.28515625" customWidth="1"/>
    <col min="12" max="12" width="10.7109375" customWidth="1"/>
    <col min="14" max="14" width="12.5703125" customWidth="1"/>
    <col min="15" max="15" width="14.7109375" customWidth="1"/>
    <col min="17" max="17" width="26" customWidth="1"/>
    <col min="19" max="19" width="18.1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</row>
    <row r="2" spans="1:17">
      <c r="A2" t="str">
        <f>E2&amp;""&amp;F2</f>
        <v>23</v>
      </c>
      <c r="B2" t="s">
        <v>14</v>
      </c>
      <c r="C2">
        <v>69</v>
      </c>
      <c r="D2" t="s">
        <v>14</v>
      </c>
      <c r="E2">
        <v>2</v>
      </c>
      <c r="F2">
        <v>3</v>
      </c>
      <c r="G2">
        <v>2</v>
      </c>
      <c r="H2" t="s">
        <v>15</v>
      </c>
      <c r="I2" t="s">
        <v>16</v>
      </c>
      <c r="J2" t="s">
        <v>17</v>
      </c>
      <c r="K2">
        <v>4</v>
      </c>
      <c r="M2">
        <v>12</v>
      </c>
      <c r="N2">
        <v>115</v>
      </c>
      <c r="O2" t="s">
        <v>18</v>
      </c>
      <c r="Q2" s="3"/>
    </row>
    <row r="3" spans="1:17">
      <c r="A3" s="1" t="str">
        <f>E3&amp;""&amp;F3</f>
        <v>23</v>
      </c>
      <c r="B3" t="s">
        <v>19</v>
      </c>
      <c r="C3">
        <v>81</v>
      </c>
      <c r="D3" t="s">
        <v>20</v>
      </c>
      <c r="E3">
        <v>2</v>
      </c>
      <c r="F3">
        <v>3</v>
      </c>
      <c r="G3">
        <v>2</v>
      </c>
      <c r="H3" t="s">
        <v>21</v>
      </c>
      <c r="I3" t="s">
        <v>22</v>
      </c>
      <c r="J3" t="s">
        <v>23</v>
      </c>
      <c r="K3">
        <v>5</v>
      </c>
      <c r="M3">
        <v>13</v>
      </c>
      <c r="N3">
        <v>116</v>
      </c>
      <c r="O3" t="s">
        <v>24</v>
      </c>
    </row>
    <row r="4" spans="1:17">
      <c r="A4" s="1" t="str">
        <f>E4&amp;""&amp;F4</f>
        <v/>
      </c>
    </row>
    <row r="5" spans="1:17">
      <c r="A5" s="1" t="str">
        <f>E5&amp;""&amp;F5</f>
        <v/>
      </c>
    </row>
    <row r="6" spans="1:17">
      <c r="A6" s="1" t="str">
        <f>E6&amp;""&amp;F6</f>
        <v/>
      </c>
      <c r="B6" s="2"/>
      <c r="D6" s="1"/>
      <c r="I6" s="2"/>
    </row>
    <row r="7" spans="1:17">
      <c r="A7" s="1" t="str">
        <f>E7&amp;""&amp;F7</f>
        <v/>
      </c>
      <c r="D7" s="1"/>
    </row>
    <row r="8" spans="1:17">
      <c r="A8" s="1" t="str">
        <f>E8&amp;""&amp;F8</f>
        <v/>
      </c>
      <c r="D8" s="1" t="s">
        <v>25</v>
      </c>
    </row>
    <row r="9" spans="1:17">
      <c r="A9" s="1" t="str">
        <f>E9&amp;""&amp;F9</f>
        <v/>
      </c>
      <c r="D9" s="1" t="s">
        <v>25</v>
      </c>
    </row>
    <row r="10" spans="1:17">
      <c r="A10" s="1" t="str">
        <f>E10&amp;""&amp;F10</f>
        <v/>
      </c>
      <c r="D10" s="1" t="s">
        <v>25</v>
      </c>
    </row>
    <row r="11" spans="1:17">
      <c r="A11" s="1" t="str">
        <f>E11&amp;""&amp;F11</f>
        <v/>
      </c>
      <c r="D11" s="1" t="s">
        <v>25</v>
      </c>
    </row>
    <row r="12" spans="1:17">
      <c r="A12" s="1" t="str">
        <f>E12&amp;""&amp;F12</f>
        <v/>
      </c>
      <c r="D12" s="1" t="s">
        <v>25</v>
      </c>
    </row>
    <row r="13" spans="1:17">
      <c r="A13" s="1" t="s">
        <v>25</v>
      </c>
      <c r="D13" s="1" t="s">
        <v>25</v>
      </c>
    </row>
    <row r="14" spans="1:17">
      <c r="A14" s="1" t="s">
        <v>25</v>
      </c>
      <c r="D14" s="1" t="s">
        <v>25</v>
      </c>
    </row>
    <row r="15" spans="1:17">
      <c r="A15" s="1" t="s">
        <v>25</v>
      </c>
      <c r="D15" s="1" t="s">
        <v>25</v>
      </c>
    </row>
    <row r="59" spans="1:2">
      <c r="A59" t="s">
        <v>26</v>
      </c>
      <c r="B59" t="s">
        <v>27</v>
      </c>
    </row>
    <row r="60" spans="1:2">
      <c r="A60">
        <v>69</v>
      </c>
      <c r="B60" t="str">
        <f>IF(VALUE(RIGHT(A60,69))=69,"HCGA","null")</f>
        <v>HCGA</v>
      </c>
    </row>
    <row r="61" spans="1:2">
      <c r="A61">
        <v>70</v>
      </c>
      <c r="B61" t="str">
        <f>IF(VALUE(RIGHT(A61,70))=70,"FINANCE TAXI ACCOUNTING","null")</f>
        <v>FINANCE TAXI ACCOUNTING</v>
      </c>
    </row>
    <row r="62" spans="1:2">
      <c r="A62">
        <v>71</v>
      </c>
      <c r="B62" t="str">
        <f>IF(VALUE(RIGHT(A62,71))=71,"RMMS","null")</f>
        <v>RMMS</v>
      </c>
    </row>
    <row r="63" spans="1:2">
      <c r="A63">
        <v>72</v>
      </c>
      <c r="B63" t="str">
        <f>IF(VALUE(RIGHT(A63,72))=72,"HCGA2","null")</f>
        <v>HCGA2</v>
      </c>
    </row>
    <row r="64" spans="1:2">
      <c r="A64">
        <v>73</v>
      </c>
      <c r="B64" t="str">
        <f>IF(VALUE(RIGHT(A64,73))=73,"HCGA3","null")</f>
        <v>HCGA3</v>
      </c>
    </row>
    <row r="65" spans="1:2">
      <c r="A65">
        <v>74</v>
      </c>
      <c r="B65" t="str">
        <f>IF(VALUE(RIGHT(A65,74))=74,"HCGA","null")</f>
        <v>HCGA</v>
      </c>
    </row>
    <row r="66" spans="1:2">
      <c r="A66">
        <v>75</v>
      </c>
      <c r="B66" t="str">
        <f>IF(VALUE(RIGHT(A66,75))=75,"HCGA","null")</f>
        <v>HCGA</v>
      </c>
    </row>
    <row r="67" spans="1:2">
      <c r="A67">
        <v>76</v>
      </c>
      <c r="B67" t="str">
        <f>IF(VALUE(RIGHT(A67,76))=76,"HCGA","null")</f>
        <v>HCGA</v>
      </c>
    </row>
    <row r="68" spans="1:2">
      <c r="A68">
        <v>77</v>
      </c>
      <c r="B68" t="str">
        <f>IF(VALUE(RIGHT(A68,77))=77,"HCGA","null")</f>
        <v>HCGA</v>
      </c>
    </row>
    <row r="69" spans="1:2">
      <c r="A69">
        <v>78</v>
      </c>
      <c r="B69" t="str">
        <f>IF(VALUE(RIGHT(A69,78))=78,"HCGA","null")</f>
        <v>HCGA</v>
      </c>
    </row>
    <row r="70" spans="1:2">
      <c r="A70">
        <v>79</v>
      </c>
      <c r="B70" t="str">
        <f>IF(VALUE(RIGHT(A70,79))=79,"HCGA","null")</f>
        <v>HCGA</v>
      </c>
    </row>
    <row r="71" spans="1:2">
      <c r="A71">
        <v>80</v>
      </c>
      <c r="B71" t="str">
        <f>IF(VALUE(RIGHT(A71,80))=80,"HCGA","null")</f>
        <v>HCGA</v>
      </c>
    </row>
    <row r="72" spans="1:2">
      <c r="A72">
        <v>81</v>
      </c>
      <c r="B72" t="str">
        <f>IF(VALUE(RIGHT(A72,81))=81,"HCGA","null")</f>
        <v>HCGA</v>
      </c>
    </row>
    <row r="73" spans="1:2">
      <c r="A73">
        <v>82</v>
      </c>
      <c r="B73" t="str">
        <f>IF(VALUE(RIGHT(A73,82))=82,"HCGA","null")</f>
        <v>HCGA</v>
      </c>
    </row>
  </sheetData>
  <dataValidations count="3">
    <dataValidation type="list" allowBlank="1" showInputMessage="1" showErrorMessage="1" sqref="C42:C43" xr:uid="{C744747D-8591-4E28-9F7D-9710F778DFE3}">
      <formula1>"1;2;3;4;5"</formula1>
    </dataValidation>
    <dataValidation type="list" allowBlank="1" showInputMessage="1" showErrorMessage="1" sqref="C41" xr:uid="{CDE6487F-0E7E-4389-8B86-6E8A13B249A6}">
      <formula1>"kucing,anjing"</formula1>
    </dataValidation>
    <dataValidation type="list" allowBlank="1" showInputMessage="1" showErrorMessage="1" sqref="C2:C40" xr:uid="{8E9486C4-BF26-40C3-9D35-602D7C07BE3B}">
      <formula1>$A$60:$A$73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2021-06-09T10:05:34Z</dcterms:created>
  <dcterms:modified xsi:type="dcterms:W3CDTF">2021-07-08T08:37:04Z</dcterms:modified>
  <cp:category/>
  <cp:contentStatus/>
</cp:coreProperties>
</file>