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MELAN ACEP KANTOR\DAMELAN ANYAR PROCURMENT\E_PROC VMS\"/>
    </mc:Choice>
  </mc:AlternateContent>
  <xr:revisionPtr revIDLastSave="0" documentId="13_ncr:1_{AC875859-D1DC-4415-9206-7B4024DD04CF}" xr6:coauthVersionLast="47" xr6:coauthVersionMax="47" xr10:uidLastSave="{00000000-0000-0000-0000-000000000000}"/>
  <bookViews>
    <workbookView xWindow="-120" yWindow="-120" windowWidth="20730" windowHeight="11040" firstSheet="3" activeTab="6" xr2:uid="{185364DD-7198-4328-8F24-465282080C06}"/>
  </bookViews>
  <sheets>
    <sheet name="Ev AKhir Kualifikasi" sheetId="1" r:id="rId1"/>
    <sheet name="Ev. Akhir Penawaran" sheetId="2" r:id="rId2"/>
    <sheet name="EV. HEA TKDN" sheetId="3" r:id="rId3"/>
    <sheet name="PERINGKAT AKHIR HEA" sheetId="4" r:id="rId4"/>
    <sheet name="PERINGKAT AKHIR Harga Terendah" sheetId="5" r:id="rId5"/>
    <sheet name="EV. HEA TKDN rendah" sheetId="6" r:id="rId6"/>
    <sheet name="PERINGKAT AKHIR Terendah HEA" sheetId="8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0" hidden="1">'Ev AKhir Kualifikasi'!$A$12:$WVW$19</definedName>
    <definedName name="_xlnm.Print_Area" localSheetId="0">'Ev AKhir Kualifikasi'!$B$6:$J$42</definedName>
    <definedName name="_xlnm.Print_Area" localSheetId="1">'Ev. Akhir Penawaran'!$C$1:$L$35</definedName>
    <definedName name="_xlnm.Print_Area" localSheetId="2">'EV. HEA TKDN'!$B$1:$K$37</definedName>
    <definedName name="_xlnm.Print_Area" localSheetId="5">'EV. HEA TKDN rendah'!$B$1:$K$37</definedName>
    <definedName name="_xlnm.Print_Area" localSheetId="4">'PERINGKAT AKHIR Harga Terendah'!$B$1:$L$37</definedName>
    <definedName name="_xlnm.Print_Area" localSheetId="3">'PERINGKAT AKHIR HEA'!$B$1:$L$37</definedName>
    <definedName name="_xlnm.Print_Area" localSheetId="6">'PERINGKAT AKHIR Terendah HEA'!$B$1:$L$37</definedName>
    <definedName name="_xlnm.Print_Titles" localSheetId="0">'Ev AKhir Kualifikasi'!$1:$12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6" l="1"/>
  <c r="H14" i="8"/>
  <c r="H13" i="8"/>
  <c r="I13" i="8" s="1"/>
  <c r="H12" i="8"/>
  <c r="I12" i="8" s="1"/>
  <c r="I14" i="8"/>
  <c r="H14" i="5"/>
  <c r="H13" i="5"/>
  <c r="H12" i="5"/>
  <c r="G14" i="5"/>
  <c r="G13" i="5"/>
  <c r="G12" i="5"/>
  <c r="I12" i="5"/>
  <c r="F13" i="8"/>
  <c r="F14" i="8"/>
  <c r="F12" i="8"/>
  <c r="D32" i="8"/>
  <c r="D26" i="8"/>
  <c r="D20" i="8"/>
  <c r="D14" i="8"/>
  <c r="C14" i="8"/>
  <c r="D13" i="8"/>
  <c r="C13" i="8"/>
  <c r="D12" i="8"/>
  <c r="E8" i="8"/>
  <c r="G13" i="8" s="1"/>
  <c r="K13" i="8" s="1"/>
  <c r="C4" i="8"/>
  <c r="G14" i="6"/>
  <c r="E13" i="6"/>
  <c r="G13" i="6" s="1"/>
  <c r="E12" i="6"/>
  <c r="G12" i="6" s="1"/>
  <c r="D20" i="6"/>
  <c r="D14" i="6"/>
  <c r="D13" i="6"/>
  <c r="C13" i="6"/>
  <c r="C14" i="6" s="1"/>
  <c r="D12" i="6"/>
  <c r="E8" i="6"/>
  <c r="C5" i="6"/>
  <c r="C4" i="6"/>
  <c r="K2" i="6"/>
  <c r="G14" i="3"/>
  <c r="G12" i="3"/>
  <c r="E13" i="3"/>
  <c r="E14" i="3"/>
  <c r="E12" i="3"/>
  <c r="G13" i="3"/>
  <c r="E13" i="4" s="1"/>
  <c r="K13" i="5"/>
  <c r="K14" i="5"/>
  <c r="D32" i="5"/>
  <c r="D26" i="5"/>
  <c r="D20" i="5"/>
  <c r="D14" i="5"/>
  <c r="D13" i="5"/>
  <c r="C13" i="5"/>
  <c r="C14" i="5" s="1"/>
  <c r="D12" i="5"/>
  <c r="F8" i="5"/>
  <c r="C4" i="5"/>
  <c r="D14" i="4"/>
  <c r="C14" i="4"/>
  <c r="D13" i="4"/>
  <c r="C13" i="4"/>
  <c r="H11" i="4"/>
  <c r="F11" i="4"/>
  <c r="E9" i="4"/>
  <c r="C5" i="4"/>
  <c r="D14" i="3"/>
  <c r="D32" i="3" s="1"/>
  <c r="D32" i="4" s="1"/>
  <c r="C14" i="3"/>
  <c r="D13" i="3"/>
  <c r="D26" i="3" s="1"/>
  <c r="D26" i="4" s="1"/>
  <c r="C13" i="3"/>
  <c r="D12" i="3"/>
  <c r="D20" i="3" s="1"/>
  <c r="D20" i="4" s="1"/>
  <c r="E8" i="3"/>
  <c r="E8" i="4" s="1"/>
  <c r="C5" i="3"/>
  <c r="C4" i="3"/>
  <c r="C4" i="4" s="1"/>
  <c r="K2" i="3"/>
  <c r="K2" i="4" s="1"/>
  <c r="G14" i="8" l="1"/>
  <c r="K14" i="8" s="1"/>
  <c r="G12" i="8"/>
  <c r="K12" i="8" s="1"/>
  <c r="K13" i="6"/>
  <c r="J13" i="6"/>
  <c r="K12" i="6"/>
  <c r="J12" i="6"/>
  <c r="K14" i="6"/>
  <c r="J14" i="6"/>
  <c r="D32" i="6"/>
  <c r="D26" i="6"/>
  <c r="J12" i="5"/>
  <c r="K12" i="5"/>
  <c r="K14" i="3"/>
  <c r="K14" i="4" s="1"/>
  <c r="J14" i="3"/>
  <c r="E14" i="4"/>
  <c r="E12" i="4"/>
  <c r="K12" i="3"/>
  <c r="K12" i="4" s="1"/>
  <c r="J12" i="3"/>
  <c r="H13" i="4"/>
  <c r="I13" i="4" s="1"/>
  <c r="G13" i="4"/>
  <c r="J13" i="3"/>
  <c r="K13" i="3"/>
  <c r="K13" i="4" s="1"/>
  <c r="D12" i="4"/>
  <c r="J14" i="8" l="1"/>
  <c r="J12" i="8"/>
  <c r="J13" i="8"/>
  <c r="J14" i="5"/>
  <c r="I14" i="5"/>
  <c r="J13" i="5"/>
  <c r="I13" i="5"/>
  <c r="H12" i="4"/>
  <c r="I12" i="4" s="1"/>
  <c r="G12" i="4"/>
  <c r="H14" i="4"/>
  <c r="I14" i="4" s="1"/>
  <c r="G14" i="4"/>
  <c r="J14" i="4" l="1"/>
  <c r="J12" i="4"/>
  <c r="J13" i="4"/>
  <c r="J15" i="1" l="1"/>
  <c r="D30" i="2"/>
  <c r="D24" i="2"/>
  <c r="D18" i="2"/>
  <c r="G12" i="2"/>
  <c r="D12" i="2"/>
  <c r="D11" i="2"/>
  <c r="C11" i="2"/>
  <c r="C12" i="2" s="1"/>
  <c r="H10" i="2"/>
  <c r="D10" i="2"/>
  <c r="G11" i="2"/>
  <c r="C5" i="2"/>
  <c r="C4" i="2"/>
  <c r="I10" i="2" l="1"/>
  <c r="H12" i="2"/>
  <c r="I12" i="2" s="1"/>
  <c r="H11" i="2"/>
  <c r="I11" i="2" s="1"/>
  <c r="G10" i="2"/>
  <c r="K11" i="2" l="1"/>
  <c r="J11" i="2"/>
  <c r="K12" i="2"/>
  <c r="J12" i="2"/>
  <c r="J10" i="2"/>
  <c r="K10" i="2"/>
  <c r="B52" i="1" l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I40" i="1"/>
  <c r="D73" i="1" s="1"/>
  <c r="G29" i="1"/>
  <c r="H29" i="1" s="1"/>
  <c r="E29" i="1"/>
  <c r="F29" i="1" s="1"/>
  <c r="D29" i="1"/>
  <c r="J29" i="1" s="1"/>
  <c r="C29" i="1"/>
  <c r="H28" i="1"/>
  <c r="G28" i="1"/>
  <c r="E28" i="1"/>
  <c r="I28" i="1" s="1"/>
  <c r="D28" i="1"/>
  <c r="C28" i="1"/>
  <c r="H27" i="1"/>
  <c r="G27" i="1"/>
  <c r="E27" i="1"/>
  <c r="F27" i="1" s="1"/>
  <c r="J27" i="1" s="1"/>
  <c r="D27" i="1"/>
  <c r="C27" i="1"/>
  <c r="G26" i="1"/>
  <c r="H26" i="1" s="1"/>
  <c r="E26" i="1"/>
  <c r="D26" i="1"/>
  <c r="C26" i="1"/>
  <c r="G25" i="1"/>
  <c r="H25" i="1" s="1"/>
  <c r="E25" i="1"/>
  <c r="F25" i="1" s="1"/>
  <c r="D25" i="1"/>
  <c r="J25" i="1" s="1"/>
  <c r="C25" i="1"/>
  <c r="H24" i="1"/>
  <c r="G24" i="1"/>
  <c r="F24" i="1"/>
  <c r="E24" i="1"/>
  <c r="D24" i="1"/>
  <c r="J24" i="1" s="1"/>
  <c r="C24" i="1"/>
  <c r="H23" i="1"/>
  <c r="G23" i="1"/>
  <c r="E23" i="1"/>
  <c r="F23" i="1" s="1"/>
  <c r="J23" i="1" s="1"/>
  <c r="D23" i="1"/>
  <c r="C23" i="1"/>
  <c r="G22" i="1"/>
  <c r="H22" i="1" s="1"/>
  <c r="E22" i="1"/>
  <c r="D22" i="1"/>
  <c r="C22" i="1"/>
  <c r="H21" i="1"/>
  <c r="G21" i="1"/>
  <c r="E21" i="1"/>
  <c r="F21" i="1" s="1"/>
  <c r="D21" i="1"/>
  <c r="C21" i="1"/>
  <c r="I20" i="1"/>
  <c r="D20" i="1"/>
  <c r="J20" i="1" s="1"/>
  <c r="C20" i="1"/>
  <c r="J19" i="1"/>
  <c r="C19" i="1"/>
  <c r="I18" i="1"/>
  <c r="D18" i="1"/>
  <c r="C18" i="1"/>
  <c r="J17" i="1"/>
  <c r="C17" i="1"/>
  <c r="D16" i="1"/>
  <c r="C16" i="1"/>
  <c r="D15" i="1"/>
  <c r="C15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I14" i="1"/>
  <c r="D14" i="1"/>
  <c r="C14" i="1"/>
  <c r="E10" i="1"/>
  <c r="G10" i="1" s="1"/>
  <c r="B7" i="1"/>
  <c r="I16" i="1" l="1"/>
  <c r="J21" i="1"/>
  <c r="I26" i="1"/>
  <c r="I24" i="1"/>
  <c r="I22" i="1"/>
  <c r="I15" i="1"/>
  <c r="J18" i="1"/>
  <c r="I19" i="1"/>
  <c r="F22" i="1"/>
  <c r="J22" i="1" s="1"/>
  <c r="I23" i="1"/>
  <c r="F26" i="1"/>
  <c r="J26" i="1" s="1"/>
  <c r="I27" i="1"/>
  <c r="J14" i="1"/>
  <c r="I10" i="1"/>
  <c r="I25" i="1"/>
  <c r="F28" i="1"/>
  <c r="J28" i="1" s="1"/>
  <c r="I29" i="1"/>
  <c r="J16" i="1"/>
  <c r="I17" i="1"/>
  <c r="I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0" authorId="0" shapeId="0" xr:uid="{98D5E88D-602D-4D20-B0A4-86F1CB4674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Pembagi menggunakan % terkecil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0" authorId="0" shapeId="0" xr:uid="{5B81C6E0-3B71-4A0F-B24E-8170E21A20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Pembagi menggunakan % terkecil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0" authorId="0" shapeId="0" xr:uid="{691E3260-227D-4C70-8F3A-233B10BD688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Pembagi menggunakan % terkecil
</t>
        </r>
      </text>
    </comment>
  </commentList>
</comments>
</file>

<file path=xl/sharedStrings.xml><?xml version="1.0" encoding="utf-8"?>
<sst xmlns="http://schemas.openxmlformats.org/spreadsheetml/2006/main" count="233" uniqueCount="84">
  <si>
    <t>REKAPITULASI AKHIR EVALUASI KUALIFIKASI</t>
  </si>
  <si>
    <t>NO</t>
  </si>
  <si>
    <t>PERUSAHAAN</t>
  </si>
  <si>
    <t>EVALUASI
ADMINISTRASI</t>
  </si>
  <si>
    <t>EVALUASI
KEUANGAN</t>
  </si>
  <si>
    <t>EVALUASI
TEKNIS</t>
  </si>
  <si>
    <t>EVALUASI AKHIR</t>
  </si>
  <si>
    <t>Nilai</t>
  </si>
  <si>
    <t>Keterangan</t>
  </si>
  <si>
    <t>Keterangan :</t>
  </si>
  <si>
    <r>
      <t>Perusahaan dinyatakan LULUS apabila memenuhi Aspek Administrasi serta 
nilai Aspek Teknis dan nilai Aspek Keuangan  &gt; dari</t>
    </r>
    <r>
      <rPr>
        <b/>
        <sz val="12"/>
        <rFont val="Tahoma"/>
        <family val="2"/>
      </rPr>
      <t xml:space="preserve"> 60 (enam puluh)</t>
    </r>
  </si>
  <si>
    <t>Panitia Pengadaan</t>
  </si>
  <si>
    <t>Ketua</t>
  </si>
  <si>
    <t>REKAPITULASI AKHIR</t>
  </si>
  <si>
    <t>Pekerjaan Kebersihan Kantor Gerbang Tol, Gerbang Tol dan Lajur Gerbang Tol Beserta Area Sekitar Kantor Gerbang Tol 
dan Gerbang Tol Ruas Jalan Tol Surabaya - Gempol</t>
  </si>
  <si>
    <t xml:space="preserve">HASIL </t>
  </si>
  <si>
    <t>PT Resik Gunamaju</t>
  </si>
  <si>
    <t>LULUS</t>
  </si>
  <si>
    <t>PT Spektra Solusindo</t>
  </si>
  <si>
    <t>PT Putratama Satya Bhakti</t>
  </si>
  <si>
    <t>PT Multiclean Jayalestari</t>
  </si>
  <si>
    <t>PT Deta Sukses Makmur</t>
  </si>
  <si>
    <t>PT Synergy Cakra Buana</t>
  </si>
  <si>
    <t>GUGUR</t>
  </si>
  <si>
    <t>PT Duta Hidayah</t>
  </si>
  <si>
    <t>PT Bumi Daya Plaza</t>
  </si>
  <si>
    <t>PT Tektikal</t>
  </si>
  <si>
    <t>PT Sentra Support Service</t>
  </si>
  <si>
    <t>CV Triguna Karya</t>
  </si>
  <si>
    <t>PT Mentari Smart Guna</t>
  </si>
  <si>
    <t>PT Atalian Global Services</t>
  </si>
  <si>
    <t>Panitia Pengadaan,</t>
  </si>
  <si>
    <t xml:space="preserve">Lampiran BA Pembukaan Dokumen Penawaran Harga : Sampul II </t>
  </si>
  <si>
    <t>HARGA PERKIRAAN SENDIRI :</t>
  </si>
  <si>
    <t>NO.</t>
  </si>
  <si>
    <t>NAMA  PERUSAHAAN</t>
  </si>
  <si>
    <t>HARGA PENAWARAN
 (Setelah Koreksi Aritmatika)</t>
  </si>
  <si>
    <t>NILAI TEKNIS</t>
  </si>
  <si>
    <t>% TERHADAP HPS</t>
  </si>
  <si>
    <t>NILAI USULAN BIAYA</t>
  </si>
  <si>
    <t>NILAI AKHIR</t>
  </si>
  <si>
    <t xml:space="preserve">PERINGKAT AKHIR </t>
  </si>
  <si>
    <t>KETERANGAN</t>
  </si>
  <si>
    <t>HPS</t>
  </si>
  <si>
    <t>: Harga Perkiraan Sendiri</t>
  </si>
  <si>
    <t>HEA</t>
  </si>
  <si>
    <t>: Harga Evaluasi Akhir</t>
  </si>
  <si>
    <t>Peserta Pengadaan (Saksi)</t>
  </si>
  <si>
    <r>
      <t xml:space="preserve">1. </t>
    </r>
    <r>
      <rPr>
        <b/>
        <sz val="10"/>
        <rFont val="Tahoma"/>
        <family val="2"/>
      </rPr>
      <t>Ricky Abdurrasyid Shiddiq</t>
    </r>
    <r>
      <rPr>
        <sz val="10"/>
        <rFont val="Tahoma"/>
        <family val="2"/>
      </rPr>
      <t xml:space="preserve">
     Ketua Panitia</t>
    </r>
  </si>
  <si>
    <r>
      <t xml:space="preserve">2. Rysanti Windasari
    </t>
    </r>
    <r>
      <rPr>
        <sz val="10"/>
        <rFont val="Tahoma"/>
        <family val="2"/>
      </rPr>
      <t>Sekretaris Merangkap Anggota</t>
    </r>
  </si>
  <si>
    <t>(.................................)</t>
  </si>
  <si>
    <r>
      <t xml:space="preserve">3. </t>
    </r>
    <r>
      <rPr>
        <b/>
        <sz val="10"/>
        <rFont val="Tahoma"/>
        <family val="2"/>
      </rPr>
      <t>Deni Novita</t>
    </r>
    <r>
      <rPr>
        <sz val="10"/>
        <rFont val="Tahoma"/>
        <family val="2"/>
      </rPr>
      <t xml:space="preserve">
     Anggota</t>
    </r>
  </si>
  <si>
    <r>
      <t xml:space="preserve">4. </t>
    </r>
    <r>
      <rPr>
        <b/>
        <sz val="10"/>
        <rFont val="Tahoma"/>
        <family val="2"/>
      </rPr>
      <t>Hernowo Pambudi</t>
    </r>
    <r>
      <rPr>
        <sz val="10"/>
        <rFont val="Tahoma"/>
        <family val="2"/>
      </rPr>
      <t xml:space="preserve">
     Anggota</t>
    </r>
  </si>
  <si>
    <r>
      <t>5.</t>
    </r>
    <r>
      <rPr>
        <b/>
        <sz val="10"/>
        <rFont val="Tahoma"/>
        <family val="2"/>
      </rPr>
      <t xml:space="preserve"> Edmundus Edy P</t>
    </r>
    <r>
      <rPr>
        <sz val="10"/>
        <rFont val="Tahoma"/>
        <family val="2"/>
      </rPr>
      <t xml:space="preserve">
     Anggota</t>
    </r>
  </si>
  <si>
    <t>Lulus</t>
  </si>
  <si>
    <t>Gugur</t>
  </si>
  <si>
    <t>HARGA EVALUASI AKHIR (HEA)</t>
  </si>
  <si>
    <t>HARGA PERKIRAAN SENDIRI (HPS) :</t>
  </si>
  <si>
    <t>Preferensi Maksimum :</t>
  </si>
  <si>
    <t>Jika TKDN Penawaran &gt;= 25%</t>
  </si>
  <si>
    <t>Nilai TKDN Minimum :</t>
  </si>
  <si>
    <t>Preferensi Minimum :</t>
  </si>
  <si>
    <t>Jika TKDN Penawaran &lt; 25%</t>
  </si>
  <si>
    <t>NILAI TKDN PENAWARAN</t>
  </si>
  <si>
    <t>HARGA EVALUASI AKHIR (HEA)
(Setelah Koreksi Aritmatika)</t>
  </si>
  <si>
    <t>PERINGKAT SEMENTARA HEA</t>
  </si>
  <si>
    <t>Peserta Pengadaan</t>
  </si>
  <si>
    <r>
      <t xml:space="preserve">1. </t>
    </r>
    <r>
      <rPr>
        <b/>
        <sz val="10"/>
        <rFont val="Tahoma"/>
        <family val="2"/>
      </rPr>
      <t>Diah Eka Yulianti</t>
    </r>
    <r>
      <rPr>
        <sz val="10"/>
        <rFont val="Tahoma"/>
        <family val="2"/>
      </rPr>
      <t xml:space="preserve">
     Ketua Panitia</t>
    </r>
  </si>
  <si>
    <r>
      <t xml:space="preserve">2. </t>
    </r>
    <r>
      <rPr>
        <b/>
        <sz val="10"/>
        <rFont val="Tahoma"/>
        <family val="2"/>
      </rPr>
      <t>Rysanti Windasari</t>
    </r>
    <r>
      <rPr>
        <sz val="10"/>
        <rFont val="Tahoma"/>
        <family val="2"/>
      </rPr>
      <t xml:space="preserve">
    Sekretaris Merangkap Anggota</t>
    </r>
  </si>
  <si>
    <r>
      <t xml:space="preserve">5. </t>
    </r>
    <r>
      <rPr>
        <b/>
        <sz val="10"/>
        <rFont val="Tahoma"/>
        <family val="2"/>
      </rPr>
      <t>Edmundus Edy P</t>
    </r>
    <r>
      <rPr>
        <sz val="10"/>
        <rFont val="Tahoma"/>
        <family val="2"/>
      </rPr>
      <t xml:space="preserve">
     Anggota</t>
    </r>
  </si>
  <si>
    <t>EVALUASI PERINGKAT AKHIR (GABUNGAN NILAI TEKNIS DAN HEA)</t>
  </si>
  <si>
    <t>% HEA PENAWARAN TERHADAP HPS</t>
  </si>
  <si>
    <t>NILAI HEA</t>
  </si>
  <si>
    <t>PERINGKAT AKHIR</t>
  </si>
  <si>
    <t>Kelengkapan Dokumen Administrasi dan Teknis</t>
  </si>
  <si>
    <t>Lengkap</t>
  </si>
  <si>
    <t>NILAI BIAYA</t>
  </si>
  <si>
    <t>% PENAWARAN TERHADAP HPS</t>
  </si>
  <si>
    <t>HARGAPENAWARAN
 (Setelah Koreksi Aritmatika)</t>
  </si>
  <si>
    <t>PEMBUKAAN DOKUMEN PENAWARAN</t>
  </si>
  <si>
    <t>(ADMINSTRASI, TEKNIS DAN HARGA)</t>
  </si>
  <si>
    <t>NILAI AKHIR HEA</t>
  </si>
  <si>
    <t>HARGA PENAWARAN
 (Setelah Koreksi Aritmatika)
HEA</t>
  </si>
  <si>
    <t>HARGA EVALUASI AKHIR (HEA)
 (Setelah Koreksi Aritmatika)
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</si>
</sst>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[$Rp-421]* #,##0_);_([$Rp-421]* \(#,##0\);_([$Rp-421]* &quot;-&quot;??_);_(@_)"/>
    <numFmt numFmtId="165" formatCode="_(* #,##0.00_);_(* \(#,##0.00\);_(* &quot;-&quot;??_);_(@_)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Tahoma"/>
      <family val="2"/>
    </font>
    <font>
      <sz val="10"/>
      <name val="Tahoma"/>
      <family val="2"/>
    </font>
    <font>
      <sz val="16"/>
      <name val="Tahoma"/>
      <family val="2"/>
    </font>
    <font>
      <b/>
      <sz val="16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sz val="12"/>
      <name val="Tahoma"/>
      <family val="2"/>
    </font>
    <font>
      <sz val="14"/>
      <name val="Tahoma"/>
      <family val="2"/>
    </font>
    <font>
      <b/>
      <u/>
      <sz val="12"/>
      <name val="Tahoma"/>
      <family val="2"/>
    </font>
    <font>
      <b/>
      <sz val="18"/>
      <name val="Tahoma"/>
      <family val="2"/>
    </font>
    <font>
      <b/>
      <sz val="10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22">
    <xf numFmtId="0" fontId="0" fillId="0" borderId="0" xfId="0"/>
    <xf numFmtId="0" fontId="3" fillId="0" borderId="0" xfId="1" applyFont="1" applyAlignment="1">
      <alignment vertical="center"/>
    </xf>
    <xf numFmtId="0" fontId="4" fillId="0" borderId="0" xfId="1" applyFont="1"/>
    <xf numFmtId="0" fontId="5" fillId="0" borderId="0" xfId="1" applyFont="1" applyAlignment="1">
      <alignment vertical="center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8" fillId="0" borderId="14" xfId="1" applyFont="1" applyBorder="1" applyAlignment="1">
      <alignment vertical="center"/>
    </xf>
    <xf numFmtId="0" fontId="8" fillId="0" borderId="15" xfId="1" applyFont="1" applyBorder="1" applyAlignment="1">
      <alignment vertical="center"/>
    </xf>
    <xf numFmtId="0" fontId="8" fillId="0" borderId="5" xfId="1" applyFont="1" applyBorder="1" applyAlignment="1">
      <alignment vertical="center"/>
    </xf>
    <xf numFmtId="0" fontId="8" fillId="0" borderId="0" xfId="1" applyFont="1" applyAlignment="1">
      <alignment vertical="center"/>
    </xf>
    <xf numFmtId="0" fontId="9" fillId="0" borderId="16" xfId="1" applyFont="1" applyBorder="1" applyAlignment="1">
      <alignment horizontal="center" vertical="center"/>
    </xf>
    <xf numFmtId="43" fontId="9" fillId="0" borderId="17" xfId="2" quotePrefix="1" applyFont="1" applyBorder="1" applyAlignment="1">
      <alignment horizontal="left" vertical="center" wrapText="1"/>
    </xf>
    <xf numFmtId="2" fontId="9" fillId="0" borderId="17" xfId="1" applyNumberFormat="1" applyFont="1" applyBorder="1" applyAlignment="1">
      <alignment vertical="center"/>
    </xf>
    <xf numFmtId="4" fontId="9" fillId="0" borderId="18" xfId="2" applyNumberFormat="1" applyFont="1" applyBorder="1" applyAlignment="1">
      <alignment vertical="center"/>
    </xf>
    <xf numFmtId="4" fontId="9" fillId="0" borderId="18" xfId="2" applyNumberFormat="1" applyFont="1" applyFill="1" applyBorder="1" applyAlignment="1">
      <alignment vertical="center"/>
    </xf>
    <xf numFmtId="4" fontId="9" fillId="0" borderId="19" xfId="2" applyNumberFormat="1" applyFont="1" applyBorder="1" applyAlignment="1">
      <alignment vertical="center"/>
    </xf>
    <xf numFmtId="0" fontId="9" fillId="0" borderId="0" xfId="1" applyFont="1" applyAlignment="1">
      <alignment vertical="center"/>
    </xf>
    <xf numFmtId="0" fontId="9" fillId="2" borderId="16" xfId="1" applyFont="1" applyFill="1" applyBorder="1" applyAlignment="1">
      <alignment horizontal="center" vertical="center"/>
    </xf>
    <xf numFmtId="43" fontId="7" fillId="2" borderId="17" xfId="2" applyFont="1" applyFill="1" applyBorder="1" applyAlignment="1">
      <alignment vertical="center" wrapText="1"/>
    </xf>
    <xf numFmtId="2" fontId="7" fillId="2" borderId="17" xfId="1" applyNumberFormat="1" applyFont="1" applyFill="1" applyBorder="1" applyAlignment="1">
      <alignment horizontal="center" vertical="center"/>
    </xf>
    <xf numFmtId="4" fontId="9" fillId="2" borderId="18" xfId="2" applyNumberFormat="1" applyFont="1" applyFill="1" applyBorder="1" applyAlignment="1">
      <alignment horizontal="center" vertical="center"/>
    </xf>
    <xf numFmtId="4" fontId="7" fillId="2" borderId="18" xfId="2" applyNumberFormat="1" applyFont="1" applyFill="1" applyBorder="1" applyAlignment="1">
      <alignment horizontal="center" vertical="center"/>
    </xf>
    <xf numFmtId="4" fontId="7" fillId="2" borderId="19" xfId="2" applyNumberFormat="1" applyFont="1" applyFill="1" applyBorder="1" applyAlignment="1">
      <alignment horizontal="center" vertical="center"/>
    </xf>
    <xf numFmtId="4" fontId="9" fillId="3" borderId="18" xfId="2" applyNumberFormat="1" applyFont="1" applyFill="1" applyBorder="1" applyAlignment="1">
      <alignment horizontal="center" vertical="center"/>
    </xf>
    <xf numFmtId="4" fontId="7" fillId="3" borderId="18" xfId="2" applyNumberFormat="1" applyFont="1" applyFill="1" applyBorder="1" applyAlignment="1">
      <alignment horizontal="center" vertical="center"/>
    </xf>
    <xf numFmtId="4" fontId="7" fillId="0" borderId="18" xfId="2" applyNumberFormat="1" applyFont="1" applyFill="1" applyBorder="1" applyAlignment="1">
      <alignment horizontal="center" vertical="center"/>
    </xf>
    <xf numFmtId="4" fontId="9" fillId="0" borderId="18" xfId="2" applyNumberFormat="1" applyFont="1" applyFill="1" applyBorder="1" applyAlignment="1">
      <alignment horizontal="center" vertical="center"/>
    </xf>
    <xf numFmtId="43" fontId="9" fillId="2" borderId="17" xfId="2" applyFont="1" applyFill="1" applyBorder="1" applyAlignment="1">
      <alignment vertical="center" wrapText="1"/>
    </xf>
    <xf numFmtId="0" fontId="9" fillId="0" borderId="20" xfId="1" applyFont="1" applyBorder="1" applyAlignment="1">
      <alignment horizontal="center" vertical="center"/>
    </xf>
    <xf numFmtId="43" fontId="9" fillId="0" borderId="21" xfId="2" quotePrefix="1" applyFont="1" applyBorder="1" applyAlignment="1">
      <alignment horizontal="left" vertical="center"/>
    </xf>
    <xf numFmtId="2" fontId="9" fillId="0" borderId="22" xfId="1" applyNumberFormat="1" applyFont="1" applyBorder="1" applyAlignment="1">
      <alignment horizontal="center" vertical="center"/>
    </xf>
    <xf numFmtId="2" fontId="9" fillId="0" borderId="23" xfId="1" applyNumberFormat="1" applyFont="1" applyBorder="1" applyAlignment="1">
      <alignment horizontal="center" vertical="center"/>
    </xf>
    <xf numFmtId="2" fontId="9" fillId="0" borderId="21" xfId="1" applyNumberFormat="1" applyFont="1" applyBorder="1" applyAlignment="1">
      <alignment horizontal="center" vertical="center"/>
    </xf>
    <xf numFmtId="2" fontId="9" fillId="0" borderId="24" xfId="1" applyNumberFormat="1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9" fillId="0" borderId="0" xfId="1" quotePrefix="1" applyFont="1" applyAlignment="1">
      <alignment horizontal="left" vertical="center"/>
    </xf>
    <xf numFmtId="2" fontId="7" fillId="0" borderId="0" xfId="1" applyNumberFormat="1" applyFont="1" applyAlignment="1">
      <alignment horizontal="center" vertical="center"/>
    </xf>
    <xf numFmtId="0" fontId="10" fillId="0" borderId="0" xfId="1" applyFont="1" applyAlignment="1">
      <alignment vertical="top"/>
    </xf>
    <xf numFmtId="0" fontId="9" fillId="0" borderId="0" xfId="1" applyFont="1" applyAlignment="1">
      <alignment horizontal="left" vertical="top" wrapText="1"/>
    </xf>
    <xf numFmtId="0" fontId="9" fillId="0" borderId="0" xfId="1" applyFont="1" applyAlignment="1">
      <alignment wrapText="1"/>
    </xf>
    <xf numFmtId="0" fontId="9" fillId="0" borderId="0" xfId="1" applyFont="1" applyAlignment="1">
      <alignment vertical="top"/>
    </xf>
    <xf numFmtId="0" fontId="10" fillId="0" borderId="0" xfId="1" applyFont="1" applyAlignment="1">
      <alignment vertical="top" wrapText="1"/>
    </xf>
    <xf numFmtId="0" fontId="9" fillId="0" borderId="0" xfId="1" applyFont="1" applyAlignment="1">
      <alignment horizontal="right" vertical="top"/>
    </xf>
    <xf numFmtId="0" fontId="10" fillId="0" borderId="0" xfId="1" applyFont="1" applyAlignment="1">
      <alignment vertical="center"/>
    </xf>
    <xf numFmtId="0" fontId="9" fillId="0" borderId="0" xfId="3" applyFont="1" applyAlignment="1">
      <alignment horizontal="center"/>
    </xf>
    <xf numFmtId="0" fontId="10" fillId="0" borderId="0" xfId="1" applyFont="1" applyAlignment="1">
      <alignment vertical="center" wrapText="1"/>
    </xf>
    <xf numFmtId="0" fontId="3" fillId="0" borderId="0" xfId="1" applyFont="1" applyAlignment="1">
      <alignment vertical="top"/>
    </xf>
    <xf numFmtId="0" fontId="11" fillId="0" borderId="0" xfId="3" applyFont="1" applyAlignment="1">
      <alignment horizontal="center"/>
    </xf>
    <xf numFmtId="0" fontId="6" fillId="0" borderId="0" xfId="1" applyFont="1" applyAlignment="1">
      <alignment horizontal="right" vertical="top"/>
    </xf>
    <xf numFmtId="0" fontId="6" fillId="0" borderId="0" xfId="1" applyFont="1" applyAlignment="1">
      <alignment horizontal="left" vertical="top" wrapText="1"/>
    </xf>
    <xf numFmtId="0" fontId="6" fillId="0" borderId="0" xfId="1" applyFont="1" applyAlignment="1">
      <alignment horizontal="left" vertical="top"/>
    </xf>
    <xf numFmtId="0" fontId="4" fillId="0" borderId="0" xfId="1" applyFont="1" applyAlignment="1">
      <alignment vertical="center"/>
    </xf>
    <xf numFmtId="0" fontId="9" fillId="0" borderId="0" xfId="1" applyFont="1"/>
    <xf numFmtId="0" fontId="3" fillId="0" borderId="0" xfId="1" quotePrefix="1" applyFont="1" applyAlignment="1">
      <alignment horizontal="right" vertical="center"/>
    </xf>
    <xf numFmtId="43" fontId="6" fillId="0" borderId="0" xfId="1" applyNumberFormat="1" applyFont="1" applyAlignment="1">
      <alignment horizontal="left" vertical="top" wrapText="1"/>
    </xf>
    <xf numFmtId="43" fontId="6" fillId="0" borderId="0" xfId="1" applyNumberFormat="1" applyFont="1" applyAlignment="1">
      <alignment horizontal="left" vertical="top"/>
    </xf>
    <xf numFmtId="0" fontId="3" fillId="0" borderId="12" xfId="1" applyFont="1" applyBorder="1" applyAlignment="1">
      <alignment vertical="center" wrapText="1"/>
    </xf>
    <xf numFmtId="0" fontId="9" fillId="0" borderId="14" xfId="1" applyFont="1" applyBorder="1" applyAlignment="1">
      <alignment horizontal="center" vertical="center"/>
    </xf>
    <xf numFmtId="43" fontId="9" fillId="0" borderId="15" xfId="2" quotePrefix="1" applyFont="1" applyFill="1" applyBorder="1" applyAlignment="1">
      <alignment horizontal="left" vertical="center" wrapText="1"/>
    </xf>
    <xf numFmtId="4" fontId="9" fillId="0" borderId="4" xfId="2" applyNumberFormat="1" applyFont="1" applyFill="1" applyBorder="1" applyAlignment="1">
      <alignment horizontal="center" vertical="center"/>
    </xf>
    <xf numFmtId="43" fontId="9" fillId="0" borderId="17" xfId="2" quotePrefix="1" applyFont="1" applyFill="1" applyBorder="1" applyAlignment="1">
      <alignment horizontal="left" vertical="center" wrapText="1"/>
    </xf>
    <xf numFmtId="0" fontId="8" fillId="0" borderId="16" xfId="1" applyFont="1" applyBorder="1" applyAlignment="1">
      <alignment vertical="center"/>
    </xf>
    <xf numFmtId="0" fontId="8" fillId="0" borderId="17" xfId="1" applyFont="1" applyBorder="1" applyAlignment="1">
      <alignment vertical="center"/>
    </xf>
    <xf numFmtId="0" fontId="7" fillId="0" borderId="0" xfId="3" applyFont="1" applyAlignment="1">
      <alignment horizontal="center"/>
    </xf>
    <xf numFmtId="0" fontId="4" fillId="0" borderId="0" xfId="4" applyFont="1" applyAlignment="1">
      <alignment vertical="center"/>
    </xf>
    <xf numFmtId="0" fontId="8" fillId="0" borderId="0" xfId="5" applyFont="1" applyAlignment="1">
      <alignment vertical="center"/>
    </xf>
    <xf numFmtId="0" fontId="4" fillId="0" borderId="0" xfId="5" applyFont="1" applyAlignment="1">
      <alignment horizontal="right" vertical="center"/>
    </xf>
    <xf numFmtId="0" fontId="4" fillId="2" borderId="0" xfId="4" applyFont="1" applyFill="1" applyAlignment="1">
      <alignment vertical="center"/>
    </xf>
    <xf numFmtId="0" fontId="8" fillId="0" borderId="0" xfId="5" applyFont="1" applyAlignment="1">
      <alignment vertical="center" wrapText="1"/>
    </xf>
    <xf numFmtId="0" fontId="8" fillId="0" borderId="0" xfId="4" applyFont="1" applyAlignment="1">
      <alignment horizontal="left" vertical="center"/>
    </xf>
    <xf numFmtId="0" fontId="4" fillId="0" borderId="0" xfId="4" applyFont="1" applyAlignment="1">
      <alignment horizontal="left" vertical="center"/>
    </xf>
    <xf numFmtId="164" fontId="8" fillId="0" borderId="0" xfId="6" applyNumberFormat="1" applyFont="1" applyAlignment="1">
      <alignment vertical="center"/>
    </xf>
    <xf numFmtId="164" fontId="8" fillId="0" borderId="25" xfId="6" applyNumberFormat="1" applyFont="1" applyBorder="1" applyAlignment="1">
      <alignment vertical="center"/>
    </xf>
    <xf numFmtId="0" fontId="8" fillId="2" borderId="4" xfId="4" applyFont="1" applyFill="1" applyBorder="1" applyAlignment="1">
      <alignment horizontal="center" vertical="center" wrapText="1"/>
    </xf>
    <xf numFmtId="0" fontId="8" fillId="0" borderId="27" xfId="5" applyFont="1" applyBorder="1" applyAlignment="1">
      <alignment horizontal="center" vertical="center" wrapText="1"/>
    </xf>
    <xf numFmtId="0" fontId="8" fillId="2" borderId="30" xfId="4" applyFont="1" applyFill="1" applyBorder="1" applyAlignment="1">
      <alignment horizontal="center" vertical="center" wrapText="1"/>
    </xf>
    <xf numFmtId="0" fontId="8" fillId="2" borderId="6" xfId="4" applyFont="1" applyFill="1" applyBorder="1" applyAlignment="1">
      <alignment horizontal="center" vertical="center" wrapText="1"/>
    </xf>
    <xf numFmtId="3" fontId="8" fillId="2" borderId="34" xfId="4" applyNumberFormat="1" applyFont="1" applyFill="1" applyBorder="1" applyAlignment="1">
      <alignment horizontal="left" vertical="center" wrapText="1"/>
    </xf>
    <xf numFmtId="44" fontId="8" fillId="2" borderId="7" xfId="4" applyNumberFormat="1" applyFont="1" applyFill="1" applyBorder="1" applyAlignment="1">
      <alignment horizontal="center" vertical="center" wrapText="1"/>
    </xf>
    <xf numFmtId="2" fontId="8" fillId="2" borderId="35" xfId="7" applyNumberFormat="1" applyFont="1" applyFill="1" applyBorder="1" applyAlignment="1">
      <alignment horizontal="center" vertical="center" wrapText="1"/>
    </xf>
    <xf numFmtId="10" fontId="8" fillId="2" borderId="17" xfId="7" applyNumberFormat="1" applyFont="1" applyFill="1" applyBorder="1" applyAlignment="1">
      <alignment horizontal="center" vertical="center" wrapText="1"/>
    </xf>
    <xf numFmtId="2" fontId="13" fillId="0" borderId="17" xfId="5" applyNumberFormat="1" applyFont="1" applyBorder="1" applyAlignment="1">
      <alignment horizontal="center" vertical="center"/>
    </xf>
    <xf numFmtId="2" fontId="8" fillId="0" borderId="17" xfId="7" applyNumberFormat="1" applyFont="1" applyFill="1" applyBorder="1" applyAlignment="1">
      <alignment horizontal="center" vertical="center"/>
    </xf>
    <xf numFmtId="0" fontId="8" fillId="0" borderId="17" xfId="4" applyFont="1" applyBorder="1" applyAlignment="1">
      <alignment horizontal="center" vertical="center"/>
    </xf>
    <xf numFmtId="0" fontId="8" fillId="2" borderId="16" xfId="4" applyFont="1" applyFill="1" applyBorder="1" applyAlignment="1">
      <alignment horizontal="center" vertical="center" wrapText="1"/>
    </xf>
    <xf numFmtId="3" fontId="8" fillId="2" borderId="17" xfId="4" applyNumberFormat="1" applyFont="1" applyFill="1" applyBorder="1" applyAlignment="1">
      <alignment horizontal="left" vertical="center" wrapText="1"/>
    </xf>
    <xf numFmtId="44" fontId="8" fillId="2" borderId="17" xfId="4" applyNumberFormat="1" applyFont="1" applyFill="1" applyBorder="1" applyAlignment="1">
      <alignment horizontal="center" vertical="center" wrapText="1"/>
    </xf>
    <xf numFmtId="2" fontId="8" fillId="2" borderId="17" xfId="7" applyNumberFormat="1" applyFont="1" applyFill="1" applyBorder="1" applyAlignment="1">
      <alignment horizontal="center" vertical="center" wrapText="1"/>
    </xf>
    <xf numFmtId="3" fontId="8" fillId="2" borderId="21" xfId="4" applyNumberFormat="1" applyFont="1" applyFill="1" applyBorder="1" applyAlignment="1">
      <alignment horizontal="left" vertical="center" wrapText="1"/>
    </xf>
    <xf numFmtId="44" fontId="8" fillId="2" borderId="21" xfId="4" applyNumberFormat="1" applyFont="1" applyFill="1" applyBorder="1" applyAlignment="1">
      <alignment horizontal="center" vertical="center" wrapText="1"/>
    </xf>
    <xf numFmtId="2" fontId="8" fillId="2" borderId="21" xfId="7" applyNumberFormat="1" applyFont="1" applyFill="1" applyBorder="1" applyAlignment="1">
      <alignment horizontal="center" vertical="center" wrapText="1"/>
    </xf>
    <xf numFmtId="10" fontId="8" fillId="2" borderId="21" xfId="7" applyNumberFormat="1" applyFont="1" applyFill="1" applyBorder="1" applyAlignment="1">
      <alignment horizontal="center" vertical="center" wrapText="1"/>
    </xf>
    <xf numFmtId="2" fontId="13" fillId="0" borderId="21" xfId="5" applyNumberFormat="1" applyFont="1" applyBorder="1" applyAlignment="1">
      <alignment horizontal="center" vertical="center"/>
    </xf>
    <xf numFmtId="2" fontId="8" fillId="0" borderId="21" xfId="7" applyNumberFormat="1" applyFont="1" applyFill="1" applyBorder="1" applyAlignment="1">
      <alignment horizontal="center" vertical="center"/>
    </xf>
    <xf numFmtId="0" fontId="8" fillId="0" borderId="21" xfId="4" applyFont="1" applyBorder="1" applyAlignment="1">
      <alignment horizontal="center" vertical="center"/>
    </xf>
    <xf numFmtId="0" fontId="8" fillId="0" borderId="0" xfId="4" applyFont="1" applyAlignment="1">
      <alignment vertical="center"/>
    </xf>
    <xf numFmtId="0" fontId="4" fillId="0" borderId="0" xfId="4" quotePrefix="1" applyFont="1" applyAlignment="1">
      <alignment vertical="center"/>
    </xf>
    <xf numFmtId="0" fontId="4" fillId="0" borderId="0" xfId="4" applyFont="1" applyAlignment="1">
      <alignment horizontal="right" vertical="center"/>
    </xf>
    <xf numFmtId="0" fontId="8" fillId="0" borderId="0" xfId="4" applyFont="1" applyAlignment="1">
      <alignment horizontal="center" vertical="center"/>
    </xf>
    <xf numFmtId="0" fontId="8" fillId="0" borderId="0" xfId="6" applyFont="1" applyAlignment="1">
      <alignment vertical="center"/>
    </xf>
    <xf numFmtId="0" fontId="8" fillId="0" borderId="0" xfId="6" applyFont="1" applyAlignment="1">
      <alignment horizontal="center" vertical="center"/>
    </xf>
    <xf numFmtId="0" fontId="4" fillId="0" borderId="0" xfId="6" applyFont="1" applyAlignment="1">
      <alignment vertical="center" wrapText="1"/>
    </xf>
    <xf numFmtId="0" fontId="4" fillId="0" borderId="0" xfId="6" applyFont="1" applyAlignment="1">
      <alignment vertical="center"/>
    </xf>
    <xf numFmtId="0" fontId="4" fillId="0" borderId="41" xfId="5" applyFont="1" applyBorder="1" applyAlignment="1">
      <alignment vertical="top" wrapText="1"/>
    </xf>
    <xf numFmtId="0" fontId="4" fillId="0" borderId="42" xfId="6" applyFont="1" applyBorder="1" applyAlignment="1">
      <alignment vertical="center"/>
    </xf>
    <xf numFmtId="0" fontId="4" fillId="0" borderId="0" xfId="6" applyFont="1" applyAlignment="1">
      <alignment horizontal="center" vertical="center"/>
    </xf>
    <xf numFmtId="0" fontId="4" fillId="0" borderId="0" xfId="6" quotePrefix="1" applyFont="1" applyAlignment="1">
      <alignment horizontal="center" vertical="center"/>
    </xf>
    <xf numFmtId="0" fontId="4" fillId="0" borderId="50" xfId="4" applyFont="1" applyBorder="1"/>
    <xf numFmtId="0" fontId="4" fillId="0" borderId="0" xfId="4" applyFont="1"/>
    <xf numFmtId="9" fontId="8" fillId="4" borderId="31" xfId="7" applyFont="1" applyFill="1" applyBorder="1" applyAlignment="1">
      <alignment horizontal="center" vertical="center" wrapText="1"/>
    </xf>
    <xf numFmtId="9" fontId="8" fillId="4" borderId="12" xfId="7" applyFont="1" applyFill="1" applyBorder="1" applyAlignment="1">
      <alignment horizontal="center" vertical="center" wrapText="1"/>
    </xf>
    <xf numFmtId="3" fontId="8" fillId="0" borderId="41" xfId="5" applyNumberFormat="1" applyFont="1" applyBorder="1" applyAlignment="1">
      <alignment horizontal="center" vertical="center" wrapText="1"/>
    </xf>
    <xf numFmtId="0" fontId="8" fillId="0" borderId="42" xfId="5" applyFont="1" applyBorder="1" applyAlignment="1">
      <alignment horizontal="center" vertical="center" wrapText="1"/>
    </xf>
    <xf numFmtId="0" fontId="4" fillId="0" borderId="0" xfId="8" applyFont="1" applyAlignment="1">
      <alignment vertical="center"/>
    </xf>
    <xf numFmtId="0" fontId="4" fillId="0" borderId="0" xfId="8" applyFont="1" applyAlignment="1">
      <alignment horizontal="right" vertical="center"/>
    </xf>
    <xf numFmtId="0" fontId="4" fillId="2" borderId="0" xfId="8" applyFont="1" applyFill="1" applyAlignment="1">
      <alignment vertical="center"/>
    </xf>
    <xf numFmtId="0" fontId="8" fillId="0" borderId="0" xfId="8" applyFont="1" applyAlignment="1">
      <alignment horizontal="center" vertical="center"/>
    </xf>
    <xf numFmtId="0" fontId="8" fillId="0" borderId="0" xfId="8" applyFont="1" applyAlignment="1">
      <alignment horizontal="left" vertical="center"/>
    </xf>
    <xf numFmtId="0" fontId="4" fillId="0" borderId="0" xfId="8" applyFont="1" applyAlignment="1">
      <alignment horizontal="left" vertical="center"/>
    </xf>
    <xf numFmtId="9" fontId="8" fillId="0" borderId="0" xfId="9" applyFont="1" applyBorder="1" applyAlignment="1">
      <alignment horizontal="left" vertical="center"/>
    </xf>
    <xf numFmtId="10" fontId="8" fillId="0" borderId="0" xfId="7" applyNumberFormat="1" applyFont="1" applyAlignment="1">
      <alignment horizontal="left" vertical="center"/>
    </xf>
    <xf numFmtId="0" fontId="8" fillId="2" borderId="30" xfId="8" applyFont="1" applyFill="1" applyBorder="1" applyAlignment="1">
      <alignment horizontal="center" vertical="center" wrapText="1"/>
    </xf>
    <xf numFmtId="0" fontId="8" fillId="2" borderId="6" xfId="8" applyFont="1" applyFill="1" applyBorder="1" applyAlignment="1">
      <alignment horizontal="center" vertical="center" wrapText="1"/>
    </xf>
    <xf numFmtId="3" fontId="8" fillId="0" borderId="34" xfId="8" applyNumberFormat="1" applyFont="1" applyBorder="1" applyAlignment="1">
      <alignment horizontal="left" vertical="center" wrapText="1"/>
    </xf>
    <xf numFmtId="44" fontId="8" fillId="2" borderId="7" xfId="8" applyNumberFormat="1" applyFont="1" applyFill="1" applyBorder="1" applyAlignment="1">
      <alignment horizontal="center" vertical="center" wrapText="1"/>
    </xf>
    <xf numFmtId="10" fontId="8" fillId="2" borderId="35" xfId="9" applyNumberFormat="1" applyFont="1" applyFill="1" applyBorder="1" applyAlignment="1">
      <alignment horizontal="center" vertical="center" wrapText="1"/>
    </xf>
    <xf numFmtId="0" fontId="8" fillId="0" borderId="17" xfId="8" applyFont="1" applyBorder="1" applyAlignment="1">
      <alignment horizontal="center" vertical="center"/>
    </xf>
    <xf numFmtId="0" fontId="8" fillId="0" borderId="43" xfId="8" applyFont="1" applyBorder="1" applyAlignment="1">
      <alignment horizontal="center" vertical="center"/>
    </xf>
    <xf numFmtId="0" fontId="8" fillId="2" borderId="16" xfId="8" applyFont="1" applyFill="1" applyBorder="1" applyAlignment="1">
      <alignment horizontal="center" vertical="center" wrapText="1"/>
    </xf>
    <xf numFmtId="3" fontId="8" fillId="0" borderId="17" xfId="8" applyNumberFormat="1" applyFont="1" applyBorder="1" applyAlignment="1">
      <alignment horizontal="left" vertical="center" wrapText="1"/>
    </xf>
    <xf numFmtId="44" fontId="8" fillId="2" borderId="17" xfId="8" applyNumberFormat="1" applyFont="1" applyFill="1" applyBorder="1" applyAlignment="1">
      <alignment horizontal="center" vertical="center" wrapText="1"/>
    </xf>
    <xf numFmtId="10" fontId="8" fillId="2" borderId="17" xfId="9" applyNumberFormat="1" applyFont="1" applyFill="1" applyBorder="1" applyAlignment="1">
      <alignment horizontal="center" vertical="center" wrapText="1"/>
    </xf>
    <xf numFmtId="3" fontId="8" fillId="0" borderId="21" xfId="8" applyNumberFormat="1" applyFont="1" applyBorder="1" applyAlignment="1">
      <alignment horizontal="left" vertical="center" wrapText="1"/>
    </xf>
    <xf numFmtId="44" fontId="8" fillId="2" borderId="21" xfId="8" applyNumberFormat="1" applyFont="1" applyFill="1" applyBorder="1" applyAlignment="1">
      <alignment horizontal="center" vertical="center" wrapText="1"/>
    </xf>
    <xf numFmtId="10" fontId="8" fillId="2" borderId="21" xfId="9" applyNumberFormat="1" applyFont="1" applyFill="1" applyBorder="1" applyAlignment="1">
      <alignment horizontal="center" vertical="center" wrapText="1"/>
    </xf>
    <xf numFmtId="0" fontId="8" fillId="0" borderId="21" xfId="8" applyFont="1" applyBorder="1" applyAlignment="1">
      <alignment horizontal="center" vertical="center"/>
    </xf>
    <xf numFmtId="0" fontId="8" fillId="0" borderId="49" xfId="8" applyFont="1" applyBorder="1" applyAlignment="1">
      <alignment horizontal="center" vertical="center"/>
    </xf>
    <xf numFmtId="0" fontId="8" fillId="0" borderId="0" xfId="8" applyFont="1" applyAlignment="1">
      <alignment vertical="center"/>
    </xf>
    <xf numFmtId="0" fontId="4" fillId="0" borderId="0" xfId="8" quotePrefix="1" applyFont="1" applyAlignment="1">
      <alignment vertical="center"/>
    </xf>
    <xf numFmtId="0" fontId="4" fillId="0" borderId="41" xfId="5" applyFont="1" applyBorder="1" applyAlignment="1">
      <alignment vertical="center" wrapText="1"/>
    </xf>
    <xf numFmtId="0" fontId="4" fillId="0" borderId="41" xfId="6" applyFont="1" applyBorder="1" applyAlignment="1">
      <alignment vertical="top" wrapText="1"/>
    </xf>
    <xf numFmtId="0" fontId="4" fillId="0" borderId="39" xfId="8" applyFont="1" applyBorder="1" applyAlignment="1">
      <alignment vertical="center"/>
    </xf>
    <xf numFmtId="0" fontId="4" fillId="0" borderId="29" xfId="8" applyFont="1" applyBorder="1" applyAlignment="1">
      <alignment vertical="center"/>
    </xf>
    <xf numFmtId="0" fontId="4" fillId="0" borderId="41" xfId="8" applyFont="1" applyBorder="1" applyAlignment="1">
      <alignment vertical="center"/>
    </xf>
    <xf numFmtId="0" fontId="4" fillId="0" borderId="42" xfId="8" applyFont="1" applyBorder="1" applyAlignment="1">
      <alignment vertical="center"/>
    </xf>
    <xf numFmtId="0" fontId="8" fillId="2" borderId="4" xfId="8" applyFont="1" applyFill="1" applyBorder="1" applyAlignment="1">
      <alignment horizontal="center" vertical="center" wrapText="1"/>
    </xf>
    <xf numFmtId="9" fontId="8" fillId="2" borderId="31" xfId="9" applyFont="1" applyFill="1" applyBorder="1" applyAlignment="1">
      <alignment horizontal="center" vertical="center" wrapText="1"/>
    </xf>
    <xf numFmtId="9" fontId="8" fillId="0" borderId="12" xfId="9" applyFont="1" applyFill="1" applyBorder="1" applyAlignment="1">
      <alignment horizontal="center" vertical="center" wrapText="1"/>
    </xf>
    <xf numFmtId="3" fontId="8" fillId="2" borderId="34" xfId="8" applyNumberFormat="1" applyFont="1" applyFill="1" applyBorder="1" applyAlignment="1">
      <alignment horizontal="left" vertical="center" wrapText="1"/>
    </xf>
    <xf numFmtId="2" fontId="8" fillId="2" borderId="35" xfId="9" applyNumberFormat="1" applyFont="1" applyFill="1" applyBorder="1" applyAlignment="1">
      <alignment horizontal="center" vertical="center" wrapText="1"/>
    </xf>
    <xf numFmtId="2" fontId="8" fillId="0" borderId="17" xfId="9" applyNumberFormat="1" applyFont="1" applyFill="1" applyBorder="1" applyAlignment="1">
      <alignment horizontal="center" vertical="center"/>
    </xf>
    <xf numFmtId="0" fontId="8" fillId="2" borderId="43" xfId="8" applyFont="1" applyFill="1" applyBorder="1" applyAlignment="1">
      <alignment horizontal="center" vertical="center"/>
    </xf>
    <xf numFmtId="3" fontId="8" fillId="2" borderId="17" xfId="8" applyNumberFormat="1" applyFont="1" applyFill="1" applyBorder="1" applyAlignment="1">
      <alignment horizontal="left" vertical="center" wrapText="1"/>
    </xf>
    <xf numFmtId="2" fontId="8" fillId="2" borderId="17" xfId="9" applyNumberFormat="1" applyFont="1" applyFill="1" applyBorder="1" applyAlignment="1">
      <alignment horizontal="center" vertical="center" wrapText="1"/>
    </xf>
    <xf numFmtId="3" fontId="8" fillId="2" borderId="21" xfId="8" applyNumberFormat="1" applyFont="1" applyFill="1" applyBorder="1" applyAlignment="1">
      <alignment horizontal="left" vertical="center" wrapText="1"/>
    </xf>
    <xf numFmtId="2" fontId="8" fillId="2" borderId="21" xfId="9" applyNumberFormat="1" applyFont="1" applyFill="1" applyBorder="1" applyAlignment="1">
      <alignment horizontal="center" vertical="center" wrapText="1"/>
    </xf>
    <xf numFmtId="2" fontId="8" fillId="0" borderId="21" xfId="9" applyNumberFormat="1" applyFont="1" applyFill="1" applyBorder="1" applyAlignment="1">
      <alignment horizontal="center" vertical="center"/>
    </xf>
    <xf numFmtId="0" fontId="8" fillId="2" borderId="49" xfId="8" applyFont="1" applyFill="1" applyBorder="1" applyAlignment="1">
      <alignment horizontal="center" vertical="center"/>
    </xf>
    <xf numFmtId="166" fontId="4" fillId="0" borderId="0" xfId="10" applyNumberFormat="1" applyFont="1" applyAlignment="1">
      <alignment vertical="center"/>
    </xf>
    <xf numFmtId="10" fontId="4" fillId="0" borderId="0" xfId="9" applyNumberFormat="1" applyFont="1" applyAlignment="1">
      <alignment vertical="center"/>
    </xf>
    <xf numFmtId="2" fontId="4" fillId="0" borderId="0" xfId="8" applyNumberFormat="1" applyFont="1" applyAlignment="1">
      <alignment vertical="center"/>
    </xf>
    <xf numFmtId="0" fontId="4" fillId="0" borderId="39" xfId="6" applyFont="1" applyBorder="1" applyAlignment="1">
      <alignment vertical="top" wrapText="1"/>
    </xf>
    <xf numFmtId="44" fontId="8" fillId="2" borderId="12" xfId="8" applyNumberFormat="1" applyFont="1" applyFill="1" applyBorder="1" applyAlignment="1">
      <alignment horizontal="center" vertical="center" wrapText="1"/>
    </xf>
    <xf numFmtId="44" fontId="8" fillId="2" borderId="27" xfId="8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left" vertical="top" wrapText="1"/>
    </xf>
    <xf numFmtId="9" fontId="7" fillId="0" borderId="8" xfId="1" applyNumberFormat="1" applyFont="1" applyBorder="1" applyAlignment="1">
      <alignment horizontal="center" vertical="center" wrapText="1"/>
    </xf>
    <xf numFmtId="9" fontId="7" fillId="0" borderId="9" xfId="1" applyNumberFormat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3" fontId="6" fillId="0" borderId="0" xfId="1" applyNumberFormat="1" applyFont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3" fontId="3" fillId="0" borderId="0" xfId="1" applyNumberFormat="1" applyFont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9" fontId="7" fillId="0" borderId="10" xfId="1" applyNumberFormat="1" applyFont="1" applyBorder="1" applyAlignment="1">
      <alignment horizontal="center" vertical="center" wrapText="1"/>
    </xf>
    <xf numFmtId="0" fontId="4" fillId="0" borderId="16" xfId="6" applyFont="1" applyBorder="1" applyAlignment="1">
      <alignment horizontal="left" vertical="top" wrapText="1"/>
    </xf>
    <xf numFmtId="0" fontId="4" fillId="0" borderId="17" xfId="6" applyFont="1" applyBorder="1" applyAlignment="1">
      <alignment horizontal="left" vertical="top" wrapText="1"/>
    </xf>
    <xf numFmtId="0" fontId="4" fillId="0" borderId="43" xfId="6" applyFont="1" applyBorder="1" applyAlignment="1">
      <alignment horizontal="left" vertical="top" wrapText="1"/>
    </xf>
    <xf numFmtId="0" fontId="4" fillId="0" borderId="30" xfId="6" applyFont="1" applyBorder="1" applyAlignment="1">
      <alignment horizontal="left" vertical="top" wrapText="1"/>
    </xf>
    <xf numFmtId="0" fontId="4" fillId="0" borderId="21" xfId="6" applyFont="1" applyBorder="1" applyAlignment="1">
      <alignment horizontal="left" vertical="top" wrapText="1"/>
    </xf>
    <xf numFmtId="0" fontId="4" fillId="0" borderId="49" xfId="6" applyFont="1" applyBorder="1" applyAlignment="1">
      <alignment horizontal="left" vertical="top" wrapText="1"/>
    </xf>
    <xf numFmtId="3" fontId="8" fillId="0" borderId="41" xfId="5" applyNumberFormat="1" applyFont="1" applyBorder="1" applyAlignment="1">
      <alignment horizontal="center" vertical="center" wrapText="1"/>
    </xf>
    <xf numFmtId="0" fontId="8" fillId="0" borderId="42" xfId="5" applyFont="1" applyBorder="1" applyAlignment="1">
      <alignment horizontal="center" vertical="center" wrapText="1"/>
    </xf>
    <xf numFmtId="0" fontId="4" fillId="0" borderId="48" xfId="5" applyFont="1" applyBorder="1" applyAlignment="1">
      <alignment horizontal="center" wrapText="1"/>
    </xf>
    <xf numFmtId="0" fontId="4" fillId="0" borderId="33" xfId="5" applyFont="1" applyBorder="1" applyAlignment="1">
      <alignment horizontal="center" wrapText="1"/>
    </xf>
    <xf numFmtId="0" fontId="4" fillId="0" borderId="46" xfId="5" applyFont="1" applyBorder="1" applyAlignment="1">
      <alignment horizontal="center" vertical="center"/>
    </xf>
    <xf numFmtId="0" fontId="4" fillId="0" borderId="47" xfId="5" applyFont="1" applyBorder="1" applyAlignment="1">
      <alignment horizontal="center" vertical="center"/>
    </xf>
    <xf numFmtId="0" fontId="4" fillId="0" borderId="39" xfId="6" applyFont="1" applyBorder="1" applyAlignment="1">
      <alignment horizontal="left" vertical="top" wrapText="1"/>
    </xf>
    <xf numFmtId="0" fontId="4" fillId="0" borderId="50" xfId="6" applyFont="1" applyBorder="1" applyAlignment="1">
      <alignment horizontal="left" vertical="top" wrapText="1"/>
    </xf>
    <xf numFmtId="0" fontId="4" fillId="0" borderId="29" xfId="6" applyFont="1" applyBorder="1" applyAlignment="1">
      <alignment horizontal="left" vertical="top" wrapText="1"/>
    </xf>
    <xf numFmtId="0" fontId="4" fillId="0" borderId="41" xfId="6" applyFont="1" applyBorder="1" applyAlignment="1">
      <alignment horizontal="left" vertical="top" wrapText="1"/>
    </xf>
    <xf numFmtId="0" fontId="4" fillId="0" borderId="0" xfId="6" applyFont="1" applyAlignment="1">
      <alignment horizontal="left" vertical="top" wrapText="1"/>
    </xf>
    <xf numFmtId="0" fontId="4" fillId="0" borderId="42" xfId="6" applyFont="1" applyBorder="1" applyAlignment="1">
      <alignment horizontal="left" vertical="top" wrapText="1"/>
    </xf>
    <xf numFmtId="0" fontId="4" fillId="0" borderId="48" xfId="6" applyFont="1" applyBorder="1" applyAlignment="1">
      <alignment horizontal="left" vertical="top" wrapText="1"/>
    </xf>
    <xf numFmtId="0" fontId="4" fillId="0" borderId="25" xfId="6" applyFont="1" applyBorder="1" applyAlignment="1">
      <alignment horizontal="left" vertical="top" wrapText="1"/>
    </xf>
    <xf numFmtId="0" fontId="4" fillId="0" borderId="33" xfId="6" applyFont="1" applyBorder="1" applyAlignment="1">
      <alignment horizontal="left" vertical="top" wrapText="1"/>
    </xf>
    <xf numFmtId="0" fontId="4" fillId="0" borderId="8" xfId="6" applyFont="1" applyBorder="1" applyAlignment="1">
      <alignment horizontal="left" vertical="top" wrapText="1"/>
    </xf>
    <xf numFmtId="0" fontId="4" fillId="0" borderId="22" xfId="6" applyFont="1" applyBorder="1" applyAlignment="1">
      <alignment horizontal="left" vertical="top" wrapText="1"/>
    </xf>
    <xf numFmtId="0" fontId="8" fillId="2" borderId="8" xfId="4" applyFont="1" applyFill="1" applyBorder="1" applyAlignment="1">
      <alignment horizontal="center" vertical="center"/>
    </xf>
    <xf numFmtId="0" fontId="8" fillId="2" borderId="10" xfId="4" applyFont="1" applyFill="1" applyBorder="1" applyAlignment="1">
      <alignment horizontal="center" vertical="center"/>
    </xf>
    <xf numFmtId="0" fontId="8" fillId="2" borderId="22" xfId="4" applyFont="1" applyFill="1" applyBorder="1" applyAlignment="1">
      <alignment horizontal="center" vertical="center"/>
    </xf>
    <xf numFmtId="0" fontId="8" fillId="2" borderId="24" xfId="4" applyFont="1" applyFill="1" applyBorder="1" applyAlignment="1">
      <alignment horizontal="center" vertical="center"/>
    </xf>
    <xf numFmtId="0" fontId="8" fillId="0" borderId="36" xfId="5" applyFont="1" applyBorder="1" applyAlignment="1">
      <alignment horizontal="center" vertical="center"/>
    </xf>
    <xf numFmtId="0" fontId="8" fillId="0" borderId="37" xfId="5" applyFont="1" applyBorder="1" applyAlignment="1">
      <alignment horizontal="center" vertical="center"/>
    </xf>
    <xf numFmtId="0" fontId="8" fillId="0" borderId="36" xfId="6" applyFont="1" applyBorder="1" applyAlignment="1">
      <alignment horizontal="center" vertical="center"/>
    </xf>
    <xf numFmtId="0" fontId="8" fillId="0" borderId="38" xfId="6" applyFont="1" applyBorder="1" applyAlignment="1">
      <alignment horizontal="center" vertical="center"/>
    </xf>
    <xf numFmtId="0" fontId="8" fillId="0" borderId="37" xfId="6" applyFont="1" applyBorder="1" applyAlignment="1">
      <alignment horizontal="center" vertical="center"/>
    </xf>
    <xf numFmtId="0" fontId="4" fillId="0" borderId="39" xfId="5" applyFont="1" applyBorder="1" applyAlignment="1">
      <alignment horizontal="center" vertical="center"/>
    </xf>
    <xf numFmtId="0" fontId="4" fillId="0" borderId="29" xfId="5" applyFont="1" applyBorder="1" applyAlignment="1">
      <alignment horizontal="center" vertical="center"/>
    </xf>
    <xf numFmtId="0" fontId="4" fillId="0" borderId="26" xfId="6" applyFont="1" applyBorder="1" applyAlignment="1">
      <alignment horizontal="left" vertical="top" wrapText="1"/>
    </xf>
    <xf numFmtId="0" fontId="4" fillId="0" borderId="27" xfId="6" applyFont="1" applyBorder="1" applyAlignment="1">
      <alignment horizontal="left" vertical="top" wrapText="1"/>
    </xf>
    <xf numFmtId="0" fontId="4" fillId="0" borderId="3" xfId="6" applyFont="1" applyBorder="1" applyAlignment="1">
      <alignment horizontal="left" vertical="top" wrapText="1"/>
    </xf>
    <xf numFmtId="0" fontId="8" fillId="0" borderId="26" xfId="6" applyFont="1" applyBorder="1" applyAlignment="1">
      <alignment horizontal="left" vertical="top" wrapText="1"/>
    </xf>
    <xf numFmtId="0" fontId="8" fillId="0" borderId="27" xfId="6" applyFont="1" applyBorder="1" applyAlignment="1">
      <alignment horizontal="left" vertical="top" wrapText="1"/>
    </xf>
    <xf numFmtId="0" fontId="8" fillId="0" borderId="40" xfId="6" applyFont="1" applyBorder="1" applyAlignment="1">
      <alignment horizontal="left" vertical="top" wrapText="1"/>
    </xf>
    <xf numFmtId="0" fontId="8" fillId="0" borderId="16" xfId="6" applyFont="1" applyBorder="1" applyAlignment="1">
      <alignment horizontal="left" vertical="top" wrapText="1"/>
    </xf>
    <xf numFmtId="0" fontId="8" fillId="0" borderId="17" xfId="6" applyFont="1" applyBorder="1" applyAlignment="1">
      <alignment horizontal="left" vertical="top" wrapText="1"/>
    </xf>
    <xf numFmtId="0" fontId="8" fillId="0" borderId="43" xfId="6" applyFont="1" applyBorder="1" applyAlignment="1">
      <alignment horizontal="left" vertical="top" wrapText="1"/>
    </xf>
    <xf numFmtId="0" fontId="4" fillId="0" borderId="44" xfId="5" applyFont="1" applyBorder="1" applyAlignment="1">
      <alignment horizontal="center" wrapText="1"/>
    </xf>
    <xf numFmtId="0" fontId="4" fillId="0" borderId="45" xfId="5" applyFont="1" applyBorder="1" applyAlignment="1">
      <alignment horizontal="center" wrapText="1"/>
    </xf>
    <xf numFmtId="0" fontId="8" fillId="0" borderId="0" xfId="5" applyFont="1" applyAlignment="1">
      <alignment horizontal="center" vertical="center" wrapText="1"/>
    </xf>
    <xf numFmtId="0" fontId="8" fillId="2" borderId="26" xfId="4" applyFont="1" applyFill="1" applyBorder="1" applyAlignment="1">
      <alignment horizontal="center" vertical="center" wrapText="1"/>
    </xf>
    <xf numFmtId="0" fontId="8" fillId="2" borderId="30" xfId="4" applyFont="1" applyFill="1" applyBorder="1" applyAlignment="1">
      <alignment horizontal="center" vertical="center" wrapText="1"/>
    </xf>
    <xf numFmtId="0" fontId="8" fillId="2" borderId="3" xfId="4" applyFont="1" applyFill="1" applyBorder="1" applyAlignment="1">
      <alignment horizontal="center" vertical="center" wrapText="1"/>
    </xf>
    <xf numFmtId="0" fontId="8" fillId="2" borderId="22" xfId="4" applyFont="1" applyFill="1" applyBorder="1" applyAlignment="1">
      <alignment horizontal="center" vertical="center" wrapText="1"/>
    </xf>
    <xf numFmtId="0" fontId="8" fillId="2" borderId="2" xfId="4" applyFont="1" applyFill="1" applyBorder="1" applyAlignment="1">
      <alignment horizontal="center" vertical="center" wrapText="1"/>
    </xf>
    <xf numFmtId="0" fontId="8" fillId="2" borderId="12" xfId="4" applyFont="1" applyFill="1" applyBorder="1" applyAlignment="1">
      <alignment horizontal="center" vertical="center" wrapText="1"/>
    </xf>
    <xf numFmtId="0" fontId="8" fillId="2" borderId="27" xfId="4" applyFont="1" applyFill="1" applyBorder="1" applyAlignment="1">
      <alignment horizontal="center" vertical="center" wrapText="1"/>
    </xf>
    <xf numFmtId="0" fontId="8" fillId="2" borderId="21" xfId="4" applyFont="1" applyFill="1" applyBorder="1" applyAlignment="1">
      <alignment horizontal="center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2" xfId="5" applyFont="1" applyBorder="1" applyAlignment="1">
      <alignment horizontal="center" vertical="center" wrapText="1"/>
    </xf>
    <xf numFmtId="0" fontId="8" fillId="2" borderId="28" xfId="4" applyFont="1" applyFill="1" applyBorder="1" applyAlignment="1">
      <alignment horizontal="center" vertical="center" wrapText="1"/>
    </xf>
    <xf numFmtId="0" fontId="8" fillId="2" borderId="29" xfId="4" applyFont="1" applyFill="1" applyBorder="1" applyAlignment="1">
      <alignment horizontal="center" vertical="center" wrapText="1"/>
    </xf>
    <xf numFmtId="0" fontId="8" fillId="2" borderId="32" xfId="4" applyFont="1" applyFill="1" applyBorder="1" applyAlignment="1">
      <alignment horizontal="center" vertical="center" wrapText="1"/>
    </xf>
    <xf numFmtId="0" fontId="8" fillId="2" borderId="33" xfId="4" applyFont="1" applyFill="1" applyBorder="1" applyAlignment="1">
      <alignment horizontal="center" vertical="center" wrapText="1"/>
    </xf>
    <xf numFmtId="0" fontId="4" fillId="0" borderId="59" xfId="6" applyFont="1" applyBorder="1" applyAlignment="1">
      <alignment horizontal="left" vertical="top" wrapText="1"/>
    </xf>
    <xf numFmtId="0" fontId="4" fillId="0" borderId="47" xfId="6" applyFont="1" applyBorder="1" applyAlignment="1">
      <alignment horizontal="left" vertical="top" wrapText="1"/>
    </xf>
    <xf numFmtId="0" fontId="4" fillId="0" borderId="34" xfId="6" applyFont="1" applyBorder="1" applyAlignment="1">
      <alignment horizontal="left" vertical="top" wrapText="1"/>
    </xf>
    <xf numFmtId="0" fontId="4" fillId="0" borderId="32" xfId="6" applyFont="1" applyBorder="1" applyAlignment="1">
      <alignment horizontal="left" vertical="top" wrapText="1"/>
    </xf>
    <xf numFmtId="3" fontId="8" fillId="0" borderId="42" xfId="5" applyNumberFormat="1" applyFont="1" applyBorder="1" applyAlignment="1">
      <alignment horizontal="center" vertical="center" wrapText="1"/>
    </xf>
    <xf numFmtId="0" fontId="4" fillId="0" borderId="48" xfId="5" applyFont="1" applyBorder="1" applyAlignment="1">
      <alignment horizontal="center" vertical="center" wrapText="1"/>
    </xf>
    <xf numFmtId="0" fontId="4" fillId="0" borderId="33" xfId="5" applyFont="1" applyBorder="1" applyAlignment="1">
      <alignment horizontal="center" vertical="center" wrapText="1"/>
    </xf>
    <xf numFmtId="0" fontId="4" fillId="0" borderId="0" xfId="8" applyFont="1" applyAlignment="1">
      <alignment horizontal="center" vertical="center"/>
    </xf>
    <xf numFmtId="3" fontId="8" fillId="0" borderId="41" xfId="8" applyNumberFormat="1" applyFont="1" applyBorder="1" applyAlignment="1">
      <alignment horizontal="center" vertical="center"/>
    </xf>
    <xf numFmtId="0" fontId="8" fillId="0" borderId="42" xfId="8" applyFont="1" applyBorder="1" applyAlignment="1">
      <alignment horizontal="center" vertical="center"/>
    </xf>
    <xf numFmtId="0" fontId="4" fillId="0" borderId="46" xfId="6" applyFont="1" applyBorder="1" applyAlignment="1">
      <alignment vertical="top" wrapText="1"/>
    </xf>
    <xf numFmtId="0" fontId="4" fillId="0" borderId="57" xfId="6" applyFont="1" applyBorder="1" applyAlignment="1">
      <alignment vertical="top" wrapText="1"/>
    </xf>
    <xf numFmtId="0" fontId="4" fillId="0" borderId="58" xfId="6" applyFont="1" applyBorder="1" applyAlignment="1">
      <alignment vertical="top" wrapText="1"/>
    </xf>
    <xf numFmtId="0" fontId="4" fillId="0" borderId="41" xfId="6" applyFont="1" applyBorder="1" applyAlignment="1">
      <alignment vertical="top" wrapText="1"/>
    </xf>
    <xf numFmtId="0" fontId="4" fillId="0" borderId="0" xfId="6" applyFont="1" applyAlignment="1">
      <alignment vertical="top" wrapText="1"/>
    </xf>
    <xf numFmtId="0" fontId="4" fillId="0" borderId="35" xfId="6" applyFont="1" applyBorder="1" applyAlignment="1">
      <alignment vertical="top" wrapText="1"/>
    </xf>
    <xf numFmtId="0" fontId="4" fillId="0" borderId="48" xfId="6" applyFont="1" applyBorder="1" applyAlignment="1">
      <alignment vertical="top" wrapText="1"/>
    </xf>
    <xf numFmtId="0" fontId="4" fillId="0" borderId="25" xfId="6" applyFont="1" applyBorder="1" applyAlignment="1">
      <alignment vertical="top" wrapText="1"/>
    </xf>
    <xf numFmtId="0" fontId="4" fillId="0" borderId="31" xfId="6" applyFont="1" applyBorder="1" applyAlignment="1">
      <alignment vertical="top" wrapText="1"/>
    </xf>
    <xf numFmtId="44" fontId="8" fillId="2" borderId="28" xfId="9" applyNumberFormat="1" applyFont="1" applyFill="1" applyBorder="1" applyAlignment="1">
      <alignment horizontal="center" vertical="center" wrapText="1"/>
    </xf>
    <xf numFmtId="44" fontId="8" fillId="2" borderId="50" xfId="9" applyNumberFormat="1" applyFont="1" applyFill="1" applyBorder="1" applyAlignment="1">
      <alignment horizontal="center" vertical="center" wrapText="1"/>
    </xf>
    <xf numFmtId="44" fontId="8" fillId="2" borderId="51" xfId="9" applyNumberFormat="1" applyFont="1" applyFill="1" applyBorder="1" applyAlignment="1">
      <alignment horizontal="center" vertical="center" wrapText="1"/>
    </xf>
    <xf numFmtId="44" fontId="8" fillId="2" borderId="17" xfId="9" applyNumberFormat="1" applyFont="1" applyFill="1" applyBorder="1" applyAlignment="1">
      <alignment horizontal="center" vertical="center" wrapText="1"/>
    </xf>
    <xf numFmtId="44" fontId="8" fillId="2" borderId="22" xfId="9" applyNumberFormat="1" applyFont="1" applyFill="1" applyBorder="1" applyAlignment="1">
      <alignment horizontal="center" vertical="center" wrapText="1"/>
    </xf>
    <xf numFmtId="44" fontId="8" fillId="2" borderId="23" xfId="9" applyNumberFormat="1" applyFont="1" applyFill="1" applyBorder="1" applyAlignment="1">
      <alignment horizontal="center" vertical="center" wrapText="1"/>
    </xf>
    <xf numFmtId="44" fontId="8" fillId="2" borderId="53" xfId="9" applyNumberFormat="1" applyFont="1" applyFill="1" applyBorder="1" applyAlignment="1">
      <alignment horizontal="center" vertical="center" wrapText="1"/>
    </xf>
    <xf numFmtId="0" fontId="4" fillId="0" borderId="51" xfId="6" applyFont="1" applyBorder="1" applyAlignment="1">
      <alignment horizontal="left" vertical="top" wrapText="1"/>
    </xf>
    <xf numFmtId="0" fontId="4" fillId="0" borderId="35" xfId="6" applyFont="1" applyBorder="1" applyAlignment="1">
      <alignment horizontal="left" vertical="top" wrapText="1"/>
    </xf>
    <xf numFmtId="0" fontId="4" fillId="0" borderId="44" xfId="6" applyFont="1" applyBorder="1" applyAlignment="1">
      <alignment horizontal="left" vertical="top" wrapText="1"/>
    </xf>
    <xf numFmtId="0" fontId="4" fillId="0" borderId="54" xfId="6" applyFont="1" applyBorder="1" applyAlignment="1">
      <alignment horizontal="left" vertical="top" wrapText="1"/>
    </xf>
    <xf numFmtId="0" fontId="4" fillId="0" borderId="55" xfId="6" applyFont="1" applyBorder="1" applyAlignment="1">
      <alignment horizontal="left" vertical="top" wrapText="1"/>
    </xf>
    <xf numFmtId="0" fontId="4" fillId="0" borderId="28" xfId="6" applyFont="1" applyBorder="1" applyAlignment="1">
      <alignment horizontal="left" vertical="top" wrapText="1"/>
    </xf>
    <xf numFmtId="0" fontId="4" fillId="0" borderId="56" xfId="6" applyFont="1" applyBorder="1" applyAlignment="1">
      <alignment horizontal="left" vertical="top" wrapText="1"/>
    </xf>
    <xf numFmtId="0" fontId="4" fillId="0" borderId="45" xfId="6" applyFont="1" applyBorder="1" applyAlignment="1">
      <alignment horizontal="left" vertical="top" wrapText="1"/>
    </xf>
    <xf numFmtId="0" fontId="8" fillId="0" borderId="41" xfId="5" applyFont="1" applyBorder="1" applyAlignment="1">
      <alignment horizontal="center" vertical="center" wrapText="1"/>
    </xf>
    <xf numFmtId="0" fontId="4" fillId="0" borderId="44" xfId="5" applyFont="1" applyBorder="1" applyAlignment="1">
      <alignment horizontal="center" vertical="center" wrapText="1"/>
    </xf>
    <xf numFmtId="0" fontId="4" fillId="0" borderId="45" xfId="5" applyFont="1" applyBorder="1" applyAlignment="1">
      <alignment horizontal="center" vertical="center" wrapText="1"/>
    </xf>
    <xf numFmtId="0" fontId="8" fillId="0" borderId="0" xfId="8" applyFont="1" applyAlignment="1">
      <alignment horizontal="center" vertical="center"/>
    </xf>
    <xf numFmtId="0" fontId="8" fillId="2" borderId="26" xfId="8" applyFont="1" applyFill="1" applyBorder="1" applyAlignment="1">
      <alignment horizontal="center" vertical="center" wrapText="1"/>
    </xf>
    <xf numFmtId="0" fontId="8" fillId="2" borderId="30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  <xf numFmtId="0" fontId="8" fillId="2" borderId="22" xfId="8" applyFont="1" applyFill="1" applyBorder="1" applyAlignment="1">
      <alignment horizontal="center" vertical="center" wrapText="1"/>
    </xf>
    <xf numFmtId="0" fontId="8" fillId="2" borderId="2" xfId="8" applyFont="1" applyFill="1" applyBorder="1" applyAlignment="1">
      <alignment horizontal="center" vertical="center" wrapText="1"/>
    </xf>
    <xf numFmtId="0" fontId="8" fillId="2" borderId="12" xfId="8" applyFont="1" applyFill="1" applyBorder="1" applyAlignment="1">
      <alignment horizontal="center" vertical="center" wrapText="1"/>
    </xf>
    <xf numFmtId="0" fontId="8" fillId="2" borderId="28" xfId="8" applyFont="1" applyFill="1" applyBorder="1" applyAlignment="1">
      <alignment horizontal="center" vertical="center" wrapText="1"/>
    </xf>
    <xf numFmtId="0" fontId="8" fillId="2" borderId="50" xfId="8" applyFont="1" applyFill="1" applyBorder="1" applyAlignment="1">
      <alignment horizontal="center" vertical="center" wrapText="1"/>
    </xf>
    <xf numFmtId="0" fontId="8" fillId="2" borderId="51" xfId="8" applyFont="1" applyFill="1" applyBorder="1" applyAlignment="1">
      <alignment horizontal="center" vertical="center" wrapText="1"/>
    </xf>
    <xf numFmtId="0" fontId="8" fillId="2" borderId="32" xfId="8" applyFont="1" applyFill="1" applyBorder="1" applyAlignment="1">
      <alignment horizontal="center" vertical="center" wrapText="1"/>
    </xf>
    <xf numFmtId="0" fontId="8" fillId="2" borderId="25" xfId="8" applyFont="1" applyFill="1" applyBorder="1" applyAlignment="1">
      <alignment horizontal="center" vertical="center" wrapText="1"/>
    </xf>
    <xf numFmtId="0" fontId="8" fillId="2" borderId="31" xfId="8" applyFont="1" applyFill="1" applyBorder="1" applyAlignment="1">
      <alignment horizontal="center" vertical="center" wrapText="1"/>
    </xf>
    <xf numFmtId="0" fontId="8" fillId="2" borderId="52" xfId="8" applyFont="1" applyFill="1" applyBorder="1" applyAlignment="1">
      <alignment horizontal="center" vertical="center" wrapText="1"/>
    </xf>
    <xf numFmtId="0" fontId="8" fillId="2" borderId="13" xfId="8" applyFont="1" applyFill="1" applyBorder="1" applyAlignment="1">
      <alignment horizontal="center" vertical="center" wrapText="1"/>
    </xf>
    <xf numFmtId="0" fontId="8" fillId="0" borderId="39" xfId="6" applyFont="1" applyBorder="1" applyAlignment="1">
      <alignment horizontal="left" vertical="top" wrapText="1"/>
    </xf>
    <xf numFmtId="0" fontId="8" fillId="0" borderId="50" xfId="6" applyFont="1" applyBorder="1" applyAlignment="1">
      <alignment horizontal="left" vertical="top" wrapText="1"/>
    </xf>
    <xf numFmtId="0" fontId="8" fillId="0" borderId="29" xfId="6" applyFont="1" applyBorder="1" applyAlignment="1">
      <alignment horizontal="left" vertical="top" wrapText="1"/>
    </xf>
    <xf numFmtId="0" fontId="8" fillId="0" borderId="41" xfId="6" applyFont="1" applyBorder="1" applyAlignment="1">
      <alignment horizontal="left" vertical="top" wrapText="1"/>
    </xf>
    <xf numFmtId="0" fontId="8" fillId="0" borderId="0" xfId="6" applyFont="1" applyAlignment="1">
      <alignment horizontal="left" vertical="top" wrapText="1"/>
    </xf>
    <xf numFmtId="0" fontId="8" fillId="0" borderId="42" xfId="6" applyFont="1" applyBorder="1" applyAlignment="1">
      <alignment horizontal="left" vertical="top" wrapText="1"/>
    </xf>
    <xf numFmtId="0" fontId="8" fillId="0" borderId="44" xfId="6" applyFont="1" applyBorder="1" applyAlignment="1">
      <alignment horizontal="left" vertical="top" wrapText="1"/>
    </xf>
    <xf numFmtId="0" fontId="8" fillId="0" borderId="54" xfId="6" applyFont="1" applyBorder="1" applyAlignment="1">
      <alignment horizontal="left" vertical="top" wrapText="1"/>
    </xf>
    <xf numFmtId="0" fontId="8" fillId="0" borderId="45" xfId="6" applyFont="1" applyBorder="1" applyAlignment="1">
      <alignment horizontal="left" vertical="top" wrapText="1"/>
    </xf>
    <xf numFmtId="0" fontId="4" fillId="0" borderId="46" xfId="6" applyFont="1" applyBorder="1" applyAlignment="1">
      <alignment horizontal="left" vertical="top" wrapText="1"/>
    </xf>
    <xf numFmtId="0" fontId="4" fillId="0" borderId="57" xfId="6" applyFont="1" applyBorder="1" applyAlignment="1">
      <alignment horizontal="left" vertical="top" wrapText="1"/>
    </xf>
    <xf numFmtId="0" fontId="4" fillId="0" borderId="57" xfId="5" applyFont="1" applyBorder="1" applyAlignment="1">
      <alignment horizontal="center" vertical="center"/>
    </xf>
    <xf numFmtId="3" fontId="8" fillId="0" borderId="0" xfId="5" applyNumberFormat="1" applyFont="1" applyAlignment="1">
      <alignment horizontal="center" vertical="center" wrapText="1"/>
    </xf>
    <xf numFmtId="0" fontId="4" fillId="0" borderId="25" xfId="5" applyFont="1" applyBorder="1" applyAlignment="1">
      <alignment horizontal="center" wrapText="1"/>
    </xf>
    <xf numFmtId="0" fontId="8" fillId="0" borderId="38" xfId="5" applyFont="1" applyBorder="1" applyAlignment="1">
      <alignment horizontal="center" vertical="center"/>
    </xf>
    <xf numFmtId="0" fontId="4" fillId="0" borderId="50" xfId="5" applyFont="1" applyBorder="1" applyAlignment="1">
      <alignment horizontal="center" vertical="center"/>
    </xf>
    <xf numFmtId="0" fontId="4" fillId="0" borderId="54" xfId="5" applyFont="1" applyBorder="1" applyAlignment="1">
      <alignment horizontal="center" wrapText="1"/>
    </xf>
  </cellXfs>
  <cellStyles count="11">
    <cellStyle name="Comma 2" xfId="10" xr:uid="{F09AD34D-C036-4638-B5FB-ECC903727F79}"/>
    <cellStyle name="Comma 2 3" xfId="2" xr:uid="{2E5D1F23-6071-4199-B5FE-8D441F1DF2B5}"/>
    <cellStyle name="Normal" xfId="0" builtinId="0"/>
    <cellStyle name="Normal 2" xfId="5" xr:uid="{9C421E0F-613F-47BD-A6F0-96C64D8D9AB6}"/>
    <cellStyle name="Normal 3" xfId="4" xr:uid="{59BB0C05-C958-4403-B3B2-98578F4EC6A5}"/>
    <cellStyle name="Normal 3 3" xfId="8" xr:uid="{D79FFB72-352C-4589-B8BD-4B673E9F340F}"/>
    <cellStyle name="Normal 4" xfId="1" xr:uid="{DF1015A0-29A5-427F-9EEB-00715341E673}"/>
    <cellStyle name="Normal_Hasil-bukadok-pju08a" xfId="6" xr:uid="{E6D46865-B468-47CD-8D5F-7C93DECD58AE}"/>
    <cellStyle name="Normal_Pengalaman Perusahaan" xfId="3" xr:uid="{913C1165-0729-411A-8264-80F776CCF4A0}"/>
    <cellStyle name="Percent 2" xfId="7" xr:uid="{28588753-9782-4B1B-8328-11324201AE5E}"/>
    <cellStyle name="Percent 4" xfId="9" xr:uid="{3E3E5F2A-0B9B-41AA-9D6E-136C9A95F7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19051</xdr:rowOff>
    </xdr:from>
    <xdr:to>
      <xdr:col>3</xdr:col>
      <xdr:colOff>1422097</xdr:colOff>
      <xdr:row>3</xdr:row>
      <xdr:rowOff>111337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F819F-3DD0-4C0C-AAC0-6B138D35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9051"/>
          <a:ext cx="1850722" cy="6256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19051</xdr:rowOff>
    </xdr:from>
    <xdr:to>
      <xdr:col>3</xdr:col>
      <xdr:colOff>1422097</xdr:colOff>
      <xdr:row>3</xdr:row>
      <xdr:rowOff>111337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7F62F3-85C0-46CF-BBB4-56DE5935F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9051"/>
          <a:ext cx="1850722" cy="6256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19051</xdr:rowOff>
    </xdr:from>
    <xdr:to>
      <xdr:col>3</xdr:col>
      <xdr:colOff>1422097</xdr:colOff>
      <xdr:row>3</xdr:row>
      <xdr:rowOff>111337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903F5C-7A52-4342-BAB4-56337ACAA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9051"/>
          <a:ext cx="1850722" cy="6256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19051</xdr:rowOff>
    </xdr:from>
    <xdr:to>
      <xdr:col>3</xdr:col>
      <xdr:colOff>1422097</xdr:colOff>
      <xdr:row>3</xdr:row>
      <xdr:rowOff>111337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E3B82F-B9D8-4834-84D1-66D206F1C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9051"/>
          <a:ext cx="1850722" cy="6256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19051</xdr:rowOff>
    </xdr:from>
    <xdr:to>
      <xdr:col>3</xdr:col>
      <xdr:colOff>1422097</xdr:colOff>
      <xdr:row>3</xdr:row>
      <xdr:rowOff>111337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782FEB-6096-4A43-81B1-A0172823B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9051"/>
          <a:ext cx="1850722" cy="6256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19051</xdr:rowOff>
    </xdr:from>
    <xdr:to>
      <xdr:col>3</xdr:col>
      <xdr:colOff>1422097</xdr:colOff>
      <xdr:row>3</xdr:row>
      <xdr:rowOff>111337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C01DE3-6AE7-4E35-AD2E-1796AE706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9051"/>
          <a:ext cx="1850722" cy="6256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MELAN%20ACEP%20KANTOR\DAMELAN%20ANYAR%20PROCURMENT\0.%20PENGADAAN%20TENDER%20UMUM\TENDER%20DMS%203%20PAKET%20THN%202023\2.%20Kualifikasi%20Tender%20DMS%202023\EVALUASI%20KUALIFIKASI\PAKET%201\4.%20Rekap%20Akhir%20Tender%20DMS%20Thn%202023%20Pkt%201.xlsx" TargetMode="External"/><Relationship Id="rId1" Type="http://schemas.openxmlformats.org/officeDocument/2006/relationships/externalLinkPath" Target="/DAMELAN%20ACEP%20KANTOR/DAMELAN%20ANYAR%20PROCURMENT/0.%20PENGADAAN%20TENDER%20UMUM/TENDER%20DMS%203%20PAKET%20THN%202023/2.%20Kualifikasi%20Tender%20DMS%202023/EVALUASI%20KUALIFIKASI/PAKET%201/4.%20Rekap%20Akhir%20Tender%20DMS%20Thn%202023%20Pkt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QNAP/NATASHA/New%20folder/Natasha%20Evelyn/1.%20JLO/3.%20Pengadaan/9.%20Pusat/52.%20Tender%20Kebersihan%204%20paket%202020/04.%20Jasa%20Kebersihan%20Pandaan%20-%20Malang%20Paket%204/Evaluasi%20Kualifikasi%20(master)%20Paket%204.%2007092020%20AD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MELAN%20ACEP%20KANTOR\DAMELAN%20ANYAR%20PROCURMENT\0.%20PENGADAAN%20TENDER%20UMUM\TENDER%20DMS%203%20PAKET%20THN%202023\6.%20Pembukaan%20Sampul%20II%20(Harga)%20DMS%202023\PAKET%201\2a.%20Lamp%20BA-buka%20Sampul%20II%20DMS%20Paket%201_ISI.xlsx" TargetMode="External"/><Relationship Id="rId1" Type="http://schemas.openxmlformats.org/officeDocument/2006/relationships/externalLinkPath" Target="/DAMELAN%20ACEP%20KANTOR/DAMELAN%20ANYAR%20PROCURMENT/0.%20PENGADAAN%20TENDER%20UMUM/TENDER%20DMS%203%20PAKET%20THN%202023/6.%20Pembukaan%20Sampul%20II%20(Harga)%20DMS%202023/PAKET%201/2a.%20Lamp%20BA-buka%20Sampul%20II%20DMS%20Paket%201_ISI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MELAN%20ACEP%20KANTOR\SK%20PENGADAAN%20JMTO\7.%20SK%20TKDN%20JMTO\2b.%20DRAFT%20Lamp%20BA-buka%20Sampul%20II%20HEA_Contoh.xlsx" TargetMode="External"/><Relationship Id="rId1" Type="http://schemas.openxmlformats.org/officeDocument/2006/relationships/externalLinkPath" Target="/DAMELAN%20ACEP%20KANTOR/SK%20PENGADAAN%20JMTO/7.%20SK%20TKDN%20JMTO/2b.%20DRAFT%20Lamp%20BA-buka%20Sampul%20II%20HEA_Conto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FTAR PESERTA YANG DAFTAR"/>
      <sheetName val="DAFTAR PESERTA KEMB. KUALIFIKAS"/>
      <sheetName val="Master Data_"/>
      <sheetName val="Master Data"/>
      <sheetName val="Rekap Akhir"/>
      <sheetName val="Rekap-Adm"/>
      <sheetName val="Rekap-keu PRINT"/>
      <sheetName val="Rekap-teknis"/>
      <sheetName val="Rekap Akhir Peng"/>
      <sheetName val="Rekap Keu &amp; Tek"/>
    </sheetNames>
    <sheetDataSet>
      <sheetData sheetId="0" refreshError="1"/>
      <sheetData sheetId="1" refreshError="1"/>
      <sheetData sheetId="2">
        <row r="1">
          <cell r="F1" t="str">
            <v>Pengadaan Pekerjaan Penggantian Dynamic Message Sign (DMS) Pada Ruas Tol Jagorawi Tahun 2023 (Paket 1)</v>
          </cell>
        </row>
        <row r="23">
          <cell r="B23" t="str">
            <v>PT Network Global Solusindo</v>
          </cell>
        </row>
        <row r="24">
          <cell r="B24" t="str">
            <v>PT Module Intracs Yasatama</v>
          </cell>
        </row>
        <row r="25">
          <cell r="B25" t="str">
            <v>PT Delameta Bilano</v>
          </cell>
        </row>
        <row r="26">
          <cell r="B26" t="str">
            <v>PT Arifin Sains Teknologi</v>
          </cell>
        </row>
        <row r="27">
          <cell r="B27" t="str">
            <v>PT Dct Total Solutions</v>
          </cell>
        </row>
        <row r="28">
          <cell r="B28" t="str">
            <v>PT Brothersindo Saudara Emas</v>
          </cell>
        </row>
        <row r="29">
          <cell r="B29" t="str">
            <v>PT Air Mas Perkasa</v>
          </cell>
        </row>
      </sheetData>
      <sheetData sheetId="3">
        <row r="22">
          <cell r="M22" t="str">
            <v>Ricky Abdurrasyid Shiddiq</v>
          </cell>
        </row>
      </sheetData>
      <sheetData sheetId="4"/>
      <sheetData sheetId="5">
        <row r="8">
          <cell r="F8" t="str">
            <v>LULUS</v>
          </cell>
        </row>
        <row r="9">
          <cell r="F9" t="str">
            <v>GUGUR</v>
          </cell>
        </row>
        <row r="10">
          <cell r="F10" t="str">
            <v>LULUS</v>
          </cell>
        </row>
        <row r="12">
          <cell r="F12" t="str">
            <v>LULUS</v>
          </cell>
        </row>
        <row r="14">
          <cell r="F14" t="str">
            <v>LULUS</v>
          </cell>
        </row>
      </sheetData>
      <sheetData sheetId="6">
        <row r="9">
          <cell r="G9">
            <v>72.11654852246663</v>
          </cell>
        </row>
      </sheetData>
      <sheetData sheetId="7">
        <row r="11">
          <cell r="F11">
            <v>97.39756338767512</v>
          </cell>
        </row>
      </sheetData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-keu PRINT (2)"/>
      <sheetName val="Master Data"/>
      <sheetName val="rekap Akhir"/>
      <sheetName val="Rekap-Adm"/>
      <sheetName val="ADM PT A"/>
      <sheetName val="ADM PT B"/>
      <sheetName val="ADM PT C"/>
      <sheetName val="ADM PT D"/>
      <sheetName val="ADM PT E"/>
      <sheetName val="Rekap Keu &amp; Tek"/>
      <sheetName val="Rekap-keu PRINT"/>
      <sheetName val=" PT A"/>
      <sheetName val=" PT B"/>
      <sheetName val="PT C"/>
      <sheetName val=" PT D"/>
      <sheetName val="PT E"/>
      <sheetName val="Rekap-teknis"/>
      <sheetName val="RGM"/>
      <sheetName val="TGK"/>
      <sheetName val="TKL"/>
      <sheetName val="SS"/>
      <sheetName val="PSB"/>
      <sheetName val="MJL"/>
      <sheetName val="DH"/>
      <sheetName val="DSM"/>
      <sheetName val="Sheet1"/>
      <sheetName val="ADM PT RESIK GUNAMAJU"/>
      <sheetName val="ADM CV TRIGUNA KARYA"/>
      <sheetName val="ADM PT SENTRA SUPPORT SERVICE"/>
      <sheetName val="ADM PT TEKTIKAL"/>
      <sheetName val="DAFTAR PESERTA YANG DAFTAR"/>
      <sheetName val="DAFTAR PESERTA KEMB. KUALIFIKAS"/>
    </sheetNames>
    <sheetDataSet>
      <sheetData sheetId="0"/>
      <sheetData sheetId="1">
        <row r="1">
          <cell r="F1" t="str">
            <v>Pekerjaan Kebersihan Kantor Gerbang Tol, Gerbang Tol dan Lajur Gerbang Tol Beserta Area Sekitar Kantor Gerbang Tol dan Gerbang Tol Ruas Jalan Tol Pandaan - Malang</v>
          </cell>
        </row>
        <row r="8">
          <cell r="F8">
            <v>0.5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G10">
            <v>85.032021277976412</v>
          </cell>
        </row>
      </sheetData>
      <sheetData sheetId="11"/>
      <sheetData sheetId="12"/>
      <sheetData sheetId="13"/>
      <sheetData sheetId="14"/>
      <sheetData sheetId="15"/>
      <sheetData sheetId="16">
        <row r="12">
          <cell r="F12">
            <v>69.177875047936141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UL II"/>
      <sheetName val="PERINGKAT SEBELUM KOREKSI"/>
      <sheetName val="PERINGKAT SEBELUM KOREKSI (2)"/>
      <sheetName val="PERINGKAT SETELAH KOREKSI"/>
      <sheetName val="HEA"/>
      <sheetName val="PERINGKAT AKHIR HEA"/>
    </sheetNames>
    <sheetDataSet>
      <sheetData sheetId="0">
        <row r="4">
          <cell r="C4" t="str">
            <v>PENGADAAN PEKERJAAN PENGGANTIAN DYNAMIC MESSAGE SIGN (DMS) PADA RUAS TOL JAGORAWI TAHUN 2023 (PAKET 1)</v>
          </cell>
        </row>
        <row r="5">
          <cell r="C5" t="str">
            <v>PEMBUKAAN DOKUMEN PENAWARAN HARGA (SAMPUL II)</v>
          </cell>
        </row>
      </sheetData>
      <sheetData sheetId="1">
        <row r="11">
          <cell r="F11">
            <v>0.6</v>
          </cell>
        </row>
        <row r="12">
          <cell r="D12" t="str">
            <v>PT Network Global Solusindo</v>
          </cell>
        </row>
        <row r="13">
          <cell r="D13" t="str">
            <v>PT Delameta Bilano</v>
          </cell>
        </row>
        <row r="14">
          <cell r="D14" t="str">
            <v>PT DCT Total Solutions</v>
          </cell>
        </row>
        <row r="20">
          <cell r="D20" t="str">
            <v>PT Network Global Solusindo</v>
          </cell>
        </row>
        <row r="26">
          <cell r="D26" t="str">
            <v>PT Delameta Bilano</v>
          </cell>
        </row>
        <row r="32">
          <cell r="D32" t="str">
            <v>PT DCT Total Solutions</v>
          </cell>
        </row>
      </sheetData>
      <sheetData sheetId="2" refreshError="1"/>
      <sheetData sheetId="3">
        <row r="2">
          <cell r="L2" t="str">
            <v xml:space="preserve">Lampiran BA Pembukaan Dokumen Penawaran Harga : Sampul II </v>
          </cell>
        </row>
        <row r="4">
          <cell r="C4" t="str">
            <v>PENGADAAN PEKERJAAN PENGGANTIAN DYNAMIC MESSAGE SIGN (DMS) PADA RUAS TOL JAGORAWI TAHUN 2023 (PAKET 1)</v>
          </cell>
        </row>
        <row r="7">
          <cell r="E7">
            <v>4127341860</v>
          </cell>
        </row>
        <row r="9">
          <cell r="F9">
            <v>0.6</v>
          </cell>
          <cell r="H9">
            <v>0.4</v>
          </cell>
        </row>
        <row r="10">
          <cell r="D10" t="str">
            <v>PT Network Global Solusindo</v>
          </cell>
        </row>
        <row r="11">
          <cell r="D11" t="str">
            <v>PT Delameta Bilano</v>
          </cell>
        </row>
        <row r="12">
          <cell r="D12" t="str">
            <v>PT DCT Total Solutions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UL II"/>
      <sheetName val="PERINGKAT SETELAH KOREKSI"/>
      <sheetName val="HEA"/>
      <sheetName val="PERINGKAT SEBELUM KOREKSI"/>
      <sheetName val="PERINGKAT AKHIR Rumus JM"/>
      <sheetName val="PERINGKAT AKHIR Proporsional"/>
      <sheetName val="PERINGKAT AKHIR Proporsiona (2)"/>
    </sheetNames>
    <sheetDataSet>
      <sheetData sheetId="0">
        <row r="4">
          <cell r="C4" t="str">
            <v>PENGADAAN PEKERJAAN …................................................................................................ RUAS PENGOPERASIAN PT JMTO</v>
          </cell>
        </row>
        <row r="5">
          <cell r="C5" t="str">
            <v>PEMBUKAAN DOKUMEN PENAWARAN HARGA (SAMPUL II)</v>
          </cell>
        </row>
      </sheetData>
      <sheetData sheetId="1"/>
      <sheetData sheetId="2"/>
      <sheetData sheetId="3">
        <row r="12">
          <cell r="D12" t="str">
            <v>PT A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B486-A81D-4CBB-BA90-FB8FCA2BB339}">
  <sheetPr>
    <tabColor rgb="FFFF0000"/>
  </sheetPr>
  <dimension ref="B1:J76"/>
  <sheetViews>
    <sheetView view="pageBreakPreview" topLeftCell="A8" zoomScale="70" zoomScaleNormal="70" zoomScaleSheetLayoutView="70" workbookViewId="0">
      <selection activeCell="E20" sqref="E20"/>
    </sheetView>
  </sheetViews>
  <sheetFormatPr defaultColWidth="8.85546875" defaultRowHeight="12.75" x14ac:dyDescent="0.25"/>
  <cols>
    <col min="1" max="1" width="2" style="51" customWidth="1"/>
    <col min="2" max="2" width="6.42578125" style="51" customWidth="1"/>
    <col min="3" max="3" width="41.140625" style="51" customWidth="1"/>
    <col min="4" max="4" width="26.140625" style="51" customWidth="1"/>
    <col min="5" max="8" width="18.7109375" style="51" customWidth="1"/>
    <col min="9" max="9" width="17.7109375" style="51" customWidth="1"/>
    <col min="10" max="10" width="19.42578125" style="51" customWidth="1"/>
    <col min="11" max="14" width="8.85546875" style="51"/>
    <col min="15" max="15" width="17.85546875" style="51" customWidth="1"/>
    <col min="16" max="256" width="8.85546875" style="51"/>
    <col min="257" max="257" width="2" style="51" customWidth="1"/>
    <col min="258" max="258" width="6.42578125" style="51" customWidth="1"/>
    <col min="259" max="259" width="60.7109375" style="51" customWidth="1"/>
    <col min="260" max="260" width="22.28515625" style="51" customWidth="1"/>
    <col min="261" max="266" width="18.7109375" style="51" customWidth="1"/>
    <col min="267" max="270" width="8.85546875" style="51"/>
    <col min="271" max="271" width="17.85546875" style="51" customWidth="1"/>
    <col min="272" max="512" width="8.85546875" style="51"/>
    <col min="513" max="513" width="2" style="51" customWidth="1"/>
    <col min="514" max="514" width="6.42578125" style="51" customWidth="1"/>
    <col min="515" max="515" width="60.7109375" style="51" customWidth="1"/>
    <col min="516" max="516" width="22.28515625" style="51" customWidth="1"/>
    <col min="517" max="522" width="18.7109375" style="51" customWidth="1"/>
    <col min="523" max="526" width="8.85546875" style="51"/>
    <col min="527" max="527" width="17.85546875" style="51" customWidth="1"/>
    <col min="528" max="768" width="8.85546875" style="51"/>
    <col min="769" max="769" width="2" style="51" customWidth="1"/>
    <col min="770" max="770" width="6.42578125" style="51" customWidth="1"/>
    <col min="771" max="771" width="60.7109375" style="51" customWidth="1"/>
    <col min="772" max="772" width="22.28515625" style="51" customWidth="1"/>
    <col min="773" max="778" width="18.7109375" style="51" customWidth="1"/>
    <col min="779" max="782" width="8.85546875" style="51"/>
    <col min="783" max="783" width="17.85546875" style="51" customWidth="1"/>
    <col min="784" max="1024" width="8.85546875" style="51"/>
    <col min="1025" max="1025" width="2" style="51" customWidth="1"/>
    <col min="1026" max="1026" width="6.42578125" style="51" customWidth="1"/>
    <col min="1027" max="1027" width="60.7109375" style="51" customWidth="1"/>
    <col min="1028" max="1028" width="22.28515625" style="51" customWidth="1"/>
    <col min="1029" max="1034" width="18.7109375" style="51" customWidth="1"/>
    <col min="1035" max="1038" width="8.85546875" style="51"/>
    <col min="1039" max="1039" width="17.85546875" style="51" customWidth="1"/>
    <col min="1040" max="1280" width="8.85546875" style="51"/>
    <col min="1281" max="1281" width="2" style="51" customWidth="1"/>
    <col min="1282" max="1282" width="6.42578125" style="51" customWidth="1"/>
    <col min="1283" max="1283" width="60.7109375" style="51" customWidth="1"/>
    <col min="1284" max="1284" width="22.28515625" style="51" customWidth="1"/>
    <col min="1285" max="1290" width="18.7109375" style="51" customWidth="1"/>
    <col min="1291" max="1294" width="8.85546875" style="51"/>
    <col min="1295" max="1295" width="17.85546875" style="51" customWidth="1"/>
    <col min="1296" max="1536" width="8.85546875" style="51"/>
    <col min="1537" max="1537" width="2" style="51" customWidth="1"/>
    <col min="1538" max="1538" width="6.42578125" style="51" customWidth="1"/>
    <col min="1539" max="1539" width="60.7109375" style="51" customWidth="1"/>
    <col min="1540" max="1540" width="22.28515625" style="51" customWidth="1"/>
    <col min="1541" max="1546" width="18.7109375" style="51" customWidth="1"/>
    <col min="1547" max="1550" width="8.85546875" style="51"/>
    <col min="1551" max="1551" width="17.85546875" style="51" customWidth="1"/>
    <col min="1552" max="1792" width="8.85546875" style="51"/>
    <col min="1793" max="1793" width="2" style="51" customWidth="1"/>
    <col min="1794" max="1794" width="6.42578125" style="51" customWidth="1"/>
    <col min="1795" max="1795" width="60.7109375" style="51" customWidth="1"/>
    <col min="1796" max="1796" width="22.28515625" style="51" customWidth="1"/>
    <col min="1797" max="1802" width="18.7109375" style="51" customWidth="1"/>
    <col min="1803" max="1806" width="8.85546875" style="51"/>
    <col min="1807" max="1807" width="17.85546875" style="51" customWidth="1"/>
    <col min="1808" max="2048" width="8.85546875" style="51"/>
    <col min="2049" max="2049" width="2" style="51" customWidth="1"/>
    <col min="2050" max="2050" width="6.42578125" style="51" customWidth="1"/>
    <col min="2051" max="2051" width="60.7109375" style="51" customWidth="1"/>
    <col min="2052" max="2052" width="22.28515625" style="51" customWidth="1"/>
    <col min="2053" max="2058" width="18.7109375" style="51" customWidth="1"/>
    <col min="2059" max="2062" width="8.85546875" style="51"/>
    <col min="2063" max="2063" width="17.85546875" style="51" customWidth="1"/>
    <col min="2064" max="2304" width="8.85546875" style="51"/>
    <col min="2305" max="2305" width="2" style="51" customWidth="1"/>
    <col min="2306" max="2306" width="6.42578125" style="51" customWidth="1"/>
    <col min="2307" max="2307" width="60.7109375" style="51" customWidth="1"/>
    <col min="2308" max="2308" width="22.28515625" style="51" customWidth="1"/>
    <col min="2309" max="2314" width="18.7109375" style="51" customWidth="1"/>
    <col min="2315" max="2318" width="8.85546875" style="51"/>
    <col min="2319" max="2319" width="17.85546875" style="51" customWidth="1"/>
    <col min="2320" max="2560" width="8.85546875" style="51"/>
    <col min="2561" max="2561" width="2" style="51" customWidth="1"/>
    <col min="2562" max="2562" width="6.42578125" style="51" customWidth="1"/>
    <col min="2563" max="2563" width="60.7109375" style="51" customWidth="1"/>
    <col min="2564" max="2564" width="22.28515625" style="51" customWidth="1"/>
    <col min="2565" max="2570" width="18.7109375" style="51" customWidth="1"/>
    <col min="2571" max="2574" width="8.85546875" style="51"/>
    <col min="2575" max="2575" width="17.85546875" style="51" customWidth="1"/>
    <col min="2576" max="2816" width="8.85546875" style="51"/>
    <col min="2817" max="2817" width="2" style="51" customWidth="1"/>
    <col min="2818" max="2818" width="6.42578125" style="51" customWidth="1"/>
    <col min="2819" max="2819" width="60.7109375" style="51" customWidth="1"/>
    <col min="2820" max="2820" width="22.28515625" style="51" customWidth="1"/>
    <col min="2821" max="2826" width="18.7109375" style="51" customWidth="1"/>
    <col min="2827" max="2830" width="8.85546875" style="51"/>
    <col min="2831" max="2831" width="17.85546875" style="51" customWidth="1"/>
    <col min="2832" max="3072" width="8.85546875" style="51"/>
    <col min="3073" max="3073" width="2" style="51" customWidth="1"/>
    <col min="3074" max="3074" width="6.42578125" style="51" customWidth="1"/>
    <col min="3075" max="3075" width="60.7109375" style="51" customWidth="1"/>
    <col min="3076" max="3076" width="22.28515625" style="51" customWidth="1"/>
    <col min="3077" max="3082" width="18.7109375" style="51" customWidth="1"/>
    <col min="3083" max="3086" width="8.85546875" style="51"/>
    <col min="3087" max="3087" width="17.85546875" style="51" customWidth="1"/>
    <col min="3088" max="3328" width="8.85546875" style="51"/>
    <col min="3329" max="3329" width="2" style="51" customWidth="1"/>
    <col min="3330" max="3330" width="6.42578125" style="51" customWidth="1"/>
    <col min="3331" max="3331" width="60.7109375" style="51" customWidth="1"/>
    <col min="3332" max="3332" width="22.28515625" style="51" customWidth="1"/>
    <col min="3333" max="3338" width="18.7109375" style="51" customWidth="1"/>
    <col min="3339" max="3342" width="8.85546875" style="51"/>
    <col min="3343" max="3343" width="17.85546875" style="51" customWidth="1"/>
    <col min="3344" max="3584" width="8.85546875" style="51"/>
    <col min="3585" max="3585" width="2" style="51" customWidth="1"/>
    <col min="3586" max="3586" width="6.42578125" style="51" customWidth="1"/>
    <col min="3587" max="3587" width="60.7109375" style="51" customWidth="1"/>
    <col min="3588" max="3588" width="22.28515625" style="51" customWidth="1"/>
    <col min="3589" max="3594" width="18.7109375" style="51" customWidth="1"/>
    <col min="3595" max="3598" width="8.85546875" style="51"/>
    <col min="3599" max="3599" width="17.85546875" style="51" customWidth="1"/>
    <col min="3600" max="3840" width="8.85546875" style="51"/>
    <col min="3841" max="3841" width="2" style="51" customWidth="1"/>
    <col min="3842" max="3842" width="6.42578125" style="51" customWidth="1"/>
    <col min="3843" max="3843" width="60.7109375" style="51" customWidth="1"/>
    <col min="3844" max="3844" width="22.28515625" style="51" customWidth="1"/>
    <col min="3845" max="3850" width="18.7109375" style="51" customWidth="1"/>
    <col min="3851" max="3854" width="8.85546875" style="51"/>
    <col min="3855" max="3855" width="17.85546875" style="51" customWidth="1"/>
    <col min="3856" max="4096" width="8.85546875" style="51"/>
    <col min="4097" max="4097" width="2" style="51" customWidth="1"/>
    <col min="4098" max="4098" width="6.42578125" style="51" customWidth="1"/>
    <col min="4099" max="4099" width="60.7109375" style="51" customWidth="1"/>
    <col min="4100" max="4100" width="22.28515625" style="51" customWidth="1"/>
    <col min="4101" max="4106" width="18.7109375" style="51" customWidth="1"/>
    <col min="4107" max="4110" width="8.85546875" style="51"/>
    <col min="4111" max="4111" width="17.85546875" style="51" customWidth="1"/>
    <col min="4112" max="4352" width="8.85546875" style="51"/>
    <col min="4353" max="4353" width="2" style="51" customWidth="1"/>
    <col min="4354" max="4354" width="6.42578125" style="51" customWidth="1"/>
    <col min="4355" max="4355" width="60.7109375" style="51" customWidth="1"/>
    <col min="4356" max="4356" width="22.28515625" style="51" customWidth="1"/>
    <col min="4357" max="4362" width="18.7109375" style="51" customWidth="1"/>
    <col min="4363" max="4366" width="8.85546875" style="51"/>
    <col min="4367" max="4367" width="17.85546875" style="51" customWidth="1"/>
    <col min="4368" max="4608" width="8.85546875" style="51"/>
    <col min="4609" max="4609" width="2" style="51" customWidth="1"/>
    <col min="4610" max="4610" width="6.42578125" style="51" customWidth="1"/>
    <col min="4611" max="4611" width="60.7109375" style="51" customWidth="1"/>
    <col min="4612" max="4612" width="22.28515625" style="51" customWidth="1"/>
    <col min="4613" max="4618" width="18.7109375" style="51" customWidth="1"/>
    <col min="4619" max="4622" width="8.85546875" style="51"/>
    <col min="4623" max="4623" width="17.85546875" style="51" customWidth="1"/>
    <col min="4624" max="4864" width="8.85546875" style="51"/>
    <col min="4865" max="4865" width="2" style="51" customWidth="1"/>
    <col min="4866" max="4866" width="6.42578125" style="51" customWidth="1"/>
    <col min="4867" max="4867" width="60.7109375" style="51" customWidth="1"/>
    <col min="4868" max="4868" width="22.28515625" style="51" customWidth="1"/>
    <col min="4869" max="4874" width="18.7109375" style="51" customWidth="1"/>
    <col min="4875" max="4878" width="8.85546875" style="51"/>
    <col min="4879" max="4879" width="17.85546875" style="51" customWidth="1"/>
    <col min="4880" max="5120" width="8.85546875" style="51"/>
    <col min="5121" max="5121" width="2" style="51" customWidth="1"/>
    <col min="5122" max="5122" width="6.42578125" style="51" customWidth="1"/>
    <col min="5123" max="5123" width="60.7109375" style="51" customWidth="1"/>
    <col min="5124" max="5124" width="22.28515625" style="51" customWidth="1"/>
    <col min="5125" max="5130" width="18.7109375" style="51" customWidth="1"/>
    <col min="5131" max="5134" width="8.85546875" style="51"/>
    <col min="5135" max="5135" width="17.85546875" style="51" customWidth="1"/>
    <col min="5136" max="5376" width="8.85546875" style="51"/>
    <col min="5377" max="5377" width="2" style="51" customWidth="1"/>
    <col min="5378" max="5378" width="6.42578125" style="51" customWidth="1"/>
    <col min="5379" max="5379" width="60.7109375" style="51" customWidth="1"/>
    <col min="5380" max="5380" width="22.28515625" style="51" customWidth="1"/>
    <col min="5381" max="5386" width="18.7109375" style="51" customWidth="1"/>
    <col min="5387" max="5390" width="8.85546875" style="51"/>
    <col min="5391" max="5391" width="17.85546875" style="51" customWidth="1"/>
    <col min="5392" max="5632" width="8.85546875" style="51"/>
    <col min="5633" max="5633" width="2" style="51" customWidth="1"/>
    <col min="5634" max="5634" width="6.42578125" style="51" customWidth="1"/>
    <col min="5635" max="5635" width="60.7109375" style="51" customWidth="1"/>
    <col min="5636" max="5636" width="22.28515625" style="51" customWidth="1"/>
    <col min="5637" max="5642" width="18.7109375" style="51" customWidth="1"/>
    <col min="5643" max="5646" width="8.85546875" style="51"/>
    <col min="5647" max="5647" width="17.85546875" style="51" customWidth="1"/>
    <col min="5648" max="5888" width="8.85546875" style="51"/>
    <col min="5889" max="5889" width="2" style="51" customWidth="1"/>
    <col min="5890" max="5890" width="6.42578125" style="51" customWidth="1"/>
    <col min="5891" max="5891" width="60.7109375" style="51" customWidth="1"/>
    <col min="5892" max="5892" width="22.28515625" style="51" customWidth="1"/>
    <col min="5893" max="5898" width="18.7109375" style="51" customWidth="1"/>
    <col min="5899" max="5902" width="8.85546875" style="51"/>
    <col min="5903" max="5903" width="17.85546875" style="51" customWidth="1"/>
    <col min="5904" max="6144" width="8.85546875" style="51"/>
    <col min="6145" max="6145" width="2" style="51" customWidth="1"/>
    <col min="6146" max="6146" width="6.42578125" style="51" customWidth="1"/>
    <col min="6147" max="6147" width="60.7109375" style="51" customWidth="1"/>
    <col min="6148" max="6148" width="22.28515625" style="51" customWidth="1"/>
    <col min="6149" max="6154" width="18.7109375" style="51" customWidth="1"/>
    <col min="6155" max="6158" width="8.85546875" style="51"/>
    <col min="6159" max="6159" width="17.85546875" style="51" customWidth="1"/>
    <col min="6160" max="6400" width="8.85546875" style="51"/>
    <col min="6401" max="6401" width="2" style="51" customWidth="1"/>
    <col min="6402" max="6402" width="6.42578125" style="51" customWidth="1"/>
    <col min="6403" max="6403" width="60.7109375" style="51" customWidth="1"/>
    <col min="6404" max="6404" width="22.28515625" style="51" customWidth="1"/>
    <col min="6405" max="6410" width="18.7109375" style="51" customWidth="1"/>
    <col min="6411" max="6414" width="8.85546875" style="51"/>
    <col min="6415" max="6415" width="17.85546875" style="51" customWidth="1"/>
    <col min="6416" max="6656" width="8.85546875" style="51"/>
    <col min="6657" max="6657" width="2" style="51" customWidth="1"/>
    <col min="6658" max="6658" width="6.42578125" style="51" customWidth="1"/>
    <col min="6659" max="6659" width="60.7109375" style="51" customWidth="1"/>
    <col min="6660" max="6660" width="22.28515625" style="51" customWidth="1"/>
    <col min="6661" max="6666" width="18.7109375" style="51" customWidth="1"/>
    <col min="6667" max="6670" width="8.85546875" style="51"/>
    <col min="6671" max="6671" width="17.85546875" style="51" customWidth="1"/>
    <col min="6672" max="6912" width="8.85546875" style="51"/>
    <col min="6913" max="6913" width="2" style="51" customWidth="1"/>
    <col min="6914" max="6914" width="6.42578125" style="51" customWidth="1"/>
    <col min="6915" max="6915" width="60.7109375" style="51" customWidth="1"/>
    <col min="6916" max="6916" width="22.28515625" style="51" customWidth="1"/>
    <col min="6917" max="6922" width="18.7109375" style="51" customWidth="1"/>
    <col min="6923" max="6926" width="8.85546875" style="51"/>
    <col min="6927" max="6927" width="17.85546875" style="51" customWidth="1"/>
    <col min="6928" max="7168" width="8.85546875" style="51"/>
    <col min="7169" max="7169" width="2" style="51" customWidth="1"/>
    <col min="7170" max="7170" width="6.42578125" style="51" customWidth="1"/>
    <col min="7171" max="7171" width="60.7109375" style="51" customWidth="1"/>
    <col min="7172" max="7172" width="22.28515625" style="51" customWidth="1"/>
    <col min="7173" max="7178" width="18.7109375" style="51" customWidth="1"/>
    <col min="7179" max="7182" width="8.85546875" style="51"/>
    <col min="7183" max="7183" width="17.85546875" style="51" customWidth="1"/>
    <col min="7184" max="7424" width="8.85546875" style="51"/>
    <col min="7425" max="7425" width="2" style="51" customWidth="1"/>
    <col min="7426" max="7426" width="6.42578125" style="51" customWidth="1"/>
    <col min="7427" max="7427" width="60.7109375" style="51" customWidth="1"/>
    <col min="7428" max="7428" width="22.28515625" style="51" customWidth="1"/>
    <col min="7429" max="7434" width="18.7109375" style="51" customWidth="1"/>
    <col min="7435" max="7438" width="8.85546875" style="51"/>
    <col min="7439" max="7439" width="17.85546875" style="51" customWidth="1"/>
    <col min="7440" max="7680" width="8.85546875" style="51"/>
    <col min="7681" max="7681" width="2" style="51" customWidth="1"/>
    <col min="7682" max="7682" width="6.42578125" style="51" customWidth="1"/>
    <col min="7683" max="7683" width="60.7109375" style="51" customWidth="1"/>
    <col min="7684" max="7684" width="22.28515625" style="51" customWidth="1"/>
    <col min="7685" max="7690" width="18.7109375" style="51" customWidth="1"/>
    <col min="7691" max="7694" width="8.85546875" style="51"/>
    <col min="7695" max="7695" width="17.85546875" style="51" customWidth="1"/>
    <col min="7696" max="7936" width="8.85546875" style="51"/>
    <col min="7937" max="7937" width="2" style="51" customWidth="1"/>
    <col min="7938" max="7938" width="6.42578125" style="51" customWidth="1"/>
    <col min="7939" max="7939" width="60.7109375" style="51" customWidth="1"/>
    <col min="7940" max="7940" width="22.28515625" style="51" customWidth="1"/>
    <col min="7941" max="7946" width="18.7109375" style="51" customWidth="1"/>
    <col min="7947" max="7950" width="8.85546875" style="51"/>
    <col min="7951" max="7951" width="17.85546875" style="51" customWidth="1"/>
    <col min="7952" max="8192" width="8.85546875" style="51"/>
    <col min="8193" max="8193" width="2" style="51" customWidth="1"/>
    <col min="8194" max="8194" width="6.42578125" style="51" customWidth="1"/>
    <col min="8195" max="8195" width="60.7109375" style="51" customWidth="1"/>
    <col min="8196" max="8196" width="22.28515625" style="51" customWidth="1"/>
    <col min="8197" max="8202" width="18.7109375" style="51" customWidth="1"/>
    <col min="8203" max="8206" width="8.85546875" style="51"/>
    <col min="8207" max="8207" width="17.85546875" style="51" customWidth="1"/>
    <col min="8208" max="8448" width="8.85546875" style="51"/>
    <col min="8449" max="8449" width="2" style="51" customWidth="1"/>
    <col min="8450" max="8450" width="6.42578125" style="51" customWidth="1"/>
    <col min="8451" max="8451" width="60.7109375" style="51" customWidth="1"/>
    <col min="8452" max="8452" width="22.28515625" style="51" customWidth="1"/>
    <col min="8453" max="8458" width="18.7109375" style="51" customWidth="1"/>
    <col min="8459" max="8462" width="8.85546875" style="51"/>
    <col min="8463" max="8463" width="17.85546875" style="51" customWidth="1"/>
    <col min="8464" max="8704" width="8.85546875" style="51"/>
    <col min="8705" max="8705" width="2" style="51" customWidth="1"/>
    <col min="8706" max="8706" width="6.42578125" style="51" customWidth="1"/>
    <col min="8707" max="8707" width="60.7109375" style="51" customWidth="1"/>
    <col min="8708" max="8708" width="22.28515625" style="51" customWidth="1"/>
    <col min="8709" max="8714" width="18.7109375" style="51" customWidth="1"/>
    <col min="8715" max="8718" width="8.85546875" style="51"/>
    <col min="8719" max="8719" width="17.85546875" style="51" customWidth="1"/>
    <col min="8720" max="8960" width="8.85546875" style="51"/>
    <col min="8961" max="8961" width="2" style="51" customWidth="1"/>
    <col min="8962" max="8962" width="6.42578125" style="51" customWidth="1"/>
    <col min="8963" max="8963" width="60.7109375" style="51" customWidth="1"/>
    <col min="8964" max="8964" width="22.28515625" style="51" customWidth="1"/>
    <col min="8965" max="8970" width="18.7109375" style="51" customWidth="1"/>
    <col min="8971" max="8974" width="8.85546875" style="51"/>
    <col min="8975" max="8975" width="17.85546875" style="51" customWidth="1"/>
    <col min="8976" max="9216" width="8.85546875" style="51"/>
    <col min="9217" max="9217" width="2" style="51" customWidth="1"/>
    <col min="9218" max="9218" width="6.42578125" style="51" customWidth="1"/>
    <col min="9219" max="9219" width="60.7109375" style="51" customWidth="1"/>
    <col min="9220" max="9220" width="22.28515625" style="51" customWidth="1"/>
    <col min="9221" max="9226" width="18.7109375" style="51" customWidth="1"/>
    <col min="9227" max="9230" width="8.85546875" style="51"/>
    <col min="9231" max="9231" width="17.85546875" style="51" customWidth="1"/>
    <col min="9232" max="9472" width="8.85546875" style="51"/>
    <col min="9473" max="9473" width="2" style="51" customWidth="1"/>
    <col min="9474" max="9474" width="6.42578125" style="51" customWidth="1"/>
    <col min="9475" max="9475" width="60.7109375" style="51" customWidth="1"/>
    <col min="9476" max="9476" width="22.28515625" style="51" customWidth="1"/>
    <col min="9477" max="9482" width="18.7109375" style="51" customWidth="1"/>
    <col min="9483" max="9486" width="8.85546875" style="51"/>
    <col min="9487" max="9487" width="17.85546875" style="51" customWidth="1"/>
    <col min="9488" max="9728" width="8.85546875" style="51"/>
    <col min="9729" max="9729" width="2" style="51" customWidth="1"/>
    <col min="9730" max="9730" width="6.42578125" style="51" customWidth="1"/>
    <col min="9731" max="9731" width="60.7109375" style="51" customWidth="1"/>
    <col min="9732" max="9732" width="22.28515625" style="51" customWidth="1"/>
    <col min="9733" max="9738" width="18.7109375" style="51" customWidth="1"/>
    <col min="9739" max="9742" width="8.85546875" style="51"/>
    <col min="9743" max="9743" width="17.85546875" style="51" customWidth="1"/>
    <col min="9744" max="9984" width="8.85546875" style="51"/>
    <col min="9985" max="9985" width="2" style="51" customWidth="1"/>
    <col min="9986" max="9986" width="6.42578125" style="51" customWidth="1"/>
    <col min="9987" max="9987" width="60.7109375" style="51" customWidth="1"/>
    <col min="9988" max="9988" width="22.28515625" style="51" customWidth="1"/>
    <col min="9989" max="9994" width="18.7109375" style="51" customWidth="1"/>
    <col min="9995" max="9998" width="8.85546875" style="51"/>
    <col min="9999" max="9999" width="17.85546875" style="51" customWidth="1"/>
    <col min="10000" max="10240" width="8.85546875" style="51"/>
    <col min="10241" max="10241" width="2" style="51" customWidth="1"/>
    <col min="10242" max="10242" width="6.42578125" style="51" customWidth="1"/>
    <col min="10243" max="10243" width="60.7109375" style="51" customWidth="1"/>
    <col min="10244" max="10244" width="22.28515625" style="51" customWidth="1"/>
    <col min="10245" max="10250" width="18.7109375" style="51" customWidth="1"/>
    <col min="10251" max="10254" width="8.85546875" style="51"/>
    <col min="10255" max="10255" width="17.85546875" style="51" customWidth="1"/>
    <col min="10256" max="10496" width="8.85546875" style="51"/>
    <col min="10497" max="10497" width="2" style="51" customWidth="1"/>
    <col min="10498" max="10498" width="6.42578125" style="51" customWidth="1"/>
    <col min="10499" max="10499" width="60.7109375" style="51" customWidth="1"/>
    <col min="10500" max="10500" width="22.28515625" style="51" customWidth="1"/>
    <col min="10501" max="10506" width="18.7109375" style="51" customWidth="1"/>
    <col min="10507" max="10510" width="8.85546875" style="51"/>
    <col min="10511" max="10511" width="17.85546875" style="51" customWidth="1"/>
    <col min="10512" max="10752" width="8.85546875" style="51"/>
    <col min="10753" max="10753" width="2" style="51" customWidth="1"/>
    <col min="10754" max="10754" width="6.42578125" style="51" customWidth="1"/>
    <col min="10755" max="10755" width="60.7109375" style="51" customWidth="1"/>
    <col min="10756" max="10756" width="22.28515625" style="51" customWidth="1"/>
    <col min="10757" max="10762" width="18.7109375" style="51" customWidth="1"/>
    <col min="10763" max="10766" width="8.85546875" style="51"/>
    <col min="10767" max="10767" width="17.85546875" style="51" customWidth="1"/>
    <col min="10768" max="11008" width="8.85546875" style="51"/>
    <col min="11009" max="11009" width="2" style="51" customWidth="1"/>
    <col min="11010" max="11010" width="6.42578125" style="51" customWidth="1"/>
    <col min="11011" max="11011" width="60.7109375" style="51" customWidth="1"/>
    <col min="11012" max="11012" width="22.28515625" style="51" customWidth="1"/>
    <col min="11013" max="11018" width="18.7109375" style="51" customWidth="1"/>
    <col min="11019" max="11022" width="8.85546875" style="51"/>
    <col min="11023" max="11023" width="17.85546875" style="51" customWidth="1"/>
    <col min="11024" max="11264" width="8.85546875" style="51"/>
    <col min="11265" max="11265" width="2" style="51" customWidth="1"/>
    <col min="11266" max="11266" width="6.42578125" style="51" customWidth="1"/>
    <col min="11267" max="11267" width="60.7109375" style="51" customWidth="1"/>
    <col min="11268" max="11268" width="22.28515625" style="51" customWidth="1"/>
    <col min="11269" max="11274" width="18.7109375" style="51" customWidth="1"/>
    <col min="11275" max="11278" width="8.85546875" style="51"/>
    <col min="11279" max="11279" width="17.85546875" style="51" customWidth="1"/>
    <col min="11280" max="11520" width="8.85546875" style="51"/>
    <col min="11521" max="11521" width="2" style="51" customWidth="1"/>
    <col min="11522" max="11522" width="6.42578125" style="51" customWidth="1"/>
    <col min="11523" max="11523" width="60.7109375" style="51" customWidth="1"/>
    <col min="11524" max="11524" width="22.28515625" style="51" customWidth="1"/>
    <col min="11525" max="11530" width="18.7109375" style="51" customWidth="1"/>
    <col min="11531" max="11534" width="8.85546875" style="51"/>
    <col min="11535" max="11535" width="17.85546875" style="51" customWidth="1"/>
    <col min="11536" max="11776" width="8.85546875" style="51"/>
    <col min="11777" max="11777" width="2" style="51" customWidth="1"/>
    <col min="11778" max="11778" width="6.42578125" style="51" customWidth="1"/>
    <col min="11779" max="11779" width="60.7109375" style="51" customWidth="1"/>
    <col min="11780" max="11780" width="22.28515625" style="51" customWidth="1"/>
    <col min="11781" max="11786" width="18.7109375" style="51" customWidth="1"/>
    <col min="11787" max="11790" width="8.85546875" style="51"/>
    <col min="11791" max="11791" width="17.85546875" style="51" customWidth="1"/>
    <col min="11792" max="12032" width="8.85546875" style="51"/>
    <col min="12033" max="12033" width="2" style="51" customWidth="1"/>
    <col min="12034" max="12034" width="6.42578125" style="51" customWidth="1"/>
    <col min="12035" max="12035" width="60.7109375" style="51" customWidth="1"/>
    <col min="12036" max="12036" width="22.28515625" style="51" customWidth="1"/>
    <col min="12037" max="12042" width="18.7109375" style="51" customWidth="1"/>
    <col min="12043" max="12046" width="8.85546875" style="51"/>
    <col min="12047" max="12047" width="17.85546875" style="51" customWidth="1"/>
    <col min="12048" max="12288" width="8.85546875" style="51"/>
    <col min="12289" max="12289" width="2" style="51" customWidth="1"/>
    <col min="12290" max="12290" width="6.42578125" style="51" customWidth="1"/>
    <col min="12291" max="12291" width="60.7109375" style="51" customWidth="1"/>
    <col min="12292" max="12292" width="22.28515625" style="51" customWidth="1"/>
    <col min="12293" max="12298" width="18.7109375" style="51" customWidth="1"/>
    <col min="12299" max="12302" width="8.85546875" style="51"/>
    <col min="12303" max="12303" width="17.85546875" style="51" customWidth="1"/>
    <col min="12304" max="12544" width="8.85546875" style="51"/>
    <col min="12545" max="12545" width="2" style="51" customWidth="1"/>
    <col min="12546" max="12546" width="6.42578125" style="51" customWidth="1"/>
    <col min="12547" max="12547" width="60.7109375" style="51" customWidth="1"/>
    <col min="12548" max="12548" width="22.28515625" style="51" customWidth="1"/>
    <col min="12549" max="12554" width="18.7109375" style="51" customWidth="1"/>
    <col min="12555" max="12558" width="8.85546875" style="51"/>
    <col min="12559" max="12559" width="17.85546875" style="51" customWidth="1"/>
    <col min="12560" max="12800" width="8.85546875" style="51"/>
    <col min="12801" max="12801" width="2" style="51" customWidth="1"/>
    <col min="12802" max="12802" width="6.42578125" style="51" customWidth="1"/>
    <col min="12803" max="12803" width="60.7109375" style="51" customWidth="1"/>
    <col min="12804" max="12804" width="22.28515625" style="51" customWidth="1"/>
    <col min="12805" max="12810" width="18.7109375" style="51" customWidth="1"/>
    <col min="12811" max="12814" width="8.85546875" style="51"/>
    <col min="12815" max="12815" width="17.85546875" style="51" customWidth="1"/>
    <col min="12816" max="13056" width="8.85546875" style="51"/>
    <col min="13057" max="13057" width="2" style="51" customWidth="1"/>
    <col min="13058" max="13058" width="6.42578125" style="51" customWidth="1"/>
    <col min="13059" max="13059" width="60.7109375" style="51" customWidth="1"/>
    <col min="13060" max="13060" width="22.28515625" style="51" customWidth="1"/>
    <col min="13061" max="13066" width="18.7109375" style="51" customWidth="1"/>
    <col min="13067" max="13070" width="8.85546875" style="51"/>
    <col min="13071" max="13071" width="17.85546875" style="51" customWidth="1"/>
    <col min="13072" max="13312" width="8.85546875" style="51"/>
    <col min="13313" max="13313" width="2" style="51" customWidth="1"/>
    <col min="13314" max="13314" width="6.42578125" style="51" customWidth="1"/>
    <col min="13315" max="13315" width="60.7109375" style="51" customWidth="1"/>
    <col min="13316" max="13316" width="22.28515625" style="51" customWidth="1"/>
    <col min="13317" max="13322" width="18.7109375" style="51" customWidth="1"/>
    <col min="13323" max="13326" width="8.85546875" style="51"/>
    <col min="13327" max="13327" width="17.85546875" style="51" customWidth="1"/>
    <col min="13328" max="13568" width="8.85546875" style="51"/>
    <col min="13569" max="13569" width="2" style="51" customWidth="1"/>
    <col min="13570" max="13570" width="6.42578125" style="51" customWidth="1"/>
    <col min="13571" max="13571" width="60.7109375" style="51" customWidth="1"/>
    <col min="13572" max="13572" width="22.28515625" style="51" customWidth="1"/>
    <col min="13573" max="13578" width="18.7109375" style="51" customWidth="1"/>
    <col min="13579" max="13582" width="8.85546875" style="51"/>
    <col min="13583" max="13583" width="17.85546875" style="51" customWidth="1"/>
    <col min="13584" max="13824" width="8.85546875" style="51"/>
    <col min="13825" max="13825" width="2" style="51" customWidth="1"/>
    <col min="13826" max="13826" width="6.42578125" style="51" customWidth="1"/>
    <col min="13827" max="13827" width="60.7109375" style="51" customWidth="1"/>
    <col min="13828" max="13828" width="22.28515625" style="51" customWidth="1"/>
    <col min="13829" max="13834" width="18.7109375" style="51" customWidth="1"/>
    <col min="13835" max="13838" width="8.85546875" style="51"/>
    <col min="13839" max="13839" width="17.85546875" style="51" customWidth="1"/>
    <col min="13840" max="14080" width="8.85546875" style="51"/>
    <col min="14081" max="14081" width="2" style="51" customWidth="1"/>
    <col min="14082" max="14082" width="6.42578125" style="51" customWidth="1"/>
    <col min="14083" max="14083" width="60.7109375" style="51" customWidth="1"/>
    <col min="14084" max="14084" width="22.28515625" style="51" customWidth="1"/>
    <col min="14085" max="14090" width="18.7109375" style="51" customWidth="1"/>
    <col min="14091" max="14094" width="8.85546875" style="51"/>
    <col min="14095" max="14095" width="17.85546875" style="51" customWidth="1"/>
    <col min="14096" max="14336" width="8.85546875" style="51"/>
    <col min="14337" max="14337" width="2" style="51" customWidth="1"/>
    <col min="14338" max="14338" width="6.42578125" style="51" customWidth="1"/>
    <col min="14339" max="14339" width="60.7109375" style="51" customWidth="1"/>
    <col min="14340" max="14340" width="22.28515625" style="51" customWidth="1"/>
    <col min="14341" max="14346" width="18.7109375" style="51" customWidth="1"/>
    <col min="14347" max="14350" width="8.85546875" style="51"/>
    <col min="14351" max="14351" width="17.85546875" style="51" customWidth="1"/>
    <col min="14352" max="14592" width="8.85546875" style="51"/>
    <col min="14593" max="14593" width="2" style="51" customWidth="1"/>
    <col min="14594" max="14594" width="6.42578125" style="51" customWidth="1"/>
    <col min="14595" max="14595" width="60.7109375" style="51" customWidth="1"/>
    <col min="14596" max="14596" width="22.28515625" style="51" customWidth="1"/>
    <col min="14597" max="14602" width="18.7109375" style="51" customWidth="1"/>
    <col min="14603" max="14606" width="8.85546875" style="51"/>
    <col min="14607" max="14607" width="17.85546875" style="51" customWidth="1"/>
    <col min="14608" max="14848" width="8.85546875" style="51"/>
    <col min="14849" max="14849" width="2" style="51" customWidth="1"/>
    <col min="14850" max="14850" width="6.42578125" style="51" customWidth="1"/>
    <col min="14851" max="14851" width="60.7109375" style="51" customWidth="1"/>
    <col min="14852" max="14852" width="22.28515625" style="51" customWidth="1"/>
    <col min="14853" max="14858" width="18.7109375" style="51" customWidth="1"/>
    <col min="14859" max="14862" width="8.85546875" style="51"/>
    <col min="14863" max="14863" width="17.85546875" style="51" customWidth="1"/>
    <col min="14864" max="15104" width="8.85546875" style="51"/>
    <col min="15105" max="15105" width="2" style="51" customWidth="1"/>
    <col min="15106" max="15106" width="6.42578125" style="51" customWidth="1"/>
    <col min="15107" max="15107" width="60.7109375" style="51" customWidth="1"/>
    <col min="15108" max="15108" width="22.28515625" style="51" customWidth="1"/>
    <col min="15109" max="15114" width="18.7109375" style="51" customWidth="1"/>
    <col min="15115" max="15118" width="8.85546875" style="51"/>
    <col min="15119" max="15119" width="17.85546875" style="51" customWidth="1"/>
    <col min="15120" max="15360" width="8.85546875" style="51"/>
    <col min="15361" max="15361" width="2" style="51" customWidth="1"/>
    <col min="15362" max="15362" width="6.42578125" style="51" customWidth="1"/>
    <col min="15363" max="15363" width="60.7109375" style="51" customWidth="1"/>
    <col min="15364" max="15364" width="22.28515625" style="51" customWidth="1"/>
    <col min="15365" max="15370" width="18.7109375" style="51" customWidth="1"/>
    <col min="15371" max="15374" width="8.85546875" style="51"/>
    <col min="15375" max="15375" width="17.85546875" style="51" customWidth="1"/>
    <col min="15376" max="15616" width="8.85546875" style="51"/>
    <col min="15617" max="15617" width="2" style="51" customWidth="1"/>
    <col min="15618" max="15618" width="6.42578125" style="51" customWidth="1"/>
    <col min="15619" max="15619" width="60.7109375" style="51" customWidth="1"/>
    <col min="15620" max="15620" width="22.28515625" style="51" customWidth="1"/>
    <col min="15621" max="15626" width="18.7109375" style="51" customWidth="1"/>
    <col min="15627" max="15630" width="8.85546875" style="51"/>
    <col min="15631" max="15631" width="17.85546875" style="51" customWidth="1"/>
    <col min="15632" max="15872" width="8.85546875" style="51"/>
    <col min="15873" max="15873" width="2" style="51" customWidth="1"/>
    <col min="15874" max="15874" width="6.42578125" style="51" customWidth="1"/>
    <col min="15875" max="15875" width="60.7109375" style="51" customWidth="1"/>
    <col min="15876" max="15876" width="22.28515625" style="51" customWidth="1"/>
    <col min="15877" max="15882" width="18.7109375" style="51" customWidth="1"/>
    <col min="15883" max="15886" width="8.85546875" style="51"/>
    <col min="15887" max="15887" width="17.85546875" style="51" customWidth="1"/>
    <col min="15888" max="16128" width="8.85546875" style="51"/>
    <col min="16129" max="16129" width="2" style="51" customWidth="1"/>
    <col min="16130" max="16130" width="6.42578125" style="51" customWidth="1"/>
    <col min="16131" max="16131" width="60.7109375" style="51" customWidth="1"/>
    <col min="16132" max="16132" width="22.28515625" style="51" customWidth="1"/>
    <col min="16133" max="16138" width="18.7109375" style="51" customWidth="1"/>
    <col min="16139" max="16142" width="8.85546875" style="51"/>
    <col min="16143" max="16143" width="17.85546875" style="51" customWidth="1"/>
    <col min="16144" max="16384" width="8.85546875" style="51"/>
  </cols>
  <sheetData>
    <row r="1" spans="2:10" s="1" customFormat="1" ht="3" customHeight="1" x14ac:dyDescent="0.25"/>
    <row r="2" spans="2:10" s="2" customFormat="1" ht="2.85" customHeight="1" x14ac:dyDescent="0.2"/>
    <row r="3" spans="2:10" s="2" customFormat="1" x14ac:dyDescent="0.2"/>
    <row r="4" spans="2:10" s="2" customFormat="1" x14ac:dyDescent="0.2"/>
    <row r="5" spans="2:10" s="2" customFormat="1" ht="31.5" customHeight="1" x14ac:dyDescent="0.2"/>
    <row r="6" spans="2:10" s="3" customFormat="1" ht="27" customHeight="1" x14ac:dyDescent="0.25">
      <c r="B6" s="178" t="s">
        <v>0</v>
      </c>
      <c r="C6" s="178"/>
      <c r="D6" s="178"/>
      <c r="E6" s="178"/>
      <c r="F6" s="178"/>
      <c r="G6" s="178"/>
      <c r="H6" s="178"/>
      <c r="I6" s="178"/>
      <c r="J6" s="178"/>
    </row>
    <row r="7" spans="2:10" s="3" customFormat="1" ht="24.75" customHeight="1" x14ac:dyDescent="0.25">
      <c r="B7" s="179" t="str">
        <f>'[1]Master Data_'!F1</f>
        <v>Pengadaan Pekerjaan Penggantian Dynamic Message Sign (DMS) Pada Ruas Tol Jagorawi Tahun 2023 (Paket 1)</v>
      </c>
      <c r="C7" s="178"/>
      <c r="D7" s="178"/>
      <c r="E7" s="178"/>
      <c r="F7" s="178"/>
      <c r="G7" s="178"/>
      <c r="H7" s="178"/>
      <c r="I7" s="178"/>
      <c r="J7" s="178"/>
    </row>
    <row r="8" spans="2:10" s="3" customFormat="1" ht="20.25" thickBot="1" x14ac:dyDescent="0.3">
      <c r="B8" s="169"/>
      <c r="C8" s="169"/>
      <c r="D8" s="169"/>
      <c r="E8" s="169"/>
      <c r="F8" s="169"/>
      <c r="G8" s="169"/>
      <c r="H8" s="169"/>
      <c r="I8" s="169"/>
      <c r="J8" s="169"/>
    </row>
    <row r="9" spans="2:10" s="1" customFormat="1" ht="41.25" customHeight="1" x14ac:dyDescent="0.25">
      <c r="B9" s="180" t="s">
        <v>1</v>
      </c>
      <c r="C9" s="183" t="s">
        <v>2</v>
      </c>
      <c r="D9" s="186" t="s">
        <v>3</v>
      </c>
      <c r="E9" s="189" t="s">
        <v>4</v>
      </c>
      <c r="F9" s="190"/>
      <c r="G9" s="189" t="s">
        <v>5</v>
      </c>
      <c r="H9" s="190"/>
      <c r="I9" s="189" t="s">
        <v>6</v>
      </c>
      <c r="J9" s="191"/>
    </row>
    <row r="10" spans="2:10" s="1" customFormat="1" ht="22.15" customHeight="1" x14ac:dyDescent="0.25">
      <c r="B10" s="181"/>
      <c r="C10" s="184"/>
      <c r="D10" s="187"/>
      <c r="E10" s="165">
        <f>'[2]Master Data'!F8</f>
        <v>0.5</v>
      </c>
      <c r="F10" s="166"/>
      <c r="G10" s="165">
        <f>100%-E10</f>
        <v>0.5</v>
      </c>
      <c r="H10" s="166"/>
      <c r="I10" s="165">
        <f>E10+G10</f>
        <v>1</v>
      </c>
      <c r="J10" s="192"/>
    </row>
    <row r="11" spans="2:10" s="1" customFormat="1" ht="25.15" customHeight="1" thickBot="1" x14ac:dyDescent="0.3">
      <c r="B11" s="182"/>
      <c r="C11" s="185"/>
      <c r="D11" s="188"/>
      <c r="E11" s="4" t="s">
        <v>7</v>
      </c>
      <c r="F11" s="4" t="s">
        <v>8</v>
      </c>
      <c r="G11" s="4" t="s">
        <v>7</v>
      </c>
      <c r="H11" s="4" t="s">
        <v>8</v>
      </c>
      <c r="I11" s="4" t="s">
        <v>7</v>
      </c>
      <c r="J11" s="5" t="s">
        <v>8</v>
      </c>
    </row>
    <row r="12" spans="2:10" s="9" customFormat="1" ht="5.45" customHeight="1" x14ac:dyDescent="0.25">
      <c r="B12" s="6"/>
      <c r="C12" s="7"/>
      <c r="D12" s="7"/>
      <c r="E12" s="7"/>
      <c r="F12" s="7"/>
      <c r="G12" s="7"/>
      <c r="H12" s="7"/>
      <c r="I12" s="7"/>
      <c r="J12" s="8"/>
    </row>
    <row r="13" spans="2:10" s="16" customFormat="1" ht="8.25" customHeight="1" x14ac:dyDescent="0.25">
      <c r="B13" s="10"/>
      <c r="C13" s="11"/>
      <c r="D13" s="12"/>
      <c r="E13" s="13"/>
      <c r="F13" s="13"/>
      <c r="G13" s="13"/>
      <c r="H13" s="13"/>
      <c r="I13" s="14"/>
      <c r="J13" s="15"/>
    </row>
    <row r="14" spans="2:10" s="16" customFormat="1" ht="31.5" customHeight="1" x14ac:dyDescent="0.25">
      <c r="B14" s="17">
        <v>1</v>
      </c>
      <c r="C14" s="18" t="str">
        <f>'[1]Master Data_'!B23</f>
        <v>PT Network Global Solusindo</v>
      </c>
      <c r="D14" s="19" t="str">
        <f>'[1]Rekap-Adm'!F8</f>
        <v>LULUS</v>
      </c>
      <c r="E14" s="20">
        <v>72.11654852246663</v>
      </c>
      <c r="F14" s="21" t="s">
        <v>54</v>
      </c>
      <c r="G14" s="20">
        <v>97.39756338767512</v>
      </c>
      <c r="H14" s="21" t="s">
        <v>54</v>
      </c>
      <c r="I14" s="20">
        <f>E14*$E$10+G14*$G$10</f>
        <v>84.757055955070882</v>
      </c>
      <c r="J14" s="22" t="str">
        <f>IF(AND(D14="LULUS",F14="LULUS",H14="LULUS"),"LULUS","GUGUR")</f>
        <v>LULUS</v>
      </c>
    </row>
    <row r="15" spans="2:10" s="16" customFormat="1" ht="31.5" customHeight="1" x14ac:dyDescent="0.25">
      <c r="B15" s="17">
        <f>B14+1</f>
        <v>2</v>
      </c>
      <c r="C15" s="18" t="str">
        <f>'[1]Master Data_'!B24</f>
        <v>PT Module Intracs Yasatama</v>
      </c>
      <c r="D15" s="19" t="str">
        <f>'[1]Rekap-Adm'!F9</f>
        <v>GUGUR</v>
      </c>
      <c r="E15" s="23">
        <v>65</v>
      </c>
      <c r="F15" s="24" t="s">
        <v>54</v>
      </c>
      <c r="G15" s="23">
        <v>55</v>
      </c>
      <c r="H15" s="24" t="s">
        <v>55</v>
      </c>
      <c r="I15" s="23">
        <f t="shared" ref="I15:I19" si="0">E15*$E$10+G15*$G$10</f>
        <v>60</v>
      </c>
      <c r="J15" s="22" t="str">
        <f>IF(AND(D15="LULUS",F15="LULUS",H15="LULUS"),"LULUS","GUGUR")</f>
        <v>GUGUR</v>
      </c>
    </row>
    <row r="16" spans="2:10" s="16" customFormat="1" ht="31.5" customHeight="1" x14ac:dyDescent="0.25">
      <c r="B16" s="17">
        <f t="shared" ref="B16:B29" si="1">B15+1</f>
        <v>3</v>
      </c>
      <c r="C16" s="18" t="str">
        <f>'[1]Master Data_'!B25</f>
        <v>PT Delameta Bilano</v>
      </c>
      <c r="D16" s="19" t="str">
        <f>'[1]Rekap-Adm'!F10</f>
        <v>LULUS</v>
      </c>
      <c r="E16" s="20">
        <v>93.331183671772806</v>
      </c>
      <c r="F16" s="21" t="s">
        <v>54</v>
      </c>
      <c r="G16" s="20">
        <v>99.522085334485737</v>
      </c>
      <c r="H16" s="21" t="s">
        <v>54</v>
      </c>
      <c r="I16" s="20">
        <f t="shared" si="0"/>
        <v>96.426634503129264</v>
      </c>
      <c r="J16" s="22" t="str">
        <f t="shared" ref="J16:J19" si="2">IF(AND(D16="LULUS",F16="LULUS",H16="LULUS"),"LULUS","GUGUR")</f>
        <v>LULUS</v>
      </c>
    </row>
    <row r="17" spans="2:10" s="16" customFormat="1" ht="31.5" customHeight="1" x14ac:dyDescent="0.25">
      <c r="B17" s="17">
        <f t="shared" si="1"/>
        <v>4</v>
      </c>
      <c r="C17" s="18" t="str">
        <f>'[1]Master Data_'!B26</f>
        <v>PT Arifin Sains Teknologi</v>
      </c>
      <c r="D17" s="19" t="s">
        <v>17</v>
      </c>
      <c r="E17" s="26">
        <v>75</v>
      </c>
      <c r="F17" s="25" t="s">
        <v>54</v>
      </c>
      <c r="G17" s="26">
        <v>55</v>
      </c>
      <c r="H17" s="24" t="s">
        <v>55</v>
      </c>
      <c r="I17" s="23">
        <f t="shared" si="0"/>
        <v>65</v>
      </c>
      <c r="J17" s="22" t="str">
        <f t="shared" si="2"/>
        <v>GUGUR</v>
      </c>
    </row>
    <row r="18" spans="2:10" s="16" customFormat="1" ht="31.5" customHeight="1" x14ac:dyDescent="0.25">
      <c r="B18" s="17">
        <f t="shared" si="1"/>
        <v>5</v>
      </c>
      <c r="C18" s="18" t="str">
        <f>'[1]Master Data_'!B27</f>
        <v>PT Dct Total Solutions</v>
      </c>
      <c r="D18" s="19" t="str">
        <f>'[1]Rekap-Adm'!F12</f>
        <v>LULUS</v>
      </c>
      <c r="E18" s="20">
        <v>76.279882352846613</v>
      </c>
      <c r="F18" s="25" t="s">
        <v>54</v>
      </c>
      <c r="G18" s="20">
        <v>85.588636889181515</v>
      </c>
      <c r="H18" s="25" t="s">
        <v>54</v>
      </c>
      <c r="I18" s="26">
        <f t="shared" si="0"/>
        <v>80.934259621014064</v>
      </c>
      <c r="J18" s="22" t="str">
        <f t="shared" si="2"/>
        <v>LULUS</v>
      </c>
    </row>
    <row r="19" spans="2:10" s="16" customFormat="1" ht="35.25" customHeight="1" x14ac:dyDescent="0.25">
      <c r="B19" s="17">
        <f t="shared" si="1"/>
        <v>6</v>
      </c>
      <c r="C19" s="18" t="str">
        <f>'[1]Master Data_'!B28</f>
        <v>PT Brothersindo Saudara Emas</v>
      </c>
      <c r="D19" s="19" t="s">
        <v>17</v>
      </c>
      <c r="E19" s="26">
        <v>50</v>
      </c>
      <c r="F19" s="25" t="s">
        <v>55</v>
      </c>
      <c r="G19" s="23">
        <v>50</v>
      </c>
      <c r="H19" s="24" t="s">
        <v>55</v>
      </c>
      <c r="I19" s="23">
        <f t="shared" si="0"/>
        <v>50</v>
      </c>
      <c r="J19" s="22" t="str">
        <f t="shared" si="2"/>
        <v>GUGUR</v>
      </c>
    </row>
    <row r="20" spans="2:10" s="16" customFormat="1" ht="31.5" customHeight="1" x14ac:dyDescent="0.25">
      <c r="B20" s="17">
        <f t="shared" si="1"/>
        <v>7</v>
      </c>
      <c r="C20" s="18" t="str">
        <f>'[1]Master Data_'!B29</f>
        <v>PT Air Mas Perkasa</v>
      </c>
      <c r="D20" s="19" t="str">
        <f>'[1]Rekap-Adm'!F14</f>
        <v>LULUS</v>
      </c>
      <c r="E20" s="20">
        <v>90.043407629150039</v>
      </c>
      <c r="F20" s="21" t="s">
        <v>54</v>
      </c>
      <c r="G20" s="20">
        <v>74.225240556397097</v>
      </c>
      <c r="H20" s="21" t="s">
        <v>54</v>
      </c>
      <c r="I20" s="20">
        <f>E20*$E$10+G20*$G$10</f>
        <v>82.134324092773568</v>
      </c>
      <c r="J20" s="22" t="str">
        <f>IF(AND(D20="LULUS",F20="LULUS",H20="LULUS"),"LULUS","GUGUR")</f>
        <v>LULUS</v>
      </c>
    </row>
    <row r="21" spans="2:10" s="16" customFormat="1" ht="31.5" hidden="1" customHeight="1" x14ac:dyDescent="0.25">
      <c r="B21" s="17">
        <f t="shared" si="1"/>
        <v>8</v>
      </c>
      <c r="C21" s="27">
        <f>'[1]Master Data'!B33</f>
        <v>0</v>
      </c>
      <c r="D21" s="19" t="e">
        <f>#REF!</f>
        <v>#REF!</v>
      </c>
      <c r="E21" s="23" t="e">
        <f>#REF!</f>
        <v>#REF!</v>
      </c>
      <c r="F21" s="24" t="e">
        <f t="shared" ref="F21:F29" si="3">IF(E21&gt;=60,"Lulus","Gugur")</f>
        <v>#REF!</v>
      </c>
      <c r="G21" s="23" t="e">
        <f>#REF!</f>
        <v>#REF!</v>
      </c>
      <c r="H21" s="24" t="e">
        <f t="shared" ref="H21:H29" si="4">IF(G21&gt;=60,"Lulus","Gugur")</f>
        <v>#REF!</v>
      </c>
      <c r="I21" s="23" t="e">
        <f t="shared" ref="I21:I29" si="5">E21*$E$10+G21*$G$10</f>
        <v>#REF!</v>
      </c>
      <c r="J21" s="22" t="e">
        <f t="shared" ref="J21:J29" si="6">IF(AND(D21="LULUS",F21="LULUS",H21="LULUS"),"LULUS","GUGUR")</f>
        <v>#REF!</v>
      </c>
    </row>
    <row r="22" spans="2:10" s="16" customFormat="1" ht="31.5" hidden="1" customHeight="1" x14ac:dyDescent="0.25">
      <c r="B22" s="17">
        <f t="shared" si="1"/>
        <v>9</v>
      </c>
      <c r="C22" s="27">
        <f>'[1]Master Data'!B34</f>
        <v>0</v>
      </c>
      <c r="D22" s="19" t="e">
        <f>#REF!</f>
        <v>#REF!</v>
      </c>
      <c r="E22" s="20" t="e">
        <f>#REF!</f>
        <v>#REF!</v>
      </c>
      <c r="F22" s="21" t="e">
        <f t="shared" si="3"/>
        <v>#REF!</v>
      </c>
      <c r="G22" s="20" t="e">
        <f>#REF!</f>
        <v>#REF!</v>
      </c>
      <c r="H22" s="21" t="e">
        <f t="shared" si="4"/>
        <v>#REF!</v>
      </c>
      <c r="I22" s="20" t="e">
        <f t="shared" si="5"/>
        <v>#REF!</v>
      </c>
      <c r="J22" s="22" t="e">
        <f t="shared" si="6"/>
        <v>#REF!</v>
      </c>
    </row>
    <row r="23" spans="2:10" s="16" customFormat="1" ht="31.5" hidden="1" customHeight="1" x14ac:dyDescent="0.25">
      <c r="B23" s="17">
        <f t="shared" si="1"/>
        <v>10</v>
      </c>
      <c r="C23" s="27">
        <f>'[1]Master Data'!B35</f>
        <v>0</v>
      </c>
      <c r="D23" s="19" t="e">
        <f>#REF!</f>
        <v>#REF!</v>
      </c>
      <c r="E23" s="23" t="e">
        <f>#REF!</f>
        <v>#REF!</v>
      </c>
      <c r="F23" s="24" t="e">
        <f t="shared" si="3"/>
        <v>#REF!</v>
      </c>
      <c r="G23" s="23" t="e">
        <f>#REF!</f>
        <v>#REF!</v>
      </c>
      <c r="H23" s="24" t="e">
        <f t="shared" si="4"/>
        <v>#REF!</v>
      </c>
      <c r="I23" s="23" t="e">
        <f t="shared" si="5"/>
        <v>#REF!</v>
      </c>
      <c r="J23" s="22" t="e">
        <f t="shared" si="6"/>
        <v>#REF!</v>
      </c>
    </row>
    <row r="24" spans="2:10" s="16" customFormat="1" ht="31.5" hidden="1" customHeight="1" x14ac:dyDescent="0.25">
      <c r="B24" s="17">
        <f t="shared" si="1"/>
        <v>11</v>
      </c>
      <c r="C24" s="27">
        <f>'[1]Master Data'!F27</f>
        <v>0</v>
      </c>
      <c r="D24" s="19" t="e">
        <f>#REF!</f>
        <v>#REF!</v>
      </c>
      <c r="E24" s="20" t="e">
        <f>#REF!</f>
        <v>#REF!</v>
      </c>
      <c r="F24" s="21" t="e">
        <f t="shared" si="3"/>
        <v>#REF!</v>
      </c>
      <c r="G24" s="20" t="e">
        <f>#REF!</f>
        <v>#REF!</v>
      </c>
      <c r="H24" s="21" t="e">
        <f t="shared" si="4"/>
        <v>#REF!</v>
      </c>
      <c r="I24" s="20" t="e">
        <f t="shared" si="5"/>
        <v>#REF!</v>
      </c>
      <c r="J24" s="22" t="e">
        <f t="shared" si="6"/>
        <v>#REF!</v>
      </c>
    </row>
    <row r="25" spans="2:10" s="16" customFormat="1" ht="31.5" hidden="1" customHeight="1" x14ac:dyDescent="0.25">
      <c r="B25" s="17">
        <f t="shared" si="1"/>
        <v>12</v>
      </c>
      <c r="C25" s="27">
        <f>'[1]Master Data'!F28</f>
        <v>0</v>
      </c>
      <c r="D25" s="19" t="e">
        <f>#REF!</f>
        <v>#REF!</v>
      </c>
      <c r="E25" s="20" t="e">
        <f>#REF!</f>
        <v>#REF!</v>
      </c>
      <c r="F25" s="21" t="e">
        <f t="shared" si="3"/>
        <v>#REF!</v>
      </c>
      <c r="G25" s="20" t="e">
        <f>#REF!</f>
        <v>#REF!</v>
      </c>
      <c r="H25" s="21" t="e">
        <f t="shared" si="4"/>
        <v>#REF!</v>
      </c>
      <c r="I25" s="20" t="e">
        <f t="shared" si="5"/>
        <v>#REF!</v>
      </c>
      <c r="J25" s="22" t="e">
        <f t="shared" si="6"/>
        <v>#REF!</v>
      </c>
    </row>
    <row r="26" spans="2:10" s="16" customFormat="1" ht="31.5" hidden="1" customHeight="1" x14ac:dyDescent="0.25">
      <c r="B26" s="17">
        <f t="shared" si="1"/>
        <v>13</v>
      </c>
      <c r="C26" s="27">
        <f>'[1]Master Data'!F29</f>
        <v>0</v>
      </c>
      <c r="D26" s="19" t="e">
        <f>#REF!</f>
        <v>#REF!</v>
      </c>
      <c r="E26" s="20" t="e">
        <f>#REF!</f>
        <v>#REF!</v>
      </c>
      <c r="F26" s="21" t="e">
        <f t="shared" si="3"/>
        <v>#REF!</v>
      </c>
      <c r="G26" s="20" t="e">
        <f>#REF!</f>
        <v>#REF!</v>
      </c>
      <c r="H26" s="21" t="e">
        <f t="shared" si="4"/>
        <v>#REF!</v>
      </c>
      <c r="I26" s="20" t="e">
        <f t="shared" si="5"/>
        <v>#REF!</v>
      </c>
      <c r="J26" s="22" t="e">
        <f t="shared" si="6"/>
        <v>#REF!</v>
      </c>
    </row>
    <row r="27" spans="2:10" s="16" customFormat="1" ht="31.5" hidden="1" customHeight="1" x14ac:dyDescent="0.25">
      <c r="B27" s="17">
        <f t="shared" si="1"/>
        <v>14</v>
      </c>
      <c r="C27" s="27">
        <f>'[1]Master Data'!F30</f>
        <v>0</v>
      </c>
      <c r="D27" s="19" t="e">
        <f>#REF!</f>
        <v>#REF!</v>
      </c>
      <c r="E27" s="20" t="e">
        <f>#REF!</f>
        <v>#REF!</v>
      </c>
      <c r="F27" s="21" t="e">
        <f t="shared" si="3"/>
        <v>#REF!</v>
      </c>
      <c r="G27" s="20" t="e">
        <f>#REF!</f>
        <v>#REF!</v>
      </c>
      <c r="H27" s="21" t="e">
        <f t="shared" si="4"/>
        <v>#REF!</v>
      </c>
      <c r="I27" s="20" t="e">
        <f t="shared" si="5"/>
        <v>#REF!</v>
      </c>
      <c r="J27" s="22" t="e">
        <f t="shared" si="6"/>
        <v>#REF!</v>
      </c>
    </row>
    <row r="28" spans="2:10" s="16" customFormat="1" ht="35.25" hidden="1" customHeight="1" x14ac:dyDescent="0.25">
      <c r="B28" s="17">
        <f t="shared" si="1"/>
        <v>15</v>
      </c>
      <c r="C28" s="27">
        <f>'[1]Master Data'!B45</f>
        <v>0</v>
      </c>
      <c r="D28" s="19" t="e">
        <f>#REF!</f>
        <v>#REF!</v>
      </c>
      <c r="E28" s="20" t="e">
        <f>#REF!</f>
        <v>#REF!</v>
      </c>
      <c r="F28" s="21" t="e">
        <f t="shared" si="3"/>
        <v>#REF!</v>
      </c>
      <c r="G28" s="20" t="e">
        <f>#REF!</f>
        <v>#REF!</v>
      </c>
      <c r="H28" s="21" t="e">
        <f t="shared" si="4"/>
        <v>#REF!</v>
      </c>
      <c r="I28" s="20" t="e">
        <f t="shared" si="5"/>
        <v>#REF!</v>
      </c>
      <c r="J28" s="22" t="e">
        <f t="shared" si="6"/>
        <v>#REF!</v>
      </c>
    </row>
    <row r="29" spans="2:10" s="16" customFormat="1" ht="31.5" hidden="1" customHeight="1" x14ac:dyDescent="0.25">
      <c r="B29" s="17">
        <f t="shared" si="1"/>
        <v>16</v>
      </c>
      <c r="C29" s="27">
        <f>'[1]Master Data'!B46</f>
        <v>0</v>
      </c>
      <c r="D29" s="19" t="e">
        <f>#REF!</f>
        <v>#REF!</v>
      </c>
      <c r="E29" s="20" t="e">
        <f>#REF!</f>
        <v>#REF!</v>
      </c>
      <c r="F29" s="21" t="e">
        <f t="shared" si="3"/>
        <v>#REF!</v>
      </c>
      <c r="G29" s="20" t="e">
        <f>#REF!</f>
        <v>#REF!</v>
      </c>
      <c r="H29" s="21" t="e">
        <f t="shared" si="4"/>
        <v>#REF!</v>
      </c>
      <c r="I29" s="20" t="e">
        <f t="shared" si="5"/>
        <v>#REF!</v>
      </c>
      <c r="J29" s="22" t="e">
        <f t="shared" si="6"/>
        <v>#REF!</v>
      </c>
    </row>
    <row r="30" spans="2:10" s="16" customFormat="1" ht="10.5" customHeight="1" thickBot="1" x14ac:dyDescent="0.3">
      <c r="B30" s="28"/>
      <c r="C30" s="29"/>
      <c r="D30" s="30"/>
      <c r="E30" s="31"/>
      <c r="F30" s="31"/>
      <c r="G30" s="32"/>
      <c r="H30" s="31"/>
      <c r="I30" s="31"/>
      <c r="J30" s="33"/>
    </row>
    <row r="31" spans="2:10" s="16" customFormat="1" ht="12" customHeight="1" x14ac:dyDescent="0.25"/>
    <row r="32" spans="2:10" s="16" customFormat="1" ht="18" customHeight="1" x14ac:dyDescent="0.25">
      <c r="B32" s="34" t="s">
        <v>9</v>
      </c>
      <c r="C32" s="35"/>
      <c r="E32" s="36"/>
      <c r="F32" s="36"/>
      <c r="H32" s="37"/>
      <c r="I32" s="37"/>
      <c r="J32" s="37"/>
    </row>
    <row r="33" spans="2:10" s="16" customFormat="1" ht="36" customHeight="1" x14ac:dyDescent="0.2">
      <c r="B33" s="164" t="s">
        <v>10</v>
      </c>
      <c r="C33" s="164"/>
      <c r="D33" s="164"/>
      <c r="E33" s="164"/>
      <c r="F33" s="39"/>
      <c r="G33" s="40"/>
      <c r="H33" s="41"/>
      <c r="I33" s="41"/>
    </row>
    <row r="34" spans="2:10" s="16" customFormat="1" ht="18" x14ac:dyDescent="0.2">
      <c r="B34" s="38"/>
      <c r="C34" s="38"/>
      <c r="D34" s="38"/>
      <c r="E34" s="38"/>
      <c r="F34" s="39"/>
      <c r="G34" s="40"/>
      <c r="H34" s="41"/>
      <c r="I34" s="41"/>
    </row>
    <row r="35" spans="2:10" s="16" customFormat="1" ht="18" x14ac:dyDescent="0.2">
      <c r="B35" s="42"/>
      <c r="E35" s="43"/>
      <c r="F35" s="43"/>
      <c r="G35" s="43"/>
      <c r="H35" s="37"/>
      <c r="I35" s="44" t="s">
        <v>11</v>
      </c>
    </row>
    <row r="36" spans="2:10" s="16" customFormat="1" ht="18" customHeight="1" x14ac:dyDescent="0.2">
      <c r="B36" s="42"/>
      <c r="E36" s="45"/>
      <c r="F36" s="45"/>
      <c r="G36" s="45"/>
      <c r="H36" s="37"/>
      <c r="I36" s="44"/>
    </row>
    <row r="37" spans="2:10" s="16" customFormat="1" ht="18" customHeight="1" x14ac:dyDescent="0.2">
      <c r="B37" s="42"/>
      <c r="E37" s="45"/>
      <c r="F37" s="45"/>
      <c r="G37" s="45"/>
      <c r="H37" s="37"/>
      <c r="I37" s="44"/>
    </row>
    <row r="38" spans="2:10" s="16" customFormat="1" ht="18" x14ac:dyDescent="0.2">
      <c r="B38" s="42"/>
      <c r="E38" s="43"/>
      <c r="F38" s="43"/>
      <c r="G38" s="43"/>
      <c r="H38" s="37"/>
      <c r="I38" s="44"/>
    </row>
    <row r="39" spans="2:10" s="16" customFormat="1" ht="18" x14ac:dyDescent="0.2">
      <c r="B39" s="42"/>
      <c r="E39" s="43"/>
      <c r="F39" s="43"/>
      <c r="G39" s="43"/>
      <c r="H39" s="46"/>
      <c r="I39" s="44"/>
    </row>
    <row r="40" spans="2:10" s="16" customFormat="1" ht="18" x14ac:dyDescent="0.2">
      <c r="B40" s="42"/>
      <c r="E40" s="1"/>
      <c r="F40" s="1"/>
      <c r="G40" s="1"/>
      <c r="H40" s="37"/>
      <c r="I40" s="47" t="str">
        <f>'[1]Master Data'!M22</f>
        <v>Ricky Abdurrasyid Shiddiq</v>
      </c>
    </row>
    <row r="41" spans="2:10" s="16" customFormat="1" ht="18" x14ac:dyDescent="0.2">
      <c r="B41" s="42"/>
      <c r="D41" s="43"/>
      <c r="E41" s="43"/>
      <c r="F41" s="43"/>
      <c r="G41" s="43"/>
      <c r="H41" s="43"/>
      <c r="I41" s="44" t="s">
        <v>12</v>
      </c>
    </row>
    <row r="42" spans="2:10" ht="19.5" x14ac:dyDescent="0.25">
      <c r="B42" s="48"/>
      <c r="C42" s="49"/>
      <c r="D42" s="50"/>
    </row>
    <row r="43" spans="2:10" ht="19.5" x14ac:dyDescent="0.2">
      <c r="B43" s="48"/>
      <c r="C43" s="49"/>
      <c r="D43" s="50"/>
      <c r="E43" s="52"/>
      <c r="F43" s="52"/>
      <c r="G43" s="50"/>
      <c r="H43" s="50"/>
      <c r="I43" s="52"/>
      <c r="J43" s="52"/>
    </row>
    <row r="44" spans="2:10" ht="19.5" x14ac:dyDescent="0.25">
      <c r="B44" s="53"/>
      <c r="C44" s="54"/>
      <c r="D44" s="55"/>
    </row>
    <row r="45" spans="2:10" ht="19.5" hidden="1" x14ac:dyDescent="0.25">
      <c r="B45" s="53"/>
      <c r="C45" s="54"/>
      <c r="D45" s="55"/>
    </row>
    <row r="46" spans="2:10" ht="22.5" hidden="1" x14ac:dyDescent="0.25">
      <c r="B46" s="167" t="s">
        <v>13</v>
      </c>
      <c r="C46" s="167"/>
      <c r="D46" s="167"/>
      <c r="E46" s="167"/>
      <c r="F46" s="167"/>
      <c r="G46" s="167"/>
      <c r="H46" s="167"/>
      <c r="I46" s="167"/>
      <c r="J46" s="167"/>
    </row>
    <row r="47" spans="2:10" ht="47.45" hidden="1" customHeight="1" x14ac:dyDescent="0.25">
      <c r="B47" s="168" t="s">
        <v>14</v>
      </c>
      <c r="C47" s="169"/>
      <c r="D47" s="169"/>
      <c r="E47" s="169"/>
      <c r="F47" s="169"/>
      <c r="G47" s="169"/>
      <c r="H47" s="169"/>
      <c r="I47" s="169"/>
      <c r="J47" s="169"/>
    </row>
    <row r="48" spans="2:10" ht="19.5" hidden="1" x14ac:dyDescent="0.25">
      <c r="B48" s="169"/>
      <c r="C48" s="169"/>
      <c r="D48" s="169"/>
      <c r="E48" s="169"/>
      <c r="F48" s="169"/>
      <c r="G48" s="169"/>
      <c r="H48" s="169"/>
      <c r="I48" s="169"/>
      <c r="J48" s="169"/>
    </row>
    <row r="49" spans="2:4" ht="17.45" hidden="1" customHeight="1" x14ac:dyDescent="0.25">
      <c r="B49" s="170" t="s">
        <v>1</v>
      </c>
      <c r="C49" s="173" t="s">
        <v>2</v>
      </c>
      <c r="D49" s="176" t="s">
        <v>15</v>
      </c>
    </row>
    <row r="50" spans="2:4" ht="12.6" hidden="1" customHeight="1" x14ac:dyDescent="0.25">
      <c r="B50" s="171"/>
      <c r="C50" s="174"/>
      <c r="D50" s="177"/>
    </row>
    <row r="51" spans="2:4" ht="12.95" hidden="1" customHeight="1" thickBot="1" x14ac:dyDescent="0.3">
      <c r="B51" s="172"/>
      <c r="C51" s="175"/>
      <c r="D51" s="56"/>
    </row>
    <row r="52" spans="2:4" ht="15" hidden="1" x14ac:dyDescent="0.25">
      <c r="B52" s="57">
        <f>B51+1</f>
        <v>1</v>
      </c>
      <c r="C52" s="58" t="s">
        <v>16</v>
      </c>
      <c r="D52" s="59" t="s">
        <v>17</v>
      </c>
    </row>
    <row r="53" spans="2:4" ht="15" hidden="1" x14ac:dyDescent="0.25">
      <c r="B53" s="10">
        <f>B52+1</f>
        <v>2</v>
      </c>
      <c r="C53" s="60" t="s">
        <v>18</v>
      </c>
      <c r="D53" s="26" t="s">
        <v>17</v>
      </c>
    </row>
    <row r="54" spans="2:4" ht="15" hidden="1" x14ac:dyDescent="0.25">
      <c r="B54" s="10">
        <f t="shared" ref="B54:B64" si="7">B53+1</f>
        <v>3</v>
      </c>
      <c r="C54" s="60" t="s">
        <v>19</v>
      </c>
      <c r="D54" s="26" t="s">
        <v>17</v>
      </c>
    </row>
    <row r="55" spans="2:4" ht="15" hidden="1" x14ac:dyDescent="0.25">
      <c r="B55" s="10">
        <f t="shared" si="7"/>
        <v>4</v>
      </c>
      <c r="C55" s="60" t="s">
        <v>20</v>
      </c>
      <c r="D55" s="26" t="s">
        <v>17</v>
      </c>
    </row>
    <row r="56" spans="2:4" ht="15" hidden="1" x14ac:dyDescent="0.25">
      <c r="B56" s="10">
        <f t="shared" si="7"/>
        <v>5</v>
      </c>
      <c r="C56" s="11" t="s">
        <v>21</v>
      </c>
      <c r="D56" s="26" t="s">
        <v>17</v>
      </c>
    </row>
    <row r="57" spans="2:4" ht="15" hidden="1" x14ac:dyDescent="0.25">
      <c r="B57" s="10">
        <f t="shared" si="7"/>
        <v>6</v>
      </c>
      <c r="C57" s="60" t="s">
        <v>22</v>
      </c>
      <c r="D57" s="26" t="s">
        <v>23</v>
      </c>
    </row>
    <row r="58" spans="2:4" ht="15" hidden="1" x14ac:dyDescent="0.25">
      <c r="B58" s="10">
        <f t="shared" si="7"/>
        <v>7</v>
      </c>
      <c r="C58" s="60" t="s">
        <v>24</v>
      </c>
      <c r="D58" s="26" t="s">
        <v>23</v>
      </c>
    </row>
    <row r="59" spans="2:4" ht="15" hidden="1" x14ac:dyDescent="0.25">
      <c r="B59" s="10">
        <f t="shared" si="7"/>
        <v>8</v>
      </c>
      <c r="C59" s="60" t="s">
        <v>25</v>
      </c>
      <c r="D59" s="26" t="s">
        <v>23</v>
      </c>
    </row>
    <row r="60" spans="2:4" ht="15" hidden="1" x14ac:dyDescent="0.25">
      <c r="B60" s="10">
        <f t="shared" si="7"/>
        <v>9</v>
      </c>
      <c r="C60" s="60" t="s">
        <v>26</v>
      </c>
      <c r="D60" s="26" t="s">
        <v>23</v>
      </c>
    </row>
    <row r="61" spans="2:4" ht="20.85" hidden="1" customHeight="1" x14ac:dyDescent="0.25">
      <c r="B61" s="10">
        <f t="shared" si="7"/>
        <v>10</v>
      </c>
      <c r="C61" s="60" t="s">
        <v>27</v>
      </c>
      <c r="D61" s="26" t="s">
        <v>23</v>
      </c>
    </row>
    <row r="62" spans="2:4" ht="15" hidden="1" x14ac:dyDescent="0.25">
      <c r="B62" s="10">
        <f t="shared" si="7"/>
        <v>11</v>
      </c>
      <c r="C62" s="60" t="s">
        <v>28</v>
      </c>
      <c r="D62" s="26" t="s">
        <v>23</v>
      </c>
    </row>
    <row r="63" spans="2:4" ht="15" hidden="1" x14ac:dyDescent="0.25">
      <c r="B63" s="10">
        <f t="shared" si="7"/>
        <v>12</v>
      </c>
      <c r="C63" s="60" t="s">
        <v>29</v>
      </c>
      <c r="D63" s="26" t="s">
        <v>23</v>
      </c>
    </row>
    <row r="64" spans="2:4" ht="15" hidden="1" x14ac:dyDescent="0.25">
      <c r="B64" s="10">
        <f t="shared" si="7"/>
        <v>13</v>
      </c>
      <c r="C64" s="60" t="s">
        <v>30</v>
      </c>
      <c r="D64" s="26" t="s">
        <v>23</v>
      </c>
    </row>
    <row r="65" spans="2:10" hidden="1" x14ac:dyDescent="0.25">
      <c r="B65" s="61"/>
      <c r="C65" s="62"/>
      <c r="D65" s="62"/>
    </row>
    <row r="66" spans="2:10" ht="15" hidden="1" x14ac:dyDescent="0.25">
      <c r="B66" s="16"/>
      <c r="C66" s="16"/>
      <c r="D66" s="16"/>
      <c r="E66" s="16"/>
      <c r="F66" s="16"/>
      <c r="G66" s="16"/>
      <c r="H66" s="16"/>
      <c r="I66" s="16"/>
      <c r="J66" s="16"/>
    </row>
    <row r="67" spans="2:10" ht="18" hidden="1" x14ac:dyDescent="0.25">
      <c r="B67" s="34"/>
      <c r="C67" s="35"/>
      <c r="D67" s="16"/>
      <c r="E67" s="36"/>
      <c r="F67" s="36"/>
      <c r="G67" s="16"/>
      <c r="H67" s="37"/>
      <c r="I67" s="37"/>
      <c r="J67" s="37"/>
    </row>
    <row r="68" spans="2:10" ht="18" hidden="1" x14ac:dyDescent="0.2">
      <c r="B68" s="164"/>
      <c r="C68" s="164"/>
      <c r="D68" s="164"/>
      <c r="E68" s="164"/>
      <c r="F68" s="39"/>
      <c r="G68" s="40"/>
      <c r="H68" s="41"/>
      <c r="I68" s="41"/>
      <c r="J68" s="16"/>
    </row>
    <row r="69" spans="2:10" ht="18" hidden="1" x14ac:dyDescent="0.2">
      <c r="B69" s="38"/>
      <c r="C69" s="38"/>
      <c r="D69" s="44" t="s">
        <v>31</v>
      </c>
      <c r="E69" s="38"/>
      <c r="F69" s="39"/>
      <c r="G69" s="40"/>
      <c r="H69" s="41"/>
      <c r="I69" s="41"/>
      <c r="J69" s="16"/>
    </row>
    <row r="70" spans="2:10" ht="18" hidden="1" x14ac:dyDescent="0.2">
      <c r="B70" s="42"/>
      <c r="C70" s="16"/>
      <c r="D70" s="44"/>
      <c r="E70" s="43"/>
      <c r="F70" s="43"/>
      <c r="G70" s="43"/>
      <c r="H70" s="37"/>
      <c r="I70" s="44"/>
      <c r="J70" s="16"/>
    </row>
    <row r="71" spans="2:10" ht="18" hidden="1" x14ac:dyDescent="0.2">
      <c r="B71" s="42"/>
      <c r="C71" s="16"/>
      <c r="D71" s="44"/>
      <c r="E71" s="45"/>
      <c r="F71" s="45"/>
      <c r="G71" s="45"/>
      <c r="H71" s="37"/>
      <c r="I71" s="44"/>
      <c r="J71" s="16"/>
    </row>
    <row r="72" spans="2:10" ht="18" hidden="1" x14ac:dyDescent="0.2">
      <c r="B72" s="42"/>
      <c r="C72" s="16"/>
      <c r="D72" s="44"/>
      <c r="E72" s="43"/>
      <c r="F72" s="43"/>
      <c r="G72" s="43"/>
      <c r="H72" s="37"/>
      <c r="I72" s="44"/>
      <c r="J72" s="16"/>
    </row>
    <row r="73" spans="2:10" ht="18" hidden="1" x14ac:dyDescent="0.2">
      <c r="B73" s="42"/>
      <c r="C73" s="16"/>
      <c r="D73" s="63" t="str">
        <f>I40</f>
        <v>Ricky Abdurrasyid Shiddiq</v>
      </c>
      <c r="E73" s="43"/>
      <c r="F73" s="43"/>
      <c r="G73" s="43"/>
      <c r="H73" s="46"/>
      <c r="I73" s="44"/>
      <c r="J73" s="16"/>
    </row>
    <row r="74" spans="2:10" ht="18" hidden="1" x14ac:dyDescent="0.2">
      <c r="B74" s="42"/>
      <c r="C74" s="16"/>
      <c r="D74" s="44" t="s">
        <v>12</v>
      </c>
      <c r="E74" s="1"/>
      <c r="F74" s="1"/>
      <c r="G74" s="1"/>
      <c r="H74" s="37"/>
      <c r="I74" s="63"/>
      <c r="J74" s="16"/>
    </row>
    <row r="75" spans="2:10" ht="18" x14ac:dyDescent="0.2">
      <c r="B75" s="42"/>
      <c r="C75" s="16"/>
      <c r="E75" s="43"/>
      <c r="F75" s="43"/>
      <c r="G75" s="43"/>
      <c r="H75" s="43"/>
      <c r="I75" s="44"/>
      <c r="J75" s="16"/>
    </row>
    <row r="76" spans="2:10" ht="19.5" x14ac:dyDescent="0.25">
      <c r="B76" s="48"/>
      <c r="C76" s="49"/>
      <c r="D76" s="50"/>
    </row>
  </sheetData>
  <mergeCells count="20">
    <mergeCell ref="B6:J6"/>
    <mergeCell ref="B7:J7"/>
    <mergeCell ref="B8:J8"/>
    <mergeCell ref="B9:B11"/>
    <mergeCell ref="C9:C11"/>
    <mergeCell ref="D9:D11"/>
    <mergeCell ref="E9:F9"/>
    <mergeCell ref="G9:H9"/>
    <mergeCell ref="I9:J9"/>
    <mergeCell ref="E10:F10"/>
    <mergeCell ref="I10:J10"/>
    <mergeCell ref="B68:E68"/>
    <mergeCell ref="G10:H10"/>
    <mergeCell ref="B33:E33"/>
    <mergeCell ref="B46:J46"/>
    <mergeCell ref="B47:J47"/>
    <mergeCell ref="B48:J48"/>
    <mergeCell ref="B49:B51"/>
    <mergeCell ref="C49:C51"/>
    <mergeCell ref="D49:D50"/>
  </mergeCells>
  <printOptions horizontalCentered="1"/>
  <pageMargins left="0.23622047244094491" right="0.15748031496062992" top="0.45" bottom="0.15748031496062992" header="0.15748031496062992" footer="0.23622047244094491"/>
  <pageSetup paperSize="9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DE91C-9E6F-4B32-82FF-BD2E82A085AB}">
  <sheetPr>
    <tabColor rgb="FF00B050"/>
    <pageSetUpPr fitToPage="1"/>
  </sheetPr>
  <dimension ref="A1:CP2703"/>
  <sheetViews>
    <sheetView topLeftCell="B1" zoomScale="85" zoomScaleNormal="85" zoomScaleSheetLayoutView="90" workbookViewId="0">
      <selection activeCell="E11" sqref="E11"/>
    </sheetView>
  </sheetViews>
  <sheetFormatPr defaultColWidth="9.140625" defaultRowHeight="12.75" x14ac:dyDescent="0.25"/>
  <cols>
    <col min="1" max="2" width="1.7109375" style="64" customWidth="1"/>
    <col min="3" max="3" width="6.42578125" style="64" customWidth="1"/>
    <col min="4" max="4" width="33" style="64" customWidth="1"/>
    <col min="5" max="5" width="34.7109375" style="64" customWidth="1"/>
    <col min="6" max="6" width="12.7109375" style="64" customWidth="1"/>
    <col min="7" max="7" width="14.5703125" style="64" customWidth="1"/>
    <col min="8" max="8" width="15.85546875" style="64" customWidth="1"/>
    <col min="9" max="9" width="13.7109375" style="64" customWidth="1"/>
    <col min="10" max="10" width="15.85546875" style="64" customWidth="1"/>
    <col min="11" max="11" width="23.28515625" style="64" customWidth="1"/>
    <col min="12" max="12" width="13.140625" style="64" customWidth="1"/>
    <col min="13" max="13" width="1.85546875" style="64" customWidth="1"/>
    <col min="14" max="14" width="15.5703125" style="64" customWidth="1"/>
    <col min="15" max="15" width="11.5703125" style="67" customWidth="1"/>
    <col min="16" max="16" width="8.7109375" style="67" customWidth="1"/>
    <col min="17" max="18" width="1.7109375" style="64" customWidth="1"/>
    <col min="19" max="19" width="9.140625" style="64"/>
    <col min="20" max="20" width="22.5703125" style="64" customWidth="1"/>
    <col min="21" max="16384" width="9.140625" style="64"/>
  </cols>
  <sheetData>
    <row r="1" spans="1:94" x14ac:dyDescent="0.25">
      <c r="O1" s="64"/>
      <c r="P1" s="64"/>
    </row>
    <row r="2" spans="1:94" x14ac:dyDescent="0.25">
      <c r="D2" s="65"/>
      <c r="L2" s="66" t="s">
        <v>32</v>
      </c>
      <c r="O2" s="64"/>
    </row>
    <row r="3" spans="1:94" ht="16.5" customHeight="1" x14ac:dyDescent="0.25">
      <c r="D3" s="65"/>
      <c r="L3" s="66"/>
      <c r="O3" s="64"/>
    </row>
    <row r="4" spans="1:94" ht="33" customHeight="1" x14ac:dyDescent="0.25">
      <c r="C4" s="238" t="str">
        <f>'[3]SAMPUL II'!C4:T4</f>
        <v>PENGADAAN PEKERJAAN PENGGANTIAN DYNAMIC MESSAGE SIGN (DMS) PADA RUAS TOL JAGORAWI TAHUN 2023 (PAKET 1)</v>
      </c>
      <c r="D4" s="238"/>
      <c r="E4" s="238"/>
      <c r="F4" s="238"/>
      <c r="G4" s="238"/>
      <c r="H4" s="238"/>
      <c r="I4" s="238"/>
      <c r="J4" s="238"/>
      <c r="K4" s="238"/>
      <c r="L4" s="238"/>
      <c r="M4" s="68"/>
      <c r="N4" s="68"/>
      <c r="O4" s="68"/>
      <c r="P4" s="68"/>
      <c r="Q4" s="68"/>
    </row>
    <row r="5" spans="1:94" x14ac:dyDescent="0.25">
      <c r="C5" s="238" t="str">
        <f>'[3]SAMPUL II'!C5:T5</f>
        <v>PEMBUKAAN DOKUMEN PENAWARAN HARGA (SAMPUL II)</v>
      </c>
      <c r="D5" s="238"/>
      <c r="E5" s="238"/>
      <c r="F5" s="238"/>
      <c r="G5" s="238"/>
      <c r="H5" s="238"/>
      <c r="I5" s="238"/>
      <c r="J5" s="238"/>
      <c r="K5" s="238"/>
      <c r="L5" s="238"/>
      <c r="M5" s="68"/>
      <c r="N5" s="68"/>
      <c r="O5" s="68"/>
      <c r="P5" s="68"/>
      <c r="Q5" s="68"/>
    </row>
    <row r="6" spans="1:94" ht="17.25" customHeight="1" x14ac:dyDescent="0.25">
      <c r="O6" s="64"/>
      <c r="P6" s="64"/>
    </row>
    <row r="7" spans="1:94" ht="18.75" customHeight="1" thickBot="1" x14ac:dyDescent="0.3">
      <c r="C7" s="69" t="s">
        <v>33</v>
      </c>
      <c r="D7" s="70"/>
      <c r="E7" s="71">
        <v>900000</v>
      </c>
      <c r="F7" s="72"/>
      <c r="G7" s="72"/>
      <c r="H7" s="72"/>
      <c r="I7" s="72"/>
      <c r="J7" s="72"/>
      <c r="K7" s="71"/>
      <c r="O7" s="64"/>
      <c r="P7" s="64"/>
    </row>
    <row r="8" spans="1:94" s="67" customFormat="1" ht="36.75" customHeight="1" x14ac:dyDescent="0.25">
      <c r="A8" s="64"/>
      <c r="B8" s="64"/>
      <c r="C8" s="239" t="s">
        <v>34</v>
      </c>
      <c r="D8" s="241" t="s">
        <v>35</v>
      </c>
      <c r="E8" s="243" t="s">
        <v>36</v>
      </c>
      <c r="F8" s="73" t="s">
        <v>37</v>
      </c>
      <c r="G8" s="245" t="s">
        <v>38</v>
      </c>
      <c r="H8" s="74" t="s">
        <v>39</v>
      </c>
      <c r="I8" s="247" t="s">
        <v>40</v>
      </c>
      <c r="J8" s="243" t="s">
        <v>41</v>
      </c>
      <c r="K8" s="249" t="s">
        <v>42</v>
      </c>
      <c r="L8" s="250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</row>
    <row r="9" spans="1:94" s="67" customFormat="1" ht="24" customHeight="1" thickBot="1" x14ac:dyDescent="0.3">
      <c r="A9" s="64"/>
      <c r="B9" s="64"/>
      <c r="C9" s="240"/>
      <c r="D9" s="242"/>
      <c r="E9" s="244"/>
      <c r="F9" s="109">
        <v>0.55000000000000004</v>
      </c>
      <c r="G9" s="246"/>
      <c r="H9" s="110">
        <v>0.45</v>
      </c>
      <c r="I9" s="248"/>
      <c r="J9" s="244"/>
      <c r="K9" s="251"/>
      <c r="L9" s="252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</row>
    <row r="10" spans="1:94" s="67" customFormat="1" ht="24" customHeight="1" x14ac:dyDescent="0.25">
      <c r="A10" s="64"/>
      <c r="B10" s="64"/>
      <c r="C10" s="76">
        <v>1</v>
      </c>
      <c r="D10" s="77" t="str">
        <f>'[3]PERINGKAT SEBELUM KOREKSI'!D12</f>
        <v>PT Network Global Solusindo</v>
      </c>
      <c r="E10" s="78">
        <v>700000</v>
      </c>
      <c r="F10" s="79">
        <v>85</v>
      </c>
      <c r="G10" s="80">
        <f>E10/$E$7</f>
        <v>0.77777777777777779</v>
      </c>
      <c r="H10" s="81">
        <f>MIN($E$10:$E$12)/E10*100</f>
        <v>92.857142857142861</v>
      </c>
      <c r="I10" s="82">
        <f>$F$9*F10+$H$9*H10</f>
        <v>88.535714285714306</v>
      </c>
      <c r="J10" s="83">
        <f>RANK(I10,$I$10:$I$12,0)</f>
        <v>1</v>
      </c>
      <c r="K10" s="216" t="str">
        <f>IF(I10&gt;=60,"SAH","GUGUR")</f>
        <v>SAH</v>
      </c>
      <c r="L10" s="217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</row>
    <row r="11" spans="1:94" s="67" customFormat="1" ht="24" customHeight="1" x14ac:dyDescent="0.25">
      <c r="A11" s="64"/>
      <c r="B11" s="64"/>
      <c r="C11" s="84">
        <f>C10+1</f>
        <v>2</v>
      </c>
      <c r="D11" s="85" t="str">
        <f>'[3]PERINGKAT SEBELUM KOREKSI'!D13</f>
        <v>PT Delameta Bilano</v>
      </c>
      <c r="E11" s="86">
        <v>1000000</v>
      </c>
      <c r="F11" s="87">
        <v>77.900000000000006</v>
      </c>
      <c r="G11" s="80">
        <f>E11/$E$7</f>
        <v>1.1111111111111112</v>
      </c>
      <c r="H11" s="81">
        <f>MIN($E$10:$E$12)/E11*100</f>
        <v>65</v>
      </c>
      <c r="I11" s="82">
        <f t="shared" ref="I11:I12" si="0">$F$9*F11+$H$9*H11</f>
        <v>72.094999999999999</v>
      </c>
      <c r="J11" s="83">
        <f>RANK(I11,$I$10:$I$12,0)</f>
        <v>3</v>
      </c>
      <c r="K11" s="216" t="str">
        <f t="shared" ref="K11:K12" si="1">IF(I11&gt;=60,"SAH","GUGUR")</f>
        <v>SAH</v>
      </c>
      <c r="L11" s="217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</row>
    <row r="12" spans="1:94" s="67" customFormat="1" ht="24" customHeight="1" thickBot="1" x14ac:dyDescent="0.3">
      <c r="A12" s="64"/>
      <c r="B12" s="64"/>
      <c r="C12" s="75">
        <f t="shared" ref="C12" si="2">C11+1</f>
        <v>3</v>
      </c>
      <c r="D12" s="88" t="str">
        <f>'[3]PERINGKAT SEBELUM KOREKSI'!D14</f>
        <v>PT DCT Total Solutions</v>
      </c>
      <c r="E12" s="89">
        <v>650000</v>
      </c>
      <c r="F12" s="90">
        <v>65</v>
      </c>
      <c r="G12" s="91">
        <f t="shared" ref="G12" si="3">E12/$E$7</f>
        <v>0.72222222222222221</v>
      </c>
      <c r="H12" s="92">
        <f>MIN($E$10:$E$12)/E12*100</f>
        <v>100</v>
      </c>
      <c r="I12" s="93">
        <f t="shared" si="0"/>
        <v>80.75</v>
      </c>
      <c r="J12" s="94">
        <f>RANK(I12,$I$10:$I$12,0)</f>
        <v>2</v>
      </c>
      <c r="K12" s="218" t="str">
        <f t="shared" si="1"/>
        <v>SAH</v>
      </c>
      <c r="L12" s="219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</row>
    <row r="13" spans="1:94" ht="20.100000000000001" customHeight="1" x14ac:dyDescent="0.25">
      <c r="C13" s="95" t="s">
        <v>9</v>
      </c>
      <c r="O13" s="64"/>
      <c r="P13" s="64"/>
    </row>
    <row r="14" spans="1:94" ht="18" customHeight="1" x14ac:dyDescent="0.25">
      <c r="C14" s="64" t="s">
        <v>43</v>
      </c>
      <c r="D14" s="96" t="s">
        <v>44</v>
      </c>
      <c r="O14" s="64"/>
      <c r="P14" s="64"/>
    </row>
    <row r="15" spans="1:94" ht="20.100000000000001" customHeight="1" thickBot="1" x14ac:dyDescent="0.3">
      <c r="C15" s="64" t="s">
        <v>45</v>
      </c>
      <c r="D15" s="96" t="s">
        <v>46</v>
      </c>
      <c r="L15" s="97"/>
      <c r="N15" s="98"/>
      <c r="O15" s="98"/>
      <c r="P15" s="98"/>
    </row>
    <row r="16" spans="1:94" s="98" customFormat="1" ht="20.100000000000001" customHeight="1" thickBot="1" x14ac:dyDescent="0.3">
      <c r="D16" s="220" t="s">
        <v>47</v>
      </c>
      <c r="E16" s="221"/>
      <c r="F16" s="222" t="s">
        <v>11</v>
      </c>
      <c r="G16" s="223"/>
      <c r="H16" s="223"/>
      <c r="I16" s="223"/>
      <c r="J16" s="223"/>
      <c r="K16" s="223"/>
      <c r="L16" s="224"/>
      <c r="M16" s="99"/>
      <c r="N16" s="99"/>
      <c r="O16" s="100"/>
    </row>
    <row r="17" spans="4:16" ht="20.100000000000001" customHeight="1" x14ac:dyDescent="0.25">
      <c r="D17" s="225"/>
      <c r="E17" s="226"/>
      <c r="F17" s="227" t="s">
        <v>48</v>
      </c>
      <c r="G17" s="228"/>
      <c r="H17" s="228"/>
      <c r="I17" s="229"/>
      <c r="J17" s="230" t="s">
        <v>49</v>
      </c>
      <c r="K17" s="231"/>
      <c r="L17" s="232"/>
      <c r="M17" s="101"/>
      <c r="N17" s="102"/>
      <c r="O17" s="102"/>
      <c r="P17" s="64"/>
    </row>
    <row r="18" spans="4:16" ht="20.100000000000001" customHeight="1" x14ac:dyDescent="0.25">
      <c r="D18" s="199" t="str">
        <f>'[3]PERINGKAT SEBELUM KOREKSI'!D20</f>
        <v>PT Network Global Solusindo</v>
      </c>
      <c r="E18" s="200"/>
      <c r="F18" s="193"/>
      <c r="G18" s="194"/>
      <c r="H18" s="194"/>
      <c r="I18" s="214"/>
      <c r="J18" s="233"/>
      <c r="K18" s="234"/>
      <c r="L18" s="235"/>
      <c r="M18" s="101"/>
      <c r="N18" s="102"/>
      <c r="O18" s="102"/>
      <c r="P18" s="64"/>
    </row>
    <row r="19" spans="4:16" ht="20.100000000000001" customHeight="1" x14ac:dyDescent="0.25">
      <c r="D19" s="103"/>
      <c r="E19" s="104"/>
      <c r="F19" s="193"/>
      <c r="G19" s="194"/>
      <c r="H19" s="194"/>
      <c r="I19" s="214"/>
      <c r="J19" s="233"/>
      <c r="K19" s="234"/>
      <c r="L19" s="235"/>
      <c r="M19" s="101"/>
      <c r="N19" s="105"/>
      <c r="O19" s="105"/>
      <c r="P19" s="64"/>
    </row>
    <row r="20" spans="4:16" ht="20.100000000000001" customHeight="1" x14ac:dyDescent="0.25">
      <c r="D20" s="103"/>
      <c r="E20" s="104"/>
      <c r="F20" s="193"/>
      <c r="G20" s="194"/>
      <c r="H20" s="194"/>
      <c r="I20" s="214"/>
      <c r="J20" s="233"/>
      <c r="K20" s="234"/>
      <c r="L20" s="235"/>
      <c r="M20" s="101"/>
      <c r="N20" s="106"/>
      <c r="O20" s="106"/>
      <c r="P20" s="64"/>
    </row>
    <row r="21" spans="4:16" ht="20.100000000000001" customHeight="1" x14ac:dyDescent="0.25">
      <c r="D21" s="103"/>
      <c r="E21" s="104"/>
      <c r="F21" s="193"/>
      <c r="G21" s="194"/>
      <c r="H21" s="194"/>
      <c r="I21" s="214"/>
      <c r="J21" s="233"/>
      <c r="K21" s="234"/>
      <c r="L21" s="235"/>
      <c r="M21" s="101"/>
      <c r="N21" s="105"/>
      <c r="O21" s="105"/>
      <c r="P21" s="64"/>
    </row>
    <row r="22" spans="4:16" ht="20.100000000000001" customHeight="1" x14ac:dyDescent="0.2">
      <c r="D22" s="236" t="s">
        <v>50</v>
      </c>
      <c r="E22" s="237"/>
      <c r="F22" s="193"/>
      <c r="G22" s="194"/>
      <c r="H22" s="194"/>
      <c r="I22" s="214"/>
      <c r="J22" s="233"/>
      <c r="K22" s="234"/>
      <c r="L22" s="235"/>
      <c r="M22" s="101"/>
      <c r="N22" s="105"/>
      <c r="O22" s="105"/>
      <c r="P22" s="64"/>
    </row>
    <row r="23" spans="4:16" ht="20.100000000000001" customHeight="1" x14ac:dyDescent="0.25">
      <c r="D23" s="203"/>
      <c r="E23" s="204"/>
      <c r="F23" s="193" t="s">
        <v>51</v>
      </c>
      <c r="G23" s="194"/>
      <c r="H23" s="194"/>
      <c r="I23" s="214"/>
      <c r="J23" s="193" t="s">
        <v>52</v>
      </c>
      <c r="K23" s="194"/>
      <c r="L23" s="195"/>
      <c r="M23" s="101"/>
      <c r="N23" s="102"/>
      <c r="O23" s="102"/>
      <c r="P23" s="64"/>
    </row>
    <row r="24" spans="4:16" ht="20.100000000000001" customHeight="1" x14ac:dyDescent="0.25">
      <c r="D24" s="199" t="str">
        <f>'[3]PERINGKAT SEBELUM KOREKSI'!D26</f>
        <v>PT Delameta Bilano</v>
      </c>
      <c r="E24" s="200"/>
      <c r="F24" s="193"/>
      <c r="G24" s="194"/>
      <c r="H24" s="194"/>
      <c r="I24" s="214"/>
      <c r="J24" s="193"/>
      <c r="K24" s="194"/>
      <c r="L24" s="195"/>
      <c r="M24" s="101"/>
      <c r="N24" s="106"/>
      <c r="O24" s="106"/>
      <c r="P24" s="64"/>
    </row>
    <row r="25" spans="4:16" ht="20.100000000000001" customHeight="1" x14ac:dyDescent="0.25">
      <c r="D25" s="103"/>
      <c r="E25" s="104"/>
      <c r="F25" s="193"/>
      <c r="G25" s="194"/>
      <c r="H25" s="194"/>
      <c r="I25" s="214"/>
      <c r="J25" s="193"/>
      <c r="K25" s="194"/>
      <c r="L25" s="195"/>
      <c r="M25" s="101"/>
      <c r="N25" s="105"/>
      <c r="O25" s="105"/>
      <c r="P25" s="64"/>
    </row>
    <row r="26" spans="4:16" ht="20.100000000000001" customHeight="1" x14ac:dyDescent="0.25">
      <c r="D26" s="103"/>
      <c r="E26" s="104"/>
      <c r="F26" s="193"/>
      <c r="G26" s="194"/>
      <c r="H26" s="194"/>
      <c r="I26" s="214"/>
      <c r="J26" s="193"/>
      <c r="K26" s="194"/>
      <c r="L26" s="195"/>
      <c r="M26" s="101"/>
      <c r="N26" s="102"/>
      <c r="O26" s="98"/>
      <c r="P26" s="64"/>
    </row>
    <row r="27" spans="4:16" ht="20.100000000000001" customHeight="1" x14ac:dyDescent="0.25">
      <c r="D27" s="103"/>
      <c r="E27" s="104"/>
      <c r="F27" s="193"/>
      <c r="G27" s="194"/>
      <c r="H27" s="194"/>
      <c r="I27" s="214"/>
      <c r="J27" s="193"/>
      <c r="K27" s="194"/>
      <c r="L27" s="195"/>
      <c r="M27" s="101"/>
      <c r="N27" s="106"/>
      <c r="O27" s="98"/>
      <c r="P27" s="64"/>
    </row>
    <row r="28" spans="4:16" ht="20.100000000000001" customHeight="1" thickBot="1" x14ac:dyDescent="0.25">
      <c r="D28" s="201" t="s">
        <v>50</v>
      </c>
      <c r="E28" s="202"/>
      <c r="F28" s="196"/>
      <c r="G28" s="197"/>
      <c r="H28" s="197"/>
      <c r="I28" s="215"/>
      <c r="J28" s="196"/>
      <c r="K28" s="197"/>
      <c r="L28" s="198"/>
      <c r="M28" s="101"/>
      <c r="N28" s="105"/>
      <c r="O28" s="98"/>
      <c r="P28" s="64"/>
    </row>
    <row r="29" spans="4:16" ht="20.100000000000001" customHeight="1" x14ac:dyDescent="0.2">
      <c r="D29" s="203"/>
      <c r="E29" s="204"/>
      <c r="F29" s="205" t="s">
        <v>53</v>
      </c>
      <c r="G29" s="206"/>
      <c r="H29" s="206"/>
      <c r="I29" s="207"/>
      <c r="J29" s="107"/>
      <c r="K29" s="107"/>
      <c r="L29" s="108"/>
      <c r="O29" s="64"/>
      <c r="P29" s="64"/>
    </row>
    <row r="30" spans="4:16" ht="20.100000000000001" customHeight="1" x14ac:dyDescent="0.2">
      <c r="D30" s="199" t="str">
        <f>'[3]PERINGKAT SEBELUM KOREKSI'!D32</f>
        <v>PT DCT Total Solutions</v>
      </c>
      <c r="E30" s="200"/>
      <c r="F30" s="208"/>
      <c r="G30" s="209"/>
      <c r="H30" s="209"/>
      <c r="I30" s="210"/>
      <c r="J30" s="108"/>
      <c r="K30" s="108"/>
      <c r="L30" s="108"/>
      <c r="O30" s="64"/>
      <c r="P30" s="64"/>
    </row>
    <row r="31" spans="4:16" ht="20.100000000000001" customHeight="1" x14ac:dyDescent="0.2">
      <c r="D31" s="103"/>
      <c r="E31" s="104"/>
      <c r="F31" s="208"/>
      <c r="G31" s="209"/>
      <c r="H31" s="209"/>
      <c r="I31" s="210"/>
      <c r="J31" s="108"/>
      <c r="K31" s="108"/>
      <c r="L31" s="108"/>
      <c r="O31" s="64"/>
      <c r="P31" s="64"/>
    </row>
    <row r="32" spans="4:16" ht="18" customHeight="1" x14ac:dyDescent="0.2">
      <c r="D32" s="103"/>
      <c r="E32" s="104"/>
      <c r="F32" s="208"/>
      <c r="G32" s="209"/>
      <c r="H32" s="209"/>
      <c r="I32" s="210"/>
      <c r="J32" s="108"/>
      <c r="K32" s="108"/>
      <c r="L32" s="108"/>
      <c r="O32" s="64"/>
      <c r="P32" s="64"/>
    </row>
    <row r="33" spans="4:16" ht="21" customHeight="1" x14ac:dyDescent="0.2">
      <c r="D33" s="103"/>
      <c r="E33" s="104"/>
      <c r="F33" s="208"/>
      <c r="G33" s="209"/>
      <c r="H33" s="209"/>
      <c r="I33" s="210"/>
      <c r="J33" s="108"/>
      <c r="K33" s="108"/>
      <c r="L33" s="108"/>
      <c r="O33" s="64"/>
      <c r="P33" s="64"/>
    </row>
    <row r="34" spans="4:16" ht="21" customHeight="1" thickBot="1" x14ac:dyDescent="0.25">
      <c r="D34" s="201" t="s">
        <v>50</v>
      </c>
      <c r="E34" s="202"/>
      <c r="F34" s="211"/>
      <c r="G34" s="212"/>
      <c r="H34" s="212"/>
      <c r="I34" s="213"/>
      <c r="J34" s="108"/>
      <c r="K34" s="108"/>
      <c r="L34" s="108"/>
      <c r="O34" s="64"/>
      <c r="P34" s="64"/>
    </row>
    <row r="35" spans="4:16" x14ac:dyDescent="0.25">
      <c r="O35" s="64"/>
      <c r="P35" s="64"/>
    </row>
    <row r="36" spans="4:16" x14ac:dyDescent="0.25">
      <c r="O36" s="64"/>
      <c r="P36" s="64"/>
    </row>
    <row r="37" spans="4:16" x14ac:dyDescent="0.25">
      <c r="O37" s="64"/>
      <c r="P37" s="64"/>
    </row>
    <row r="38" spans="4:16" x14ac:dyDescent="0.25">
      <c r="O38" s="64"/>
      <c r="P38" s="64"/>
    </row>
    <row r="39" spans="4:16" x14ac:dyDescent="0.25">
      <c r="O39" s="64"/>
      <c r="P39" s="64"/>
    </row>
    <row r="40" spans="4:16" x14ac:dyDescent="0.25">
      <c r="O40" s="64"/>
      <c r="P40" s="64"/>
    </row>
    <row r="41" spans="4:16" x14ac:dyDescent="0.25">
      <c r="O41" s="64"/>
      <c r="P41" s="64"/>
    </row>
    <row r="42" spans="4:16" x14ac:dyDescent="0.25">
      <c r="O42" s="64"/>
      <c r="P42" s="64"/>
    </row>
    <row r="43" spans="4:16" x14ac:dyDescent="0.25">
      <c r="O43" s="64"/>
      <c r="P43" s="64"/>
    </row>
    <row r="44" spans="4:16" x14ac:dyDescent="0.25">
      <c r="O44" s="64"/>
      <c r="P44" s="64"/>
    </row>
    <row r="45" spans="4:16" x14ac:dyDescent="0.25">
      <c r="O45" s="64"/>
      <c r="P45" s="64"/>
    </row>
    <row r="46" spans="4:16" x14ac:dyDescent="0.25">
      <c r="O46" s="64"/>
      <c r="P46" s="64"/>
    </row>
    <row r="47" spans="4:16" x14ac:dyDescent="0.25">
      <c r="O47" s="64"/>
      <c r="P47" s="64"/>
    </row>
    <row r="48" spans="4:16" x14ac:dyDescent="0.25">
      <c r="O48" s="64"/>
      <c r="P48" s="64"/>
    </row>
    <row r="49" s="64" customFormat="1" x14ac:dyDescent="0.25"/>
    <row r="50" s="64" customFormat="1" x14ac:dyDescent="0.25"/>
    <row r="51" s="64" customFormat="1" x14ac:dyDescent="0.25"/>
    <row r="52" s="64" customFormat="1" x14ac:dyDescent="0.25"/>
    <row r="53" s="64" customFormat="1" x14ac:dyDescent="0.25"/>
    <row r="54" s="64" customFormat="1" x14ac:dyDescent="0.25"/>
    <row r="55" s="64" customFormat="1" x14ac:dyDescent="0.25"/>
    <row r="56" s="64" customFormat="1" x14ac:dyDescent="0.25"/>
    <row r="57" s="64" customFormat="1" x14ac:dyDescent="0.25"/>
    <row r="58" s="64" customFormat="1" x14ac:dyDescent="0.25"/>
    <row r="59" s="64" customFormat="1" x14ac:dyDescent="0.25"/>
    <row r="60" s="64" customFormat="1" x14ac:dyDescent="0.25"/>
    <row r="61" s="64" customFormat="1" x14ac:dyDescent="0.25"/>
    <row r="62" s="64" customFormat="1" x14ac:dyDescent="0.25"/>
    <row r="63" s="64" customFormat="1" x14ac:dyDescent="0.25"/>
    <row r="64" s="64" customFormat="1" x14ac:dyDescent="0.25"/>
    <row r="65" s="64" customFormat="1" x14ac:dyDescent="0.25"/>
    <row r="66" s="64" customFormat="1" x14ac:dyDescent="0.25"/>
    <row r="67" s="64" customFormat="1" x14ac:dyDescent="0.25"/>
    <row r="68" s="64" customFormat="1" x14ac:dyDescent="0.25"/>
    <row r="69" s="64" customFormat="1" x14ac:dyDescent="0.25"/>
    <row r="70" s="64" customFormat="1" x14ac:dyDescent="0.25"/>
    <row r="71" s="64" customFormat="1" x14ac:dyDescent="0.25"/>
    <row r="72" s="64" customFormat="1" x14ac:dyDescent="0.25"/>
    <row r="73" s="64" customFormat="1" x14ac:dyDescent="0.25"/>
    <row r="74" s="64" customFormat="1" x14ac:dyDescent="0.25"/>
    <row r="75" s="64" customFormat="1" x14ac:dyDescent="0.25"/>
    <row r="76" s="64" customFormat="1" x14ac:dyDescent="0.25"/>
    <row r="77" s="64" customFormat="1" x14ac:dyDescent="0.25"/>
    <row r="78" s="64" customFormat="1" x14ac:dyDescent="0.25"/>
    <row r="79" s="64" customFormat="1" x14ac:dyDescent="0.25"/>
    <row r="80" s="64" customFormat="1" x14ac:dyDescent="0.25"/>
    <row r="81" s="64" customFormat="1" x14ac:dyDescent="0.25"/>
    <row r="82" s="64" customFormat="1" x14ac:dyDescent="0.25"/>
    <row r="83" s="64" customFormat="1" x14ac:dyDescent="0.25"/>
    <row r="84" s="64" customFormat="1" x14ac:dyDescent="0.25"/>
    <row r="85" s="64" customFormat="1" x14ac:dyDescent="0.25"/>
    <row r="86" s="64" customFormat="1" x14ac:dyDescent="0.25"/>
    <row r="87" s="64" customFormat="1" x14ac:dyDescent="0.25"/>
    <row r="88" s="64" customFormat="1" x14ac:dyDescent="0.25"/>
    <row r="89" s="64" customFormat="1" x14ac:dyDescent="0.25"/>
    <row r="90" s="64" customFormat="1" x14ac:dyDescent="0.25"/>
    <row r="91" s="64" customFormat="1" x14ac:dyDescent="0.25"/>
    <row r="92" s="64" customFormat="1" x14ac:dyDescent="0.25"/>
    <row r="93" s="64" customFormat="1" x14ac:dyDescent="0.25"/>
    <row r="94" s="64" customFormat="1" x14ac:dyDescent="0.25"/>
    <row r="95" s="64" customFormat="1" x14ac:dyDescent="0.25"/>
    <row r="96" s="64" customFormat="1" x14ac:dyDescent="0.25"/>
    <row r="97" s="64" customFormat="1" x14ac:dyDescent="0.25"/>
    <row r="98" s="64" customFormat="1" x14ac:dyDescent="0.25"/>
    <row r="99" s="64" customFormat="1" x14ac:dyDescent="0.25"/>
    <row r="100" s="64" customFormat="1" x14ac:dyDescent="0.25"/>
    <row r="101" s="64" customFormat="1" x14ac:dyDescent="0.25"/>
    <row r="102" s="64" customFormat="1" x14ac:dyDescent="0.25"/>
    <row r="103" s="64" customFormat="1" x14ac:dyDescent="0.25"/>
    <row r="104" s="64" customFormat="1" x14ac:dyDescent="0.25"/>
    <row r="105" s="64" customFormat="1" x14ac:dyDescent="0.25"/>
    <row r="106" s="64" customFormat="1" x14ac:dyDescent="0.25"/>
    <row r="107" s="64" customFormat="1" x14ac:dyDescent="0.25"/>
    <row r="108" s="64" customFormat="1" x14ac:dyDescent="0.25"/>
    <row r="109" s="64" customFormat="1" x14ac:dyDescent="0.25"/>
    <row r="110" s="64" customFormat="1" x14ac:dyDescent="0.25"/>
    <row r="111" s="64" customFormat="1" x14ac:dyDescent="0.25"/>
    <row r="112" s="64" customFormat="1" x14ac:dyDescent="0.25"/>
    <row r="113" s="64" customFormat="1" x14ac:dyDescent="0.25"/>
    <row r="114" s="64" customFormat="1" x14ac:dyDescent="0.25"/>
    <row r="115" s="64" customFormat="1" x14ac:dyDescent="0.25"/>
    <row r="116" s="64" customFormat="1" x14ac:dyDescent="0.25"/>
    <row r="117" s="64" customFormat="1" x14ac:dyDescent="0.25"/>
    <row r="118" s="64" customFormat="1" x14ac:dyDescent="0.25"/>
    <row r="119" s="64" customFormat="1" x14ac:dyDescent="0.25"/>
    <row r="120" s="64" customFormat="1" x14ac:dyDescent="0.25"/>
    <row r="121" s="64" customFormat="1" x14ac:dyDescent="0.25"/>
    <row r="122" s="64" customFormat="1" x14ac:dyDescent="0.25"/>
    <row r="123" s="64" customFormat="1" x14ac:dyDescent="0.25"/>
    <row r="124" s="64" customFormat="1" x14ac:dyDescent="0.25"/>
    <row r="125" s="64" customFormat="1" x14ac:dyDescent="0.25"/>
    <row r="126" s="64" customFormat="1" x14ac:dyDescent="0.25"/>
    <row r="127" s="64" customFormat="1" x14ac:dyDescent="0.25"/>
    <row r="128" s="64" customFormat="1" x14ac:dyDescent="0.25"/>
    <row r="129" s="64" customFormat="1" x14ac:dyDescent="0.25"/>
    <row r="130" s="64" customFormat="1" x14ac:dyDescent="0.25"/>
    <row r="131" s="64" customFormat="1" x14ac:dyDescent="0.25"/>
    <row r="132" s="64" customFormat="1" x14ac:dyDescent="0.25"/>
    <row r="133" s="64" customFormat="1" x14ac:dyDescent="0.25"/>
    <row r="134" s="64" customFormat="1" x14ac:dyDescent="0.25"/>
    <row r="135" s="64" customFormat="1" x14ac:dyDescent="0.25"/>
    <row r="136" s="64" customFormat="1" x14ac:dyDescent="0.25"/>
    <row r="137" s="64" customFormat="1" x14ac:dyDescent="0.25"/>
    <row r="138" s="64" customFormat="1" x14ac:dyDescent="0.25"/>
    <row r="139" s="64" customFormat="1" x14ac:dyDescent="0.25"/>
    <row r="140" s="64" customFormat="1" x14ac:dyDescent="0.25"/>
    <row r="141" s="64" customFormat="1" x14ac:dyDescent="0.25"/>
    <row r="142" s="64" customFormat="1" x14ac:dyDescent="0.25"/>
    <row r="143" s="64" customFormat="1" x14ac:dyDescent="0.25"/>
    <row r="144" s="64" customFormat="1" x14ac:dyDescent="0.25"/>
    <row r="145" s="64" customFormat="1" x14ac:dyDescent="0.25"/>
    <row r="146" s="64" customFormat="1" x14ac:dyDescent="0.25"/>
    <row r="147" s="64" customFormat="1" x14ac:dyDescent="0.25"/>
    <row r="148" s="64" customFormat="1" x14ac:dyDescent="0.25"/>
    <row r="149" s="64" customFormat="1" x14ac:dyDescent="0.25"/>
    <row r="150" s="64" customFormat="1" x14ac:dyDescent="0.25"/>
    <row r="151" s="64" customFormat="1" x14ac:dyDescent="0.25"/>
    <row r="152" s="64" customFormat="1" x14ac:dyDescent="0.25"/>
    <row r="153" s="64" customFormat="1" x14ac:dyDescent="0.25"/>
    <row r="154" s="64" customFormat="1" x14ac:dyDescent="0.25"/>
    <row r="155" s="64" customFormat="1" x14ac:dyDescent="0.25"/>
    <row r="156" s="64" customFormat="1" x14ac:dyDescent="0.25"/>
    <row r="157" s="64" customFormat="1" x14ac:dyDescent="0.25"/>
    <row r="158" s="64" customFormat="1" x14ac:dyDescent="0.25"/>
    <row r="159" s="64" customFormat="1" x14ac:dyDescent="0.25"/>
    <row r="160" s="64" customFormat="1" x14ac:dyDescent="0.25"/>
    <row r="161" s="64" customFormat="1" x14ac:dyDescent="0.25"/>
    <row r="162" s="64" customFormat="1" x14ac:dyDescent="0.25"/>
    <row r="163" s="64" customFormat="1" x14ac:dyDescent="0.25"/>
    <row r="164" s="64" customFormat="1" x14ac:dyDescent="0.25"/>
    <row r="165" s="64" customFormat="1" x14ac:dyDescent="0.25"/>
    <row r="166" s="64" customFormat="1" x14ac:dyDescent="0.25"/>
    <row r="167" s="64" customFormat="1" x14ac:dyDescent="0.25"/>
    <row r="168" s="64" customFormat="1" x14ac:dyDescent="0.25"/>
    <row r="169" s="64" customFormat="1" x14ac:dyDescent="0.25"/>
    <row r="170" s="64" customFormat="1" x14ac:dyDescent="0.25"/>
    <row r="171" s="64" customFormat="1" x14ac:dyDescent="0.25"/>
    <row r="172" s="64" customFormat="1" x14ac:dyDescent="0.25"/>
    <row r="173" s="64" customFormat="1" x14ac:dyDescent="0.25"/>
    <row r="174" s="64" customFormat="1" x14ac:dyDescent="0.25"/>
    <row r="175" s="64" customFormat="1" x14ac:dyDescent="0.25"/>
    <row r="176" s="64" customFormat="1" x14ac:dyDescent="0.25"/>
    <row r="177" s="64" customFormat="1" x14ac:dyDescent="0.25"/>
    <row r="178" s="64" customFormat="1" x14ac:dyDescent="0.25"/>
    <row r="179" s="64" customFormat="1" x14ac:dyDescent="0.25"/>
    <row r="180" s="64" customFormat="1" x14ac:dyDescent="0.25"/>
    <row r="181" s="64" customFormat="1" x14ac:dyDescent="0.25"/>
    <row r="182" s="64" customFormat="1" x14ac:dyDescent="0.25"/>
    <row r="183" s="64" customFormat="1" x14ac:dyDescent="0.25"/>
    <row r="184" s="64" customFormat="1" x14ac:dyDescent="0.25"/>
    <row r="185" s="64" customFormat="1" x14ac:dyDescent="0.25"/>
    <row r="186" s="64" customFormat="1" x14ac:dyDescent="0.25"/>
    <row r="187" s="64" customFormat="1" x14ac:dyDescent="0.25"/>
    <row r="188" s="64" customFormat="1" x14ac:dyDescent="0.25"/>
    <row r="189" s="64" customFormat="1" x14ac:dyDescent="0.25"/>
    <row r="190" s="64" customFormat="1" x14ac:dyDescent="0.25"/>
    <row r="191" s="64" customFormat="1" x14ac:dyDescent="0.25"/>
    <row r="192" s="64" customFormat="1" x14ac:dyDescent="0.25"/>
    <row r="193" s="64" customFormat="1" x14ac:dyDescent="0.25"/>
    <row r="194" s="64" customFormat="1" x14ac:dyDescent="0.25"/>
    <row r="195" s="64" customFormat="1" x14ac:dyDescent="0.25"/>
    <row r="196" s="64" customFormat="1" x14ac:dyDescent="0.25"/>
    <row r="197" s="64" customFormat="1" x14ac:dyDescent="0.25"/>
    <row r="198" s="64" customFormat="1" x14ac:dyDescent="0.25"/>
    <row r="199" s="64" customFormat="1" x14ac:dyDescent="0.25"/>
    <row r="200" s="64" customFormat="1" x14ac:dyDescent="0.25"/>
    <row r="201" s="64" customFormat="1" x14ac:dyDescent="0.25"/>
    <row r="202" s="64" customFormat="1" x14ac:dyDescent="0.25"/>
    <row r="203" s="64" customFormat="1" x14ac:dyDescent="0.25"/>
    <row r="204" s="64" customFormat="1" x14ac:dyDescent="0.25"/>
    <row r="205" s="64" customFormat="1" x14ac:dyDescent="0.25"/>
    <row r="206" s="64" customFormat="1" x14ac:dyDescent="0.25"/>
    <row r="207" s="64" customFormat="1" x14ac:dyDescent="0.25"/>
    <row r="208" s="64" customFormat="1" x14ac:dyDescent="0.25"/>
    <row r="209" s="64" customFormat="1" x14ac:dyDescent="0.25"/>
    <row r="210" s="64" customFormat="1" x14ac:dyDescent="0.25"/>
    <row r="211" s="64" customFormat="1" x14ac:dyDescent="0.25"/>
    <row r="212" s="64" customFormat="1" x14ac:dyDescent="0.25"/>
    <row r="213" s="64" customFormat="1" x14ac:dyDescent="0.25"/>
    <row r="214" s="64" customFormat="1" x14ac:dyDescent="0.25"/>
    <row r="215" s="64" customFormat="1" x14ac:dyDescent="0.25"/>
    <row r="216" s="64" customFormat="1" x14ac:dyDescent="0.25"/>
    <row r="217" s="64" customFormat="1" x14ac:dyDescent="0.25"/>
    <row r="218" s="64" customFormat="1" x14ac:dyDescent="0.25"/>
    <row r="219" s="64" customFormat="1" x14ac:dyDescent="0.25"/>
    <row r="220" s="64" customFormat="1" x14ac:dyDescent="0.25"/>
    <row r="221" s="64" customFormat="1" x14ac:dyDescent="0.25"/>
    <row r="222" s="64" customFormat="1" x14ac:dyDescent="0.25"/>
    <row r="223" s="64" customFormat="1" x14ac:dyDescent="0.25"/>
    <row r="224" s="64" customFormat="1" x14ac:dyDescent="0.25"/>
    <row r="225" s="64" customFormat="1" x14ac:dyDescent="0.25"/>
    <row r="226" s="64" customFormat="1" x14ac:dyDescent="0.25"/>
    <row r="227" s="64" customFormat="1" x14ac:dyDescent="0.25"/>
    <row r="228" s="64" customFormat="1" x14ac:dyDescent="0.25"/>
    <row r="229" s="64" customFormat="1" x14ac:dyDescent="0.25"/>
    <row r="230" s="64" customFormat="1" x14ac:dyDescent="0.25"/>
    <row r="231" s="64" customFormat="1" x14ac:dyDescent="0.25"/>
    <row r="232" s="64" customFormat="1" x14ac:dyDescent="0.25"/>
    <row r="233" s="64" customFormat="1" x14ac:dyDescent="0.25"/>
    <row r="234" s="64" customFormat="1" x14ac:dyDescent="0.25"/>
    <row r="235" s="64" customFormat="1" x14ac:dyDescent="0.25"/>
    <row r="236" s="64" customFormat="1" x14ac:dyDescent="0.25"/>
    <row r="237" s="64" customFormat="1" x14ac:dyDescent="0.25"/>
    <row r="238" s="64" customFormat="1" x14ac:dyDescent="0.25"/>
    <row r="239" s="64" customFormat="1" x14ac:dyDescent="0.25"/>
    <row r="240" s="64" customFormat="1" x14ac:dyDescent="0.25"/>
    <row r="241" s="64" customFormat="1" x14ac:dyDescent="0.25"/>
    <row r="242" s="64" customFormat="1" x14ac:dyDescent="0.25"/>
    <row r="243" s="64" customFormat="1" x14ac:dyDescent="0.25"/>
    <row r="244" s="64" customFormat="1" x14ac:dyDescent="0.25"/>
    <row r="245" s="64" customFormat="1" x14ac:dyDescent="0.25"/>
    <row r="246" s="64" customFormat="1" x14ac:dyDescent="0.25"/>
    <row r="247" s="64" customFormat="1" x14ac:dyDescent="0.25"/>
    <row r="248" s="64" customFormat="1" x14ac:dyDescent="0.25"/>
    <row r="249" s="64" customFormat="1" x14ac:dyDescent="0.25"/>
    <row r="250" s="64" customFormat="1" x14ac:dyDescent="0.25"/>
    <row r="251" s="64" customFormat="1" x14ac:dyDescent="0.25"/>
    <row r="252" s="64" customFormat="1" x14ac:dyDescent="0.25"/>
    <row r="253" s="64" customFormat="1" x14ac:dyDescent="0.25"/>
    <row r="254" s="64" customFormat="1" x14ac:dyDescent="0.25"/>
    <row r="255" s="64" customFormat="1" x14ac:dyDescent="0.25"/>
    <row r="256" s="64" customFormat="1" x14ac:dyDescent="0.25"/>
    <row r="257" s="64" customFormat="1" x14ac:dyDescent="0.25"/>
    <row r="258" s="64" customFormat="1" x14ac:dyDescent="0.25"/>
    <row r="259" s="64" customFormat="1" x14ac:dyDescent="0.25"/>
    <row r="260" s="64" customFormat="1" x14ac:dyDescent="0.25"/>
    <row r="261" s="64" customFormat="1" x14ac:dyDescent="0.25"/>
    <row r="262" s="64" customFormat="1" x14ac:dyDescent="0.25"/>
    <row r="263" s="64" customFormat="1" x14ac:dyDescent="0.25"/>
    <row r="264" s="64" customFormat="1" x14ac:dyDescent="0.25"/>
    <row r="265" s="64" customFormat="1" x14ac:dyDescent="0.25"/>
    <row r="266" s="64" customFormat="1" x14ac:dyDescent="0.25"/>
    <row r="267" s="64" customFormat="1" x14ac:dyDescent="0.25"/>
    <row r="268" s="64" customFormat="1" x14ac:dyDescent="0.25"/>
    <row r="269" s="64" customFormat="1" x14ac:dyDescent="0.25"/>
    <row r="270" s="64" customFormat="1" x14ac:dyDescent="0.25"/>
    <row r="271" s="64" customFormat="1" x14ac:dyDescent="0.25"/>
    <row r="272" s="64" customFormat="1" x14ac:dyDescent="0.25"/>
    <row r="273" s="64" customFormat="1" x14ac:dyDescent="0.25"/>
    <row r="274" s="64" customFormat="1" x14ac:dyDescent="0.25"/>
    <row r="275" s="64" customFormat="1" x14ac:dyDescent="0.25"/>
    <row r="276" s="64" customFormat="1" x14ac:dyDescent="0.25"/>
    <row r="277" s="64" customFormat="1" x14ac:dyDescent="0.25"/>
    <row r="278" s="64" customFormat="1" x14ac:dyDescent="0.25"/>
    <row r="279" s="64" customFormat="1" x14ac:dyDescent="0.25"/>
    <row r="280" s="64" customFormat="1" x14ac:dyDescent="0.25"/>
    <row r="281" s="64" customFormat="1" x14ac:dyDescent="0.25"/>
    <row r="282" s="64" customFormat="1" x14ac:dyDescent="0.25"/>
    <row r="283" s="64" customFormat="1" x14ac:dyDescent="0.25"/>
    <row r="284" s="64" customFormat="1" x14ac:dyDescent="0.25"/>
    <row r="285" s="64" customFormat="1" x14ac:dyDescent="0.25"/>
    <row r="286" s="64" customFormat="1" x14ac:dyDescent="0.25"/>
    <row r="287" s="64" customFormat="1" x14ac:dyDescent="0.25"/>
    <row r="288" s="64" customFormat="1" x14ac:dyDescent="0.25"/>
    <row r="289" s="64" customFormat="1" x14ac:dyDescent="0.25"/>
    <row r="290" s="64" customFormat="1" x14ac:dyDescent="0.25"/>
    <row r="291" s="64" customFormat="1" x14ac:dyDescent="0.25"/>
    <row r="292" s="64" customFormat="1" x14ac:dyDescent="0.25"/>
    <row r="293" s="64" customFormat="1" x14ac:dyDescent="0.25"/>
    <row r="294" s="64" customFormat="1" x14ac:dyDescent="0.25"/>
    <row r="295" s="64" customFormat="1" x14ac:dyDescent="0.25"/>
    <row r="296" s="64" customFormat="1" x14ac:dyDescent="0.25"/>
    <row r="297" s="64" customFormat="1" x14ac:dyDescent="0.25"/>
    <row r="298" s="64" customFormat="1" x14ac:dyDescent="0.25"/>
    <row r="299" s="64" customFormat="1" x14ac:dyDescent="0.25"/>
    <row r="300" s="64" customFormat="1" x14ac:dyDescent="0.25"/>
    <row r="301" s="64" customFormat="1" x14ac:dyDescent="0.25"/>
    <row r="302" s="64" customFormat="1" x14ac:dyDescent="0.25"/>
    <row r="303" s="64" customFormat="1" x14ac:dyDescent="0.25"/>
    <row r="304" s="64" customFormat="1" x14ac:dyDescent="0.25"/>
    <row r="305" s="64" customFormat="1" x14ac:dyDescent="0.25"/>
    <row r="306" s="64" customFormat="1" x14ac:dyDescent="0.25"/>
    <row r="307" s="64" customFormat="1" x14ac:dyDescent="0.25"/>
    <row r="308" s="64" customFormat="1" x14ac:dyDescent="0.25"/>
    <row r="309" s="64" customFormat="1" x14ac:dyDescent="0.25"/>
    <row r="310" s="64" customFormat="1" x14ac:dyDescent="0.25"/>
    <row r="311" s="64" customFormat="1" x14ac:dyDescent="0.25"/>
    <row r="312" s="64" customFormat="1" x14ac:dyDescent="0.25"/>
    <row r="313" s="64" customFormat="1" x14ac:dyDescent="0.25"/>
    <row r="314" s="64" customFormat="1" x14ac:dyDescent="0.25"/>
    <row r="315" s="64" customFormat="1" x14ac:dyDescent="0.25"/>
    <row r="316" s="64" customFormat="1" x14ac:dyDescent="0.25"/>
    <row r="317" s="64" customFormat="1" x14ac:dyDescent="0.25"/>
    <row r="318" s="64" customFormat="1" x14ac:dyDescent="0.25"/>
    <row r="319" s="64" customFormat="1" x14ac:dyDescent="0.25"/>
    <row r="320" s="64" customFormat="1" x14ac:dyDescent="0.25"/>
    <row r="321" s="64" customFormat="1" x14ac:dyDescent="0.25"/>
    <row r="322" s="64" customFormat="1" x14ac:dyDescent="0.25"/>
    <row r="323" s="64" customFormat="1" x14ac:dyDescent="0.25"/>
    <row r="324" s="64" customFormat="1" x14ac:dyDescent="0.25"/>
    <row r="325" s="64" customFormat="1" x14ac:dyDescent="0.25"/>
    <row r="326" s="64" customFormat="1" x14ac:dyDescent="0.25"/>
    <row r="327" s="64" customFormat="1" x14ac:dyDescent="0.25"/>
    <row r="328" s="64" customFormat="1" x14ac:dyDescent="0.25"/>
    <row r="329" s="64" customFormat="1" x14ac:dyDescent="0.25"/>
    <row r="330" s="64" customFormat="1" x14ac:dyDescent="0.25"/>
    <row r="331" s="64" customFormat="1" x14ac:dyDescent="0.25"/>
    <row r="332" s="64" customFormat="1" x14ac:dyDescent="0.25"/>
    <row r="333" s="64" customFormat="1" x14ac:dyDescent="0.25"/>
    <row r="334" s="64" customFormat="1" x14ac:dyDescent="0.25"/>
    <row r="335" s="64" customFormat="1" x14ac:dyDescent="0.25"/>
    <row r="336" s="64" customFormat="1" x14ac:dyDescent="0.25"/>
    <row r="337" s="64" customFormat="1" x14ac:dyDescent="0.25"/>
    <row r="338" s="64" customFormat="1" x14ac:dyDescent="0.25"/>
    <row r="339" s="64" customFormat="1" x14ac:dyDescent="0.25"/>
    <row r="340" s="64" customFormat="1" x14ac:dyDescent="0.25"/>
    <row r="341" s="64" customFormat="1" x14ac:dyDescent="0.25"/>
    <row r="342" s="64" customFormat="1" x14ac:dyDescent="0.25"/>
    <row r="343" s="64" customFormat="1" x14ac:dyDescent="0.25"/>
    <row r="344" s="64" customFormat="1" x14ac:dyDescent="0.25"/>
    <row r="345" s="64" customFormat="1" x14ac:dyDescent="0.25"/>
    <row r="346" s="64" customFormat="1" x14ac:dyDescent="0.25"/>
    <row r="347" s="64" customFormat="1" x14ac:dyDescent="0.25"/>
    <row r="348" s="64" customFormat="1" x14ac:dyDescent="0.25"/>
    <row r="349" s="64" customFormat="1" x14ac:dyDescent="0.25"/>
    <row r="350" s="64" customFormat="1" x14ac:dyDescent="0.25"/>
    <row r="351" s="64" customFormat="1" x14ac:dyDescent="0.25"/>
    <row r="352" s="64" customFormat="1" x14ac:dyDescent="0.25"/>
    <row r="353" s="64" customFormat="1" x14ac:dyDescent="0.25"/>
    <row r="354" s="64" customFormat="1" x14ac:dyDescent="0.25"/>
    <row r="355" s="64" customFormat="1" x14ac:dyDescent="0.25"/>
    <row r="356" s="64" customFormat="1" x14ac:dyDescent="0.25"/>
    <row r="357" s="64" customFormat="1" x14ac:dyDescent="0.25"/>
    <row r="358" s="64" customFormat="1" x14ac:dyDescent="0.25"/>
    <row r="359" s="64" customFormat="1" x14ac:dyDescent="0.25"/>
    <row r="360" s="64" customFormat="1" x14ac:dyDescent="0.25"/>
    <row r="361" s="64" customFormat="1" x14ac:dyDescent="0.25"/>
    <row r="362" s="64" customFormat="1" x14ac:dyDescent="0.25"/>
    <row r="363" s="64" customFormat="1" x14ac:dyDescent="0.25"/>
    <row r="364" s="64" customFormat="1" x14ac:dyDescent="0.25"/>
    <row r="365" s="64" customFormat="1" x14ac:dyDescent="0.25"/>
    <row r="366" s="64" customFormat="1" x14ac:dyDescent="0.25"/>
    <row r="367" s="64" customFormat="1" x14ac:dyDescent="0.25"/>
    <row r="368" s="64" customFormat="1" x14ac:dyDescent="0.25"/>
    <row r="369" s="64" customFormat="1" x14ac:dyDescent="0.25"/>
    <row r="370" s="64" customFormat="1" x14ac:dyDescent="0.25"/>
    <row r="371" s="64" customFormat="1" x14ac:dyDescent="0.25"/>
    <row r="372" s="64" customFormat="1" x14ac:dyDescent="0.25"/>
    <row r="373" s="64" customFormat="1" x14ac:dyDescent="0.25"/>
    <row r="374" s="64" customFormat="1" x14ac:dyDescent="0.25"/>
    <row r="375" s="64" customFormat="1" x14ac:dyDescent="0.25"/>
    <row r="376" s="64" customFormat="1" x14ac:dyDescent="0.25"/>
    <row r="377" s="64" customFormat="1" x14ac:dyDescent="0.25"/>
    <row r="378" s="64" customFormat="1" x14ac:dyDescent="0.25"/>
    <row r="379" s="64" customFormat="1" x14ac:dyDescent="0.25"/>
    <row r="380" s="64" customFormat="1" x14ac:dyDescent="0.25"/>
    <row r="381" s="64" customFormat="1" x14ac:dyDescent="0.25"/>
    <row r="382" s="64" customFormat="1" x14ac:dyDescent="0.25"/>
    <row r="383" s="64" customFormat="1" x14ac:dyDescent="0.25"/>
    <row r="384" s="64" customFormat="1" x14ac:dyDescent="0.25"/>
    <row r="385" s="64" customFormat="1" x14ac:dyDescent="0.25"/>
    <row r="386" s="64" customFormat="1" x14ac:dyDescent="0.25"/>
    <row r="387" s="64" customFormat="1" x14ac:dyDescent="0.25"/>
    <row r="388" s="64" customFormat="1" x14ac:dyDescent="0.25"/>
    <row r="389" s="64" customFormat="1" x14ac:dyDescent="0.25"/>
    <row r="390" s="64" customFormat="1" x14ac:dyDescent="0.25"/>
    <row r="391" s="64" customFormat="1" x14ac:dyDescent="0.25"/>
    <row r="392" s="64" customFormat="1" x14ac:dyDescent="0.25"/>
    <row r="393" s="64" customFormat="1" x14ac:dyDescent="0.25"/>
    <row r="394" s="64" customFormat="1" x14ac:dyDescent="0.25"/>
    <row r="395" s="64" customFormat="1" x14ac:dyDescent="0.25"/>
    <row r="396" s="64" customFormat="1" x14ac:dyDescent="0.25"/>
    <row r="397" s="64" customFormat="1" x14ac:dyDescent="0.25"/>
    <row r="398" s="64" customFormat="1" x14ac:dyDescent="0.25"/>
    <row r="399" s="64" customFormat="1" x14ac:dyDescent="0.25"/>
    <row r="400" s="64" customFormat="1" x14ac:dyDescent="0.25"/>
    <row r="401" s="64" customFormat="1" x14ac:dyDescent="0.25"/>
    <row r="402" s="64" customFormat="1" x14ac:dyDescent="0.25"/>
    <row r="403" s="64" customFormat="1" x14ac:dyDescent="0.25"/>
    <row r="404" s="64" customFormat="1" x14ac:dyDescent="0.25"/>
    <row r="405" s="64" customFormat="1" x14ac:dyDescent="0.25"/>
    <row r="406" s="64" customFormat="1" x14ac:dyDescent="0.25"/>
    <row r="407" s="64" customFormat="1" x14ac:dyDescent="0.25"/>
    <row r="408" s="64" customFormat="1" x14ac:dyDescent="0.25"/>
    <row r="409" s="64" customFormat="1" x14ac:dyDescent="0.25"/>
    <row r="410" s="64" customFormat="1" x14ac:dyDescent="0.25"/>
    <row r="411" s="64" customFormat="1" x14ac:dyDescent="0.25"/>
    <row r="412" s="64" customFormat="1" x14ac:dyDescent="0.25"/>
    <row r="413" s="64" customFormat="1" x14ac:dyDescent="0.25"/>
    <row r="414" s="64" customFormat="1" x14ac:dyDescent="0.25"/>
    <row r="415" s="64" customFormat="1" x14ac:dyDescent="0.25"/>
    <row r="416" s="64" customFormat="1" x14ac:dyDescent="0.25"/>
    <row r="417" s="64" customFormat="1" x14ac:dyDescent="0.25"/>
    <row r="418" s="64" customFormat="1" x14ac:dyDescent="0.25"/>
    <row r="419" s="64" customFormat="1" x14ac:dyDescent="0.25"/>
    <row r="420" s="64" customFormat="1" x14ac:dyDescent="0.25"/>
    <row r="421" s="64" customFormat="1" x14ac:dyDescent="0.25"/>
    <row r="422" s="64" customFormat="1" x14ac:dyDescent="0.25"/>
    <row r="423" s="64" customFormat="1" x14ac:dyDescent="0.25"/>
    <row r="424" s="64" customFormat="1" x14ac:dyDescent="0.25"/>
    <row r="425" s="64" customFormat="1" x14ac:dyDescent="0.25"/>
    <row r="426" s="64" customFormat="1" x14ac:dyDescent="0.25"/>
    <row r="427" s="64" customFormat="1" x14ac:dyDescent="0.25"/>
    <row r="428" s="64" customFormat="1" x14ac:dyDescent="0.25"/>
    <row r="429" s="64" customFormat="1" x14ac:dyDescent="0.25"/>
    <row r="430" s="64" customFormat="1" x14ac:dyDescent="0.25"/>
    <row r="431" s="64" customFormat="1" x14ac:dyDescent="0.25"/>
    <row r="432" s="64" customFormat="1" x14ac:dyDescent="0.25"/>
    <row r="433" s="64" customFormat="1" x14ac:dyDescent="0.25"/>
    <row r="434" s="64" customFormat="1" x14ac:dyDescent="0.25"/>
    <row r="435" s="64" customFormat="1" x14ac:dyDescent="0.25"/>
    <row r="436" s="64" customFormat="1" x14ac:dyDescent="0.25"/>
    <row r="437" s="64" customFormat="1" x14ac:dyDescent="0.25"/>
    <row r="438" s="64" customFormat="1" x14ac:dyDescent="0.25"/>
    <row r="439" s="64" customFormat="1" x14ac:dyDescent="0.25"/>
    <row r="440" s="64" customFormat="1" x14ac:dyDescent="0.25"/>
    <row r="441" s="64" customFormat="1" x14ac:dyDescent="0.25"/>
    <row r="442" s="64" customFormat="1" x14ac:dyDescent="0.25"/>
    <row r="443" s="64" customFormat="1" x14ac:dyDescent="0.25"/>
    <row r="444" s="64" customFormat="1" x14ac:dyDescent="0.25"/>
    <row r="445" s="64" customFormat="1" x14ac:dyDescent="0.25"/>
    <row r="446" s="64" customFormat="1" x14ac:dyDescent="0.25"/>
    <row r="447" s="64" customFormat="1" x14ac:dyDescent="0.25"/>
    <row r="448" s="64" customFormat="1" x14ac:dyDescent="0.25"/>
    <row r="449" s="64" customFormat="1" x14ac:dyDescent="0.25"/>
    <row r="450" s="64" customFormat="1" x14ac:dyDescent="0.25"/>
    <row r="451" s="64" customFormat="1" x14ac:dyDescent="0.25"/>
    <row r="452" s="64" customFormat="1" x14ac:dyDescent="0.25"/>
    <row r="453" s="64" customFormat="1" x14ac:dyDescent="0.25"/>
    <row r="454" s="64" customFormat="1" x14ac:dyDescent="0.25"/>
    <row r="455" s="64" customFormat="1" x14ac:dyDescent="0.25"/>
    <row r="456" s="64" customFormat="1" x14ac:dyDescent="0.25"/>
    <row r="457" s="64" customFormat="1" x14ac:dyDescent="0.25"/>
    <row r="458" s="64" customFormat="1" x14ac:dyDescent="0.25"/>
    <row r="459" s="64" customFormat="1" x14ac:dyDescent="0.25"/>
    <row r="460" s="64" customFormat="1" x14ac:dyDescent="0.25"/>
    <row r="461" s="64" customFormat="1" x14ac:dyDescent="0.25"/>
    <row r="462" s="64" customFormat="1" x14ac:dyDescent="0.25"/>
    <row r="463" s="64" customFormat="1" x14ac:dyDescent="0.25"/>
    <row r="464" s="64" customFormat="1" x14ac:dyDescent="0.25"/>
    <row r="465" s="64" customFormat="1" x14ac:dyDescent="0.25"/>
    <row r="466" s="64" customFormat="1" x14ac:dyDescent="0.25"/>
    <row r="467" s="64" customFormat="1" x14ac:dyDescent="0.25"/>
    <row r="468" s="64" customFormat="1" x14ac:dyDescent="0.25"/>
    <row r="469" s="64" customFormat="1" x14ac:dyDescent="0.25"/>
    <row r="470" s="64" customFormat="1" x14ac:dyDescent="0.25"/>
    <row r="471" s="64" customFormat="1" x14ac:dyDescent="0.25"/>
    <row r="472" s="64" customFormat="1" x14ac:dyDescent="0.25"/>
    <row r="473" s="64" customFormat="1" x14ac:dyDescent="0.25"/>
    <row r="474" s="64" customFormat="1" x14ac:dyDescent="0.25"/>
    <row r="475" s="64" customFormat="1" x14ac:dyDescent="0.25"/>
    <row r="476" s="64" customFormat="1" x14ac:dyDescent="0.25"/>
    <row r="477" s="64" customFormat="1" x14ac:dyDescent="0.25"/>
    <row r="478" s="64" customFormat="1" x14ac:dyDescent="0.25"/>
    <row r="479" s="64" customFormat="1" x14ac:dyDescent="0.25"/>
    <row r="480" s="64" customFormat="1" x14ac:dyDescent="0.25"/>
    <row r="481" s="64" customFormat="1" x14ac:dyDescent="0.25"/>
    <row r="482" s="64" customFormat="1" x14ac:dyDescent="0.25"/>
    <row r="483" s="64" customFormat="1" x14ac:dyDescent="0.25"/>
    <row r="484" s="64" customFormat="1" x14ac:dyDescent="0.25"/>
    <row r="485" s="64" customFormat="1" x14ac:dyDescent="0.25"/>
    <row r="486" s="64" customFormat="1" x14ac:dyDescent="0.25"/>
    <row r="487" s="64" customFormat="1" x14ac:dyDescent="0.25"/>
    <row r="488" s="64" customFormat="1" x14ac:dyDescent="0.25"/>
    <row r="489" s="64" customFormat="1" x14ac:dyDescent="0.25"/>
    <row r="490" s="64" customFormat="1" x14ac:dyDescent="0.25"/>
    <row r="491" s="64" customFormat="1" x14ac:dyDescent="0.25"/>
    <row r="492" s="64" customFormat="1" x14ac:dyDescent="0.25"/>
    <row r="493" s="64" customFormat="1" x14ac:dyDescent="0.25"/>
    <row r="494" s="64" customFormat="1" x14ac:dyDescent="0.25"/>
    <row r="495" s="64" customFormat="1" x14ac:dyDescent="0.25"/>
    <row r="496" s="64" customFormat="1" x14ac:dyDescent="0.25"/>
    <row r="497" s="64" customFormat="1" x14ac:dyDescent="0.25"/>
    <row r="498" s="64" customFormat="1" x14ac:dyDescent="0.25"/>
    <row r="499" s="64" customFormat="1" x14ac:dyDescent="0.25"/>
    <row r="500" s="64" customFormat="1" x14ac:dyDescent="0.25"/>
    <row r="501" s="64" customFormat="1" x14ac:dyDescent="0.25"/>
    <row r="502" s="64" customFormat="1" x14ac:dyDescent="0.25"/>
    <row r="503" s="64" customFormat="1" x14ac:dyDescent="0.25"/>
    <row r="504" s="64" customFormat="1" x14ac:dyDescent="0.25"/>
    <row r="505" s="64" customFormat="1" x14ac:dyDescent="0.25"/>
    <row r="506" s="64" customFormat="1" x14ac:dyDescent="0.25"/>
    <row r="507" s="64" customFormat="1" x14ac:dyDescent="0.25"/>
    <row r="508" s="64" customFormat="1" x14ac:dyDescent="0.25"/>
    <row r="509" s="64" customFormat="1" x14ac:dyDescent="0.25"/>
    <row r="510" s="64" customFormat="1" x14ac:dyDescent="0.25"/>
    <row r="511" s="64" customFormat="1" x14ac:dyDescent="0.25"/>
    <row r="512" s="64" customFormat="1" x14ac:dyDescent="0.25"/>
    <row r="513" s="64" customFormat="1" x14ac:dyDescent="0.25"/>
    <row r="514" s="64" customFormat="1" x14ac:dyDescent="0.25"/>
    <row r="515" s="64" customFormat="1" x14ac:dyDescent="0.25"/>
    <row r="516" s="64" customFormat="1" x14ac:dyDescent="0.25"/>
    <row r="517" s="64" customFormat="1" x14ac:dyDescent="0.25"/>
    <row r="518" s="64" customFormat="1" x14ac:dyDescent="0.25"/>
    <row r="519" s="64" customFormat="1" x14ac:dyDescent="0.25"/>
    <row r="520" s="64" customFormat="1" x14ac:dyDescent="0.25"/>
    <row r="521" s="64" customFormat="1" x14ac:dyDescent="0.25"/>
    <row r="522" s="64" customFormat="1" x14ac:dyDescent="0.25"/>
    <row r="523" s="64" customFormat="1" x14ac:dyDescent="0.25"/>
    <row r="524" s="64" customFormat="1" x14ac:dyDescent="0.25"/>
    <row r="525" s="64" customFormat="1" x14ac:dyDescent="0.25"/>
    <row r="526" s="64" customFormat="1" x14ac:dyDescent="0.25"/>
    <row r="527" s="64" customFormat="1" x14ac:dyDescent="0.25"/>
    <row r="528" s="64" customFormat="1" x14ac:dyDescent="0.25"/>
    <row r="529" s="64" customFormat="1" x14ac:dyDescent="0.25"/>
    <row r="530" s="64" customFormat="1" x14ac:dyDescent="0.25"/>
    <row r="531" s="64" customFormat="1" x14ac:dyDescent="0.25"/>
    <row r="532" s="64" customFormat="1" x14ac:dyDescent="0.25"/>
    <row r="533" s="64" customFormat="1" x14ac:dyDescent="0.25"/>
    <row r="534" s="64" customFormat="1" x14ac:dyDescent="0.25"/>
    <row r="535" s="64" customFormat="1" x14ac:dyDescent="0.25"/>
    <row r="536" s="64" customFormat="1" x14ac:dyDescent="0.25"/>
    <row r="537" s="64" customFormat="1" x14ac:dyDescent="0.25"/>
    <row r="538" s="64" customFormat="1" x14ac:dyDescent="0.25"/>
    <row r="539" s="64" customFormat="1" x14ac:dyDescent="0.25"/>
    <row r="540" s="64" customFormat="1" x14ac:dyDescent="0.25"/>
    <row r="541" s="64" customFormat="1" x14ac:dyDescent="0.25"/>
    <row r="542" s="64" customFormat="1" x14ac:dyDescent="0.25"/>
    <row r="543" s="64" customFormat="1" x14ac:dyDescent="0.25"/>
    <row r="544" s="64" customFormat="1" x14ac:dyDescent="0.25"/>
    <row r="545" s="64" customFormat="1" x14ac:dyDescent="0.25"/>
    <row r="546" s="64" customFormat="1" x14ac:dyDescent="0.25"/>
    <row r="547" s="64" customFormat="1" x14ac:dyDescent="0.25"/>
    <row r="548" s="64" customFormat="1" x14ac:dyDescent="0.25"/>
    <row r="549" s="64" customFormat="1" x14ac:dyDescent="0.25"/>
    <row r="550" s="64" customFormat="1" x14ac:dyDescent="0.25"/>
    <row r="551" s="64" customFormat="1" x14ac:dyDescent="0.25"/>
    <row r="552" s="64" customFormat="1" x14ac:dyDescent="0.25"/>
    <row r="553" s="64" customFormat="1" x14ac:dyDescent="0.25"/>
    <row r="554" s="64" customFormat="1" x14ac:dyDescent="0.25"/>
    <row r="555" s="64" customFormat="1" x14ac:dyDescent="0.25"/>
    <row r="556" s="64" customFormat="1" x14ac:dyDescent="0.25"/>
    <row r="557" s="64" customFormat="1" x14ac:dyDescent="0.25"/>
    <row r="558" s="64" customFormat="1" x14ac:dyDescent="0.25"/>
    <row r="559" s="64" customFormat="1" x14ac:dyDescent="0.25"/>
    <row r="560" s="64" customFormat="1" x14ac:dyDescent="0.25"/>
    <row r="561" s="64" customFormat="1" x14ac:dyDescent="0.25"/>
    <row r="562" s="64" customFormat="1" x14ac:dyDescent="0.25"/>
    <row r="563" s="64" customFormat="1" x14ac:dyDescent="0.25"/>
    <row r="564" s="64" customFormat="1" x14ac:dyDescent="0.25"/>
    <row r="565" s="64" customFormat="1" x14ac:dyDescent="0.25"/>
    <row r="566" s="64" customFormat="1" x14ac:dyDescent="0.25"/>
    <row r="567" s="64" customFormat="1" x14ac:dyDescent="0.25"/>
    <row r="568" s="64" customFormat="1" x14ac:dyDescent="0.25"/>
    <row r="569" s="64" customFormat="1" x14ac:dyDescent="0.25"/>
    <row r="570" s="64" customFormat="1" x14ac:dyDescent="0.25"/>
    <row r="571" s="64" customFormat="1" x14ac:dyDescent="0.25"/>
    <row r="572" s="64" customFormat="1" x14ac:dyDescent="0.25"/>
    <row r="573" s="64" customFormat="1" x14ac:dyDescent="0.25"/>
    <row r="574" s="64" customFormat="1" x14ac:dyDescent="0.25"/>
    <row r="575" s="64" customFormat="1" x14ac:dyDescent="0.25"/>
    <row r="576" s="64" customFormat="1" x14ac:dyDescent="0.25"/>
    <row r="577" s="64" customFormat="1" x14ac:dyDescent="0.25"/>
    <row r="578" s="64" customFormat="1" x14ac:dyDescent="0.25"/>
    <row r="579" s="64" customFormat="1" x14ac:dyDescent="0.25"/>
    <row r="580" s="64" customFormat="1" x14ac:dyDescent="0.25"/>
    <row r="581" s="64" customFormat="1" x14ac:dyDescent="0.25"/>
    <row r="582" s="64" customFormat="1" x14ac:dyDescent="0.25"/>
    <row r="583" s="64" customFormat="1" x14ac:dyDescent="0.25"/>
    <row r="584" s="64" customFormat="1" x14ac:dyDescent="0.25"/>
    <row r="585" s="64" customFormat="1" x14ac:dyDescent="0.25"/>
    <row r="586" s="64" customFormat="1" x14ac:dyDescent="0.25"/>
    <row r="587" s="64" customFormat="1" x14ac:dyDescent="0.25"/>
    <row r="588" s="64" customFormat="1" x14ac:dyDescent="0.25"/>
    <row r="589" s="64" customFormat="1" x14ac:dyDescent="0.25"/>
    <row r="590" s="64" customFormat="1" x14ac:dyDescent="0.25"/>
    <row r="591" s="64" customFormat="1" x14ac:dyDescent="0.25"/>
    <row r="592" s="64" customFormat="1" x14ac:dyDescent="0.25"/>
    <row r="593" s="64" customFormat="1" x14ac:dyDescent="0.25"/>
    <row r="594" s="64" customFormat="1" x14ac:dyDescent="0.25"/>
    <row r="595" s="64" customFormat="1" x14ac:dyDescent="0.25"/>
    <row r="596" s="64" customFormat="1" x14ac:dyDescent="0.25"/>
    <row r="597" s="64" customFormat="1" x14ac:dyDescent="0.25"/>
    <row r="598" s="64" customFormat="1" x14ac:dyDescent="0.25"/>
    <row r="599" s="64" customFormat="1" x14ac:dyDescent="0.25"/>
    <row r="600" s="64" customFormat="1" x14ac:dyDescent="0.25"/>
    <row r="601" s="64" customFormat="1" x14ac:dyDescent="0.25"/>
    <row r="602" s="64" customFormat="1" x14ac:dyDescent="0.25"/>
    <row r="603" s="64" customFormat="1" x14ac:dyDescent="0.25"/>
    <row r="604" s="64" customFormat="1" x14ac:dyDescent="0.25"/>
    <row r="605" s="64" customFormat="1" x14ac:dyDescent="0.25"/>
    <row r="606" s="64" customFormat="1" x14ac:dyDescent="0.25"/>
    <row r="607" s="64" customFormat="1" x14ac:dyDescent="0.25"/>
    <row r="608" s="64" customFormat="1" x14ac:dyDescent="0.25"/>
    <row r="609" s="64" customFormat="1" x14ac:dyDescent="0.25"/>
    <row r="610" s="64" customFormat="1" x14ac:dyDescent="0.25"/>
    <row r="611" s="64" customFormat="1" x14ac:dyDescent="0.25"/>
    <row r="612" s="64" customFormat="1" x14ac:dyDescent="0.25"/>
    <row r="613" s="64" customFormat="1" x14ac:dyDescent="0.25"/>
    <row r="614" s="64" customFormat="1" x14ac:dyDescent="0.25"/>
    <row r="615" s="64" customFormat="1" x14ac:dyDescent="0.25"/>
    <row r="616" s="64" customFormat="1" x14ac:dyDescent="0.25"/>
    <row r="617" s="64" customFormat="1" x14ac:dyDescent="0.25"/>
    <row r="618" s="64" customFormat="1" x14ac:dyDescent="0.25"/>
    <row r="619" s="64" customFormat="1" x14ac:dyDescent="0.25"/>
    <row r="620" s="64" customFormat="1" x14ac:dyDescent="0.25"/>
    <row r="621" s="64" customFormat="1" x14ac:dyDescent="0.25"/>
    <row r="622" s="64" customFormat="1" x14ac:dyDescent="0.25"/>
    <row r="623" s="64" customFormat="1" x14ac:dyDescent="0.25"/>
    <row r="624" s="64" customFormat="1" x14ac:dyDescent="0.25"/>
    <row r="625" s="64" customFormat="1" x14ac:dyDescent="0.25"/>
    <row r="626" s="64" customFormat="1" x14ac:dyDescent="0.25"/>
    <row r="627" s="64" customFormat="1" x14ac:dyDescent="0.25"/>
    <row r="628" s="64" customFormat="1" x14ac:dyDescent="0.25"/>
    <row r="629" s="64" customFormat="1" x14ac:dyDescent="0.25"/>
    <row r="630" s="64" customFormat="1" x14ac:dyDescent="0.25"/>
    <row r="631" s="64" customFormat="1" x14ac:dyDescent="0.25"/>
    <row r="632" s="64" customFormat="1" x14ac:dyDescent="0.25"/>
    <row r="633" s="64" customFormat="1" x14ac:dyDescent="0.25"/>
    <row r="634" s="64" customFormat="1" x14ac:dyDescent="0.25"/>
    <row r="635" s="64" customFormat="1" x14ac:dyDescent="0.25"/>
    <row r="636" s="64" customFormat="1" x14ac:dyDescent="0.25"/>
    <row r="637" s="64" customFormat="1" x14ac:dyDescent="0.25"/>
    <row r="638" s="64" customFormat="1" x14ac:dyDescent="0.25"/>
    <row r="639" s="64" customFormat="1" x14ac:dyDescent="0.25"/>
    <row r="640" s="64" customFormat="1" x14ac:dyDescent="0.25"/>
    <row r="641" s="64" customFormat="1" x14ac:dyDescent="0.25"/>
    <row r="642" s="64" customFormat="1" x14ac:dyDescent="0.25"/>
    <row r="643" s="64" customFormat="1" x14ac:dyDescent="0.25"/>
    <row r="644" s="64" customFormat="1" x14ac:dyDescent="0.25"/>
    <row r="645" s="64" customFormat="1" x14ac:dyDescent="0.25"/>
    <row r="646" s="64" customFormat="1" x14ac:dyDescent="0.25"/>
    <row r="647" s="64" customFormat="1" x14ac:dyDescent="0.25"/>
    <row r="648" s="64" customFormat="1" x14ac:dyDescent="0.25"/>
    <row r="649" s="64" customFormat="1" x14ac:dyDescent="0.25"/>
    <row r="650" s="64" customFormat="1" x14ac:dyDescent="0.25"/>
    <row r="651" s="64" customFormat="1" x14ac:dyDescent="0.25"/>
    <row r="652" s="64" customFormat="1" x14ac:dyDescent="0.25"/>
    <row r="653" s="64" customFormat="1" x14ac:dyDescent="0.25"/>
    <row r="654" s="64" customFormat="1" x14ac:dyDescent="0.25"/>
    <row r="655" s="64" customFormat="1" x14ac:dyDescent="0.25"/>
    <row r="656" s="64" customFormat="1" x14ac:dyDescent="0.25"/>
    <row r="657" s="64" customFormat="1" x14ac:dyDescent="0.25"/>
    <row r="658" s="64" customFormat="1" x14ac:dyDescent="0.25"/>
    <row r="659" s="64" customFormat="1" x14ac:dyDescent="0.25"/>
    <row r="660" s="64" customFormat="1" x14ac:dyDescent="0.25"/>
    <row r="661" s="64" customFormat="1" x14ac:dyDescent="0.25"/>
    <row r="662" s="64" customFormat="1" x14ac:dyDescent="0.25"/>
    <row r="663" s="64" customFormat="1" x14ac:dyDescent="0.25"/>
    <row r="664" s="64" customFormat="1" x14ac:dyDescent="0.25"/>
    <row r="665" s="64" customFormat="1" x14ac:dyDescent="0.25"/>
    <row r="666" s="64" customFormat="1" x14ac:dyDescent="0.25"/>
    <row r="667" s="64" customFormat="1" x14ac:dyDescent="0.25"/>
    <row r="668" s="64" customFormat="1" x14ac:dyDescent="0.25"/>
    <row r="669" s="64" customFormat="1" x14ac:dyDescent="0.25"/>
    <row r="670" s="64" customFormat="1" x14ac:dyDescent="0.25"/>
    <row r="671" s="64" customFormat="1" x14ac:dyDescent="0.25"/>
    <row r="672" s="64" customFormat="1" x14ac:dyDescent="0.25"/>
    <row r="673" s="64" customFormat="1" x14ac:dyDescent="0.25"/>
    <row r="674" s="64" customFormat="1" x14ac:dyDescent="0.25"/>
    <row r="675" s="64" customFormat="1" x14ac:dyDescent="0.25"/>
    <row r="676" s="64" customFormat="1" x14ac:dyDescent="0.25"/>
    <row r="677" s="64" customFormat="1" x14ac:dyDescent="0.25"/>
    <row r="678" s="64" customFormat="1" x14ac:dyDescent="0.25"/>
    <row r="679" s="64" customFormat="1" x14ac:dyDescent="0.25"/>
    <row r="680" s="64" customFormat="1" x14ac:dyDescent="0.25"/>
    <row r="681" s="64" customFormat="1" x14ac:dyDescent="0.25"/>
    <row r="682" s="64" customFormat="1" x14ac:dyDescent="0.25"/>
    <row r="683" s="64" customFormat="1" x14ac:dyDescent="0.25"/>
    <row r="684" s="64" customFormat="1" x14ac:dyDescent="0.25"/>
    <row r="685" s="64" customFormat="1" x14ac:dyDescent="0.25"/>
    <row r="686" s="64" customFormat="1" x14ac:dyDescent="0.25"/>
    <row r="687" s="64" customFormat="1" x14ac:dyDescent="0.25"/>
    <row r="688" s="64" customFormat="1" x14ac:dyDescent="0.25"/>
    <row r="689" s="64" customFormat="1" x14ac:dyDescent="0.25"/>
    <row r="690" s="64" customFormat="1" x14ac:dyDescent="0.25"/>
    <row r="691" s="64" customFormat="1" x14ac:dyDescent="0.25"/>
    <row r="692" s="64" customFormat="1" x14ac:dyDescent="0.25"/>
    <row r="693" s="64" customFormat="1" x14ac:dyDescent="0.25"/>
    <row r="694" s="64" customFormat="1" x14ac:dyDescent="0.25"/>
    <row r="695" s="64" customFormat="1" x14ac:dyDescent="0.25"/>
    <row r="696" s="64" customFormat="1" x14ac:dyDescent="0.25"/>
    <row r="697" s="64" customFormat="1" x14ac:dyDescent="0.25"/>
    <row r="698" s="64" customFormat="1" x14ac:dyDescent="0.25"/>
    <row r="699" s="64" customFormat="1" x14ac:dyDescent="0.25"/>
    <row r="700" s="64" customFormat="1" x14ac:dyDescent="0.25"/>
    <row r="701" s="64" customFormat="1" x14ac:dyDescent="0.25"/>
    <row r="702" s="64" customFormat="1" x14ac:dyDescent="0.25"/>
    <row r="703" s="64" customFormat="1" x14ac:dyDescent="0.25"/>
    <row r="704" s="64" customFormat="1" x14ac:dyDescent="0.25"/>
    <row r="705" s="64" customFormat="1" x14ac:dyDescent="0.25"/>
    <row r="706" s="64" customFormat="1" x14ac:dyDescent="0.25"/>
    <row r="707" s="64" customFormat="1" x14ac:dyDescent="0.25"/>
    <row r="708" s="64" customFormat="1" x14ac:dyDescent="0.25"/>
    <row r="709" s="64" customFormat="1" x14ac:dyDescent="0.25"/>
    <row r="710" s="64" customFormat="1" x14ac:dyDescent="0.25"/>
    <row r="711" s="64" customFormat="1" x14ac:dyDescent="0.25"/>
    <row r="712" s="64" customFormat="1" x14ac:dyDescent="0.25"/>
    <row r="713" s="64" customFormat="1" x14ac:dyDescent="0.25"/>
    <row r="714" s="64" customFormat="1" x14ac:dyDescent="0.25"/>
    <row r="715" s="64" customFormat="1" x14ac:dyDescent="0.25"/>
    <row r="716" s="64" customFormat="1" x14ac:dyDescent="0.25"/>
    <row r="717" s="64" customFormat="1" x14ac:dyDescent="0.25"/>
    <row r="718" s="64" customFormat="1" x14ac:dyDescent="0.25"/>
    <row r="719" s="64" customFormat="1" x14ac:dyDescent="0.25"/>
    <row r="720" s="64" customFormat="1" x14ac:dyDescent="0.25"/>
    <row r="721" s="64" customFormat="1" x14ac:dyDescent="0.25"/>
    <row r="722" s="64" customFormat="1" x14ac:dyDescent="0.25"/>
    <row r="723" s="64" customFormat="1" x14ac:dyDescent="0.25"/>
    <row r="724" s="64" customFormat="1" x14ac:dyDescent="0.25"/>
    <row r="725" s="64" customFormat="1" x14ac:dyDescent="0.25"/>
    <row r="726" s="64" customFormat="1" x14ac:dyDescent="0.25"/>
    <row r="727" s="64" customFormat="1" x14ac:dyDescent="0.25"/>
    <row r="728" s="64" customFormat="1" x14ac:dyDescent="0.25"/>
    <row r="729" s="64" customFormat="1" x14ac:dyDescent="0.25"/>
    <row r="730" s="64" customFormat="1" x14ac:dyDescent="0.25"/>
    <row r="731" s="64" customFormat="1" x14ac:dyDescent="0.25"/>
    <row r="732" s="64" customFormat="1" x14ac:dyDescent="0.25"/>
    <row r="733" s="64" customFormat="1" x14ac:dyDescent="0.25"/>
    <row r="734" s="64" customFormat="1" x14ac:dyDescent="0.25"/>
    <row r="735" s="64" customFormat="1" x14ac:dyDescent="0.25"/>
    <row r="736" s="64" customFormat="1" x14ac:dyDescent="0.25"/>
    <row r="737" s="64" customFormat="1" x14ac:dyDescent="0.25"/>
    <row r="738" s="64" customFormat="1" x14ac:dyDescent="0.25"/>
    <row r="739" s="64" customFormat="1" x14ac:dyDescent="0.25"/>
    <row r="740" s="64" customFormat="1" x14ac:dyDescent="0.25"/>
    <row r="741" s="64" customFormat="1" x14ac:dyDescent="0.25"/>
    <row r="742" s="64" customFormat="1" x14ac:dyDescent="0.25"/>
    <row r="743" s="64" customFormat="1" x14ac:dyDescent="0.25"/>
    <row r="744" s="64" customFormat="1" x14ac:dyDescent="0.25"/>
    <row r="745" s="64" customFormat="1" x14ac:dyDescent="0.25"/>
    <row r="746" s="64" customFormat="1" x14ac:dyDescent="0.25"/>
    <row r="747" s="64" customFormat="1" x14ac:dyDescent="0.25"/>
    <row r="748" s="64" customFormat="1" x14ac:dyDescent="0.25"/>
    <row r="749" s="64" customFormat="1" x14ac:dyDescent="0.25"/>
    <row r="750" s="64" customFormat="1" x14ac:dyDescent="0.25"/>
    <row r="751" s="64" customFormat="1" x14ac:dyDescent="0.25"/>
    <row r="752" s="64" customFormat="1" x14ac:dyDescent="0.25"/>
    <row r="753" s="64" customFormat="1" x14ac:dyDescent="0.25"/>
    <row r="754" s="64" customFormat="1" x14ac:dyDescent="0.25"/>
    <row r="755" s="64" customFormat="1" x14ac:dyDescent="0.25"/>
    <row r="756" s="64" customFormat="1" x14ac:dyDescent="0.25"/>
    <row r="757" s="64" customFormat="1" x14ac:dyDescent="0.25"/>
    <row r="758" s="64" customFormat="1" x14ac:dyDescent="0.25"/>
    <row r="759" s="64" customFormat="1" x14ac:dyDescent="0.25"/>
    <row r="760" s="64" customFormat="1" x14ac:dyDescent="0.25"/>
    <row r="761" s="64" customFormat="1" x14ac:dyDescent="0.25"/>
    <row r="762" s="64" customFormat="1" x14ac:dyDescent="0.25"/>
    <row r="763" s="64" customFormat="1" x14ac:dyDescent="0.25"/>
    <row r="764" s="64" customFormat="1" x14ac:dyDescent="0.25"/>
    <row r="765" s="64" customFormat="1" x14ac:dyDescent="0.25"/>
    <row r="766" s="64" customFormat="1" x14ac:dyDescent="0.25"/>
    <row r="767" s="64" customFormat="1" x14ac:dyDescent="0.25"/>
    <row r="768" s="64" customFormat="1" x14ac:dyDescent="0.25"/>
    <row r="769" s="64" customFormat="1" x14ac:dyDescent="0.25"/>
    <row r="770" s="64" customFormat="1" x14ac:dyDescent="0.25"/>
    <row r="771" s="64" customFormat="1" x14ac:dyDescent="0.25"/>
    <row r="772" s="64" customFormat="1" x14ac:dyDescent="0.25"/>
    <row r="773" s="64" customFormat="1" x14ac:dyDescent="0.25"/>
    <row r="774" s="64" customFormat="1" x14ac:dyDescent="0.25"/>
    <row r="775" s="64" customFormat="1" x14ac:dyDescent="0.25"/>
    <row r="776" s="64" customFormat="1" x14ac:dyDescent="0.25"/>
    <row r="777" s="64" customFormat="1" x14ac:dyDescent="0.25"/>
    <row r="778" s="64" customFormat="1" x14ac:dyDescent="0.25"/>
    <row r="779" s="64" customFormat="1" x14ac:dyDescent="0.25"/>
    <row r="780" s="64" customFormat="1" x14ac:dyDescent="0.25"/>
    <row r="781" s="64" customFormat="1" x14ac:dyDescent="0.25"/>
    <row r="782" s="64" customFormat="1" x14ac:dyDescent="0.25"/>
    <row r="783" s="64" customFormat="1" x14ac:dyDescent="0.25"/>
    <row r="784" s="64" customFormat="1" x14ac:dyDescent="0.25"/>
    <row r="785" s="64" customFormat="1" x14ac:dyDescent="0.25"/>
    <row r="786" s="64" customFormat="1" x14ac:dyDescent="0.25"/>
    <row r="787" s="64" customFormat="1" x14ac:dyDescent="0.25"/>
    <row r="788" s="64" customFormat="1" x14ac:dyDescent="0.25"/>
    <row r="789" s="64" customFormat="1" x14ac:dyDescent="0.25"/>
    <row r="790" s="64" customFormat="1" x14ac:dyDescent="0.25"/>
    <row r="791" s="64" customFormat="1" x14ac:dyDescent="0.25"/>
    <row r="792" s="64" customFormat="1" x14ac:dyDescent="0.25"/>
    <row r="793" s="64" customFormat="1" x14ac:dyDescent="0.25"/>
    <row r="794" s="64" customFormat="1" x14ac:dyDescent="0.25"/>
    <row r="795" s="64" customFormat="1" x14ac:dyDescent="0.25"/>
    <row r="796" s="64" customFormat="1" x14ac:dyDescent="0.25"/>
    <row r="797" s="64" customFormat="1" x14ac:dyDescent="0.25"/>
    <row r="798" s="64" customFormat="1" x14ac:dyDescent="0.25"/>
    <row r="799" s="64" customFormat="1" x14ac:dyDescent="0.25"/>
    <row r="800" s="64" customFormat="1" x14ac:dyDescent="0.25"/>
    <row r="801" s="64" customFormat="1" x14ac:dyDescent="0.25"/>
    <row r="802" s="64" customFormat="1" x14ac:dyDescent="0.25"/>
    <row r="803" s="64" customFormat="1" x14ac:dyDescent="0.25"/>
    <row r="804" s="64" customFormat="1" x14ac:dyDescent="0.25"/>
    <row r="805" s="64" customFormat="1" x14ac:dyDescent="0.25"/>
    <row r="806" s="64" customFormat="1" x14ac:dyDescent="0.25"/>
    <row r="807" s="64" customFormat="1" x14ac:dyDescent="0.25"/>
    <row r="808" s="64" customFormat="1" x14ac:dyDescent="0.25"/>
    <row r="809" s="64" customFormat="1" x14ac:dyDescent="0.25"/>
    <row r="810" s="64" customFormat="1" x14ac:dyDescent="0.25"/>
    <row r="811" s="64" customFormat="1" x14ac:dyDescent="0.25"/>
    <row r="812" s="64" customFormat="1" x14ac:dyDescent="0.25"/>
    <row r="813" s="64" customFormat="1" x14ac:dyDescent="0.25"/>
    <row r="814" s="64" customFormat="1" x14ac:dyDescent="0.25"/>
    <row r="815" s="64" customFormat="1" x14ac:dyDescent="0.25"/>
    <row r="816" s="64" customFormat="1" x14ac:dyDescent="0.25"/>
    <row r="817" s="64" customFormat="1" x14ac:dyDescent="0.25"/>
    <row r="818" s="64" customFormat="1" x14ac:dyDescent="0.25"/>
    <row r="819" s="64" customFormat="1" x14ac:dyDescent="0.25"/>
    <row r="820" s="64" customFormat="1" x14ac:dyDescent="0.25"/>
    <row r="821" s="64" customFormat="1" x14ac:dyDescent="0.25"/>
    <row r="822" s="64" customFormat="1" x14ac:dyDescent="0.25"/>
    <row r="823" s="64" customFormat="1" x14ac:dyDescent="0.25"/>
    <row r="824" s="64" customFormat="1" x14ac:dyDescent="0.25"/>
    <row r="825" s="64" customFormat="1" x14ac:dyDescent="0.25"/>
    <row r="826" s="64" customFormat="1" x14ac:dyDescent="0.25"/>
    <row r="827" s="64" customFormat="1" x14ac:dyDescent="0.25"/>
    <row r="828" s="64" customFormat="1" x14ac:dyDescent="0.25"/>
    <row r="829" s="64" customFormat="1" x14ac:dyDescent="0.25"/>
    <row r="830" s="64" customFormat="1" x14ac:dyDescent="0.25"/>
    <row r="831" s="64" customFormat="1" x14ac:dyDescent="0.25"/>
    <row r="832" s="64" customFormat="1" x14ac:dyDescent="0.25"/>
    <row r="833" s="64" customFormat="1" x14ac:dyDescent="0.25"/>
    <row r="834" s="64" customFormat="1" x14ac:dyDescent="0.25"/>
    <row r="835" s="64" customFormat="1" x14ac:dyDescent="0.25"/>
    <row r="836" s="64" customFormat="1" x14ac:dyDescent="0.25"/>
    <row r="837" s="64" customFormat="1" x14ac:dyDescent="0.25"/>
    <row r="838" s="64" customFormat="1" x14ac:dyDescent="0.25"/>
    <row r="839" s="64" customFormat="1" x14ac:dyDescent="0.25"/>
    <row r="840" s="64" customFormat="1" x14ac:dyDescent="0.25"/>
    <row r="841" s="64" customFormat="1" x14ac:dyDescent="0.25"/>
    <row r="842" s="64" customFormat="1" x14ac:dyDescent="0.25"/>
    <row r="843" s="64" customFormat="1" x14ac:dyDescent="0.25"/>
    <row r="844" s="64" customFormat="1" x14ac:dyDescent="0.25"/>
    <row r="845" s="64" customFormat="1" x14ac:dyDescent="0.25"/>
    <row r="846" s="64" customFormat="1" x14ac:dyDescent="0.25"/>
    <row r="847" s="64" customFormat="1" x14ac:dyDescent="0.25"/>
    <row r="848" s="64" customFormat="1" x14ac:dyDescent="0.25"/>
    <row r="849" s="64" customFormat="1" x14ac:dyDescent="0.25"/>
    <row r="850" s="64" customFormat="1" x14ac:dyDescent="0.25"/>
    <row r="851" s="64" customFormat="1" x14ac:dyDescent="0.25"/>
    <row r="852" s="64" customFormat="1" x14ac:dyDescent="0.25"/>
    <row r="853" s="64" customFormat="1" x14ac:dyDescent="0.25"/>
    <row r="854" s="64" customFormat="1" x14ac:dyDescent="0.25"/>
    <row r="855" s="64" customFormat="1" x14ac:dyDescent="0.25"/>
    <row r="856" s="64" customFormat="1" x14ac:dyDescent="0.25"/>
    <row r="857" s="64" customFormat="1" x14ac:dyDescent="0.25"/>
    <row r="858" s="64" customFormat="1" x14ac:dyDescent="0.25"/>
    <row r="859" s="64" customFormat="1" x14ac:dyDescent="0.25"/>
    <row r="860" s="64" customFormat="1" x14ac:dyDescent="0.25"/>
    <row r="861" s="64" customFormat="1" x14ac:dyDescent="0.25"/>
    <row r="862" s="64" customFormat="1" x14ac:dyDescent="0.25"/>
    <row r="863" s="64" customFormat="1" x14ac:dyDescent="0.25"/>
    <row r="864" s="64" customFormat="1" x14ac:dyDescent="0.25"/>
    <row r="865" s="64" customFormat="1" x14ac:dyDescent="0.25"/>
    <row r="866" s="64" customFormat="1" x14ac:dyDescent="0.25"/>
    <row r="867" s="64" customFormat="1" x14ac:dyDescent="0.25"/>
    <row r="868" s="64" customFormat="1" x14ac:dyDescent="0.25"/>
    <row r="869" s="64" customFormat="1" x14ac:dyDescent="0.25"/>
    <row r="870" s="64" customFormat="1" x14ac:dyDescent="0.25"/>
    <row r="871" s="64" customFormat="1" x14ac:dyDescent="0.25"/>
    <row r="872" s="64" customFormat="1" x14ac:dyDescent="0.25"/>
    <row r="873" s="64" customFormat="1" x14ac:dyDescent="0.25"/>
    <row r="874" s="64" customFormat="1" x14ac:dyDescent="0.25"/>
    <row r="875" s="64" customFormat="1" x14ac:dyDescent="0.25"/>
    <row r="876" s="64" customFormat="1" x14ac:dyDescent="0.25"/>
    <row r="877" s="64" customFormat="1" x14ac:dyDescent="0.25"/>
    <row r="878" s="64" customFormat="1" x14ac:dyDescent="0.25"/>
    <row r="879" s="64" customFormat="1" x14ac:dyDescent="0.25"/>
    <row r="880" s="64" customFormat="1" x14ac:dyDescent="0.25"/>
    <row r="881" s="64" customFormat="1" x14ac:dyDescent="0.25"/>
    <row r="882" s="64" customFormat="1" x14ac:dyDescent="0.25"/>
    <row r="883" s="64" customFormat="1" x14ac:dyDescent="0.25"/>
    <row r="884" s="64" customFormat="1" x14ac:dyDescent="0.25"/>
    <row r="885" s="64" customFormat="1" x14ac:dyDescent="0.25"/>
    <row r="886" s="64" customFormat="1" x14ac:dyDescent="0.25"/>
    <row r="887" s="64" customFormat="1" x14ac:dyDescent="0.25"/>
    <row r="888" s="64" customFormat="1" x14ac:dyDescent="0.25"/>
    <row r="889" s="64" customFormat="1" x14ac:dyDescent="0.25"/>
    <row r="890" s="64" customFormat="1" x14ac:dyDescent="0.25"/>
    <row r="891" s="64" customFormat="1" x14ac:dyDescent="0.25"/>
    <row r="892" s="64" customFormat="1" x14ac:dyDescent="0.25"/>
    <row r="893" s="64" customFormat="1" x14ac:dyDescent="0.25"/>
    <row r="894" s="64" customFormat="1" x14ac:dyDescent="0.25"/>
    <row r="895" s="64" customFormat="1" x14ac:dyDescent="0.25"/>
    <row r="896" s="64" customFormat="1" x14ac:dyDescent="0.25"/>
    <row r="897" s="64" customFormat="1" x14ac:dyDescent="0.25"/>
    <row r="898" s="64" customFormat="1" x14ac:dyDescent="0.25"/>
    <row r="899" s="64" customFormat="1" x14ac:dyDescent="0.25"/>
    <row r="900" s="64" customFormat="1" x14ac:dyDescent="0.25"/>
    <row r="901" s="64" customFormat="1" x14ac:dyDescent="0.25"/>
    <row r="902" s="64" customFormat="1" x14ac:dyDescent="0.25"/>
    <row r="903" s="64" customFormat="1" x14ac:dyDescent="0.25"/>
    <row r="904" s="64" customFormat="1" x14ac:dyDescent="0.25"/>
    <row r="905" s="64" customFormat="1" x14ac:dyDescent="0.25"/>
    <row r="906" s="64" customFormat="1" x14ac:dyDescent="0.25"/>
    <row r="907" s="64" customFormat="1" x14ac:dyDescent="0.25"/>
    <row r="908" s="64" customFormat="1" x14ac:dyDescent="0.25"/>
    <row r="909" s="64" customFormat="1" x14ac:dyDescent="0.25"/>
    <row r="910" s="64" customFormat="1" x14ac:dyDescent="0.25"/>
    <row r="911" s="64" customFormat="1" x14ac:dyDescent="0.25"/>
    <row r="912" s="64" customFormat="1" x14ac:dyDescent="0.25"/>
    <row r="913" s="64" customFormat="1" x14ac:dyDescent="0.25"/>
    <row r="914" s="64" customFormat="1" x14ac:dyDescent="0.25"/>
    <row r="915" s="64" customFormat="1" x14ac:dyDescent="0.25"/>
    <row r="916" s="64" customFormat="1" x14ac:dyDescent="0.25"/>
    <row r="917" s="64" customFormat="1" x14ac:dyDescent="0.25"/>
    <row r="918" s="64" customFormat="1" x14ac:dyDescent="0.25"/>
    <row r="919" s="64" customFormat="1" x14ac:dyDescent="0.25"/>
    <row r="920" s="64" customFormat="1" x14ac:dyDescent="0.25"/>
    <row r="921" s="64" customFormat="1" x14ac:dyDescent="0.25"/>
    <row r="922" s="64" customFormat="1" x14ac:dyDescent="0.25"/>
    <row r="923" s="64" customFormat="1" x14ac:dyDescent="0.25"/>
    <row r="924" s="64" customFormat="1" x14ac:dyDescent="0.25"/>
    <row r="925" s="64" customFormat="1" x14ac:dyDescent="0.25"/>
    <row r="926" s="64" customFormat="1" x14ac:dyDescent="0.25"/>
    <row r="927" s="64" customFormat="1" x14ac:dyDescent="0.25"/>
    <row r="928" s="64" customFormat="1" x14ac:dyDescent="0.25"/>
    <row r="929" s="64" customFormat="1" x14ac:dyDescent="0.25"/>
    <row r="930" s="64" customFormat="1" x14ac:dyDescent="0.25"/>
    <row r="931" s="64" customFormat="1" x14ac:dyDescent="0.25"/>
    <row r="932" s="64" customFormat="1" x14ac:dyDescent="0.25"/>
    <row r="933" s="64" customFormat="1" x14ac:dyDescent="0.25"/>
    <row r="934" s="64" customFormat="1" x14ac:dyDescent="0.25"/>
    <row r="935" s="64" customFormat="1" x14ac:dyDescent="0.25"/>
    <row r="936" s="64" customFormat="1" x14ac:dyDescent="0.25"/>
    <row r="937" s="64" customFormat="1" x14ac:dyDescent="0.25"/>
    <row r="938" s="64" customFormat="1" x14ac:dyDescent="0.25"/>
    <row r="939" s="64" customFormat="1" x14ac:dyDescent="0.25"/>
    <row r="940" s="64" customFormat="1" x14ac:dyDescent="0.25"/>
    <row r="941" s="64" customFormat="1" x14ac:dyDescent="0.25"/>
    <row r="942" s="64" customFormat="1" x14ac:dyDescent="0.25"/>
    <row r="943" s="64" customFormat="1" x14ac:dyDescent="0.25"/>
    <row r="944" s="64" customFormat="1" x14ac:dyDescent="0.25"/>
    <row r="945" s="64" customFormat="1" x14ac:dyDescent="0.25"/>
    <row r="946" s="64" customFormat="1" x14ac:dyDescent="0.25"/>
    <row r="947" s="64" customFormat="1" x14ac:dyDescent="0.25"/>
    <row r="948" s="64" customFormat="1" x14ac:dyDescent="0.25"/>
    <row r="949" s="64" customFormat="1" x14ac:dyDescent="0.25"/>
    <row r="950" s="64" customFormat="1" x14ac:dyDescent="0.25"/>
    <row r="951" s="64" customFormat="1" x14ac:dyDescent="0.25"/>
    <row r="952" s="64" customFormat="1" x14ac:dyDescent="0.25"/>
    <row r="953" s="64" customFormat="1" x14ac:dyDescent="0.25"/>
    <row r="954" s="64" customFormat="1" x14ac:dyDescent="0.25"/>
    <row r="955" s="64" customFormat="1" x14ac:dyDescent="0.25"/>
    <row r="956" s="64" customFormat="1" x14ac:dyDescent="0.25"/>
    <row r="957" s="64" customFormat="1" x14ac:dyDescent="0.25"/>
    <row r="958" s="64" customFormat="1" x14ac:dyDescent="0.25"/>
    <row r="959" s="64" customFormat="1" x14ac:dyDescent="0.25"/>
    <row r="960" s="64" customFormat="1" x14ac:dyDescent="0.25"/>
    <row r="961" s="64" customFormat="1" x14ac:dyDescent="0.25"/>
    <row r="962" s="64" customFormat="1" x14ac:dyDescent="0.25"/>
    <row r="963" s="64" customFormat="1" x14ac:dyDescent="0.25"/>
    <row r="964" s="64" customFormat="1" x14ac:dyDescent="0.25"/>
    <row r="965" s="64" customFormat="1" x14ac:dyDescent="0.25"/>
    <row r="966" s="64" customFormat="1" x14ac:dyDescent="0.25"/>
    <row r="967" s="64" customFormat="1" x14ac:dyDescent="0.25"/>
    <row r="968" s="64" customFormat="1" x14ac:dyDescent="0.25"/>
    <row r="969" s="64" customFormat="1" x14ac:dyDescent="0.25"/>
    <row r="970" s="64" customFormat="1" x14ac:dyDescent="0.25"/>
    <row r="971" s="64" customFormat="1" x14ac:dyDescent="0.25"/>
    <row r="972" s="64" customFormat="1" x14ac:dyDescent="0.25"/>
    <row r="973" s="64" customFormat="1" x14ac:dyDescent="0.25"/>
    <row r="974" s="64" customFormat="1" x14ac:dyDescent="0.25"/>
    <row r="975" s="64" customFormat="1" x14ac:dyDescent="0.25"/>
    <row r="976" s="64" customFormat="1" x14ac:dyDescent="0.25"/>
    <row r="977" s="64" customFormat="1" x14ac:dyDescent="0.25"/>
    <row r="978" s="64" customFormat="1" x14ac:dyDescent="0.25"/>
    <row r="979" s="64" customFormat="1" x14ac:dyDescent="0.25"/>
    <row r="980" s="64" customFormat="1" x14ac:dyDescent="0.25"/>
    <row r="981" s="64" customFormat="1" x14ac:dyDescent="0.25"/>
    <row r="982" s="64" customFormat="1" x14ac:dyDescent="0.25"/>
    <row r="983" s="64" customFormat="1" x14ac:dyDescent="0.25"/>
    <row r="984" s="64" customFormat="1" x14ac:dyDescent="0.25"/>
    <row r="985" s="64" customFormat="1" x14ac:dyDescent="0.25"/>
    <row r="986" s="64" customFormat="1" x14ac:dyDescent="0.25"/>
    <row r="987" s="64" customFormat="1" x14ac:dyDescent="0.25"/>
    <row r="988" s="64" customFormat="1" x14ac:dyDescent="0.25"/>
    <row r="989" s="64" customFormat="1" x14ac:dyDescent="0.25"/>
    <row r="990" s="64" customFormat="1" x14ac:dyDescent="0.25"/>
    <row r="991" s="64" customFormat="1" x14ac:dyDescent="0.25"/>
    <row r="992" s="64" customFormat="1" x14ac:dyDescent="0.25"/>
    <row r="993" s="64" customFormat="1" x14ac:dyDescent="0.25"/>
    <row r="994" s="64" customFormat="1" x14ac:dyDescent="0.25"/>
    <row r="995" s="64" customFormat="1" x14ac:dyDescent="0.25"/>
    <row r="996" s="64" customFormat="1" x14ac:dyDescent="0.25"/>
    <row r="997" s="64" customFormat="1" x14ac:dyDescent="0.25"/>
    <row r="998" s="64" customFormat="1" x14ac:dyDescent="0.25"/>
    <row r="999" s="64" customFormat="1" x14ac:dyDescent="0.25"/>
    <row r="1000" s="64" customFormat="1" x14ac:dyDescent="0.25"/>
    <row r="1001" s="64" customFormat="1" x14ac:dyDescent="0.25"/>
    <row r="1002" s="64" customFormat="1" x14ac:dyDescent="0.25"/>
    <row r="1003" s="64" customFormat="1" x14ac:dyDescent="0.25"/>
    <row r="1004" s="64" customFormat="1" x14ac:dyDescent="0.25"/>
    <row r="1005" s="64" customFormat="1" x14ac:dyDescent="0.25"/>
    <row r="1006" s="64" customFormat="1" x14ac:dyDescent="0.25"/>
    <row r="1007" s="64" customFormat="1" x14ac:dyDescent="0.25"/>
    <row r="1008" s="64" customFormat="1" x14ac:dyDescent="0.25"/>
    <row r="1009" s="64" customFormat="1" x14ac:dyDescent="0.25"/>
    <row r="1010" s="64" customFormat="1" x14ac:dyDescent="0.25"/>
    <row r="1011" s="64" customFormat="1" x14ac:dyDescent="0.25"/>
    <row r="1012" s="64" customFormat="1" x14ac:dyDescent="0.25"/>
    <row r="1013" s="64" customFormat="1" x14ac:dyDescent="0.25"/>
    <row r="1014" s="64" customFormat="1" x14ac:dyDescent="0.25"/>
    <row r="1015" s="64" customFormat="1" x14ac:dyDescent="0.25"/>
    <row r="1016" s="64" customFormat="1" x14ac:dyDescent="0.25"/>
    <row r="1017" s="64" customFormat="1" x14ac:dyDescent="0.25"/>
    <row r="1018" s="64" customFormat="1" x14ac:dyDescent="0.25"/>
    <row r="1019" s="64" customFormat="1" x14ac:dyDescent="0.25"/>
    <row r="1020" s="64" customFormat="1" x14ac:dyDescent="0.25"/>
    <row r="1021" s="64" customFormat="1" x14ac:dyDescent="0.25"/>
    <row r="1022" s="64" customFormat="1" x14ac:dyDescent="0.25"/>
    <row r="1023" s="64" customFormat="1" x14ac:dyDescent="0.25"/>
    <row r="1024" s="64" customFormat="1" x14ac:dyDescent="0.25"/>
    <row r="1025" s="64" customFormat="1" x14ac:dyDescent="0.25"/>
    <row r="1026" s="64" customFormat="1" x14ac:dyDescent="0.25"/>
    <row r="1027" s="64" customFormat="1" x14ac:dyDescent="0.25"/>
    <row r="1028" s="64" customFormat="1" x14ac:dyDescent="0.25"/>
    <row r="1029" s="64" customFormat="1" x14ac:dyDescent="0.25"/>
    <row r="1030" s="64" customFormat="1" x14ac:dyDescent="0.25"/>
    <row r="1031" s="64" customFormat="1" x14ac:dyDescent="0.25"/>
    <row r="1032" s="64" customFormat="1" x14ac:dyDescent="0.25"/>
    <row r="1033" s="64" customFormat="1" x14ac:dyDescent="0.25"/>
    <row r="1034" s="64" customFormat="1" x14ac:dyDescent="0.25"/>
    <row r="1035" s="64" customFormat="1" x14ac:dyDescent="0.25"/>
    <row r="1036" s="64" customFormat="1" x14ac:dyDescent="0.25"/>
    <row r="1037" s="64" customFormat="1" x14ac:dyDescent="0.25"/>
    <row r="1038" s="64" customFormat="1" x14ac:dyDescent="0.25"/>
    <row r="1039" s="64" customFormat="1" x14ac:dyDescent="0.25"/>
    <row r="1040" s="64" customFormat="1" x14ac:dyDescent="0.25"/>
    <row r="1041" s="64" customFormat="1" x14ac:dyDescent="0.25"/>
    <row r="1042" s="64" customFormat="1" x14ac:dyDescent="0.25"/>
    <row r="1043" s="64" customFormat="1" x14ac:dyDescent="0.25"/>
    <row r="1044" s="64" customFormat="1" x14ac:dyDescent="0.25"/>
    <row r="1045" s="64" customFormat="1" x14ac:dyDescent="0.25"/>
    <row r="1046" s="64" customFormat="1" x14ac:dyDescent="0.25"/>
    <row r="1047" s="64" customFormat="1" x14ac:dyDescent="0.25"/>
    <row r="1048" s="64" customFormat="1" x14ac:dyDescent="0.25"/>
    <row r="1049" s="64" customFormat="1" x14ac:dyDescent="0.25"/>
    <row r="1050" s="64" customFormat="1" x14ac:dyDescent="0.25"/>
    <row r="1051" s="64" customFormat="1" x14ac:dyDescent="0.25"/>
    <row r="1052" s="64" customFormat="1" x14ac:dyDescent="0.25"/>
    <row r="1053" s="64" customFormat="1" x14ac:dyDescent="0.25"/>
    <row r="1054" s="64" customFormat="1" x14ac:dyDescent="0.25"/>
    <row r="1055" s="64" customFormat="1" x14ac:dyDescent="0.25"/>
    <row r="1056" s="64" customFormat="1" x14ac:dyDescent="0.25"/>
    <row r="1057" s="64" customFormat="1" x14ac:dyDescent="0.25"/>
    <row r="1058" s="64" customFormat="1" x14ac:dyDescent="0.25"/>
    <row r="1059" s="64" customFormat="1" x14ac:dyDescent="0.25"/>
    <row r="1060" s="64" customFormat="1" x14ac:dyDescent="0.25"/>
    <row r="1061" s="64" customFormat="1" x14ac:dyDescent="0.25"/>
    <row r="1062" s="64" customFormat="1" x14ac:dyDescent="0.25"/>
    <row r="1063" s="64" customFormat="1" x14ac:dyDescent="0.25"/>
    <row r="1064" s="64" customFormat="1" x14ac:dyDescent="0.25"/>
    <row r="1065" s="64" customFormat="1" x14ac:dyDescent="0.25"/>
    <row r="1066" s="64" customFormat="1" x14ac:dyDescent="0.25"/>
    <row r="1067" s="64" customFormat="1" x14ac:dyDescent="0.25"/>
    <row r="1068" s="64" customFormat="1" x14ac:dyDescent="0.25"/>
    <row r="1069" s="64" customFormat="1" x14ac:dyDescent="0.25"/>
    <row r="1070" s="64" customFormat="1" x14ac:dyDescent="0.25"/>
    <row r="1071" s="64" customFormat="1" x14ac:dyDescent="0.25"/>
    <row r="1072" s="64" customFormat="1" x14ac:dyDescent="0.25"/>
    <row r="1073" s="64" customFormat="1" x14ac:dyDescent="0.25"/>
    <row r="1074" s="64" customFormat="1" x14ac:dyDescent="0.25"/>
    <row r="1075" s="64" customFormat="1" x14ac:dyDescent="0.25"/>
    <row r="1076" s="64" customFormat="1" x14ac:dyDescent="0.25"/>
    <row r="1077" s="64" customFormat="1" x14ac:dyDescent="0.25"/>
    <row r="1078" s="64" customFormat="1" x14ac:dyDescent="0.25"/>
    <row r="1079" s="64" customFormat="1" x14ac:dyDescent="0.25"/>
    <row r="1080" s="64" customFormat="1" x14ac:dyDescent="0.25"/>
    <row r="1081" s="64" customFormat="1" x14ac:dyDescent="0.25"/>
    <row r="1082" s="64" customFormat="1" x14ac:dyDescent="0.25"/>
    <row r="1083" s="64" customFormat="1" x14ac:dyDescent="0.25"/>
    <row r="1084" s="64" customFormat="1" x14ac:dyDescent="0.25"/>
    <row r="1085" s="64" customFormat="1" x14ac:dyDescent="0.25"/>
    <row r="1086" s="64" customFormat="1" x14ac:dyDescent="0.25"/>
    <row r="1087" s="64" customFormat="1" x14ac:dyDescent="0.25"/>
    <row r="1088" s="64" customFormat="1" x14ac:dyDescent="0.25"/>
    <row r="1089" s="64" customFormat="1" x14ac:dyDescent="0.25"/>
    <row r="1090" s="64" customFormat="1" x14ac:dyDescent="0.25"/>
    <row r="1091" s="64" customFormat="1" x14ac:dyDescent="0.25"/>
    <row r="1092" s="64" customFormat="1" x14ac:dyDescent="0.25"/>
    <row r="1093" s="64" customFormat="1" x14ac:dyDescent="0.25"/>
    <row r="1094" s="64" customFormat="1" x14ac:dyDescent="0.25"/>
    <row r="1095" s="64" customFormat="1" x14ac:dyDescent="0.25"/>
    <row r="1096" s="64" customFormat="1" x14ac:dyDescent="0.25"/>
    <row r="1097" s="64" customFormat="1" x14ac:dyDescent="0.25"/>
    <row r="1098" s="64" customFormat="1" x14ac:dyDescent="0.25"/>
    <row r="1099" s="64" customFormat="1" x14ac:dyDescent="0.25"/>
    <row r="1100" s="64" customFormat="1" x14ac:dyDescent="0.25"/>
    <row r="1101" s="64" customFormat="1" x14ac:dyDescent="0.25"/>
    <row r="1102" s="64" customFormat="1" x14ac:dyDescent="0.25"/>
    <row r="1103" s="64" customFormat="1" x14ac:dyDescent="0.25"/>
    <row r="1104" s="64" customFormat="1" x14ac:dyDescent="0.25"/>
    <row r="1105" s="64" customFormat="1" x14ac:dyDescent="0.25"/>
    <row r="1106" s="64" customFormat="1" x14ac:dyDescent="0.25"/>
    <row r="1107" s="64" customFormat="1" x14ac:dyDescent="0.25"/>
    <row r="1108" s="64" customFormat="1" x14ac:dyDescent="0.25"/>
    <row r="1109" s="64" customFormat="1" x14ac:dyDescent="0.25"/>
    <row r="1110" s="64" customFormat="1" x14ac:dyDescent="0.25"/>
    <row r="1111" s="64" customFormat="1" x14ac:dyDescent="0.25"/>
    <row r="1112" s="64" customFormat="1" x14ac:dyDescent="0.25"/>
    <row r="1113" s="64" customFormat="1" x14ac:dyDescent="0.25"/>
    <row r="1114" s="64" customFormat="1" x14ac:dyDescent="0.25"/>
    <row r="1115" s="64" customFormat="1" x14ac:dyDescent="0.25"/>
    <row r="1116" s="64" customFormat="1" x14ac:dyDescent="0.25"/>
    <row r="1117" s="64" customFormat="1" x14ac:dyDescent="0.25"/>
    <row r="1118" s="64" customFormat="1" x14ac:dyDescent="0.25"/>
    <row r="1119" s="64" customFormat="1" x14ac:dyDescent="0.25"/>
    <row r="1120" s="64" customFormat="1" x14ac:dyDescent="0.25"/>
    <row r="1121" s="64" customFormat="1" x14ac:dyDescent="0.25"/>
    <row r="1122" s="64" customFormat="1" x14ac:dyDescent="0.25"/>
    <row r="1123" s="64" customFormat="1" x14ac:dyDescent="0.25"/>
    <row r="1124" s="64" customFormat="1" x14ac:dyDescent="0.25"/>
    <row r="1125" s="64" customFormat="1" x14ac:dyDescent="0.25"/>
    <row r="1126" s="64" customFormat="1" x14ac:dyDescent="0.25"/>
    <row r="1127" s="64" customFormat="1" x14ac:dyDescent="0.25"/>
    <row r="1128" s="64" customFormat="1" x14ac:dyDescent="0.25"/>
    <row r="1129" s="64" customFormat="1" x14ac:dyDescent="0.25"/>
    <row r="1130" s="64" customFormat="1" x14ac:dyDescent="0.25"/>
    <row r="1131" s="64" customFormat="1" x14ac:dyDescent="0.25"/>
    <row r="1132" s="64" customFormat="1" x14ac:dyDescent="0.25"/>
    <row r="1133" s="64" customFormat="1" x14ac:dyDescent="0.25"/>
    <row r="1134" s="64" customFormat="1" x14ac:dyDescent="0.25"/>
    <row r="1135" s="64" customFormat="1" x14ac:dyDescent="0.25"/>
    <row r="1136" s="64" customFormat="1" x14ac:dyDescent="0.25"/>
    <row r="1137" s="64" customFormat="1" x14ac:dyDescent="0.25"/>
    <row r="1138" s="64" customFormat="1" x14ac:dyDescent="0.25"/>
    <row r="1139" s="64" customFormat="1" x14ac:dyDescent="0.25"/>
    <row r="1140" s="64" customFormat="1" x14ac:dyDescent="0.25"/>
    <row r="1141" s="64" customFormat="1" x14ac:dyDescent="0.25"/>
    <row r="1142" s="64" customFormat="1" x14ac:dyDescent="0.25"/>
    <row r="1143" s="64" customFormat="1" x14ac:dyDescent="0.25"/>
    <row r="1144" s="64" customFormat="1" x14ac:dyDescent="0.25"/>
    <row r="1145" s="64" customFormat="1" x14ac:dyDescent="0.25"/>
    <row r="1146" s="64" customFormat="1" x14ac:dyDescent="0.25"/>
    <row r="1147" s="64" customFormat="1" x14ac:dyDescent="0.25"/>
    <row r="1148" s="64" customFormat="1" x14ac:dyDescent="0.25"/>
    <row r="1149" s="64" customFormat="1" x14ac:dyDescent="0.25"/>
    <row r="1150" s="64" customFormat="1" x14ac:dyDescent="0.25"/>
    <row r="1151" s="64" customFormat="1" x14ac:dyDescent="0.25"/>
    <row r="1152" s="64" customFormat="1" x14ac:dyDescent="0.25"/>
    <row r="1153" s="64" customFormat="1" x14ac:dyDescent="0.25"/>
    <row r="1154" s="64" customFormat="1" x14ac:dyDescent="0.25"/>
    <row r="1155" s="64" customFormat="1" x14ac:dyDescent="0.25"/>
    <row r="1156" s="64" customFormat="1" x14ac:dyDescent="0.25"/>
    <row r="1157" s="64" customFormat="1" x14ac:dyDescent="0.25"/>
    <row r="1158" s="64" customFormat="1" x14ac:dyDescent="0.25"/>
    <row r="1159" s="64" customFormat="1" x14ac:dyDescent="0.25"/>
    <row r="1160" s="64" customFormat="1" x14ac:dyDescent="0.25"/>
    <row r="1161" s="64" customFormat="1" x14ac:dyDescent="0.25"/>
    <row r="1162" s="64" customFormat="1" x14ac:dyDescent="0.25"/>
    <row r="1163" s="64" customFormat="1" x14ac:dyDescent="0.25"/>
    <row r="1164" s="64" customFormat="1" x14ac:dyDescent="0.25"/>
    <row r="1165" s="64" customFormat="1" x14ac:dyDescent="0.25"/>
    <row r="1166" s="64" customFormat="1" x14ac:dyDescent="0.25"/>
    <row r="1167" s="64" customFormat="1" x14ac:dyDescent="0.25"/>
    <row r="1168" s="64" customFormat="1" x14ac:dyDescent="0.25"/>
    <row r="1169" s="64" customFormat="1" x14ac:dyDescent="0.25"/>
    <row r="1170" s="64" customFormat="1" x14ac:dyDescent="0.25"/>
    <row r="1171" s="64" customFormat="1" x14ac:dyDescent="0.25"/>
    <row r="1172" s="64" customFormat="1" x14ac:dyDescent="0.25"/>
    <row r="1173" s="64" customFormat="1" x14ac:dyDescent="0.25"/>
    <row r="1174" s="64" customFormat="1" x14ac:dyDescent="0.25"/>
    <row r="1175" s="64" customFormat="1" x14ac:dyDescent="0.25"/>
    <row r="1176" s="64" customFormat="1" x14ac:dyDescent="0.25"/>
    <row r="1177" s="64" customFormat="1" x14ac:dyDescent="0.25"/>
    <row r="1178" s="64" customFormat="1" x14ac:dyDescent="0.25"/>
    <row r="1179" s="64" customFormat="1" x14ac:dyDescent="0.25"/>
    <row r="1180" s="64" customFormat="1" x14ac:dyDescent="0.25"/>
    <row r="1181" s="64" customFormat="1" x14ac:dyDescent="0.25"/>
    <row r="1182" s="64" customFormat="1" x14ac:dyDescent="0.25"/>
    <row r="1183" s="64" customFormat="1" x14ac:dyDescent="0.25"/>
    <row r="1184" s="64" customFormat="1" x14ac:dyDescent="0.25"/>
    <row r="1185" s="64" customFormat="1" x14ac:dyDescent="0.25"/>
    <row r="1186" s="64" customFormat="1" x14ac:dyDescent="0.25"/>
    <row r="1187" s="64" customFormat="1" x14ac:dyDescent="0.25"/>
    <row r="1188" s="64" customFormat="1" x14ac:dyDescent="0.25"/>
    <row r="1189" s="64" customFormat="1" x14ac:dyDescent="0.25"/>
    <row r="1190" s="64" customFormat="1" x14ac:dyDescent="0.25"/>
    <row r="1191" s="64" customFormat="1" x14ac:dyDescent="0.25"/>
    <row r="1192" s="64" customFormat="1" x14ac:dyDescent="0.25"/>
    <row r="1193" s="64" customFormat="1" x14ac:dyDescent="0.25"/>
    <row r="1194" s="64" customFormat="1" x14ac:dyDescent="0.25"/>
    <row r="1195" s="64" customFormat="1" x14ac:dyDescent="0.25"/>
    <row r="1196" s="64" customFormat="1" x14ac:dyDescent="0.25"/>
    <row r="1197" s="64" customFormat="1" x14ac:dyDescent="0.25"/>
    <row r="1198" s="64" customFormat="1" x14ac:dyDescent="0.25"/>
    <row r="1199" s="64" customFormat="1" x14ac:dyDescent="0.25"/>
    <row r="1200" s="64" customFormat="1" x14ac:dyDescent="0.25"/>
    <row r="1201" s="64" customFormat="1" x14ac:dyDescent="0.25"/>
    <row r="1202" s="64" customFormat="1" x14ac:dyDescent="0.25"/>
    <row r="1203" s="64" customFormat="1" x14ac:dyDescent="0.25"/>
    <row r="1204" s="64" customFormat="1" x14ac:dyDescent="0.25"/>
    <row r="1205" s="64" customFormat="1" x14ac:dyDescent="0.25"/>
    <row r="1206" s="64" customFormat="1" x14ac:dyDescent="0.25"/>
    <row r="1207" s="64" customFormat="1" x14ac:dyDescent="0.25"/>
    <row r="1208" s="64" customFormat="1" x14ac:dyDescent="0.25"/>
    <row r="1209" s="64" customFormat="1" x14ac:dyDescent="0.25"/>
    <row r="1210" s="64" customFormat="1" x14ac:dyDescent="0.25"/>
    <row r="1211" s="64" customFormat="1" x14ac:dyDescent="0.25"/>
    <row r="1212" s="64" customFormat="1" x14ac:dyDescent="0.25"/>
    <row r="1213" s="64" customFormat="1" x14ac:dyDescent="0.25"/>
    <row r="1214" s="64" customFormat="1" x14ac:dyDescent="0.25"/>
    <row r="1215" s="64" customFormat="1" x14ac:dyDescent="0.25"/>
    <row r="1216" s="64" customFormat="1" x14ac:dyDescent="0.25"/>
    <row r="1217" s="64" customFormat="1" x14ac:dyDescent="0.25"/>
    <row r="1218" s="64" customFormat="1" x14ac:dyDescent="0.25"/>
    <row r="1219" s="64" customFormat="1" x14ac:dyDescent="0.25"/>
    <row r="1220" s="64" customFormat="1" x14ac:dyDescent="0.25"/>
    <row r="1221" s="64" customFormat="1" x14ac:dyDescent="0.25"/>
    <row r="1222" s="64" customFormat="1" x14ac:dyDescent="0.25"/>
    <row r="1223" s="64" customFormat="1" x14ac:dyDescent="0.25"/>
    <row r="1224" s="64" customFormat="1" x14ac:dyDescent="0.25"/>
    <row r="1225" s="64" customFormat="1" x14ac:dyDescent="0.25"/>
    <row r="1226" s="64" customFormat="1" x14ac:dyDescent="0.25"/>
    <row r="1227" s="64" customFormat="1" x14ac:dyDescent="0.25"/>
    <row r="1228" s="64" customFormat="1" x14ac:dyDescent="0.25"/>
    <row r="1229" s="64" customFormat="1" x14ac:dyDescent="0.25"/>
    <row r="1230" s="64" customFormat="1" x14ac:dyDescent="0.25"/>
    <row r="1231" s="64" customFormat="1" x14ac:dyDescent="0.25"/>
    <row r="1232" s="64" customFormat="1" x14ac:dyDescent="0.25"/>
    <row r="1233" s="64" customFormat="1" x14ac:dyDescent="0.25"/>
    <row r="1234" s="64" customFormat="1" x14ac:dyDescent="0.25"/>
    <row r="1235" s="64" customFormat="1" x14ac:dyDescent="0.25"/>
    <row r="1236" s="64" customFormat="1" x14ac:dyDescent="0.25"/>
    <row r="1237" s="64" customFormat="1" x14ac:dyDescent="0.25"/>
    <row r="1238" s="64" customFormat="1" x14ac:dyDescent="0.25"/>
    <row r="1239" s="64" customFormat="1" x14ac:dyDescent="0.25"/>
    <row r="1240" s="64" customFormat="1" x14ac:dyDescent="0.25"/>
    <row r="1241" s="64" customFormat="1" x14ac:dyDescent="0.25"/>
    <row r="1242" s="64" customFormat="1" x14ac:dyDescent="0.25"/>
    <row r="1243" s="64" customFormat="1" x14ac:dyDescent="0.25"/>
    <row r="1244" s="64" customFormat="1" x14ac:dyDescent="0.25"/>
    <row r="1245" s="64" customFormat="1" x14ac:dyDescent="0.25"/>
    <row r="1246" s="64" customFormat="1" x14ac:dyDescent="0.25"/>
    <row r="1247" s="64" customFormat="1" x14ac:dyDescent="0.25"/>
    <row r="1248" s="64" customFormat="1" x14ac:dyDescent="0.25"/>
    <row r="1249" s="64" customFormat="1" x14ac:dyDescent="0.25"/>
    <row r="1250" s="64" customFormat="1" x14ac:dyDescent="0.25"/>
    <row r="1251" s="64" customFormat="1" x14ac:dyDescent="0.25"/>
    <row r="1252" s="64" customFormat="1" x14ac:dyDescent="0.25"/>
    <row r="1253" s="64" customFormat="1" x14ac:dyDescent="0.25"/>
    <row r="1254" s="64" customFormat="1" x14ac:dyDescent="0.25"/>
    <row r="1255" s="64" customFormat="1" x14ac:dyDescent="0.25"/>
    <row r="1256" s="64" customFormat="1" x14ac:dyDescent="0.25"/>
    <row r="1257" s="64" customFormat="1" x14ac:dyDescent="0.25"/>
    <row r="1258" s="64" customFormat="1" x14ac:dyDescent="0.25"/>
    <row r="1259" s="64" customFormat="1" x14ac:dyDescent="0.25"/>
    <row r="1260" s="64" customFormat="1" x14ac:dyDescent="0.25"/>
    <row r="1261" s="64" customFormat="1" x14ac:dyDescent="0.25"/>
    <row r="1262" s="64" customFormat="1" x14ac:dyDescent="0.25"/>
    <row r="1263" s="64" customFormat="1" x14ac:dyDescent="0.25"/>
    <row r="1264" s="64" customFormat="1" x14ac:dyDescent="0.25"/>
    <row r="1265" s="64" customFormat="1" x14ac:dyDescent="0.25"/>
    <row r="1266" s="64" customFormat="1" x14ac:dyDescent="0.25"/>
    <row r="1267" s="64" customFormat="1" x14ac:dyDescent="0.25"/>
    <row r="1268" s="64" customFormat="1" x14ac:dyDescent="0.25"/>
    <row r="1269" s="64" customFormat="1" x14ac:dyDescent="0.25"/>
    <row r="1270" s="64" customFormat="1" x14ac:dyDescent="0.25"/>
    <row r="1271" s="64" customFormat="1" x14ac:dyDescent="0.25"/>
    <row r="1272" s="64" customFormat="1" x14ac:dyDescent="0.25"/>
    <row r="1273" s="64" customFormat="1" x14ac:dyDescent="0.25"/>
    <row r="1274" s="64" customFormat="1" x14ac:dyDescent="0.25"/>
    <row r="1275" s="64" customFormat="1" x14ac:dyDescent="0.25"/>
    <row r="1276" s="64" customFormat="1" x14ac:dyDescent="0.25"/>
    <row r="1277" s="64" customFormat="1" x14ac:dyDescent="0.25"/>
    <row r="1278" s="64" customFormat="1" x14ac:dyDescent="0.25"/>
    <row r="1279" s="64" customFormat="1" x14ac:dyDescent="0.25"/>
    <row r="1280" s="64" customFormat="1" x14ac:dyDescent="0.25"/>
    <row r="1281" s="64" customFormat="1" x14ac:dyDescent="0.25"/>
    <row r="1282" s="64" customFormat="1" x14ac:dyDescent="0.25"/>
    <row r="1283" s="64" customFormat="1" x14ac:dyDescent="0.25"/>
    <row r="1284" s="64" customFormat="1" x14ac:dyDescent="0.25"/>
    <row r="1285" s="64" customFormat="1" x14ac:dyDescent="0.25"/>
    <row r="1286" s="64" customFormat="1" x14ac:dyDescent="0.25"/>
    <row r="1287" s="64" customFormat="1" x14ac:dyDescent="0.25"/>
    <row r="1288" s="64" customFormat="1" x14ac:dyDescent="0.25"/>
    <row r="1289" s="64" customFormat="1" x14ac:dyDescent="0.25"/>
    <row r="1290" s="64" customFormat="1" x14ac:dyDescent="0.25"/>
    <row r="1291" s="64" customFormat="1" x14ac:dyDescent="0.25"/>
    <row r="1292" s="64" customFormat="1" x14ac:dyDescent="0.25"/>
    <row r="1293" s="64" customFormat="1" x14ac:dyDescent="0.25"/>
    <row r="1294" s="64" customFormat="1" x14ac:dyDescent="0.25"/>
    <row r="1295" s="64" customFormat="1" x14ac:dyDescent="0.25"/>
    <row r="1296" s="64" customFormat="1" x14ac:dyDescent="0.25"/>
    <row r="1297" s="64" customFormat="1" x14ac:dyDescent="0.25"/>
    <row r="1298" s="64" customFormat="1" x14ac:dyDescent="0.25"/>
    <row r="1299" s="64" customFormat="1" x14ac:dyDescent="0.25"/>
    <row r="1300" s="64" customFormat="1" x14ac:dyDescent="0.25"/>
    <row r="1301" s="64" customFormat="1" x14ac:dyDescent="0.25"/>
    <row r="1302" s="64" customFormat="1" x14ac:dyDescent="0.25"/>
    <row r="1303" s="64" customFormat="1" x14ac:dyDescent="0.25"/>
    <row r="1304" s="64" customFormat="1" x14ac:dyDescent="0.25"/>
    <row r="1305" s="64" customFormat="1" x14ac:dyDescent="0.25"/>
    <row r="1306" s="64" customFormat="1" x14ac:dyDescent="0.25"/>
    <row r="1307" s="64" customFormat="1" x14ac:dyDescent="0.25"/>
    <row r="1308" s="64" customFormat="1" x14ac:dyDescent="0.25"/>
    <row r="1309" s="64" customFormat="1" x14ac:dyDescent="0.25"/>
    <row r="1310" s="64" customFormat="1" x14ac:dyDescent="0.25"/>
    <row r="1311" s="64" customFormat="1" x14ac:dyDescent="0.25"/>
    <row r="1312" s="64" customFormat="1" x14ac:dyDescent="0.25"/>
    <row r="1313" s="64" customFormat="1" x14ac:dyDescent="0.25"/>
    <row r="1314" s="64" customFormat="1" x14ac:dyDescent="0.25"/>
    <row r="1315" s="64" customFormat="1" x14ac:dyDescent="0.25"/>
    <row r="1316" s="64" customFormat="1" x14ac:dyDescent="0.25"/>
    <row r="1317" s="64" customFormat="1" x14ac:dyDescent="0.25"/>
    <row r="1318" s="64" customFormat="1" x14ac:dyDescent="0.25"/>
    <row r="1319" s="64" customFormat="1" x14ac:dyDescent="0.25"/>
    <row r="1320" s="64" customFormat="1" x14ac:dyDescent="0.25"/>
    <row r="1321" s="64" customFormat="1" x14ac:dyDescent="0.25"/>
    <row r="1322" s="64" customFormat="1" x14ac:dyDescent="0.25"/>
    <row r="1323" s="64" customFormat="1" x14ac:dyDescent="0.25"/>
    <row r="1324" s="64" customFormat="1" x14ac:dyDescent="0.25"/>
    <row r="1325" s="64" customFormat="1" x14ac:dyDescent="0.25"/>
    <row r="1326" s="64" customFormat="1" x14ac:dyDescent="0.25"/>
    <row r="1327" s="64" customFormat="1" x14ac:dyDescent="0.25"/>
    <row r="1328" s="64" customFormat="1" x14ac:dyDescent="0.25"/>
    <row r="1329" s="64" customFormat="1" x14ac:dyDescent="0.25"/>
    <row r="1330" s="64" customFormat="1" x14ac:dyDescent="0.25"/>
    <row r="1331" s="64" customFormat="1" x14ac:dyDescent="0.25"/>
    <row r="1332" s="64" customFormat="1" x14ac:dyDescent="0.25"/>
    <row r="1333" s="64" customFormat="1" x14ac:dyDescent="0.25"/>
    <row r="1334" s="64" customFormat="1" x14ac:dyDescent="0.25"/>
    <row r="1335" s="64" customFormat="1" x14ac:dyDescent="0.25"/>
    <row r="1336" s="64" customFormat="1" x14ac:dyDescent="0.25"/>
    <row r="1337" s="64" customFormat="1" x14ac:dyDescent="0.25"/>
    <row r="1338" s="64" customFormat="1" x14ac:dyDescent="0.25"/>
    <row r="1339" s="64" customFormat="1" x14ac:dyDescent="0.25"/>
    <row r="1340" s="64" customFormat="1" x14ac:dyDescent="0.25"/>
    <row r="1341" s="64" customFormat="1" x14ac:dyDescent="0.25"/>
    <row r="1342" s="64" customFormat="1" x14ac:dyDescent="0.25"/>
    <row r="1343" s="64" customFormat="1" x14ac:dyDescent="0.25"/>
    <row r="1344" s="64" customFormat="1" x14ac:dyDescent="0.25"/>
    <row r="1345" s="64" customFormat="1" x14ac:dyDescent="0.25"/>
    <row r="1346" s="64" customFormat="1" x14ac:dyDescent="0.25"/>
    <row r="1347" s="64" customFormat="1" x14ac:dyDescent="0.25"/>
    <row r="1348" s="64" customFormat="1" x14ac:dyDescent="0.25"/>
    <row r="1349" s="64" customFormat="1" x14ac:dyDescent="0.25"/>
    <row r="1350" s="64" customFormat="1" x14ac:dyDescent="0.25"/>
    <row r="1351" s="64" customFormat="1" x14ac:dyDescent="0.25"/>
    <row r="1352" s="64" customFormat="1" x14ac:dyDescent="0.25"/>
    <row r="1353" s="64" customFormat="1" x14ac:dyDescent="0.25"/>
    <row r="1354" s="64" customFormat="1" x14ac:dyDescent="0.25"/>
    <row r="1355" s="64" customFormat="1" x14ac:dyDescent="0.25"/>
    <row r="1356" s="64" customFormat="1" x14ac:dyDescent="0.25"/>
    <row r="1357" s="64" customFormat="1" x14ac:dyDescent="0.25"/>
    <row r="1358" s="64" customFormat="1" x14ac:dyDescent="0.25"/>
    <row r="1359" s="64" customFormat="1" x14ac:dyDescent="0.25"/>
    <row r="1360" s="64" customFormat="1" x14ac:dyDescent="0.25"/>
    <row r="1361" s="64" customFormat="1" x14ac:dyDescent="0.25"/>
    <row r="1362" s="64" customFormat="1" x14ac:dyDescent="0.25"/>
    <row r="1363" s="64" customFormat="1" x14ac:dyDescent="0.25"/>
    <row r="1364" s="64" customFormat="1" x14ac:dyDescent="0.25"/>
    <row r="1365" s="64" customFormat="1" x14ac:dyDescent="0.25"/>
    <row r="1366" s="64" customFormat="1" x14ac:dyDescent="0.25"/>
    <row r="1367" s="64" customFormat="1" x14ac:dyDescent="0.25"/>
    <row r="1368" s="64" customFormat="1" x14ac:dyDescent="0.25"/>
    <row r="1369" s="64" customFormat="1" x14ac:dyDescent="0.25"/>
    <row r="1370" s="64" customFormat="1" x14ac:dyDescent="0.25"/>
    <row r="1371" s="64" customFormat="1" x14ac:dyDescent="0.25"/>
    <row r="1372" s="64" customFormat="1" x14ac:dyDescent="0.25"/>
    <row r="1373" s="64" customFormat="1" x14ac:dyDescent="0.25"/>
    <row r="1374" s="64" customFormat="1" x14ac:dyDescent="0.25"/>
    <row r="1375" s="64" customFormat="1" x14ac:dyDescent="0.25"/>
    <row r="1376" s="64" customFormat="1" x14ac:dyDescent="0.25"/>
    <row r="1377" s="64" customFormat="1" x14ac:dyDescent="0.25"/>
    <row r="1378" s="64" customFormat="1" x14ac:dyDescent="0.25"/>
    <row r="1379" s="64" customFormat="1" x14ac:dyDescent="0.25"/>
    <row r="1380" s="64" customFormat="1" x14ac:dyDescent="0.25"/>
    <row r="1381" s="64" customFormat="1" x14ac:dyDescent="0.25"/>
    <row r="1382" s="64" customFormat="1" x14ac:dyDescent="0.25"/>
    <row r="1383" s="64" customFormat="1" x14ac:dyDescent="0.25"/>
    <row r="1384" s="64" customFormat="1" x14ac:dyDescent="0.25"/>
    <row r="1385" s="64" customFormat="1" x14ac:dyDescent="0.25"/>
    <row r="1386" s="64" customFormat="1" x14ac:dyDescent="0.25"/>
    <row r="1387" s="64" customFormat="1" x14ac:dyDescent="0.25"/>
    <row r="1388" s="64" customFormat="1" x14ac:dyDescent="0.25"/>
    <row r="1389" s="64" customFormat="1" x14ac:dyDescent="0.25"/>
    <row r="1390" s="64" customFormat="1" x14ac:dyDescent="0.25"/>
    <row r="1391" s="64" customFormat="1" x14ac:dyDescent="0.25"/>
    <row r="1392" s="64" customFormat="1" x14ac:dyDescent="0.25"/>
    <row r="1393" s="64" customFormat="1" x14ac:dyDescent="0.25"/>
    <row r="1394" s="64" customFormat="1" x14ac:dyDescent="0.25"/>
    <row r="1395" s="64" customFormat="1" x14ac:dyDescent="0.25"/>
    <row r="1396" s="64" customFormat="1" x14ac:dyDescent="0.25"/>
    <row r="1397" s="64" customFormat="1" x14ac:dyDescent="0.25"/>
    <row r="1398" s="64" customFormat="1" x14ac:dyDescent="0.25"/>
    <row r="1399" s="64" customFormat="1" x14ac:dyDescent="0.25"/>
    <row r="1400" s="64" customFormat="1" x14ac:dyDescent="0.25"/>
    <row r="1401" s="64" customFormat="1" x14ac:dyDescent="0.25"/>
    <row r="1402" s="64" customFormat="1" x14ac:dyDescent="0.25"/>
    <row r="1403" s="64" customFormat="1" x14ac:dyDescent="0.25"/>
    <row r="1404" s="64" customFormat="1" x14ac:dyDescent="0.25"/>
    <row r="1405" s="64" customFormat="1" x14ac:dyDescent="0.25"/>
    <row r="1406" s="64" customFormat="1" x14ac:dyDescent="0.25"/>
    <row r="1407" s="64" customFormat="1" x14ac:dyDescent="0.25"/>
    <row r="1408" s="64" customFormat="1" x14ac:dyDescent="0.25"/>
    <row r="1409" s="64" customFormat="1" x14ac:dyDescent="0.25"/>
    <row r="1410" s="64" customFormat="1" x14ac:dyDescent="0.25"/>
    <row r="1411" s="64" customFormat="1" x14ac:dyDescent="0.25"/>
    <row r="1412" s="64" customFormat="1" x14ac:dyDescent="0.25"/>
    <row r="1413" s="64" customFormat="1" x14ac:dyDescent="0.25"/>
    <row r="1414" s="64" customFormat="1" x14ac:dyDescent="0.25"/>
    <row r="1415" s="64" customFormat="1" x14ac:dyDescent="0.25"/>
    <row r="1416" s="64" customFormat="1" x14ac:dyDescent="0.25"/>
    <row r="1417" s="64" customFormat="1" x14ac:dyDescent="0.25"/>
    <row r="1418" s="64" customFormat="1" x14ac:dyDescent="0.25"/>
    <row r="1419" s="64" customFormat="1" x14ac:dyDescent="0.25"/>
    <row r="1420" s="64" customFormat="1" x14ac:dyDescent="0.25"/>
    <row r="1421" s="64" customFormat="1" x14ac:dyDescent="0.25"/>
    <row r="1422" s="64" customFormat="1" x14ac:dyDescent="0.25"/>
    <row r="1423" s="64" customFormat="1" x14ac:dyDescent="0.25"/>
    <row r="1424" s="64" customFormat="1" x14ac:dyDescent="0.25"/>
    <row r="1425" s="64" customFormat="1" x14ac:dyDescent="0.25"/>
    <row r="1426" s="64" customFormat="1" x14ac:dyDescent="0.25"/>
    <row r="1427" s="64" customFormat="1" x14ac:dyDescent="0.25"/>
    <row r="1428" s="64" customFormat="1" x14ac:dyDescent="0.25"/>
    <row r="1429" s="64" customFormat="1" x14ac:dyDescent="0.25"/>
    <row r="1430" s="64" customFormat="1" x14ac:dyDescent="0.25"/>
    <row r="1431" s="64" customFormat="1" x14ac:dyDescent="0.25"/>
    <row r="1432" s="64" customFormat="1" x14ac:dyDescent="0.25"/>
    <row r="1433" s="64" customFormat="1" x14ac:dyDescent="0.25"/>
    <row r="1434" s="64" customFormat="1" x14ac:dyDescent="0.25"/>
    <row r="1435" s="64" customFormat="1" x14ac:dyDescent="0.25"/>
    <row r="1436" s="64" customFormat="1" x14ac:dyDescent="0.25"/>
    <row r="1437" s="64" customFormat="1" x14ac:dyDescent="0.25"/>
    <row r="1438" s="64" customFormat="1" x14ac:dyDescent="0.25"/>
    <row r="1439" s="64" customFormat="1" x14ac:dyDescent="0.25"/>
    <row r="1440" s="64" customFormat="1" x14ac:dyDescent="0.25"/>
    <row r="1441" s="64" customFormat="1" x14ac:dyDescent="0.25"/>
    <row r="1442" s="64" customFormat="1" x14ac:dyDescent="0.25"/>
    <row r="1443" s="64" customFormat="1" x14ac:dyDescent="0.25"/>
    <row r="1444" s="64" customFormat="1" x14ac:dyDescent="0.25"/>
    <row r="1445" s="64" customFormat="1" x14ac:dyDescent="0.25"/>
    <row r="1446" s="64" customFormat="1" x14ac:dyDescent="0.25"/>
    <row r="1447" s="64" customFormat="1" x14ac:dyDescent="0.25"/>
    <row r="1448" s="64" customFormat="1" x14ac:dyDescent="0.25"/>
    <row r="1449" s="64" customFormat="1" x14ac:dyDescent="0.25"/>
    <row r="1450" s="64" customFormat="1" x14ac:dyDescent="0.25"/>
    <row r="1451" s="64" customFormat="1" x14ac:dyDescent="0.25"/>
    <row r="1452" s="64" customFormat="1" x14ac:dyDescent="0.25"/>
    <row r="1453" s="64" customFormat="1" x14ac:dyDescent="0.25"/>
    <row r="1454" s="64" customFormat="1" x14ac:dyDescent="0.25"/>
    <row r="1455" s="64" customFormat="1" x14ac:dyDescent="0.25"/>
    <row r="1456" s="64" customFormat="1" x14ac:dyDescent="0.25"/>
    <row r="1457" s="64" customFormat="1" x14ac:dyDescent="0.25"/>
    <row r="1458" s="64" customFormat="1" x14ac:dyDescent="0.25"/>
    <row r="1459" s="64" customFormat="1" x14ac:dyDescent="0.25"/>
    <row r="1460" s="64" customFormat="1" x14ac:dyDescent="0.25"/>
    <row r="1461" s="64" customFormat="1" x14ac:dyDescent="0.25"/>
    <row r="1462" s="64" customFormat="1" x14ac:dyDescent="0.25"/>
    <row r="1463" s="64" customFormat="1" x14ac:dyDescent="0.25"/>
    <row r="1464" s="64" customFormat="1" x14ac:dyDescent="0.25"/>
    <row r="1465" s="64" customFormat="1" x14ac:dyDescent="0.25"/>
    <row r="1466" s="64" customFormat="1" x14ac:dyDescent="0.25"/>
    <row r="1467" s="64" customFormat="1" x14ac:dyDescent="0.25"/>
    <row r="1468" s="64" customFormat="1" x14ac:dyDescent="0.25"/>
    <row r="1469" s="64" customFormat="1" x14ac:dyDescent="0.25"/>
    <row r="1470" s="64" customFormat="1" x14ac:dyDescent="0.25"/>
    <row r="1471" s="64" customFormat="1" x14ac:dyDescent="0.25"/>
    <row r="1472" s="64" customFormat="1" x14ac:dyDescent="0.25"/>
    <row r="1473" s="64" customFormat="1" x14ac:dyDescent="0.25"/>
    <row r="1474" s="64" customFormat="1" x14ac:dyDescent="0.25"/>
    <row r="1475" s="64" customFormat="1" x14ac:dyDescent="0.25"/>
    <row r="1476" s="64" customFormat="1" x14ac:dyDescent="0.25"/>
    <row r="1477" s="64" customFormat="1" x14ac:dyDescent="0.25"/>
    <row r="1478" s="64" customFormat="1" x14ac:dyDescent="0.25"/>
    <row r="1479" s="64" customFormat="1" x14ac:dyDescent="0.25"/>
    <row r="1480" s="64" customFormat="1" x14ac:dyDescent="0.25"/>
    <row r="1481" s="64" customFormat="1" x14ac:dyDescent="0.25"/>
    <row r="1482" s="64" customFormat="1" x14ac:dyDescent="0.25"/>
    <row r="1483" s="64" customFormat="1" x14ac:dyDescent="0.25"/>
    <row r="1484" s="64" customFormat="1" x14ac:dyDescent="0.25"/>
    <row r="1485" s="64" customFormat="1" x14ac:dyDescent="0.25"/>
    <row r="1486" s="64" customFormat="1" x14ac:dyDescent="0.25"/>
    <row r="1487" s="64" customFormat="1" x14ac:dyDescent="0.25"/>
    <row r="1488" s="64" customFormat="1" x14ac:dyDescent="0.25"/>
    <row r="1489" s="64" customFormat="1" x14ac:dyDescent="0.25"/>
    <row r="1490" s="64" customFormat="1" x14ac:dyDescent="0.25"/>
    <row r="1491" s="64" customFormat="1" x14ac:dyDescent="0.25"/>
    <row r="1492" s="64" customFormat="1" x14ac:dyDescent="0.25"/>
    <row r="1493" s="64" customFormat="1" x14ac:dyDescent="0.25"/>
    <row r="1494" s="64" customFormat="1" x14ac:dyDescent="0.25"/>
    <row r="1495" s="64" customFormat="1" x14ac:dyDescent="0.25"/>
    <row r="1496" s="64" customFormat="1" x14ac:dyDescent="0.25"/>
    <row r="1497" s="64" customFormat="1" x14ac:dyDescent="0.25"/>
    <row r="1498" s="64" customFormat="1" x14ac:dyDescent="0.25"/>
    <row r="1499" s="64" customFormat="1" x14ac:dyDescent="0.25"/>
    <row r="1500" s="64" customFormat="1" x14ac:dyDescent="0.25"/>
    <row r="1501" s="64" customFormat="1" x14ac:dyDescent="0.25"/>
    <row r="1502" s="64" customFormat="1" x14ac:dyDescent="0.25"/>
    <row r="1503" s="64" customFormat="1" x14ac:dyDescent="0.25"/>
    <row r="1504" s="64" customFormat="1" x14ac:dyDescent="0.25"/>
    <row r="1505" s="64" customFormat="1" x14ac:dyDescent="0.25"/>
    <row r="1506" s="64" customFormat="1" x14ac:dyDescent="0.25"/>
    <row r="1507" s="64" customFormat="1" x14ac:dyDescent="0.25"/>
    <row r="1508" s="64" customFormat="1" x14ac:dyDescent="0.25"/>
    <row r="1509" s="64" customFormat="1" x14ac:dyDescent="0.25"/>
    <row r="1510" s="64" customFormat="1" x14ac:dyDescent="0.25"/>
    <row r="1511" s="64" customFormat="1" x14ac:dyDescent="0.25"/>
    <row r="1512" s="64" customFormat="1" x14ac:dyDescent="0.25"/>
    <row r="1513" s="64" customFormat="1" x14ac:dyDescent="0.25"/>
    <row r="1514" s="64" customFormat="1" x14ac:dyDescent="0.25"/>
    <row r="1515" s="64" customFormat="1" x14ac:dyDescent="0.25"/>
    <row r="1516" s="64" customFormat="1" x14ac:dyDescent="0.25"/>
    <row r="1517" s="64" customFormat="1" x14ac:dyDescent="0.25"/>
    <row r="1518" s="64" customFormat="1" x14ac:dyDescent="0.25"/>
    <row r="1519" s="64" customFormat="1" x14ac:dyDescent="0.25"/>
    <row r="1520" s="64" customFormat="1" x14ac:dyDescent="0.25"/>
    <row r="1521" s="64" customFormat="1" x14ac:dyDescent="0.25"/>
    <row r="1522" s="64" customFormat="1" x14ac:dyDescent="0.25"/>
    <row r="1523" s="64" customFormat="1" x14ac:dyDescent="0.25"/>
    <row r="1524" s="64" customFormat="1" x14ac:dyDescent="0.25"/>
    <row r="1525" s="64" customFormat="1" x14ac:dyDescent="0.25"/>
    <row r="1526" s="64" customFormat="1" x14ac:dyDescent="0.25"/>
    <row r="1527" s="64" customFormat="1" x14ac:dyDescent="0.25"/>
    <row r="1528" s="64" customFormat="1" x14ac:dyDescent="0.25"/>
    <row r="1529" s="64" customFormat="1" x14ac:dyDescent="0.25"/>
    <row r="1530" s="64" customFormat="1" x14ac:dyDescent="0.25"/>
    <row r="1531" s="64" customFormat="1" x14ac:dyDescent="0.25"/>
    <row r="1532" s="64" customFormat="1" x14ac:dyDescent="0.25"/>
    <row r="1533" s="64" customFormat="1" x14ac:dyDescent="0.25"/>
    <row r="1534" s="64" customFormat="1" x14ac:dyDescent="0.25"/>
    <row r="1535" s="64" customFormat="1" x14ac:dyDescent="0.25"/>
    <row r="1536" s="64" customFormat="1" x14ac:dyDescent="0.25"/>
    <row r="1537" s="64" customFormat="1" x14ac:dyDescent="0.25"/>
    <row r="1538" s="64" customFormat="1" x14ac:dyDescent="0.25"/>
    <row r="1539" s="64" customFormat="1" x14ac:dyDescent="0.25"/>
    <row r="1540" s="64" customFormat="1" x14ac:dyDescent="0.25"/>
    <row r="1541" s="64" customFormat="1" x14ac:dyDescent="0.25"/>
    <row r="1542" s="64" customFormat="1" x14ac:dyDescent="0.25"/>
    <row r="1543" s="64" customFormat="1" x14ac:dyDescent="0.25"/>
    <row r="1544" s="64" customFormat="1" x14ac:dyDescent="0.25"/>
    <row r="1545" s="64" customFormat="1" x14ac:dyDescent="0.25"/>
    <row r="1546" s="64" customFormat="1" x14ac:dyDescent="0.25"/>
    <row r="1547" s="64" customFormat="1" x14ac:dyDescent="0.25"/>
    <row r="1548" s="64" customFormat="1" x14ac:dyDescent="0.25"/>
    <row r="1549" s="64" customFormat="1" x14ac:dyDescent="0.25"/>
    <row r="1550" s="64" customFormat="1" x14ac:dyDescent="0.25"/>
    <row r="1551" s="64" customFormat="1" x14ac:dyDescent="0.25"/>
    <row r="1552" s="64" customFormat="1" x14ac:dyDescent="0.25"/>
    <row r="1553" s="64" customFormat="1" x14ac:dyDescent="0.25"/>
    <row r="1554" s="64" customFormat="1" x14ac:dyDescent="0.25"/>
    <row r="1555" s="64" customFormat="1" x14ac:dyDescent="0.25"/>
    <row r="1556" s="64" customFormat="1" x14ac:dyDescent="0.25"/>
    <row r="1557" s="64" customFormat="1" x14ac:dyDescent="0.25"/>
    <row r="1558" s="64" customFormat="1" x14ac:dyDescent="0.25"/>
    <row r="1559" s="64" customFormat="1" x14ac:dyDescent="0.25"/>
    <row r="1560" s="64" customFormat="1" x14ac:dyDescent="0.25"/>
    <row r="1561" s="64" customFormat="1" x14ac:dyDescent="0.25"/>
    <row r="1562" s="64" customFormat="1" x14ac:dyDescent="0.25"/>
    <row r="1563" s="64" customFormat="1" x14ac:dyDescent="0.25"/>
    <row r="1564" s="64" customFormat="1" x14ac:dyDescent="0.25"/>
    <row r="1565" s="64" customFormat="1" x14ac:dyDescent="0.25"/>
    <row r="1566" s="64" customFormat="1" x14ac:dyDescent="0.25"/>
    <row r="1567" s="64" customFormat="1" x14ac:dyDescent="0.25"/>
    <row r="1568" s="64" customFormat="1" x14ac:dyDescent="0.25"/>
    <row r="1569" s="64" customFormat="1" x14ac:dyDescent="0.25"/>
    <row r="1570" s="64" customFormat="1" x14ac:dyDescent="0.25"/>
    <row r="1571" s="64" customFormat="1" x14ac:dyDescent="0.25"/>
    <row r="1572" s="64" customFormat="1" x14ac:dyDescent="0.25"/>
    <row r="1573" s="64" customFormat="1" x14ac:dyDescent="0.25"/>
    <row r="1574" s="64" customFormat="1" x14ac:dyDescent="0.25"/>
    <row r="1575" s="64" customFormat="1" x14ac:dyDescent="0.25"/>
    <row r="1576" s="64" customFormat="1" x14ac:dyDescent="0.25"/>
    <row r="1577" s="64" customFormat="1" x14ac:dyDescent="0.25"/>
    <row r="1578" s="64" customFormat="1" x14ac:dyDescent="0.25"/>
    <row r="1579" s="64" customFormat="1" x14ac:dyDescent="0.25"/>
    <row r="1580" s="64" customFormat="1" x14ac:dyDescent="0.25"/>
    <row r="1581" s="64" customFormat="1" x14ac:dyDescent="0.25"/>
    <row r="1582" s="64" customFormat="1" x14ac:dyDescent="0.25"/>
    <row r="1583" s="64" customFormat="1" x14ac:dyDescent="0.25"/>
    <row r="1584" s="64" customFormat="1" x14ac:dyDescent="0.25"/>
    <row r="1585" s="64" customFormat="1" x14ac:dyDescent="0.25"/>
    <row r="1586" s="64" customFormat="1" x14ac:dyDescent="0.25"/>
    <row r="1587" s="64" customFormat="1" x14ac:dyDescent="0.25"/>
    <row r="1588" s="64" customFormat="1" x14ac:dyDescent="0.25"/>
    <row r="1589" s="64" customFormat="1" x14ac:dyDescent="0.25"/>
    <row r="1590" s="64" customFormat="1" x14ac:dyDescent="0.25"/>
    <row r="1591" s="64" customFormat="1" x14ac:dyDescent="0.25"/>
    <row r="1592" s="64" customFormat="1" x14ac:dyDescent="0.25"/>
    <row r="1593" s="64" customFormat="1" x14ac:dyDescent="0.25"/>
    <row r="1594" s="64" customFormat="1" x14ac:dyDescent="0.25"/>
    <row r="1595" s="64" customFormat="1" x14ac:dyDescent="0.25"/>
    <row r="1596" s="64" customFormat="1" x14ac:dyDescent="0.25"/>
    <row r="1597" s="64" customFormat="1" x14ac:dyDescent="0.25"/>
    <row r="1598" s="64" customFormat="1" x14ac:dyDescent="0.25"/>
    <row r="1599" s="64" customFormat="1" x14ac:dyDescent="0.25"/>
    <row r="1600" s="64" customFormat="1" x14ac:dyDescent="0.25"/>
    <row r="1601" s="64" customFormat="1" x14ac:dyDescent="0.25"/>
    <row r="1602" s="64" customFormat="1" x14ac:dyDescent="0.25"/>
    <row r="1603" s="64" customFormat="1" x14ac:dyDescent="0.25"/>
    <row r="1604" s="64" customFormat="1" x14ac:dyDescent="0.25"/>
    <row r="1605" s="64" customFormat="1" x14ac:dyDescent="0.25"/>
    <row r="1606" s="64" customFormat="1" x14ac:dyDescent="0.25"/>
    <row r="1607" s="64" customFormat="1" x14ac:dyDescent="0.25"/>
    <row r="1608" s="64" customFormat="1" x14ac:dyDescent="0.25"/>
    <row r="1609" s="64" customFormat="1" x14ac:dyDescent="0.25"/>
    <row r="1610" s="64" customFormat="1" x14ac:dyDescent="0.25"/>
    <row r="1611" s="64" customFormat="1" x14ac:dyDescent="0.25"/>
    <row r="1612" s="64" customFormat="1" x14ac:dyDescent="0.25"/>
    <row r="1613" s="64" customFormat="1" x14ac:dyDescent="0.25"/>
    <row r="1614" s="64" customFormat="1" x14ac:dyDescent="0.25"/>
    <row r="1615" s="64" customFormat="1" x14ac:dyDescent="0.25"/>
    <row r="1616" s="64" customFormat="1" x14ac:dyDescent="0.25"/>
    <row r="1617" s="64" customFormat="1" x14ac:dyDescent="0.25"/>
    <row r="1618" s="64" customFormat="1" x14ac:dyDescent="0.25"/>
    <row r="1619" s="64" customFormat="1" x14ac:dyDescent="0.25"/>
    <row r="1620" s="64" customFormat="1" x14ac:dyDescent="0.25"/>
    <row r="1621" s="64" customFormat="1" x14ac:dyDescent="0.25"/>
    <row r="1622" s="64" customFormat="1" x14ac:dyDescent="0.25"/>
    <row r="1623" s="64" customFormat="1" x14ac:dyDescent="0.25"/>
    <row r="1624" s="64" customFormat="1" x14ac:dyDescent="0.25"/>
    <row r="1625" s="64" customFormat="1" x14ac:dyDescent="0.25"/>
    <row r="1626" s="64" customFormat="1" x14ac:dyDescent="0.25"/>
    <row r="1627" s="64" customFormat="1" x14ac:dyDescent="0.25"/>
    <row r="1628" s="64" customFormat="1" x14ac:dyDescent="0.25"/>
    <row r="1629" s="64" customFormat="1" x14ac:dyDescent="0.25"/>
    <row r="1630" s="64" customFormat="1" x14ac:dyDescent="0.25"/>
    <row r="1631" s="64" customFormat="1" x14ac:dyDescent="0.25"/>
    <row r="1632" s="64" customFormat="1" x14ac:dyDescent="0.25"/>
    <row r="1633" s="64" customFormat="1" x14ac:dyDescent="0.25"/>
    <row r="1634" s="64" customFormat="1" x14ac:dyDescent="0.25"/>
    <row r="1635" s="64" customFormat="1" x14ac:dyDescent="0.25"/>
    <row r="1636" s="64" customFormat="1" x14ac:dyDescent="0.25"/>
    <row r="1637" s="64" customFormat="1" x14ac:dyDescent="0.25"/>
    <row r="1638" s="64" customFormat="1" x14ac:dyDescent="0.25"/>
    <row r="1639" s="64" customFormat="1" x14ac:dyDescent="0.25"/>
    <row r="1640" s="64" customFormat="1" x14ac:dyDescent="0.25"/>
    <row r="1641" s="64" customFormat="1" x14ac:dyDescent="0.25"/>
    <row r="1642" s="64" customFormat="1" x14ac:dyDescent="0.25"/>
    <row r="1643" s="64" customFormat="1" x14ac:dyDescent="0.25"/>
    <row r="1644" s="64" customFormat="1" x14ac:dyDescent="0.25"/>
    <row r="1645" s="64" customFormat="1" x14ac:dyDescent="0.25"/>
    <row r="1646" s="64" customFormat="1" x14ac:dyDescent="0.25"/>
    <row r="1647" s="64" customFormat="1" x14ac:dyDescent="0.25"/>
    <row r="1648" s="64" customFormat="1" x14ac:dyDescent="0.25"/>
    <row r="1649" s="64" customFormat="1" x14ac:dyDescent="0.25"/>
    <row r="1650" s="64" customFormat="1" x14ac:dyDescent="0.25"/>
    <row r="1651" s="64" customFormat="1" x14ac:dyDescent="0.25"/>
    <row r="1652" s="64" customFormat="1" x14ac:dyDescent="0.25"/>
    <row r="1653" s="64" customFormat="1" x14ac:dyDescent="0.25"/>
    <row r="1654" s="64" customFormat="1" x14ac:dyDescent="0.25"/>
    <row r="1655" s="64" customFormat="1" x14ac:dyDescent="0.25"/>
    <row r="1656" s="64" customFormat="1" x14ac:dyDescent="0.25"/>
    <row r="1657" s="64" customFormat="1" x14ac:dyDescent="0.25"/>
    <row r="1658" s="64" customFormat="1" x14ac:dyDescent="0.25"/>
    <row r="1659" s="64" customFormat="1" x14ac:dyDescent="0.25"/>
    <row r="1660" s="64" customFormat="1" x14ac:dyDescent="0.25"/>
    <row r="1661" s="64" customFormat="1" x14ac:dyDescent="0.25"/>
    <row r="1662" s="64" customFormat="1" x14ac:dyDescent="0.25"/>
    <row r="1663" s="64" customFormat="1" x14ac:dyDescent="0.25"/>
    <row r="1664" s="64" customFormat="1" x14ac:dyDescent="0.25"/>
    <row r="1665" s="64" customFormat="1" x14ac:dyDescent="0.25"/>
    <row r="1666" s="64" customFormat="1" x14ac:dyDescent="0.25"/>
    <row r="1667" s="64" customFormat="1" x14ac:dyDescent="0.25"/>
    <row r="1668" s="64" customFormat="1" x14ac:dyDescent="0.25"/>
    <row r="1669" s="64" customFormat="1" x14ac:dyDescent="0.25"/>
    <row r="1670" s="64" customFormat="1" x14ac:dyDescent="0.25"/>
    <row r="1671" s="64" customFormat="1" x14ac:dyDescent="0.25"/>
    <row r="1672" s="64" customFormat="1" x14ac:dyDescent="0.25"/>
    <row r="1673" s="64" customFormat="1" x14ac:dyDescent="0.25"/>
    <row r="1674" s="64" customFormat="1" x14ac:dyDescent="0.25"/>
    <row r="1675" s="64" customFormat="1" x14ac:dyDescent="0.25"/>
    <row r="1676" s="64" customFormat="1" x14ac:dyDescent="0.25"/>
    <row r="1677" s="64" customFormat="1" x14ac:dyDescent="0.25"/>
    <row r="1678" s="64" customFormat="1" x14ac:dyDescent="0.25"/>
    <row r="1679" s="64" customFormat="1" x14ac:dyDescent="0.25"/>
    <row r="1680" s="64" customFormat="1" x14ac:dyDescent="0.25"/>
    <row r="1681" s="64" customFormat="1" x14ac:dyDescent="0.25"/>
    <row r="1682" s="64" customFormat="1" x14ac:dyDescent="0.25"/>
    <row r="1683" s="64" customFormat="1" x14ac:dyDescent="0.25"/>
    <row r="1684" s="64" customFormat="1" x14ac:dyDescent="0.25"/>
    <row r="1685" s="64" customFormat="1" x14ac:dyDescent="0.25"/>
    <row r="1686" s="64" customFormat="1" x14ac:dyDescent="0.25"/>
    <row r="1687" s="64" customFormat="1" x14ac:dyDescent="0.25"/>
    <row r="1688" s="64" customFormat="1" x14ac:dyDescent="0.25"/>
    <row r="1689" s="64" customFormat="1" x14ac:dyDescent="0.25"/>
    <row r="1690" s="64" customFormat="1" x14ac:dyDescent="0.25"/>
    <row r="1691" s="64" customFormat="1" x14ac:dyDescent="0.25"/>
    <row r="1692" s="64" customFormat="1" x14ac:dyDescent="0.25"/>
    <row r="1693" s="64" customFormat="1" x14ac:dyDescent="0.25"/>
    <row r="1694" s="64" customFormat="1" x14ac:dyDescent="0.25"/>
    <row r="1695" s="64" customFormat="1" x14ac:dyDescent="0.25"/>
    <row r="1696" s="64" customFormat="1" x14ac:dyDescent="0.25"/>
    <row r="1697" s="64" customFormat="1" x14ac:dyDescent="0.25"/>
    <row r="1698" s="64" customFormat="1" x14ac:dyDescent="0.25"/>
    <row r="1699" s="64" customFormat="1" x14ac:dyDescent="0.25"/>
    <row r="1700" s="64" customFormat="1" x14ac:dyDescent="0.25"/>
    <row r="1701" s="64" customFormat="1" x14ac:dyDescent="0.25"/>
    <row r="1702" s="64" customFormat="1" x14ac:dyDescent="0.25"/>
    <row r="1703" s="64" customFormat="1" x14ac:dyDescent="0.25"/>
    <row r="1704" s="64" customFormat="1" x14ac:dyDescent="0.25"/>
    <row r="1705" s="64" customFormat="1" x14ac:dyDescent="0.25"/>
    <row r="1706" s="64" customFormat="1" x14ac:dyDescent="0.25"/>
    <row r="1707" s="64" customFormat="1" x14ac:dyDescent="0.25"/>
    <row r="1708" s="64" customFormat="1" x14ac:dyDescent="0.25"/>
    <row r="1709" s="64" customFormat="1" x14ac:dyDescent="0.25"/>
    <row r="1710" s="64" customFormat="1" x14ac:dyDescent="0.25"/>
    <row r="1711" s="64" customFormat="1" x14ac:dyDescent="0.25"/>
    <row r="1712" s="64" customFormat="1" x14ac:dyDescent="0.25"/>
    <row r="1713" s="64" customFormat="1" x14ac:dyDescent="0.25"/>
    <row r="1714" s="64" customFormat="1" x14ac:dyDescent="0.25"/>
    <row r="1715" s="64" customFormat="1" x14ac:dyDescent="0.25"/>
    <row r="1716" s="64" customFormat="1" x14ac:dyDescent="0.25"/>
    <row r="1717" s="64" customFormat="1" x14ac:dyDescent="0.25"/>
    <row r="1718" s="64" customFormat="1" x14ac:dyDescent="0.25"/>
    <row r="1719" s="64" customFormat="1" x14ac:dyDescent="0.25"/>
    <row r="1720" s="64" customFormat="1" x14ac:dyDescent="0.25"/>
    <row r="1721" s="64" customFormat="1" x14ac:dyDescent="0.25"/>
    <row r="1722" s="64" customFormat="1" x14ac:dyDescent="0.25"/>
    <row r="1723" s="64" customFormat="1" x14ac:dyDescent="0.25"/>
    <row r="1724" s="64" customFormat="1" x14ac:dyDescent="0.25"/>
    <row r="1725" s="64" customFormat="1" x14ac:dyDescent="0.25"/>
    <row r="1726" s="64" customFormat="1" x14ac:dyDescent="0.25"/>
    <row r="1727" s="64" customFormat="1" x14ac:dyDescent="0.25"/>
    <row r="1728" s="64" customFormat="1" x14ac:dyDescent="0.25"/>
    <row r="1729" s="64" customFormat="1" x14ac:dyDescent="0.25"/>
    <row r="1730" s="64" customFormat="1" x14ac:dyDescent="0.25"/>
    <row r="1731" s="64" customFormat="1" x14ac:dyDescent="0.25"/>
    <row r="1732" s="64" customFormat="1" x14ac:dyDescent="0.25"/>
    <row r="1733" s="64" customFormat="1" x14ac:dyDescent="0.25"/>
    <row r="1734" s="64" customFormat="1" x14ac:dyDescent="0.25"/>
    <row r="1735" s="64" customFormat="1" x14ac:dyDescent="0.25"/>
    <row r="1736" s="64" customFormat="1" x14ac:dyDescent="0.25"/>
    <row r="1737" s="64" customFormat="1" x14ac:dyDescent="0.25"/>
    <row r="1738" s="64" customFormat="1" x14ac:dyDescent="0.25"/>
    <row r="1739" s="64" customFormat="1" x14ac:dyDescent="0.25"/>
    <row r="1740" s="64" customFormat="1" x14ac:dyDescent="0.25"/>
    <row r="1741" s="64" customFormat="1" x14ac:dyDescent="0.25"/>
    <row r="1742" s="64" customFormat="1" x14ac:dyDescent="0.25"/>
    <row r="1743" s="64" customFormat="1" x14ac:dyDescent="0.25"/>
    <row r="1744" s="64" customFormat="1" x14ac:dyDescent="0.25"/>
    <row r="1745" s="64" customFormat="1" x14ac:dyDescent="0.25"/>
    <row r="1746" s="64" customFormat="1" x14ac:dyDescent="0.25"/>
    <row r="1747" s="64" customFormat="1" x14ac:dyDescent="0.25"/>
    <row r="1748" s="64" customFormat="1" x14ac:dyDescent="0.25"/>
    <row r="1749" s="64" customFormat="1" x14ac:dyDescent="0.25"/>
    <row r="1750" s="64" customFormat="1" x14ac:dyDescent="0.25"/>
    <row r="1751" s="64" customFormat="1" x14ac:dyDescent="0.25"/>
    <row r="1752" s="64" customFormat="1" x14ac:dyDescent="0.25"/>
    <row r="1753" s="64" customFormat="1" x14ac:dyDescent="0.25"/>
    <row r="1754" s="64" customFormat="1" x14ac:dyDescent="0.25"/>
    <row r="1755" s="64" customFormat="1" x14ac:dyDescent="0.25"/>
    <row r="1756" s="64" customFormat="1" x14ac:dyDescent="0.25"/>
    <row r="1757" s="64" customFormat="1" x14ac:dyDescent="0.25"/>
    <row r="1758" s="64" customFormat="1" x14ac:dyDescent="0.25"/>
    <row r="1759" s="64" customFormat="1" x14ac:dyDescent="0.25"/>
    <row r="1760" s="64" customFormat="1" x14ac:dyDescent="0.25"/>
    <row r="1761" s="64" customFormat="1" x14ac:dyDescent="0.25"/>
    <row r="1762" s="64" customFormat="1" x14ac:dyDescent="0.25"/>
    <row r="1763" s="64" customFormat="1" x14ac:dyDescent="0.25"/>
    <row r="1764" s="64" customFormat="1" x14ac:dyDescent="0.25"/>
    <row r="1765" s="64" customFormat="1" x14ac:dyDescent="0.25"/>
    <row r="1766" s="64" customFormat="1" x14ac:dyDescent="0.25"/>
    <row r="1767" s="64" customFormat="1" x14ac:dyDescent="0.25"/>
    <row r="1768" s="64" customFormat="1" x14ac:dyDescent="0.25"/>
    <row r="1769" s="64" customFormat="1" x14ac:dyDescent="0.25"/>
    <row r="1770" s="64" customFormat="1" x14ac:dyDescent="0.25"/>
    <row r="1771" s="64" customFormat="1" x14ac:dyDescent="0.25"/>
    <row r="1772" s="64" customFormat="1" x14ac:dyDescent="0.25"/>
    <row r="1773" s="64" customFormat="1" x14ac:dyDescent="0.25"/>
    <row r="1774" s="64" customFormat="1" x14ac:dyDescent="0.25"/>
    <row r="1775" s="64" customFormat="1" x14ac:dyDescent="0.25"/>
    <row r="1776" s="64" customFormat="1" x14ac:dyDescent="0.25"/>
    <row r="1777" s="64" customFormat="1" x14ac:dyDescent="0.25"/>
    <row r="1778" s="64" customFormat="1" x14ac:dyDescent="0.25"/>
    <row r="1779" s="64" customFormat="1" x14ac:dyDescent="0.25"/>
    <row r="1780" s="64" customFormat="1" x14ac:dyDescent="0.25"/>
    <row r="1781" s="64" customFormat="1" x14ac:dyDescent="0.25"/>
    <row r="1782" s="64" customFormat="1" x14ac:dyDescent="0.25"/>
    <row r="1783" s="64" customFormat="1" x14ac:dyDescent="0.25"/>
    <row r="1784" s="64" customFormat="1" x14ac:dyDescent="0.25"/>
    <row r="1785" s="64" customFormat="1" x14ac:dyDescent="0.25"/>
    <row r="1786" s="64" customFormat="1" x14ac:dyDescent="0.25"/>
    <row r="1787" s="64" customFormat="1" x14ac:dyDescent="0.25"/>
    <row r="1788" s="64" customFormat="1" x14ac:dyDescent="0.25"/>
    <row r="1789" s="64" customFormat="1" x14ac:dyDescent="0.25"/>
    <row r="1790" s="64" customFormat="1" x14ac:dyDescent="0.25"/>
    <row r="1791" s="64" customFormat="1" x14ac:dyDescent="0.25"/>
    <row r="1792" s="64" customFormat="1" x14ac:dyDescent="0.25"/>
    <row r="1793" s="64" customFormat="1" x14ac:dyDescent="0.25"/>
    <row r="1794" s="64" customFormat="1" x14ac:dyDescent="0.25"/>
    <row r="1795" s="64" customFormat="1" x14ac:dyDescent="0.25"/>
    <row r="1796" s="64" customFormat="1" x14ac:dyDescent="0.25"/>
    <row r="1797" s="64" customFormat="1" x14ac:dyDescent="0.25"/>
    <row r="1798" s="64" customFormat="1" x14ac:dyDescent="0.25"/>
    <row r="1799" s="64" customFormat="1" x14ac:dyDescent="0.25"/>
    <row r="1800" s="64" customFormat="1" x14ac:dyDescent="0.25"/>
    <row r="1801" s="64" customFormat="1" x14ac:dyDescent="0.25"/>
    <row r="1802" s="64" customFormat="1" x14ac:dyDescent="0.25"/>
    <row r="1803" s="64" customFormat="1" x14ac:dyDescent="0.25"/>
    <row r="1804" s="64" customFormat="1" x14ac:dyDescent="0.25"/>
    <row r="1805" s="64" customFormat="1" x14ac:dyDescent="0.25"/>
    <row r="1806" s="64" customFormat="1" x14ac:dyDescent="0.25"/>
    <row r="1807" s="64" customFormat="1" x14ac:dyDescent="0.25"/>
    <row r="1808" s="64" customFormat="1" x14ac:dyDescent="0.25"/>
    <row r="1809" s="64" customFormat="1" x14ac:dyDescent="0.25"/>
    <row r="1810" s="64" customFormat="1" x14ac:dyDescent="0.25"/>
    <row r="1811" s="64" customFormat="1" x14ac:dyDescent="0.25"/>
    <row r="1812" s="64" customFormat="1" x14ac:dyDescent="0.25"/>
    <row r="1813" s="64" customFormat="1" x14ac:dyDescent="0.25"/>
    <row r="1814" s="64" customFormat="1" x14ac:dyDescent="0.25"/>
    <row r="1815" s="64" customFormat="1" x14ac:dyDescent="0.25"/>
    <row r="1816" s="64" customFormat="1" x14ac:dyDescent="0.25"/>
    <row r="1817" s="64" customFormat="1" x14ac:dyDescent="0.25"/>
    <row r="1818" s="64" customFormat="1" x14ac:dyDescent="0.25"/>
    <row r="1819" s="64" customFormat="1" x14ac:dyDescent="0.25"/>
    <row r="1820" s="64" customFormat="1" x14ac:dyDescent="0.25"/>
    <row r="1821" s="64" customFormat="1" x14ac:dyDescent="0.25"/>
    <row r="1822" s="64" customFormat="1" x14ac:dyDescent="0.25"/>
    <row r="1823" s="64" customFormat="1" x14ac:dyDescent="0.25"/>
    <row r="1824" s="64" customFormat="1" x14ac:dyDescent="0.25"/>
    <row r="1825" s="64" customFormat="1" x14ac:dyDescent="0.25"/>
    <row r="1826" s="64" customFormat="1" x14ac:dyDescent="0.25"/>
    <row r="1827" s="64" customFormat="1" x14ac:dyDescent="0.25"/>
    <row r="1828" s="64" customFormat="1" x14ac:dyDescent="0.25"/>
    <row r="1829" s="64" customFormat="1" x14ac:dyDescent="0.25"/>
    <row r="1830" s="64" customFormat="1" x14ac:dyDescent="0.25"/>
    <row r="1831" s="64" customFormat="1" x14ac:dyDescent="0.25"/>
    <row r="1832" s="64" customFormat="1" x14ac:dyDescent="0.25"/>
    <row r="1833" s="64" customFormat="1" x14ac:dyDescent="0.25"/>
    <row r="1834" s="64" customFormat="1" x14ac:dyDescent="0.25"/>
    <row r="1835" s="64" customFormat="1" x14ac:dyDescent="0.25"/>
    <row r="1836" s="64" customFormat="1" x14ac:dyDescent="0.25"/>
    <row r="1837" s="64" customFormat="1" x14ac:dyDescent="0.25"/>
    <row r="1838" s="64" customFormat="1" x14ac:dyDescent="0.25"/>
    <row r="1839" s="64" customFormat="1" x14ac:dyDescent="0.25"/>
    <row r="1840" s="64" customFormat="1" x14ac:dyDescent="0.25"/>
    <row r="1841" s="64" customFormat="1" x14ac:dyDescent="0.25"/>
    <row r="1842" s="64" customFormat="1" x14ac:dyDescent="0.25"/>
    <row r="1843" s="64" customFormat="1" x14ac:dyDescent="0.25"/>
    <row r="1844" s="64" customFormat="1" x14ac:dyDescent="0.25"/>
    <row r="1845" s="64" customFormat="1" x14ac:dyDescent="0.25"/>
    <row r="1846" s="64" customFormat="1" x14ac:dyDescent="0.25"/>
    <row r="1847" s="64" customFormat="1" x14ac:dyDescent="0.25"/>
    <row r="1848" s="64" customFormat="1" x14ac:dyDescent="0.25"/>
    <row r="1849" s="64" customFormat="1" x14ac:dyDescent="0.25"/>
    <row r="1850" s="64" customFormat="1" x14ac:dyDescent="0.25"/>
    <row r="1851" s="64" customFormat="1" x14ac:dyDescent="0.25"/>
    <row r="1852" s="64" customFormat="1" x14ac:dyDescent="0.25"/>
    <row r="1853" s="64" customFormat="1" x14ac:dyDescent="0.25"/>
    <row r="1854" s="64" customFormat="1" x14ac:dyDescent="0.25"/>
    <row r="1855" s="64" customFormat="1" x14ac:dyDescent="0.25"/>
    <row r="1856" s="64" customFormat="1" x14ac:dyDescent="0.25"/>
    <row r="1857" s="64" customFormat="1" x14ac:dyDescent="0.25"/>
    <row r="1858" s="64" customFormat="1" x14ac:dyDescent="0.25"/>
    <row r="1859" s="64" customFormat="1" x14ac:dyDescent="0.25"/>
    <row r="1860" s="64" customFormat="1" x14ac:dyDescent="0.25"/>
    <row r="1861" s="64" customFormat="1" x14ac:dyDescent="0.25"/>
    <row r="1862" s="64" customFormat="1" x14ac:dyDescent="0.25"/>
    <row r="1863" s="64" customFormat="1" x14ac:dyDescent="0.25"/>
    <row r="1864" s="64" customFormat="1" x14ac:dyDescent="0.25"/>
    <row r="1865" s="64" customFormat="1" x14ac:dyDescent="0.25"/>
    <row r="1866" s="64" customFormat="1" x14ac:dyDescent="0.25"/>
    <row r="1867" s="64" customFormat="1" x14ac:dyDescent="0.25"/>
    <row r="1868" s="64" customFormat="1" x14ac:dyDescent="0.25"/>
    <row r="1869" s="64" customFormat="1" x14ac:dyDescent="0.25"/>
    <row r="1870" s="64" customFormat="1" x14ac:dyDescent="0.25"/>
    <row r="1871" s="64" customFormat="1" x14ac:dyDescent="0.25"/>
    <row r="1872" s="64" customFormat="1" x14ac:dyDescent="0.25"/>
    <row r="1873" s="64" customFormat="1" x14ac:dyDescent="0.25"/>
    <row r="1874" s="64" customFormat="1" x14ac:dyDescent="0.25"/>
    <row r="1875" s="64" customFormat="1" x14ac:dyDescent="0.25"/>
    <row r="1876" s="64" customFormat="1" x14ac:dyDescent="0.25"/>
    <row r="1877" s="64" customFormat="1" x14ac:dyDescent="0.25"/>
    <row r="1878" s="64" customFormat="1" x14ac:dyDescent="0.25"/>
    <row r="1879" s="64" customFormat="1" x14ac:dyDescent="0.25"/>
    <row r="1880" s="64" customFormat="1" x14ac:dyDescent="0.25"/>
    <row r="1881" s="64" customFormat="1" x14ac:dyDescent="0.25"/>
    <row r="1882" s="64" customFormat="1" x14ac:dyDescent="0.25"/>
    <row r="1883" s="64" customFormat="1" x14ac:dyDescent="0.25"/>
    <row r="1884" s="64" customFormat="1" x14ac:dyDescent="0.25"/>
    <row r="1885" s="64" customFormat="1" x14ac:dyDescent="0.25"/>
    <row r="1886" s="64" customFormat="1" x14ac:dyDescent="0.25"/>
    <row r="1887" s="64" customFormat="1" x14ac:dyDescent="0.25"/>
    <row r="1888" s="64" customFormat="1" x14ac:dyDescent="0.25"/>
    <row r="1889" s="64" customFormat="1" x14ac:dyDescent="0.25"/>
    <row r="1890" s="64" customFormat="1" x14ac:dyDescent="0.25"/>
    <row r="1891" s="64" customFormat="1" x14ac:dyDescent="0.25"/>
    <row r="1892" s="64" customFormat="1" x14ac:dyDescent="0.25"/>
    <row r="1893" s="64" customFormat="1" x14ac:dyDescent="0.25"/>
    <row r="1894" s="64" customFormat="1" x14ac:dyDescent="0.25"/>
    <row r="1895" s="64" customFormat="1" x14ac:dyDescent="0.25"/>
    <row r="1896" s="64" customFormat="1" x14ac:dyDescent="0.25"/>
    <row r="1897" s="64" customFormat="1" x14ac:dyDescent="0.25"/>
    <row r="1898" s="64" customFormat="1" x14ac:dyDescent="0.25"/>
    <row r="1899" s="64" customFormat="1" x14ac:dyDescent="0.25"/>
    <row r="1900" s="64" customFormat="1" x14ac:dyDescent="0.25"/>
    <row r="1901" s="64" customFormat="1" x14ac:dyDescent="0.25"/>
    <row r="1902" s="64" customFormat="1" x14ac:dyDescent="0.25"/>
    <row r="1903" s="64" customFormat="1" x14ac:dyDescent="0.25"/>
    <row r="1904" s="64" customFormat="1" x14ac:dyDescent="0.25"/>
    <row r="1905" s="64" customFormat="1" x14ac:dyDescent="0.25"/>
    <row r="1906" s="64" customFormat="1" x14ac:dyDescent="0.25"/>
    <row r="1907" s="64" customFormat="1" x14ac:dyDescent="0.25"/>
    <row r="1908" s="64" customFormat="1" x14ac:dyDescent="0.25"/>
    <row r="1909" s="64" customFormat="1" x14ac:dyDescent="0.25"/>
    <row r="1910" s="64" customFormat="1" x14ac:dyDescent="0.25"/>
    <row r="1911" s="64" customFormat="1" x14ac:dyDescent="0.25"/>
    <row r="1912" s="64" customFormat="1" x14ac:dyDescent="0.25"/>
    <row r="1913" s="64" customFormat="1" x14ac:dyDescent="0.25"/>
    <row r="1914" s="64" customFormat="1" x14ac:dyDescent="0.25"/>
    <row r="1915" s="64" customFormat="1" x14ac:dyDescent="0.25"/>
    <row r="1916" s="64" customFormat="1" x14ac:dyDescent="0.25"/>
    <row r="1917" s="64" customFormat="1" x14ac:dyDescent="0.25"/>
    <row r="1918" s="64" customFormat="1" x14ac:dyDescent="0.25"/>
    <row r="1919" s="64" customFormat="1" x14ac:dyDescent="0.25"/>
    <row r="1920" s="64" customFormat="1" x14ac:dyDescent="0.25"/>
    <row r="1921" s="64" customFormat="1" x14ac:dyDescent="0.25"/>
    <row r="1922" s="64" customFormat="1" x14ac:dyDescent="0.25"/>
    <row r="1923" s="64" customFormat="1" x14ac:dyDescent="0.25"/>
    <row r="1924" s="64" customFormat="1" x14ac:dyDescent="0.25"/>
    <row r="1925" s="64" customFormat="1" x14ac:dyDescent="0.25"/>
    <row r="1926" s="64" customFormat="1" x14ac:dyDescent="0.25"/>
    <row r="1927" s="64" customFormat="1" x14ac:dyDescent="0.25"/>
    <row r="1928" s="64" customFormat="1" x14ac:dyDescent="0.25"/>
    <row r="1929" s="64" customFormat="1" x14ac:dyDescent="0.25"/>
    <row r="1930" s="64" customFormat="1" x14ac:dyDescent="0.25"/>
    <row r="1931" s="64" customFormat="1" x14ac:dyDescent="0.25"/>
    <row r="1932" s="64" customFormat="1" x14ac:dyDescent="0.25"/>
    <row r="1933" s="64" customFormat="1" x14ac:dyDescent="0.25"/>
    <row r="1934" s="64" customFormat="1" x14ac:dyDescent="0.25"/>
    <row r="1935" s="64" customFormat="1" x14ac:dyDescent="0.25"/>
    <row r="1936" s="64" customFormat="1" x14ac:dyDescent="0.25"/>
    <row r="1937" s="64" customFormat="1" x14ac:dyDescent="0.25"/>
    <row r="1938" s="64" customFormat="1" x14ac:dyDescent="0.25"/>
    <row r="1939" s="64" customFormat="1" x14ac:dyDescent="0.25"/>
    <row r="1940" s="64" customFormat="1" x14ac:dyDescent="0.25"/>
    <row r="1941" s="64" customFormat="1" x14ac:dyDescent="0.25"/>
    <row r="1942" s="64" customFormat="1" x14ac:dyDescent="0.25"/>
    <row r="1943" s="64" customFormat="1" x14ac:dyDescent="0.25"/>
    <row r="1944" s="64" customFormat="1" x14ac:dyDescent="0.25"/>
    <row r="1945" s="64" customFormat="1" x14ac:dyDescent="0.25"/>
    <row r="1946" s="64" customFormat="1" x14ac:dyDescent="0.25"/>
    <row r="1947" s="64" customFormat="1" x14ac:dyDescent="0.25"/>
    <row r="1948" s="64" customFormat="1" x14ac:dyDescent="0.25"/>
    <row r="1949" s="64" customFormat="1" x14ac:dyDescent="0.25"/>
    <row r="1950" s="64" customFormat="1" x14ac:dyDescent="0.25"/>
    <row r="1951" s="64" customFormat="1" x14ac:dyDescent="0.25"/>
    <row r="1952" s="64" customFormat="1" x14ac:dyDescent="0.25"/>
    <row r="1953" s="64" customFormat="1" x14ac:dyDescent="0.25"/>
    <row r="1954" s="64" customFormat="1" x14ac:dyDescent="0.25"/>
    <row r="1955" s="64" customFormat="1" x14ac:dyDescent="0.25"/>
    <row r="1956" s="64" customFormat="1" x14ac:dyDescent="0.25"/>
    <row r="1957" s="64" customFormat="1" x14ac:dyDescent="0.25"/>
    <row r="1958" s="64" customFormat="1" x14ac:dyDescent="0.25"/>
    <row r="1959" s="64" customFormat="1" x14ac:dyDescent="0.25"/>
    <row r="1960" s="64" customFormat="1" x14ac:dyDescent="0.25"/>
    <row r="1961" s="64" customFormat="1" x14ac:dyDescent="0.25"/>
    <row r="1962" s="64" customFormat="1" x14ac:dyDescent="0.25"/>
    <row r="1963" s="64" customFormat="1" x14ac:dyDescent="0.25"/>
    <row r="1964" s="64" customFormat="1" x14ac:dyDescent="0.25"/>
    <row r="1965" s="64" customFormat="1" x14ac:dyDescent="0.25"/>
    <row r="1966" s="64" customFormat="1" x14ac:dyDescent="0.25"/>
    <row r="1967" s="64" customFormat="1" x14ac:dyDescent="0.25"/>
    <row r="1968" s="64" customFormat="1" x14ac:dyDescent="0.25"/>
    <row r="1969" s="64" customFormat="1" x14ac:dyDescent="0.25"/>
    <row r="1970" s="64" customFormat="1" x14ac:dyDescent="0.25"/>
    <row r="1971" s="64" customFormat="1" x14ac:dyDescent="0.25"/>
    <row r="1972" s="64" customFormat="1" x14ac:dyDescent="0.25"/>
    <row r="1973" s="64" customFormat="1" x14ac:dyDescent="0.25"/>
    <row r="1974" s="64" customFormat="1" x14ac:dyDescent="0.25"/>
    <row r="1975" s="64" customFormat="1" x14ac:dyDescent="0.25"/>
    <row r="1976" s="64" customFormat="1" x14ac:dyDescent="0.25"/>
    <row r="1977" s="64" customFormat="1" x14ac:dyDescent="0.25"/>
    <row r="1978" s="64" customFormat="1" x14ac:dyDescent="0.25"/>
    <row r="1979" s="64" customFormat="1" x14ac:dyDescent="0.25"/>
    <row r="1980" s="64" customFormat="1" x14ac:dyDescent="0.25"/>
    <row r="1981" s="64" customFormat="1" x14ac:dyDescent="0.25"/>
    <row r="1982" s="64" customFormat="1" x14ac:dyDescent="0.25"/>
    <row r="1983" s="64" customFormat="1" x14ac:dyDescent="0.25"/>
    <row r="1984" s="64" customFormat="1" x14ac:dyDescent="0.25"/>
    <row r="1985" s="64" customFormat="1" x14ac:dyDescent="0.25"/>
    <row r="1986" s="64" customFormat="1" x14ac:dyDescent="0.25"/>
    <row r="1987" s="64" customFormat="1" x14ac:dyDescent="0.25"/>
    <row r="1988" s="64" customFormat="1" x14ac:dyDescent="0.25"/>
    <row r="1989" s="64" customFormat="1" x14ac:dyDescent="0.25"/>
    <row r="1990" s="64" customFormat="1" x14ac:dyDescent="0.25"/>
    <row r="1991" s="64" customFormat="1" x14ac:dyDescent="0.25"/>
    <row r="1992" s="64" customFormat="1" x14ac:dyDescent="0.25"/>
    <row r="1993" s="64" customFormat="1" x14ac:dyDescent="0.25"/>
    <row r="1994" s="64" customFormat="1" x14ac:dyDescent="0.25"/>
    <row r="1995" s="64" customFormat="1" x14ac:dyDescent="0.25"/>
    <row r="1996" s="64" customFormat="1" x14ac:dyDescent="0.25"/>
    <row r="1997" s="64" customFormat="1" x14ac:dyDescent="0.25"/>
    <row r="1998" s="64" customFormat="1" x14ac:dyDescent="0.25"/>
    <row r="1999" s="64" customFormat="1" x14ac:dyDescent="0.25"/>
    <row r="2000" s="64" customFormat="1" x14ac:dyDescent="0.25"/>
    <row r="2001" s="64" customFormat="1" x14ac:dyDescent="0.25"/>
    <row r="2002" s="64" customFormat="1" x14ac:dyDescent="0.25"/>
    <row r="2003" s="64" customFormat="1" x14ac:dyDescent="0.25"/>
    <row r="2004" s="64" customFormat="1" x14ac:dyDescent="0.25"/>
    <row r="2005" s="64" customFormat="1" x14ac:dyDescent="0.25"/>
    <row r="2006" s="64" customFormat="1" x14ac:dyDescent="0.25"/>
    <row r="2007" s="64" customFormat="1" x14ac:dyDescent="0.25"/>
    <row r="2008" s="64" customFormat="1" x14ac:dyDescent="0.25"/>
    <row r="2009" s="64" customFormat="1" x14ac:dyDescent="0.25"/>
    <row r="2010" s="64" customFormat="1" x14ac:dyDescent="0.25"/>
    <row r="2011" s="64" customFormat="1" x14ac:dyDescent="0.25"/>
    <row r="2012" s="64" customFormat="1" x14ac:dyDescent="0.25"/>
    <row r="2013" s="64" customFormat="1" x14ac:dyDescent="0.25"/>
    <row r="2014" s="64" customFormat="1" x14ac:dyDescent="0.25"/>
    <row r="2015" s="64" customFormat="1" x14ac:dyDescent="0.25"/>
    <row r="2016" s="64" customFormat="1" x14ac:dyDescent="0.25"/>
    <row r="2017" s="64" customFormat="1" x14ac:dyDescent="0.25"/>
    <row r="2018" s="64" customFormat="1" x14ac:dyDescent="0.25"/>
    <row r="2019" s="64" customFormat="1" x14ac:dyDescent="0.25"/>
    <row r="2020" s="64" customFormat="1" x14ac:dyDescent="0.25"/>
    <row r="2021" s="64" customFormat="1" x14ac:dyDescent="0.25"/>
    <row r="2022" s="64" customFormat="1" x14ac:dyDescent="0.25"/>
    <row r="2023" s="64" customFormat="1" x14ac:dyDescent="0.25"/>
    <row r="2024" s="64" customFormat="1" x14ac:dyDescent="0.25"/>
    <row r="2025" s="64" customFormat="1" x14ac:dyDescent="0.25"/>
    <row r="2026" s="64" customFormat="1" x14ac:dyDescent="0.25"/>
    <row r="2027" s="64" customFormat="1" x14ac:dyDescent="0.25"/>
    <row r="2028" s="64" customFormat="1" x14ac:dyDescent="0.25"/>
    <row r="2029" s="64" customFormat="1" x14ac:dyDescent="0.25"/>
    <row r="2030" s="64" customFormat="1" x14ac:dyDescent="0.25"/>
    <row r="2031" s="64" customFormat="1" x14ac:dyDescent="0.25"/>
    <row r="2032" s="64" customFormat="1" x14ac:dyDescent="0.25"/>
    <row r="2033" s="64" customFormat="1" x14ac:dyDescent="0.25"/>
    <row r="2034" s="64" customFormat="1" x14ac:dyDescent="0.25"/>
    <row r="2035" s="64" customFormat="1" x14ac:dyDescent="0.25"/>
    <row r="2036" s="64" customFormat="1" x14ac:dyDescent="0.25"/>
    <row r="2037" s="64" customFormat="1" x14ac:dyDescent="0.25"/>
    <row r="2038" s="64" customFormat="1" x14ac:dyDescent="0.25"/>
    <row r="2039" s="64" customFormat="1" x14ac:dyDescent="0.25"/>
    <row r="2040" s="64" customFormat="1" x14ac:dyDescent="0.25"/>
    <row r="2041" s="64" customFormat="1" x14ac:dyDescent="0.25"/>
    <row r="2042" s="64" customFormat="1" x14ac:dyDescent="0.25"/>
    <row r="2043" s="64" customFormat="1" x14ac:dyDescent="0.25"/>
    <row r="2044" s="64" customFormat="1" x14ac:dyDescent="0.25"/>
    <row r="2045" s="64" customFormat="1" x14ac:dyDescent="0.25"/>
    <row r="2046" s="64" customFormat="1" x14ac:dyDescent="0.25"/>
    <row r="2047" s="64" customFormat="1" x14ac:dyDescent="0.25"/>
    <row r="2048" s="64" customFormat="1" x14ac:dyDescent="0.25"/>
    <row r="2049" s="64" customFormat="1" x14ac:dyDescent="0.25"/>
    <row r="2050" s="64" customFormat="1" x14ac:dyDescent="0.25"/>
    <row r="2051" s="64" customFormat="1" x14ac:dyDescent="0.25"/>
    <row r="2052" s="64" customFormat="1" x14ac:dyDescent="0.25"/>
    <row r="2053" s="64" customFormat="1" x14ac:dyDescent="0.25"/>
    <row r="2054" s="64" customFormat="1" x14ac:dyDescent="0.25"/>
    <row r="2055" s="64" customFormat="1" x14ac:dyDescent="0.25"/>
    <row r="2056" s="64" customFormat="1" x14ac:dyDescent="0.25"/>
    <row r="2057" s="64" customFormat="1" x14ac:dyDescent="0.25"/>
    <row r="2058" s="64" customFormat="1" x14ac:dyDescent="0.25"/>
    <row r="2059" s="64" customFormat="1" x14ac:dyDescent="0.25"/>
    <row r="2060" s="64" customFormat="1" x14ac:dyDescent="0.25"/>
    <row r="2061" s="64" customFormat="1" x14ac:dyDescent="0.25"/>
    <row r="2062" s="64" customFormat="1" x14ac:dyDescent="0.25"/>
    <row r="2063" s="64" customFormat="1" x14ac:dyDescent="0.25"/>
    <row r="2064" s="64" customFormat="1" x14ac:dyDescent="0.25"/>
    <row r="2065" s="64" customFormat="1" x14ac:dyDescent="0.25"/>
    <row r="2066" s="64" customFormat="1" x14ac:dyDescent="0.25"/>
    <row r="2067" s="64" customFormat="1" x14ac:dyDescent="0.25"/>
    <row r="2068" s="64" customFormat="1" x14ac:dyDescent="0.25"/>
    <row r="2069" s="64" customFormat="1" x14ac:dyDescent="0.25"/>
    <row r="2070" s="64" customFormat="1" x14ac:dyDescent="0.25"/>
    <row r="2071" s="64" customFormat="1" x14ac:dyDescent="0.25"/>
    <row r="2072" s="64" customFormat="1" x14ac:dyDescent="0.25"/>
    <row r="2073" s="64" customFormat="1" x14ac:dyDescent="0.25"/>
    <row r="2074" s="64" customFormat="1" x14ac:dyDescent="0.25"/>
    <row r="2075" s="64" customFormat="1" x14ac:dyDescent="0.25"/>
    <row r="2076" s="64" customFormat="1" x14ac:dyDescent="0.25"/>
    <row r="2077" s="64" customFormat="1" x14ac:dyDescent="0.25"/>
    <row r="2078" s="64" customFormat="1" x14ac:dyDescent="0.25"/>
    <row r="2079" s="64" customFormat="1" x14ac:dyDescent="0.25"/>
    <row r="2080" s="64" customFormat="1" x14ac:dyDescent="0.25"/>
    <row r="2081" s="64" customFormat="1" x14ac:dyDescent="0.25"/>
    <row r="2082" s="64" customFormat="1" x14ac:dyDescent="0.25"/>
    <row r="2083" s="64" customFormat="1" x14ac:dyDescent="0.25"/>
    <row r="2084" s="64" customFormat="1" x14ac:dyDescent="0.25"/>
    <row r="2085" s="64" customFormat="1" x14ac:dyDescent="0.25"/>
    <row r="2086" s="64" customFormat="1" x14ac:dyDescent="0.25"/>
    <row r="2087" s="64" customFormat="1" x14ac:dyDescent="0.25"/>
    <row r="2088" s="64" customFormat="1" x14ac:dyDescent="0.25"/>
    <row r="2089" s="64" customFormat="1" x14ac:dyDescent="0.25"/>
    <row r="2090" s="64" customFormat="1" x14ac:dyDescent="0.25"/>
    <row r="2091" s="64" customFormat="1" x14ac:dyDescent="0.25"/>
    <row r="2092" s="64" customFormat="1" x14ac:dyDescent="0.25"/>
    <row r="2093" s="64" customFormat="1" x14ac:dyDescent="0.25"/>
    <row r="2094" s="64" customFormat="1" x14ac:dyDescent="0.25"/>
    <row r="2095" s="64" customFormat="1" x14ac:dyDescent="0.25"/>
    <row r="2096" s="64" customFormat="1" x14ac:dyDescent="0.25"/>
    <row r="2097" s="64" customFormat="1" x14ac:dyDescent="0.25"/>
    <row r="2098" s="64" customFormat="1" x14ac:dyDescent="0.25"/>
    <row r="2099" s="64" customFormat="1" x14ac:dyDescent="0.25"/>
    <row r="2100" s="64" customFormat="1" x14ac:dyDescent="0.25"/>
    <row r="2101" s="64" customFormat="1" x14ac:dyDescent="0.25"/>
    <row r="2102" s="64" customFormat="1" x14ac:dyDescent="0.25"/>
    <row r="2103" s="64" customFormat="1" x14ac:dyDescent="0.25"/>
    <row r="2104" s="64" customFormat="1" x14ac:dyDescent="0.25"/>
    <row r="2105" s="64" customFormat="1" x14ac:dyDescent="0.25"/>
    <row r="2106" s="64" customFormat="1" x14ac:dyDescent="0.25"/>
    <row r="2107" s="64" customFormat="1" x14ac:dyDescent="0.25"/>
    <row r="2108" s="64" customFormat="1" x14ac:dyDescent="0.25"/>
    <row r="2109" s="64" customFormat="1" x14ac:dyDescent="0.25"/>
    <row r="2110" s="64" customFormat="1" x14ac:dyDescent="0.25"/>
    <row r="2111" s="64" customFormat="1" x14ac:dyDescent="0.25"/>
    <row r="2112" s="64" customFormat="1" x14ac:dyDescent="0.25"/>
    <row r="2113" s="64" customFormat="1" x14ac:dyDescent="0.25"/>
    <row r="2114" s="64" customFormat="1" x14ac:dyDescent="0.25"/>
    <row r="2115" s="64" customFormat="1" x14ac:dyDescent="0.25"/>
    <row r="2116" s="64" customFormat="1" x14ac:dyDescent="0.25"/>
    <row r="2117" s="64" customFormat="1" x14ac:dyDescent="0.25"/>
    <row r="2118" s="64" customFormat="1" x14ac:dyDescent="0.25"/>
    <row r="2119" s="64" customFormat="1" x14ac:dyDescent="0.25"/>
    <row r="2120" s="64" customFormat="1" x14ac:dyDescent="0.25"/>
    <row r="2121" s="64" customFormat="1" x14ac:dyDescent="0.25"/>
    <row r="2122" s="64" customFormat="1" x14ac:dyDescent="0.25"/>
    <row r="2123" s="64" customFormat="1" x14ac:dyDescent="0.25"/>
    <row r="2124" s="64" customFormat="1" x14ac:dyDescent="0.25"/>
    <row r="2125" s="64" customFormat="1" x14ac:dyDescent="0.25"/>
    <row r="2126" s="64" customFormat="1" x14ac:dyDescent="0.25"/>
    <row r="2127" s="64" customFormat="1" x14ac:dyDescent="0.25"/>
    <row r="2128" s="64" customFormat="1" x14ac:dyDescent="0.25"/>
    <row r="2129" s="64" customFormat="1" x14ac:dyDescent="0.25"/>
    <row r="2130" s="64" customFormat="1" x14ac:dyDescent="0.25"/>
    <row r="2131" s="64" customFormat="1" x14ac:dyDescent="0.25"/>
    <row r="2132" s="64" customFormat="1" x14ac:dyDescent="0.25"/>
    <row r="2133" s="64" customFormat="1" x14ac:dyDescent="0.25"/>
    <row r="2134" s="64" customFormat="1" x14ac:dyDescent="0.25"/>
    <row r="2135" s="64" customFormat="1" x14ac:dyDescent="0.25"/>
    <row r="2136" s="64" customFormat="1" x14ac:dyDescent="0.25"/>
    <row r="2137" s="64" customFormat="1" x14ac:dyDescent="0.25"/>
    <row r="2138" s="64" customFormat="1" x14ac:dyDescent="0.25"/>
    <row r="2139" s="64" customFormat="1" x14ac:dyDescent="0.25"/>
    <row r="2140" s="64" customFormat="1" x14ac:dyDescent="0.25"/>
    <row r="2141" s="64" customFormat="1" x14ac:dyDescent="0.25"/>
    <row r="2142" s="64" customFormat="1" x14ac:dyDescent="0.25"/>
    <row r="2143" s="64" customFormat="1" x14ac:dyDescent="0.25"/>
    <row r="2144" s="64" customFormat="1" x14ac:dyDescent="0.25"/>
    <row r="2145" s="64" customFormat="1" x14ac:dyDescent="0.25"/>
    <row r="2146" s="64" customFormat="1" x14ac:dyDescent="0.25"/>
    <row r="2147" s="64" customFormat="1" x14ac:dyDescent="0.25"/>
    <row r="2148" s="64" customFormat="1" x14ac:dyDescent="0.25"/>
    <row r="2149" s="64" customFormat="1" x14ac:dyDescent="0.25"/>
    <row r="2150" s="64" customFormat="1" x14ac:dyDescent="0.25"/>
    <row r="2151" s="64" customFormat="1" x14ac:dyDescent="0.25"/>
    <row r="2152" s="64" customFormat="1" x14ac:dyDescent="0.25"/>
    <row r="2153" s="64" customFormat="1" x14ac:dyDescent="0.25"/>
    <row r="2154" s="64" customFormat="1" x14ac:dyDescent="0.25"/>
    <row r="2155" s="64" customFormat="1" x14ac:dyDescent="0.25"/>
    <row r="2156" s="64" customFormat="1" x14ac:dyDescent="0.25"/>
    <row r="2157" s="64" customFormat="1" x14ac:dyDescent="0.25"/>
    <row r="2158" s="64" customFormat="1" x14ac:dyDescent="0.25"/>
    <row r="2159" s="64" customFormat="1" x14ac:dyDescent="0.25"/>
    <row r="2160" s="64" customFormat="1" x14ac:dyDescent="0.25"/>
    <row r="2161" s="64" customFormat="1" x14ac:dyDescent="0.25"/>
    <row r="2162" s="64" customFormat="1" x14ac:dyDescent="0.25"/>
    <row r="2163" s="64" customFormat="1" x14ac:dyDescent="0.25"/>
    <row r="2164" s="64" customFormat="1" x14ac:dyDescent="0.25"/>
    <row r="2165" s="64" customFormat="1" x14ac:dyDescent="0.25"/>
    <row r="2166" s="64" customFormat="1" x14ac:dyDescent="0.25"/>
    <row r="2167" s="64" customFormat="1" x14ac:dyDescent="0.25"/>
    <row r="2168" s="64" customFormat="1" x14ac:dyDescent="0.25"/>
    <row r="2169" s="64" customFormat="1" x14ac:dyDescent="0.25"/>
    <row r="2170" s="64" customFormat="1" x14ac:dyDescent="0.25"/>
    <row r="2171" s="64" customFormat="1" x14ac:dyDescent="0.25"/>
    <row r="2172" s="64" customFormat="1" x14ac:dyDescent="0.25"/>
    <row r="2173" s="64" customFormat="1" x14ac:dyDescent="0.25"/>
    <row r="2174" s="64" customFormat="1" x14ac:dyDescent="0.25"/>
    <row r="2175" s="64" customFormat="1" x14ac:dyDescent="0.25"/>
    <row r="2176" s="64" customFormat="1" x14ac:dyDescent="0.25"/>
    <row r="2177" s="64" customFormat="1" x14ac:dyDescent="0.25"/>
    <row r="2178" s="64" customFormat="1" x14ac:dyDescent="0.25"/>
    <row r="2179" s="64" customFormat="1" x14ac:dyDescent="0.25"/>
    <row r="2180" s="64" customFormat="1" x14ac:dyDescent="0.25"/>
    <row r="2181" s="64" customFormat="1" x14ac:dyDescent="0.25"/>
    <row r="2182" s="64" customFormat="1" x14ac:dyDescent="0.25"/>
    <row r="2183" s="64" customFormat="1" x14ac:dyDescent="0.25"/>
    <row r="2184" s="64" customFormat="1" x14ac:dyDescent="0.25"/>
    <row r="2185" s="64" customFormat="1" x14ac:dyDescent="0.25"/>
    <row r="2186" s="64" customFormat="1" x14ac:dyDescent="0.25"/>
    <row r="2187" s="64" customFormat="1" x14ac:dyDescent="0.25"/>
    <row r="2188" s="64" customFormat="1" x14ac:dyDescent="0.25"/>
    <row r="2189" s="64" customFormat="1" x14ac:dyDescent="0.25"/>
    <row r="2190" s="64" customFormat="1" x14ac:dyDescent="0.25"/>
    <row r="2191" s="64" customFormat="1" x14ac:dyDescent="0.25"/>
    <row r="2192" s="64" customFormat="1" x14ac:dyDescent="0.25"/>
    <row r="2193" s="64" customFormat="1" x14ac:dyDescent="0.25"/>
    <row r="2194" s="64" customFormat="1" x14ac:dyDescent="0.25"/>
    <row r="2195" s="64" customFormat="1" x14ac:dyDescent="0.25"/>
    <row r="2196" s="64" customFormat="1" x14ac:dyDescent="0.25"/>
    <row r="2197" s="64" customFormat="1" x14ac:dyDescent="0.25"/>
    <row r="2198" s="64" customFormat="1" x14ac:dyDescent="0.25"/>
    <row r="2199" s="64" customFormat="1" x14ac:dyDescent="0.25"/>
    <row r="2200" s="64" customFormat="1" x14ac:dyDescent="0.25"/>
    <row r="2201" s="64" customFormat="1" x14ac:dyDescent="0.25"/>
    <row r="2202" s="64" customFormat="1" x14ac:dyDescent="0.25"/>
    <row r="2203" s="64" customFormat="1" x14ac:dyDescent="0.25"/>
    <row r="2204" s="64" customFormat="1" x14ac:dyDescent="0.25"/>
    <row r="2205" s="64" customFormat="1" x14ac:dyDescent="0.25"/>
    <row r="2206" s="64" customFormat="1" x14ac:dyDescent="0.25"/>
    <row r="2207" s="64" customFormat="1" x14ac:dyDescent="0.25"/>
    <row r="2208" s="64" customFormat="1" x14ac:dyDescent="0.25"/>
    <row r="2209" s="64" customFormat="1" x14ac:dyDescent="0.25"/>
    <row r="2210" s="64" customFormat="1" x14ac:dyDescent="0.25"/>
    <row r="2211" s="64" customFormat="1" x14ac:dyDescent="0.25"/>
    <row r="2212" s="64" customFormat="1" x14ac:dyDescent="0.25"/>
    <row r="2213" s="64" customFormat="1" x14ac:dyDescent="0.25"/>
    <row r="2214" s="64" customFormat="1" x14ac:dyDescent="0.25"/>
    <row r="2215" s="64" customFormat="1" x14ac:dyDescent="0.25"/>
    <row r="2216" s="64" customFormat="1" x14ac:dyDescent="0.25"/>
    <row r="2217" s="64" customFormat="1" x14ac:dyDescent="0.25"/>
    <row r="2218" s="64" customFormat="1" x14ac:dyDescent="0.25"/>
    <row r="2219" s="64" customFormat="1" x14ac:dyDescent="0.25"/>
    <row r="2220" s="64" customFormat="1" x14ac:dyDescent="0.25"/>
    <row r="2221" s="64" customFormat="1" x14ac:dyDescent="0.25"/>
    <row r="2222" s="64" customFormat="1" x14ac:dyDescent="0.25"/>
    <row r="2223" s="64" customFormat="1" x14ac:dyDescent="0.25"/>
    <row r="2224" s="64" customFormat="1" x14ac:dyDescent="0.25"/>
    <row r="2225" s="64" customFormat="1" x14ac:dyDescent="0.25"/>
    <row r="2226" s="64" customFormat="1" x14ac:dyDescent="0.25"/>
    <row r="2227" s="64" customFormat="1" x14ac:dyDescent="0.25"/>
    <row r="2228" s="64" customFormat="1" x14ac:dyDescent="0.25"/>
    <row r="2229" s="64" customFormat="1" x14ac:dyDescent="0.25"/>
    <row r="2230" s="64" customFormat="1" x14ac:dyDescent="0.25"/>
    <row r="2231" s="64" customFormat="1" x14ac:dyDescent="0.25"/>
    <row r="2232" s="64" customFormat="1" x14ac:dyDescent="0.25"/>
    <row r="2233" s="64" customFormat="1" x14ac:dyDescent="0.25"/>
    <row r="2234" s="64" customFormat="1" x14ac:dyDescent="0.25"/>
    <row r="2235" s="64" customFormat="1" x14ac:dyDescent="0.25"/>
    <row r="2236" s="64" customFormat="1" x14ac:dyDescent="0.25"/>
    <row r="2237" s="64" customFormat="1" x14ac:dyDescent="0.25"/>
    <row r="2238" s="64" customFormat="1" x14ac:dyDescent="0.25"/>
    <row r="2239" s="64" customFormat="1" x14ac:dyDescent="0.25"/>
    <row r="2240" s="64" customFormat="1" x14ac:dyDescent="0.25"/>
    <row r="2241" s="64" customFormat="1" x14ac:dyDescent="0.25"/>
    <row r="2242" s="64" customFormat="1" x14ac:dyDescent="0.25"/>
    <row r="2243" s="64" customFormat="1" x14ac:dyDescent="0.25"/>
    <row r="2244" s="64" customFormat="1" x14ac:dyDescent="0.25"/>
    <row r="2245" s="64" customFormat="1" x14ac:dyDescent="0.25"/>
    <row r="2246" s="64" customFormat="1" x14ac:dyDescent="0.25"/>
    <row r="2247" s="64" customFormat="1" x14ac:dyDescent="0.25"/>
    <row r="2248" s="64" customFormat="1" x14ac:dyDescent="0.25"/>
    <row r="2249" s="64" customFormat="1" x14ac:dyDescent="0.25"/>
    <row r="2250" s="64" customFormat="1" x14ac:dyDescent="0.25"/>
    <row r="2251" s="64" customFormat="1" x14ac:dyDescent="0.25"/>
    <row r="2252" s="64" customFormat="1" x14ac:dyDescent="0.25"/>
    <row r="2253" s="64" customFormat="1" x14ac:dyDescent="0.25"/>
    <row r="2254" s="64" customFormat="1" x14ac:dyDescent="0.25"/>
    <row r="2255" s="64" customFormat="1" x14ac:dyDescent="0.25"/>
    <row r="2256" s="64" customFormat="1" x14ac:dyDescent="0.25"/>
    <row r="2257" s="64" customFormat="1" x14ac:dyDescent="0.25"/>
    <row r="2258" s="64" customFormat="1" x14ac:dyDescent="0.25"/>
    <row r="2259" s="64" customFormat="1" x14ac:dyDescent="0.25"/>
    <row r="2260" s="64" customFormat="1" x14ac:dyDescent="0.25"/>
    <row r="2261" s="64" customFormat="1" x14ac:dyDescent="0.25"/>
    <row r="2262" s="64" customFormat="1" x14ac:dyDescent="0.25"/>
    <row r="2263" s="64" customFormat="1" x14ac:dyDescent="0.25"/>
    <row r="2264" s="64" customFormat="1" x14ac:dyDescent="0.25"/>
    <row r="2265" s="64" customFormat="1" x14ac:dyDescent="0.25"/>
    <row r="2266" s="64" customFormat="1" x14ac:dyDescent="0.25"/>
    <row r="2267" s="64" customFormat="1" x14ac:dyDescent="0.25"/>
    <row r="2268" s="64" customFormat="1" x14ac:dyDescent="0.25"/>
    <row r="2269" s="64" customFormat="1" x14ac:dyDescent="0.25"/>
    <row r="2270" s="64" customFormat="1" x14ac:dyDescent="0.25"/>
    <row r="2271" s="64" customFormat="1" x14ac:dyDescent="0.25"/>
    <row r="2272" s="64" customFormat="1" x14ac:dyDescent="0.25"/>
    <row r="2273" s="64" customFormat="1" x14ac:dyDescent="0.25"/>
    <row r="2274" s="64" customFormat="1" x14ac:dyDescent="0.25"/>
    <row r="2275" s="64" customFormat="1" x14ac:dyDescent="0.25"/>
    <row r="2276" s="64" customFormat="1" x14ac:dyDescent="0.25"/>
    <row r="2277" s="64" customFormat="1" x14ac:dyDescent="0.25"/>
    <row r="2278" s="64" customFormat="1" x14ac:dyDescent="0.25"/>
    <row r="2279" s="64" customFormat="1" x14ac:dyDescent="0.25"/>
    <row r="2280" s="64" customFormat="1" x14ac:dyDescent="0.25"/>
    <row r="2281" s="64" customFormat="1" x14ac:dyDescent="0.25"/>
    <row r="2282" s="64" customFormat="1" x14ac:dyDescent="0.25"/>
    <row r="2283" s="64" customFormat="1" x14ac:dyDescent="0.25"/>
    <row r="2284" s="64" customFormat="1" x14ac:dyDescent="0.25"/>
    <row r="2285" s="64" customFormat="1" x14ac:dyDescent="0.25"/>
    <row r="2286" s="64" customFormat="1" x14ac:dyDescent="0.25"/>
    <row r="2287" s="64" customFormat="1" x14ac:dyDescent="0.25"/>
    <row r="2288" s="64" customFormat="1" x14ac:dyDescent="0.25"/>
    <row r="2289" s="64" customFormat="1" x14ac:dyDescent="0.25"/>
    <row r="2290" s="64" customFormat="1" x14ac:dyDescent="0.25"/>
    <row r="2291" s="64" customFormat="1" x14ac:dyDescent="0.25"/>
    <row r="2292" s="64" customFormat="1" x14ac:dyDescent="0.25"/>
    <row r="2293" s="64" customFormat="1" x14ac:dyDescent="0.25"/>
    <row r="2294" s="64" customFormat="1" x14ac:dyDescent="0.25"/>
    <row r="2295" s="64" customFormat="1" x14ac:dyDescent="0.25"/>
    <row r="2296" s="64" customFormat="1" x14ac:dyDescent="0.25"/>
    <row r="2297" s="64" customFormat="1" x14ac:dyDescent="0.25"/>
    <row r="2298" s="64" customFormat="1" x14ac:dyDescent="0.25"/>
    <row r="2299" s="64" customFormat="1" x14ac:dyDescent="0.25"/>
    <row r="2300" s="64" customFormat="1" x14ac:dyDescent="0.25"/>
    <row r="2301" s="64" customFormat="1" x14ac:dyDescent="0.25"/>
    <row r="2302" s="64" customFormat="1" x14ac:dyDescent="0.25"/>
    <row r="2303" s="64" customFormat="1" x14ac:dyDescent="0.25"/>
    <row r="2304" s="64" customFormat="1" x14ac:dyDescent="0.25"/>
    <row r="2305" s="64" customFormat="1" x14ac:dyDescent="0.25"/>
    <row r="2306" s="64" customFormat="1" x14ac:dyDescent="0.25"/>
    <row r="2307" s="64" customFormat="1" x14ac:dyDescent="0.25"/>
    <row r="2308" s="64" customFormat="1" x14ac:dyDescent="0.25"/>
    <row r="2309" s="64" customFormat="1" x14ac:dyDescent="0.25"/>
    <row r="2310" s="64" customFormat="1" x14ac:dyDescent="0.25"/>
    <row r="2311" s="64" customFormat="1" x14ac:dyDescent="0.25"/>
    <row r="2312" s="64" customFormat="1" x14ac:dyDescent="0.25"/>
    <row r="2313" s="64" customFormat="1" x14ac:dyDescent="0.25"/>
    <row r="2314" s="64" customFormat="1" x14ac:dyDescent="0.25"/>
    <row r="2315" s="64" customFormat="1" x14ac:dyDescent="0.25"/>
    <row r="2316" s="64" customFormat="1" x14ac:dyDescent="0.25"/>
    <row r="2317" s="64" customFormat="1" x14ac:dyDescent="0.25"/>
    <row r="2318" s="64" customFormat="1" x14ac:dyDescent="0.25"/>
    <row r="2319" s="64" customFormat="1" x14ac:dyDescent="0.25"/>
    <row r="2320" s="64" customFormat="1" x14ac:dyDescent="0.25"/>
    <row r="2321" s="64" customFormat="1" x14ac:dyDescent="0.25"/>
    <row r="2322" s="64" customFormat="1" x14ac:dyDescent="0.25"/>
    <row r="2323" s="64" customFormat="1" x14ac:dyDescent="0.25"/>
    <row r="2324" s="64" customFormat="1" x14ac:dyDescent="0.25"/>
    <row r="2325" s="64" customFormat="1" x14ac:dyDescent="0.25"/>
    <row r="2326" s="64" customFormat="1" x14ac:dyDescent="0.25"/>
    <row r="2327" s="64" customFormat="1" x14ac:dyDescent="0.25"/>
    <row r="2328" s="64" customFormat="1" x14ac:dyDescent="0.25"/>
    <row r="2329" s="64" customFormat="1" x14ac:dyDescent="0.25"/>
    <row r="2330" s="64" customFormat="1" x14ac:dyDescent="0.25"/>
    <row r="2331" s="64" customFormat="1" x14ac:dyDescent="0.25"/>
    <row r="2332" s="64" customFormat="1" x14ac:dyDescent="0.25"/>
    <row r="2333" s="64" customFormat="1" x14ac:dyDescent="0.25"/>
    <row r="2334" s="64" customFormat="1" x14ac:dyDescent="0.25"/>
    <row r="2335" s="64" customFormat="1" x14ac:dyDescent="0.25"/>
    <row r="2336" s="64" customFormat="1" x14ac:dyDescent="0.25"/>
    <row r="2337" s="64" customFormat="1" x14ac:dyDescent="0.25"/>
    <row r="2338" s="64" customFormat="1" x14ac:dyDescent="0.25"/>
    <row r="2339" s="64" customFormat="1" x14ac:dyDescent="0.25"/>
    <row r="2340" s="64" customFormat="1" x14ac:dyDescent="0.25"/>
    <row r="2341" s="64" customFormat="1" x14ac:dyDescent="0.25"/>
    <row r="2342" s="64" customFormat="1" x14ac:dyDescent="0.25"/>
    <row r="2343" s="64" customFormat="1" x14ac:dyDescent="0.25"/>
    <row r="2344" s="64" customFormat="1" x14ac:dyDescent="0.25"/>
    <row r="2345" s="64" customFormat="1" x14ac:dyDescent="0.25"/>
    <row r="2346" s="64" customFormat="1" x14ac:dyDescent="0.25"/>
    <row r="2347" s="64" customFormat="1" x14ac:dyDescent="0.25"/>
    <row r="2348" s="64" customFormat="1" x14ac:dyDescent="0.25"/>
    <row r="2349" s="64" customFormat="1" x14ac:dyDescent="0.25"/>
    <row r="2350" s="64" customFormat="1" x14ac:dyDescent="0.25"/>
    <row r="2351" s="64" customFormat="1" x14ac:dyDescent="0.25"/>
    <row r="2352" s="64" customFormat="1" x14ac:dyDescent="0.25"/>
    <row r="2353" s="64" customFormat="1" x14ac:dyDescent="0.25"/>
    <row r="2354" s="64" customFormat="1" x14ac:dyDescent="0.25"/>
    <row r="2355" s="64" customFormat="1" x14ac:dyDescent="0.25"/>
    <row r="2356" s="64" customFormat="1" x14ac:dyDescent="0.25"/>
    <row r="2357" s="64" customFormat="1" x14ac:dyDescent="0.25"/>
    <row r="2358" s="64" customFormat="1" x14ac:dyDescent="0.25"/>
    <row r="2359" s="64" customFormat="1" x14ac:dyDescent="0.25"/>
    <row r="2360" s="64" customFormat="1" x14ac:dyDescent="0.25"/>
    <row r="2361" s="64" customFormat="1" x14ac:dyDescent="0.25"/>
    <row r="2362" s="64" customFormat="1" x14ac:dyDescent="0.25"/>
    <row r="2363" s="64" customFormat="1" x14ac:dyDescent="0.25"/>
    <row r="2364" s="64" customFormat="1" x14ac:dyDescent="0.25"/>
    <row r="2365" s="64" customFormat="1" x14ac:dyDescent="0.25"/>
    <row r="2366" s="64" customFormat="1" x14ac:dyDescent="0.25"/>
    <row r="2367" s="64" customFormat="1" x14ac:dyDescent="0.25"/>
    <row r="2368" s="64" customFormat="1" x14ac:dyDescent="0.25"/>
    <row r="2369" s="64" customFormat="1" x14ac:dyDescent="0.25"/>
    <row r="2370" s="64" customFormat="1" x14ac:dyDescent="0.25"/>
    <row r="2371" s="64" customFormat="1" x14ac:dyDescent="0.25"/>
    <row r="2372" s="64" customFormat="1" x14ac:dyDescent="0.25"/>
    <row r="2373" s="64" customFormat="1" x14ac:dyDescent="0.25"/>
    <row r="2374" s="64" customFormat="1" x14ac:dyDescent="0.25"/>
    <row r="2375" s="64" customFormat="1" x14ac:dyDescent="0.25"/>
    <row r="2376" s="64" customFormat="1" x14ac:dyDescent="0.25"/>
    <row r="2377" s="64" customFormat="1" x14ac:dyDescent="0.25"/>
    <row r="2378" s="64" customFormat="1" x14ac:dyDescent="0.25"/>
    <row r="2379" s="64" customFormat="1" x14ac:dyDescent="0.25"/>
    <row r="2380" s="64" customFormat="1" x14ac:dyDescent="0.25"/>
    <row r="2381" s="64" customFormat="1" x14ac:dyDescent="0.25"/>
    <row r="2382" s="64" customFormat="1" x14ac:dyDescent="0.25"/>
    <row r="2383" s="64" customFormat="1" x14ac:dyDescent="0.25"/>
    <row r="2384" s="64" customFormat="1" x14ac:dyDescent="0.25"/>
    <row r="2385" s="64" customFormat="1" x14ac:dyDescent="0.25"/>
    <row r="2386" s="64" customFormat="1" x14ac:dyDescent="0.25"/>
    <row r="2387" s="64" customFormat="1" x14ac:dyDescent="0.25"/>
    <row r="2388" s="64" customFormat="1" x14ac:dyDescent="0.25"/>
    <row r="2389" s="64" customFormat="1" x14ac:dyDescent="0.25"/>
    <row r="2390" s="64" customFormat="1" x14ac:dyDescent="0.25"/>
    <row r="2391" s="64" customFormat="1" x14ac:dyDescent="0.25"/>
    <row r="2392" s="64" customFormat="1" x14ac:dyDescent="0.25"/>
    <row r="2393" s="64" customFormat="1" x14ac:dyDescent="0.25"/>
    <row r="2394" s="64" customFormat="1" x14ac:dyDescent="0.25"/>
    <row r="2395" s="64" customFormat="1" x14ac:dyDescent="0.25"/>
    <row r="2396" s="64" customFormat="1" x14ac:dyDescent="0.25"/>
    <row r="2397" s="64" customFormat="1" x14ac:dyDescent="0.25"/>
    <row r="2398" s="64" customFormat="1" x14ac:dyDescent="0.25"/>
    <row r="2399" s="64" customFormat="1" x14ac:dyDescent="0.25"/>
    <row r="2400" s="64" customFormat="1" x14ac:dyDescent="0.25"/>
    <row r="2401" s="64" customFormat="1" x14ac:dyDescent="0.25"/>
    <row r="2402" s="64" customFormat="1" x14ac:dyDescent="0.25"/>
    <row r="2403" s="64" customFormat="1" x14ac:dyDescent="0.25"/>
    <row r="2404" s="64" customFormat="1" x14ac:dyDescent="0.25"/>
    <row r="2405" s="64" customFormat="1" x14ac:dyDescent="0.25"/>
    <row r="2406" s="64" customFormat="1" x14ac:dyDescent="0.25"/>
    <row r="2407" s="64" customFormat="1" x14ac:dyDescent="0.25"/>
    <row r="2408" s="64" customFormat="1" x14ac:dyDescent="0.25"/>
    <row r="2409" s="64" customFormat="1" x14ac:dyDescent="0.25"/>
    <row r="2410" s="64" customFormat="1" x14ac:dyDescent="0.25"/>
    <row r="2411" s="64" customFormat="1" x14ac:dyDescent="0.25"/>
    <row r="2412" s="64" customFormat="1" x14ac:dyDescent="0.25"/>
    <row r="2413" s="64" customFormat="1" x14ac:dyDescent="0.25"/>
    <row r="2414" s="64" customFormat="1" x14ac:dyDescent="0.25"/>
    <row r="2415" s="64" customFormat="1" x14ac:dyDescent="0.25"/>
    <row r="2416" s="64" customFormat="1" x14ac:dyDescent="0.25"/>
    <row r="2417" s="64" customFormat="1" x14ac:dyDescent="0.25"/>
    <row r="2418" s="64" customFormat="1" x14ac:dyDescent="0.25"/>
    <row r="2419" s="64" customFormat="1" x14ac:dyDescent="0.25"/>
    <row r="2420" s="64" customFormat="1" x14ac:dyDescent="0.25"/>
    <row r="2421" s="64" customFormat="1" x14ac:dyDescent="0.25"/>
    <row r="2422" s="64" customFormat="1" x14ac:dyDescent="0.25"/>
    <row r="2423" s="64" customFormat="1" x14ac:dyDescent="0.25"/>
    <row r="2424" s="64" customFormat="1" x14ac:dyDescent="0.25"/>
    <row r="2425" s="64" customFormat="1" x14ac:dyDescent="0.25"/>
    <row r="2426" s="64" customFormat="1" x14ac:dyDescent="0.25"/>
    <row r="2427" s="64" customFormat="1" x14ac:dyDescent="0.25"/>
    <row r="2428" s="64" customFormat="1" x14ac:dyDescent="0.25"/>
    <row r="2429" s="64" customFormat="1" x14ac:dyDescent="0.25"/>
    <row r="2430" s="64" customFormat="1" x14ac:dyDescent="0.25"/>
    <row r="2431" s="64" customFormat="1" x14ac:dyDescent="0.25"/>
    <row r="2432" s="64" customFormat="1" x14ac:dyDescent="0.25"/>
    <row r="2433" s="64" customFormat="1" x14ac:dyDescent="0.25"/>
    <row r="2434" s="64" customFormat="1" x14ac:dyDescent="0.25"/>
    <row r="2435" s="64" customFormat="1" x14ac:dyDescent="0.25"/>
    <row r="2436" s="64" customFormat="1" x14ac:dyDescent="0.25"/>
    <row r="2437" s="64" customFormat="1" x14ac:dyDescent="0.25"/>
    <row r="2438" s="64" customFormat="1" x14ac:dyDescent="0.25"/>
    <row r="2439" s="64" customFormat="1" x14ac:dyDescent="0.25"/>
    <row r="2440" s="64" customFormat="1" x14ac:dyDescent="0.25"/>
    <row r="2441" s="64" customFormat="1" x14ac:dyDescent="0.25"/>
    <row r="2442" s="64" customFormat="1" x14ac:dyDescent="0.25"/>
    <row r="2443" s="64" customFormat="1" x14ac:dyDescent="0.25"/>
    <row r="2444" s="64" customFormat="1" x14ac:dyDescent="0.25"/>
    <row r="2445" s="64" customFormat="1" x14ac:dyDescent="0.25"/>
    <row r="2446" s="64" customFormat="1" x14ac:dyDescent="0.25"/>
    <row r="2447" s="64" customFormat="1" x14ac:dyDescent="0.25"/>
    <row r="2448" s="64" customFormat="1" x14ac:dyDescent="0.25"/>
    <row r="2449" s="64" customFormat="1" x14ac:dyDescent="0.25"/>
    <row r="2450" s="64" customFormat="1" x14ac:dyDescent="0.25"/>
    <row r="2451" s="64" customFormat="1" x14ac:dyDescent="0.25"/>
    <row r="2452" s="64" customFormat="1" x14ac:dyDescent="0.25"/>
    <row r="2453" s="64" customFormat="1" x14ac:dyDescent="0.25"/>
    <row r="2454" s="64" customFormat="1" x14ac:dyDescent="0.25"/>
    <row r="2455" s="64" customFormat="1" x14ac:dyDescent="0.25"/>
    <row r="2456" s="64" customFormat="1" x14ac:dyDescent="0.25"/>
    <row r="2457" s="64" customFormat="1" x14ac:dyDescent="0.25"/>
    <row r="2458" s="64" customFormat="1" x14ac:dyDescent="0.25"/>
    <row r="2459" s="64" customFormat="1" x14ac:dyDescent="0.25"/>
    <row r="2460" s="64" customFormat="1" x14ac:dyDescent="0.25"/>
    <row r="2461" s="64" customFormat="1" x14ac:dyDescent="0.25"/>
    <row r="2462" s="64" customFormat="1" x14ac:dyDescent="0.25"/>
    <row r="2463" s="64" customFormat="1" x14ac:dyDescent="0.25"/>
    <row r="2464" s="64" customFormat="1" x14ac:dyDescent="0.25"/>
    <row r="2465" s="64" customFormat="1" x14ac:dyDescent="0.25"/>
    <row r="2466" s="64" customFormat="1" x14ac:dyDescent="0.25"/>
    <row r="2467" s="64" customFormat="1" x14ac:dyDescent="0.25"/>
    <row r="2468" s="64" customFormat="1" x14ac:dyDescent="0.25"/>
    <row r="2469" s="64" customFormat="1" x14ac:dyDescent="0.25"/>
    <row r="2470" s="64" customFormat="1" x14ac:dyDescent="0.25"/>
    <row r="2471" s="64" customFormat="1" x14ac:dyDescent="0.25"/>
    <row r="2472" s="64" customFormat="1" x14ac:dyDescent="0.25"/>
    <row r="2473" s="64" customFormat="1" x14ac:dyDescent="0.25"/>
    <row r="2474" s="64" customFormat="1" x14ac:dyDescent="0.25"/>
    <row r="2475" s="64" customFormat="1" x14ac:dyDescent="0.25"/>
    <row r="2476" s="64" customFormat="1" x14ac:dyDescent="0.25"/>
    <row r="2477" s="64" customFormat="1" x14ac:dyDescent="0.25"/>
    <row r="2478" s="64" customFormat="1" x14ac:dyDescent="0.25"/>
    <row r="2479" s="64" customFormat="1" x14ac:dyDescent="0.25"/>
    <row r="2480" s="64" customFormat="1" x14ac:dyDescent="0.25"/>
    <row r="2481" s="64" customFormat="1" x14ac:dyDescent="0.25"/>
    <row r="2482" s="64" customFormat="1" x14ac:dyDescent="0.25"/>
    <row r="2483" s="64" customFormat="1" x14ac:dyDescent="0.25"/>
    <row r="2484" s="64" customFormat="1" x14ac:dyDescent="0.25"/>
    <row r="2485" s="64" customFormat="1" x14ac:dyDescent="0.25"/>
    <row r="2486" s="64" customFormat="1" x14ac:dyDescent="0.25"/>
    <row r="2487" s="64" customFormat="1" x14ac:dyDescent="0.25"/>
    <row r="2488" s="64" customFormat="1" x14ac:dyDescent="0.25"/>
    <row r="2489" s="64" customFormat="1" x14ac:dyDescent="0.25"/>
    <row r="2490" s="64" customFormat="1" x14ac:dyDescent="0.25"/>
    <row r="2491" s="64" customFormat="1" x14ac:dyDescent="0.25"/>
    <row r="2492" s="64" customFormat="1" x14ac:dyDescent="0.25"/>
    <row r="2493" s="64" customFormat="1" x14ac:dyDescent="0.25"/>
    <row r="2494" s="64" customFormat="1" x14ac:dyDescent="0.25"/>
    <row r="2495" s="64" customFormat="1" x14ac:dyDescent="0.25"/>
    <row r="2496" s="64" customFormat="1" x14ac:dyDescent="0.25"/>
    <row r="2497" s="64" customFormat="1" x14ac:dyDescent="0.25"/>
    <row r="2498" s="64" customFormat="1" x14ac:dyDescent="0.25"/>
    <row r="2499" s="64" customFormat="1" x14ac:dyDescent="0.25"/>
    <row r="2500" s="64" customFormat="1" x14ac:dyDescent="0.25"/>
    <row r="2501" s="64" customFormat="1" x14ac:dyDescent="0.25"/>
    <row r="2502" s="64" customFormat="1" x14ac:dyDescent="0.25"/>
    <row r="2503" s="64" customFormat="1" x14ac:dyDescent="0.25"/>
    <row r="2504" s="64" customFormat="1" x14ac:dyDescent="0.25"/>
    <row r="2505" s="64" customFormat="1" x14ac:dyDescent="0.25"/>
    <row r="2506" s="64" customFormat="1" x14ac:dyDescent="0.25"/>
    <row r="2507" s="64" customFormat="1" x14ac:dyDescent="0.25"/>
    <row r="2508" s="64" customFormat="1" x14ac:dyDescent="0.25"/>
    <row r="2509" s="64" customFormat="1" x14ac:dyDescent="0.25"/>
    <row r="2510" s="64" customFormat="1" x14ac:dyDescent="0.25"/>
    <row r="2511" s="64" customFormat="1" x14ac:dyDescent="0.25"/>
    <row r="2512" s="64" customFormat="1" x14ac:dyDescent="0.25"/>
    <row r="2513" s="64" customFormat="1" x14ac:dyDescent="0.25"/>
    <row r="2514" s="64" customFormat="1" x14ac:dyDescent="0.25"/>
    <row r="2515" s="64" customFormat="1" x14ac:dyDescent="0.25"/>
    <row r="2516" s="64" customFormat="1" x14ac:dyDescent="0.25"/>
    <row r="2517" s="64" customFormat="1" x14ac:dyDescent="0.25"/>
    <row r="2518" s="64" customFormat="1" x14ac:dyDescent="0.25"/>
    <row r="2519" s="64" customFormat="1" x14ac:dyDescent="0.25"/>
    <row r="2520" s="64" customFormat="1" x14ac:dyDescent="0.25"/>
    <row r="2521" s="64" customFormat="1" x14ac:dyDescent="0.25"/>
    <row r="2522" s="64" customFormat="1" x14ac:dyDescent="0.25"/>
    <row r="2523" s="64" customFormat="1" x14ac:dyDescent="0.25"/>
    <row r="2524" s="64" customFormat="1" x14ac:dyDescent="0.25"/>
    <row r="2525" s="64" customFormat="1" x14ac:dyDescent="0.25"/>
    <row r="2526" s="64" customFormat="1" x14ac:dyDescent="0.25"/>
    <row r="2527" s="64" customFormat="1" x14ac:dyDescent="0.25"/>
    <row r="2528" s="64" customFormat="1" x14ac:dyDescent="0.25"/>
    <row r="2529" s="64" customFormat="1" x14ac:dyDescent="0.25"/>
    <row r="2530" s="64" customFormat="1" x14ac:dyDescent="0.25"/>
    <row r="2531" s="64" customFormat="1" x14ac:dyDescent="0.25"/>
    <row r="2532" s="64" customFormat="1" x14ac:dyDescent="0.25"/>
    <row r="2533" s="64" customFormat="1" x14ac:dyDescent="0.25"/>
    <row r="2534" s="64" customFormat="1" x14ac:dyDescent="0.25"/>
    <row r="2535" s="64" customFormat="1" x14ac:dyDescent="0.25"/>
    <row r="2536" s="64" customFormat="1" x14ac:dyDescent="0.25"/>
    <row r="2537" s="64" customFormat="1" x14ac:dyDescent="0.25"/>
    <row r="2538" s="64" customFormat="1" x14ac:dyDescent="0.25"/>
    <row r="2539" s="64" customFormat="1" x14ac:dyDescent="0.25"/>
    <row r="2540" s="64" customFormat="1" x14ac:dyDescent="0.25"/>
    <row r="2541" s="64" customFormat="1" x14ac:dyDescent="0.25"/>
    <row r="2542" s="64" customFormat="1" x14ac:dyDescent="0.25"/>
    <row r="2543" s="64" customFormat="1" x14ac:dyDescent="0.25"/>
    <row r="2544" s="64" customFormat="1" x14ac:dyDescent="0.25"/>
    <row r="2545" s="64" customFormat="1" x14ac:dyDescent="0.25"/>
    <row r="2546" s="64" customFormat="1" x14ac:dyDescent="0.25"/>
    <row r="2547" s="64" customFormat="1" x14ac:dyDescent="0.25"/>
    <row r="2548" s="64" customFormat="1" x14ac:dyDescent="0.25"/>
    <row r="2549" s="64" customFormat="1" x14ac:dyDescent="0.25"/>
    <row r="2550" s="64" customFormat="1" x14ac:dyDescent="0.25"/>
    <row r="2551" s="64" customFormat="1" x14ac:dyDescent="0.25"/>
    <row r="2552" s="64" customFormat="1" x14ac:dyDescent="0.25"/>
    <row r="2553" s="64" customFormat="1" x14ac:dyDescent="0.25"/>
    <row r="2554" s="64" customFormat="1" x14ac:dyDescent="0.25"/>
    <row r="2555" s="64" customFormat="1" x14ac:dyDescent="0.25"/>
    <row r="2556" s="64" customFormat="1" x14ac:dyDescent="0.25"/>
    <row r="2557" s="64" customFormat="1" x14ac:dyDescent="0.25"/>
    <row r="2558" s="64" customFormat="1" x14ac:dyDescent="0.25"/>
    <row r="2559" s="64" customFormat="1" x14ac:dyDescent="0.25"/>
    <row r="2560" s="64" customFormat="1" x14ac:dyDescent="0.25"/>
    <row r="2561" s="64" customFormat="1" x14ac:dyDescent="0.25"/>
    <row r="2562" s="64" customFormat="1" x14ac:dyDescent="0.25"/>
    <row r="2563" s="64" customFormat="1" x14ac:dyDescent="0.25"/>
    <row r="2564" s="64" customFormat="1" x14ac:dyDescent="0.25"/>
    <row r="2565" s="64" customFormat="1" x14ac:dyDescent="0.25"/>
    <row r="2566" s="64" customFormat="1" x14ac:dyDescent="0.25"/>
    <row r="2567" s="64" customFormat="1" x14ac:dyDescent="0.25"/>
    <row r="2568" s="64" customFormat="1" x14ac:dyDescent="0.25"/>
    <row r="2569" s="64" customFormat="1" x14ac:dyDescent="0.25"/>
    <row r="2570" s="64" customFormat="1" x14ac:dyDescent="0.25"/>
    <row r="2571" s="64" customFormat="1" x14ac:dyDescent="0.25"/>
    <row r="2572" s="64" customFormat="1" x14ac:dyDescent="0.25"/>
    <row r="2573" s="64" customFormat="1" x14ac:dyDescent="0.25"/>
    <row r="2574" s="64" customFormat="1" x14ac:dyDescent="0.25"/>
    <row r="2575" s="64" customFormat="1" x14ac:dyDescent="0.25"/>
    <row r="2576" s="64" customFormat="1" x14ac:dyDescent="0.25"/>
    <row r="2577" s="64" customFormat="1" x14ac:dyDescent="0.25"/>
    <row r="2578" s="64" customFormat="1" x14ac:dyDescent="0.25"/>
    <row r="2579" s="64" customFormat="1" x14ac:dyDescent="0.25"/>
    <row r="2580" s="64" customFormat="1" x14ac:dyDescent="0.25"/>
    <row r="2581" s="64" customFormat="1" x14ac:dyDescent="0.25"/>
    <row r="2582" s="64" customFormat="1" x14ac:dyDescent="0.25"/>
    <row r="2583" s="64" customFormat="1" x14ac:dyDescent="0.25"/>
    <row r="2584" s="64" customFormat="1" x14ac:dyDescent="0.25"/>
    <row r="2585" s="64" customFormat="1" x14ac:dyDescent="0.25"/>
    <row r="2586" s="64" customFormat="1" x14ac:dyDescent="0.25"/>
    <row r="2587" s="64" customFormat="1" x14ac:dyDescent="0.25"/>
    <row r="2588" s="64" customFormat="1" x14ac:dyDescent="0.25"/>
    <row r="2589" s="64" customFormat="1" x14ac:dyDescent="0.25"/>
    <row r="2590" s="64" customFormat="1" x14ac:dyDescent="0.25"/>
    <row r="2591" s="64" customFormat="1" x14ac:dyDescent="0.25"/>
    <row r="2592" s="64" customFormat="1" x14ac:dyDescent="0.25"/>
    <row r="2593" s="64" customFormat="1" x14ac:dyDescent="0.25"/>
    <row r="2594" s="64" customFormat="1" x14ac:dyDescent="0.25"/>
    <row r="2595" s="64" customFormat="1" x14ac:dyDescent="0.25"/>
    <row r="2596" s="64" customFormat="1" x14ac:dyDescent="0.25"/>
    <row r="2597" s="64" customFormat="1" x14ac:dyDescent="0.25"/>
    <row r="2598" s="64" customFormat="1" x14ac:dyDescent="0.25"/>
    <row r="2599" s="64" customFormat="1" x14ac:dyDescent="0.25"/>
    <row r="2600" s="64" customFormat="1" x14ac:dyDescent="0.25"/>
    <row r="2601" s="64" customFormat="1" x14ac:dyDescent="0.25"/>
    <row r="2602" s="64" customFormat="1" x14ac:dyDescent="0.25"/>
    <row r="2603" s="64" customFormat="1" x14ac:dyDescent="0.25"/>
    <row r="2604" s="64" customFormat="1" x14ac:dyDescent="0.25"/>
    <row r="2605" s="64" customFormat="1" x14ac:dyDescent="0.25"/>
    <row r="2606" s="64" customFormat="1" x14ac:dyDescent="0.25"/>
    <row r="2607" s="64" customFormat="1" x14ac:dyDescent="0.25"/>
    <row r="2608" s="64" customFormat="1" x14ac:dyDescent="0.25"/>
    <row r="2609" s="64" customFormat="1" x14ac:dyDescent="0.25"/>
    <row r="2610" s="64" customFormat="1" x14ac:dyDescent="0.25"/>
    <row r="2611" s="64" customFormat="1" x14ac:dyDescent="0.25"/>
    <row r="2612" s="64" customFormat="1" x14ac:dyDescent="0.25"/>
    <row r="2613" s="64" customFormat="1" x14ac:dyDescent="0.25"/>
    <row r="2614" s="64" customFormat="1" x14ac:dyDescent="0.25"/>
    <row r="2615" s="64" customFormat="1" x14ac:dyDescent="0.25"/>
    <row r="2616" s="64" customFormat="1" x14ac:dyDescent="0.25"/>
    <row r="2617" s="64" customFormat="1" x14ac:dyDescent="0.25"/>
    <row r="2618" s="64" customFormat="1" x14ac:dyDescent="0.25"/>
    <row r="2619" s="64" customFormat="1" x14ac:dyDescent="0.25"/>
    <row r="2620" s="64" customFormat="1" x14ac:dyDescent="0.25"/>
    <row r="2621" s="64" customFormat="1" x14ac:dyDescent="0.25"/>
    <row r="2622" s="64" customFormat="1" x14ac:dyDescent="0.25"/>
    <row r="2623" s="64" customFormat="1" x14ac:dyDescent="0.25"/>
    <row r="2624" s="64" customFormat="1" x14ac:dyDescent="0.25"/>
    <row r="2625" s="64" customFormat="1" x14ac:dyDescent="0.25"/>
    <row r="2626" s="64" customFormat="1" x14ac:dyDescent="0.25"/>
    <row r="2627" s="64" customFormat="1" x14ac:dyDescent="0.25"/>
    <row r="2628" s="64" customFormat="1" x14ac:dyDescent="0.25"/>
    <row r="2629" s="64" customFormat="1" x14ac:dyDescent="0.25"/>
    <row r="2630" s="64" customFormat="1" x14ac:dyDescent="0.25"/>
    <row r="2631" s="64" customFormat="1" x14ac:dyDescent="0.25"/>
    <row r="2632" s="64" customFormat="1" x14ac:dyDescent="0.25"/>
    <row r="2633" s="64" customFormat="1" x14ac:dyDescent="0.25"/>
    <row r="2634" s="64" customFormat="1" x14ac:dyDescent="0.25"/>
    <row r="2635" s="64" customFormat="1" x14ac:dyDescent="0.25"/>
    <row r="2636" s="64" customFormat="1" x14ac:dyDescent="0.25"/>
    <row r="2637" s="64" customFormat="1" x14ac:dyDescent="0.25"/>
    <row r="2638" s="64" customFormat="1" x14ac:dyDescent="0.25"/>
    <row r="2639" s="64" customFormat="1" x14ac:dyDescent="0.25"/>
    <row r="2640" s="64" customFormat="1" x14ac:dyDescent="0.25"/>
    <row r="2641" s="64" customFormat="1" x14ac:dyDescent="0.25"/>
    <row r="2642" s="64" customFormat="1" x14ac:dyDescent="0.25"/>
    <row r="2643" s="64" customFormat="1" x14ac:dyDescent="0.25"/>
    <row r="2644" s="64" customFormat="1" x14ac:dyDescent="0.25"/>
    <row r="2645" s="64" customFormat="1" x14ac:dyDescent="0.25"/>
    <row r="2646" s="64" customFormat="1" x14ac:dyDescent="0.25"/>
    <row r="2647" s="64" customFormat="1" x14ac:dyDescent="0.25"/>
    <row r="2648" s="64" customFormat="1" x14ac:dyDescent="0.25"/>
    <row r="2649" s="64" customFormat="1" x14ac:dyDescent="0.25"/>
    <row r="2650" s="64" customFormat="1" x14ac:dyDescent="0.25"/>
    <row r="2651" s="64" customFormat="1" x14ac:dyDescent="0.25"/>
    <row r="2652" s="64" customFormat="1" x14ac:dyDescent="0.25"/>
    <row r="2653" s="64" customFormat="1" x14ac:dyDescent="0.25"/>
    <row r="2654" s="64" customFormat="1" x14ac:dyDescent="0.25"/>
    <row r="2655" s="64" customFormat="1" x14ac:dyDescent="0.25"/>
    <row r="2656" s="64" customFormat="1" x14ac:dyDescent="0.25"/>
    <row r="2657" s="64" customFormat="1" x14ac:dyDescent="0.25"/>
    <row r="2658" s="64" customFormat="1" x14ac:dyDescent="0.25"/>
    <row r="2659" s="64" customFormat="1" x14ac:dyDescent="0.25"/>
    <row r="2660" s="64" customFormat="1" x14ac:dyDescent="0.25"/>
    <row r="2661" s="64" customFormat="1" x14ac:dyDescent="0.25"/>
    <row r="2662" s="64" customFormat="1" x14ac:dyDescent="0.25"/>
    <row r="2663" s="64" customFormat="1" x14ac:dyDescent="0.25"/>
    <row r="2664" s="64" customFormat="1" x14ac:dyDescent="0.25"/>
    <row r="2665" s="64" customFormat="1" x14ac:dyDescent="0.25"/>
    <row r="2666" s="64" customFormat="1" x14ac:dyDescent="0.25"/>
    <row r="2667" s="64" customFormat="1" x14ac:dyDescent="0.25"/>
    <row r="2668" s="64" customFormat="1" x14ac:dyDescent="0.25"/>
    <row r="2669" s="64" customFormat="1" x14ac:dyDescent="0.25"/>
    <row r="2670" s="64" customFormat="1" x14ac:dyDescent="0.25"/>
    <row r="2671" s="64" customFormat="1" x14ac:dyDescent="0.25"/>
    <row r="2672" s="64" customFormat="1" x14ac:dyDescent="0.25"/>
    <row r="2673" s="64" customFormat="1" x14ac:dyDescent="0.25"/>
    <row r="2674" s="64" customFormat="1" x14ac:dyDescent="0.25"/>
    <row r="2675" s="64" customFormat="1" x14ac:dyDescent="0.25"/>
    <row r="2676" s="64" customFormat="1" x14ac:dyDescent="0.25"/>
    <row r="2677" s="64" customFormat="1" x14ac:dyDescent="0.25"/>
    <row r="2678" s="64" customFormat="1" x14ac:dyDescent="0.25"/>
    <row r="2679" s="64" customFormat="1" x14ac:dyDescent="0.25"/>
    <row r="2680" s="64" customFormat="1" x14ac:dyDescent="0.25"/>
    <row r="2681" s="64" customFormat="1" x14ac:dyDescent="0.25"/>
    <row r="2682" s="64" customFormat="1" x14ac:dyDescent="0.25"/>
    <row r="2683" s="64" customFormat="1" x14ac:dyDescent="0.25"/>
    <row r="2684" s="64" customFormat="1" x14ac:dyDescent="0.25"/>
    <row r="2685" s="64" customFormat="1" x14ac:dyDescent="0.25"/>
    <row r="2686" s="64" customFormat="1" x14ac:dyDescent="0.25"/>
    <row r="2687" s="64" customFormat="1" x14ac:dyDescent="0.25"/>
    <row r="2688" s="64" customFormat="1" x14ac:dyDescent="0.25"/>
    <row r="2689" s="64" customFormat="1" x14ac:dyDescent="0.25"/>
    <row r="2690" s="64" customFormat="1" x14ac:dyDescent="0.25"/>
    <row r="2691" s="64" customFormat="1" x14ac:dyDescent="0.25"/>
    <row r="2692" s="64" customFormat="1" x14ac:dyDescent="0.25"/>
    <row r="2693" s="64" customFormat="1" x14ac:dyDescent="0.25"/>
    <row r="2694" s="64" customFormat="1" x14ac:dyDescent="0.25"/>
    <row r="2695" s="64" customFormat="1" x14ac:dyDescent="0.25"/>
    <row r="2696" s="64" customFormat="1" x14ac:dyDescent="0.25"/>
    <row r="2697" s="64" customFormat="1" x14ac:dyDescent="0.25"/>
    <row r="2698" s="64" customFormat="1" x14ac:dyDescent="0.25"/>
    <row r="2699" s="64" customFormat="1" x14ac:dyDescent="0.25"/>
    <row r="2700" s="64" customFormat="1" x14ac:dyDescent="0.25"/>
    <row r="2701" s="64" customFormat="1" x14ac:dyDescent="0.25"/>
    <row r="2702" s="64" customFormat="1" x14ac:dyDescent="0.25"/>
    <row r="2703" s="64" customFormat="1" x14ac:dyDescent="0.25"/>
  </sheetData>
  <mergeCells count="28">
    <mergeCell ref="C4:L4"/>
    <mergeCell ref="C5:L5"/>
    <mergeCell ref="C8:C9"/>
    <mergeCell ref="D8:D9"/>
    <mergeCell ref="E8:E9"/>
    <mergeCell ref="G8:G9"/>
    <mergeCell ref="I8:I9"/>
    <mergeCell ref="J8:J9"/>
    <mergeCell ref="K8:L9"/>
    <mergeCell ref="D17:E17"/>
    <mergeCell ref="F17:I22"/>
    <mergeCell ref="J17:L22"/>
    <mergeCell ref="D18:E18"/>
    <mergeCell ref="D22:E22"/>
    <mergeCell ref="K10:L10"/>
    <mergeCell ref="K11:L11"/>
    <mergeCell ref="K12:L12"/>
    <mergeCell ref="D16:E16"/>
    <mergeCell ref="F16:L16"/>
    <mergeCell ref="J23:L28"/>
    <mergeCell ref="D24:E24"/>
    <mergeCell ref="D28:E28"/>
    <mergeCell ref="D29:E29"/>
    <mergeCell ref="F29:I34"/>
    <mergeCell ref="D30:E30"/>
    <mergeCell ref="D34:E34"/>
    <mergeCell ref="D23:E23"/>
    <mergeCell ref="F23:I28"/>
  </mergeCells>
  <printOptions horizontalCentered="1"/>
  <pageMargins left="0.70866141732283472" right="0.70866141732283472" top="0.56000000000000005" bottom="0.4" header="0.31496062992125984" footer="0.31496062992125984"/>
  <pageSetup paperSize="9" scale="71" orientation="landscape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EE68-056B-4A0F-BD01-036B817B44A7}">
  <sheetPr>
    <tabColor rgb="FF002060"/>
  </sheetPr>
  <dimension ref="A1:CO2705"/>
  <sheetViews>
    <sheetView view="pageBreakPreview" topLeftCell="A3" zoomScaleNormal="100" zoomScaleSheetLayoutView="100" workbookViewId="0">
      <selection activeCell="F13" sqref="F13"/>
    </sheetView>
  </sheetViews>
  <sheetFormatPr defaultColWidth="9.140625" defaultRowHeight="12.75" x14ac:dyDescent="0.25"/>
  <cols>
    <col min="1" max="2" width="1.7109375" style="113" customWidth="1"/>
    <col min="3" max="3" width="6.42578125" style="113" customWidth="1"/>
    <col min="4" max="4" width="31.42578125" style="113" customWidth="1"/>
    <col min="5" max="5" width="29.85546875" style="113" customWidth="1"/>
    <col min="6" max="6" width="14.5703125" style="113" customWidth="1"/>
    <col min="7" max="7" width="14.140625" style="113" customWidth="1"/>
    <col min="8" max="8" width="8.7109375" style="113" customWidth="1"/>
    <col min="9" max="9" width="9.42578125" style="113" customWidth="1"/>
    <col min="10" max="10" width="17.85546875" style="113" customWidth="1"/>
    <col min="11" max="11" width="23.140625" style="113" customWidth="1"/>
    <col min="12" max="12" width="1.85546875" style="113" customWidth="1"/>
    <col min="13" max="13" width="15.5703125" style="113" customWidth="1"/>
    <col min="14" max="14" width="11.5703125" style="115" customWidth="1"/>
    <col min="15" max="15" width="8.7109375" style="115" customWidth="1"/>
    <col min="16" max="17" width="1.7109375" style="113" customWidth="1"/>
    <col min="18" max="18" width="9.140625" style="113"/>
    <col min="19" max="19" width="22.5703125" style="113" customWidth="1"/>
    <col min="20" max="16384" width="9.140625" style="113"/>
  </cols>
  <sheetData>
    <row r="1" spans="1:93" x14ac:dyDescent="0.25">
      <c r="N1" s="113"/>
      <c r="O1" s="113"/>
    </row>
    <row r="2" spans="1:93" x14ac:dyDescent="0.25">
      <c r="D2" s="65"/>
      <c r="K2" s="114" t="str">
        <f>'[3]PERINGKAT SETELAH KOREKSI'!L2</f>
        <v xml:space="preserve">Lampiran BA Pembukaan Dokumen Penawaran Harga : Sampul II </v>
      </c>
      <c r="N2" s="113"/>
    </row>
    <row r="3" spans="1:93" ht="16.5" customHeight="1" x14ac:dyDescent="0.25">
      <c r="D3" s="65"/>
      <c r="N3" s="113"/>
    </row>
    <row r="4" spans="1:93" ht="27" customHeight="1" x14ac:dyDescent="0.25">
      <c r="C4" s="238" t="str">
        <f>'[3]PERINGKAT SETELAH KOREKSI'!C4</f>
        <v>PENGADAAN PEKERJAAN PENGGANTIAN DYNAMIC MESSAGE SIGN (DMS) PADA RUAS TOL JAGORAWI TAHUN 2023 (PAKET 1)</v>
      </c>
      <c r="D4" s="238"/>
      <c r="E4" s="238"/>
      <c r="F4" s="238"/>
      <c r="G4" s="238"/>
      <c r="H4" s="238"/>
      <c r="I4" s="238"/>
      <c r="J4" s="238"/>
      <c r="K4" s="238"/>
      <c r="L4" s="68"/>
      <c r="M4" s="68"/>
      <c r="N4" s="68"/>
      <c r="O4" s="68"/>
      <c r="P4" s="68"/>
    </row>
    <row r="5" spans="1:93" x14ac:dyDescent="0.25">
      <c r="C5" s="238" t="str">
        <f>'[4]SAMPUL II'!C5:R5</f>
        <v>PEMBUKAAN DOKUMEN PENAWARAN HARGA (SAMPUL II)</v>
      </c>
      <c r="D5" s="238"/>
      <c r="E5" s="238"/>
      <c r="F5" s="238"/>
      <c r="G5" s="238"/>
      <c r="H5" s="238"/>
      <c r="I5" s="238"/>
      <c r="J5" s="238"/>
      <c r="K5" s="238"/>
      <c r="L5" s="68"/>
      <c r="M5" s="68"/>
      <c r="N5" s="68"/>
      <c r="O5" s="68"/>
      <c r="P5" s="68"/>
    </row>
    <row r="6" spans="1:93" x14ac:dyDescent="0.25">
      <c r="C6" s="290" t="s">
        <v>56</v>
      </c>
      <c r="D6" s="290"/>
      <c r="E6" s="290"/>
      <c r="F6" s="290"/>
      <c r="G6" s="290"/>
      <c r="H6" s="290"/>
      <c r="I6" s="290"/>
      <c r="J6" s="290"/>
      <c r="K6" s="290"/>
      <c r="N6" s="113"/>
      <c r="O6" s="113"/>
    </row>
    <row r="7" spans="1:93" x14ac:dyDescent="0.25">
      <c r="C7" s="116"/>
      <c r="D7" s="116"/>
      <c r="E7" s="116"/>
      <c r="F7" s="116"/>
      <c r="G7" s="116"/>
      <c r="H7" s="116"/>
      <c r="I7" s="116"/>
      <c r="J7" s="116"/>
      <c r="K7" s="116"/>
      <c r="N7" s="113"/>
      <c r="O7" s="113"/>
    </row>
    <row r="8" spans="1:93" x14ac:dyDescent="0.25">
      <c r="C8" s="117" t="s">
        <v>57</v>
      </c>
      <c r="D8" s="118"/>
      <c r="E8" s="71">
        <f>'[3]PERINGKAT SETELAH KOREKSI'!E7</f>
        <v>4127341860</v>
      </c>
      <c r="F8" s="71"/>
      <c r="G8" s="71" t="s">
        <v>58</v>
      </c>
      <c r="H8" s="71"/>
      <c r="I8" s="119">
        <v>0.25</v>
      </c>
      <c r="J8" s="71" t="s">
        <v>59</v>
      </c>
      <c r="N8" s="113"/>
      <c r="O8" s="113"/>
    </row>
    <row r="9" spans="1:93" ht="13.5" thickBot="1" x14ac:dyDescent="0.3">
      <c r="C9" s="99" t="s">
        <v>60</v>
      </c>
      <c r="D9" s="71"/>
      <c r="E9" s="120">
        <v>8.7999999999999995E-2</v>
      </c>
      <c r="F9" s="120"/>
      <c r="G9" s="71" t="s">
        <v>61</v>
      </c>
      <c r="I9" s="120">
        <v>0</v>
      </c>
      <c r="J9" s="71" t="s">
        <v>62</v>
      </c>
      <c r="N9" s="113"/>
      <c r="O9" s="113"/>
    </row>
    <row r="10" spans="1:93" s="115" customFormat="1" ht="36.75" customHeight="1" x14ac:dyDescent="0.25">
      <c r="A10" s="113"/>
      <c r="B10" s="113"/>
      <c r="C10" s="291" t="s">
        <v>34</v>
      </c>
      <c r="D10" s="293" t="s">
        <v>35</v>
      </c>
      <c r="E10" s="295" t="s">
        <v>36</v>
      </c>
      <c r="F10" s="295" t="s">
        <v>63</v>
      </c>
      <c r="G10" s="297" t="s">
        <v>64</v>
      </c>
      <c r="H10" s="298"/>
      <c r="I10" s="299"/>
      <c r="J10" s="295" t="s">
        <v>65</v>
      </c>
      <c r="K10" s="303" t="s">
        <v>42</v>
      </c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</row>
    <row r="11" spans="1:93" s="115" customFormat="1" ht="24" customHeight="1" thickBot="1" x14ac:dyDescent="0.3">
      <c r="A11" s="113"/>
      <c r="B11" s="113"/>
      <c r="C11" s="292"/>
      <c r="D11" s="294"/>
      <c r="E11" s="296"/>
      <c r="F11" s="296"/>
      <c r="G11" s="300"/>
      <c r="H11" s="301"/>
      <c r="I11" s="302"/>
      <c r="J11" s="296"/>
      <c r="K11" s="304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</row>
    <row r="12" spans="1:93" s="115" customFormat="1" ht="24" customHeight="1" x14ac:dyDescent="0.25">
      <c r="A12" s="113"/>
      <c r="B12" s="113"/>
      <c r="C12" s="122">
        <v>1</v>
      </c>
      <c r="D12" s="123" t="str">
        <f>'[3]PERINGKAT SETELAH KOREKSI'!D10</f>
        <v>PT Network Global Solusindo</v>
      </c>
      <c r="E12" s="124">
        <f>'Ev. Akhir Penawaran'!E10</f>
        <v>700000</v>
      </c>
      <c r="F12" s="125">
        <v>0.5</v>
      </c>
      <c r="G12" s="272">
        <f>(1-(F12*$I$8))*E12</f>
        <v>612500</v>
      </c>
      <c r="H12" s="273"/>
      <c r="I12" s="274"/>
      <c r="J12" s="126">
        <f>RANK(G12,$G$12:$I$14,1)</f>
        <v>2</v>
      </c>
      <c r="K12" s="127" t="str">
        <f>IF(AND(F12&gt;=$E$9,"SAH",G12&lt;=$E$8),"SAH","GUGUR")</f>
        <v>SAH</v>
      </c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</row>
    <row r="13" spans="1:93" s="115" customFormat="1" ht="24" customHeight="1" x14ac:dyDescent="0.25">
      <c r="A13" s="113"/>
      <c r="B13" s="113"/>
      <c r="C13" s="128">
        <f>C12+1</f>
        <v>2</v>
      </c>
      <c r="D13" s="129" t="str">
        <f>'[3]PERINGKAT SETELAH KOREKSI'!D11</f>
        <v>PT Delameta Bilano</v>
      </c>
      <c r="E13" s="130">
        <f>'Ev. Akhir Penawaran'!E11</f>
        <v>1000000</v>
      </c>
      <c r="F13" s="131">
        <v>0</v>
      </c>
      <c r="G13" s="275">
        <f>(1-(F13*$I$8))*E13</f>
        <v>1000000</v>
      </c>
      <c r="H13" s="275"/>
      <c r="I13" s="275"/>
      <c r="J13" s="126">
        <f>RANK(G13,$G$12:$I$14,1)</f>
        <v>3</v>
      </c>
      <c r="K13" s="127" t="str">
        <f>IF(AND(F13&gt;=$E$9,"SAH",G13&lt;=$E$8),"SAH","GUGUR")</f>
        <v>GUGUR</v>
      </c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</row>
    <row r="14" spans="1:93" s="115" customFormat="1" ht="24" customHeight="1" thickBot="1" x14ac:dyDescent="0.3">
      <c r="A14" s="113"/>
      <c r="B14" s="113"/>
      <c r="C14" s="121">
        <f t="shared" ref="C14" si="0">C13+1</f>
        <v>3</v>
      </c>
      <c r="D14" s="132" t="str">
        <f>'[3]PERINGKAT SETELAH KOREKSI'!D12</f>
        <v>PT DCT Total Solutions</v>
      </c>
      <c r="E14" s="133">
        <f>'Ev. Akhir Penawaran'!E12</f>
        <v>650000</v>
      </c>
      <c r="F14" s="134">
        <v>0.55000000000000004</v>
      </c>
      <c r="G14" s="276">
        <f>(1-(F14*$I$8))*E14</f>
        <v>560625</v>
      </c>
      <c r="H14" s="277"/>
      <c r="I14" s="278"/>
      <c r="J14" s="135">
        <f>RANK(G14,$G$12:$I$14,1)</f>
        <v>1</v>
      </c>
      <c r="K14" s="136" t="str">
        <f>IF(AND(F14&gt;=$E$9,"SAH",G14&lt;=$E$8),"SAH","GUGUR")</f>
        <v>SAH</v>
      </c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</row>
    <row r="15" spans="1:93" ht="20.100000000000001" customHeight="1" x14ac:dyDescent="0.25">
      <c r="C15" s="137" t="s">
        <v>9</v>
      </c>
      <c r="N15" s="113"/>
      <c r="O15" s="113"/>
    </row>
    <row r="16" spans="1:93" ht="18" customHeight="1" x14ac:dyDescent="0.25">
      <c r="C16" s="113" t="s">
        <v>43</v>
      </c>
      <c r="D16" s="138" t="s">
        <v>44</v>
      </c>
      <c r="N16" s="113"/>
      <c r="O16" s="113"/>
    </row>
    <row r="17" spans="4:15" ht="20.100000000000001" customHeight="1" thickBot="1" x14ac:dyDescent="0.3">
      <c r="D17" s="138"/>
      <c r="M17" s="116"/>
      <c r="N17" s="116"/>
      <c r="O17" s="116"/>
    </row>
    <row r="18" spans="4:15" s="116" customFormat="1" ht="20.100000000000001" customHeight="1" thickBot="1" x14ac:dyDescent="0.3">
      <c r="D18" s="220" t="s">
        <v>66</v>
      </c>
      <c r="E18" s="221"/>
      <c r="F18" s="222" t="s">
        <v>11</v>
      </c>
      <c r="G18" s="223"/>
      <c r="H18" s="223"/>
      <c r="I18" s="223"/>
      <c r="J18" s="223"/>
      <c r="K18" s="224"/>
      <c r="L18" s="99"/>
      <c r="M18" s="99"/>
      <c r="N18" s="100"/>
    </row>
    <row r="19" spans="4:15" ht="20.100000000000001" customHeight="1" x14ac:dyDescent="0.25">
      <c r="D19" s="225"/>
      <c r="E19" s="226"/>
      <c r="F19" s="205" t="s">
        <v>67</v>
      </c>
      <c r="G19" s="206"/>
      <c r="H19" s="206"/>
      <c r="I19" s="279"/>
      <c r="J19" s="284" t="s">
        <v>68</v>
      </c>
      <c r="K19" s="207"/>
      <c r="L19" s="101"/>
      <c r="M19" s="102"/>
      <c r="N19" s="102"/>
      <c r="O19" s="113"/>
    </row>
    <row r="20" spans="4:15" ht="20.100000000000001" customHeight="1" x14ac:dyDescent="0.25">
      <c r="D20" s="287" t="str">
        <f>D12</f>
        <v>PT Network Global Solusindo</v>
      </c>
      <c r="E20" s="200"/>
      <c r="F20" s="208"/>
      <c r="G20" s="209"/>
      <c r="H20" s="209"/>
      <c r="I20" s="280"/>
      <c r="J20" s="255"/>
      <c r="K20" s="210"/>
      <c r="L20" s="101"/>
      <c r="M20" s="102"/>
      <c r="N20" s="102"/>
      <c r="O20" s="113"/>
    </row>
    <row r="21" spans="4:15" ht="20.100000000000001" customHeight="1" x14ac:dyDescent="0.25">
      <c r="D21" s="139"/>
      <c r="E21" s="104"/>
      <c r="F21" s="208"/>
      <c r="G21" s="209"/>
      <c r="H21" s="209"/>
      <c r="I21" s="280"/>
      <c r="J21" s="255"/>
      <c r="K21" s="210"/>
      <c r="L21" s="101"/>
      <c r="M21" s="105"/>
      <c r="N21" s="105"/>
      <c r="O21" s="113"/>
    </row>
    <row r="22" spans="4:15" ht="20.100000000000001" customHeight="1" x14ac:dyDescent="0.25">
      <c r="D22" s="139"/>
      <c r="E22" s="104"/>
      <c r="F22" s="208"/>
      <c r="G22" s="209"/>
      <c r="H22" s="209"/>
      <c r="I22" s="280"/>
      <c r="J22" s="255"/>
      <c r="K22" s="210"/>
      <c r="L22" s="101"/>
      <c r="M22" s="106"/>
      <c r="N22" s="106"/>
      <c r="O22" s="113"/>
    </row>
    <row r="23" spans="4:15" ht="20.100000000000001" customHeight="1" x14ac:dyDescent="0.25">
      <c r="D23" s="139"/>
      <c r="E23" s="104"/>
      <c r="F23" s="208"/>
      <c r="G23" s="209"/>
      <c r="H23" s="209"/>
      <c r="I23" s="280"/>
      <c r="J23" s="255"/>
      <c r="K23" s="210"/>
      <c r="L23" s="101"/>
      <c r="M23" s="105"/>
      <c r="N23" s="105"/>
      <c r="O23" s="113"/>
    </row>
    <row r="24" spans="4:15" ht="20.100000000000001" customHeight="1" x14ac:dyDescent="0.25">
      <c r="D24" s="288" t="s">
        <v>50</v>
      </c>
      <c r="E24" s="289"/>
      <c r="F24" s="281"/>
      <c r="G24" s="282"/>
      <c r="H24" s="282"/>
      <c r="I24" s="283"/>
      <c r="J24" s="285"/>
      <c r="K24" s="286"/>
      <c r="L24" s="101"/>
      <c r="M24" s="105"/>
      <c r="N24" s="105"/>
      <c r="O24" s="113"/>
    </row>
    <row r="25" spans="4:15" ht="20.100000000000001" customHeight="1" x14ac:dyDescent="0.25">
      <c r="D25" s="203"/>
      <c r="E25" s="204"/>
      <c r="F25" s="263" t="s">
        <v>51</v>
      </c>
      <c r="G25" s="264"/>
      <c r="H25" s="264"/>
      <c r="I25" s="265"/>
      <c r="J25" s="253" t="s">
        <v>52</v>
      </c>
      <c r="K25" s="254"/>
      <c r="L25" s="101"/>
      <c r="M25" s="102"/>
      <c r="N25" s="102"/>
      <c r="O25" s="113"/>
    </row>
    <row r="26" spans="4:15" ht="20.100000000000001" customHeight="1" x14ac:dyDescent="0.25">
      <c r="D26" s="199" t="str">
        <f>D13</f>
        <v>PT Delameta Bilano</v>
      </c>
      <c r="E26" s="257"/>
      <c r="F26" s="266"/>
      <c r="G26" s="267"/>
      <c r="H26" s="267"/>
      <c r="I26" s="268"/>
      <c r="J26" s="255"/>
      <c r="K26" s="210"/>
      <c r="L26" s="101"/>
      <c r="M26" s="106"/>
      <c r="N26" s="106"/>
      <c r="O26" s="113"/>
    </row>
    <row r="27" spans="4:15" ht="20.100000000000001" customHeight="1" x14ac:dyDescent="0.25">
      <c r="D27" s="139"/>
      <c r="E27" s="104"/>
      <c r="F27" s="266"/>
      <c r="G27" s="267"/>
      <c r="H27" s="267"/>
      <c r="I27" s="268"/>
      <c r="J27" s="255"/>
      <c r="K27" s="210"/>
      <c r="L27" s="101"/>
      <c r="M27" s="105"/>
      <c r="N27" s="105"/>
      <c r="O27" s="113"/>
    </row>
    <row r="28" spans="4:15" ht="20.100000000000001" customHeight="1" x14ac:dyDescent="0.25">
      <c r="D28" s="139"/>
      <c r="E28" s="104"/>
      <c r="F28" s="266"/>
      <c r="G28" s="267"/>
      <c r="H28" s="267"/>
      <c r="I28" s="268"/>
      <c r="J28" s="255"/>
      <c r="K28" s="210"/>
      <c r="L28" s="101"/>
      <c r="M28" s="102"/>
      <c r="N28" s="116"/>
      <c r="O28" s="113"/>
    </row>
    <row r="29" spans="4:15" ht="20.100000000000001" customHeight="1" x14ac:dyDescent="0.25">
      <c r="D29" s="139"/>
      <c r="E29" s="104"/>
      <c r="F29" s="266"/>
      <c r="G29" s="267"/>
      <c r="H29" s="267"/>
      <c r="I29" s="268"/>
      <c r="J29" s="255"/>
      <c r="K29" s="210"/>
      <c r="L29" s="101"/>
      <c r="M29" s="106"/>
      <c r="N29" s="116"/>
      <c r="O29" s="113"/>
    </row>
    <row r="30" spans="4:15" ht="20.100000000000001" customHeight="1" thickBot="1" x14ac:dyDescent="0.3">
      <c r="D30" s="258" t="s">
        <v>50</v>
      </c>
      <c r="E30" s="259"/>
      <c r="F30" s="269"/>
      <c r="G30" s="270"/>
      <c r="H30" s="270"/>
      <c r="I30" s="271"/>
      <c r="J30" s="256"/>
      <c r="K30" s="213"/>
      <c r="L30" s="101"/>
      <c r="M30" s="105"/>
      <c r="N30" s="116"/>
      <c r="O30" s="113"/>
    </row>
    <row r="31" spans="4:15" ht="20.100000000000001" customHeight="1" x14ac:dyDescent="0.25">
      <c r="D31" s="141"/>
      <c r="E31" s="142"/>
      <c r="F31" s="208" t="s">
        <v>69</v>
      </c>
      <c r="G31" s="209"/>
      <c r="H31" s="209"/>
      <c r="I31" s="210"/>
      <c r="J31" s="260"/>
      <c r="K31" s="260"/>
      <c r="N31" s="113"/>
      <c r="O31" s="113"/>
    </row>
    <row r="32" spans="4:15" ht="20.100000000000001" customHeight="1" x14ac:dyDescent="0.25">
      <c r="D32" s="261" t="str">
        <f>D14</f>
        <v>PT DCT Total Solutions</v>
      </c>
      <c r="E32" s="262"/>
      <c r="F32" s="208"/>
      <c r="G32" s="209"/>
      <c r="H32" s="209"/>
      <c r="I32" s="210"/>
      <c r="J32" s="260"/>
      <c r="K32" s="260"/>
      <c r="N32" s="113"/>
      <c r="O32" s="113"/>
    </row>
    <row r="33" spans="4:15" ht="20.100000000000001" customHeight="1" x14ac:dyDescent="0.25">
      <c r="D33" s="143"/>
      <c r="E33" s="144"/>
      <c r="F33" s="208"/>
      <c r="G33" s="209"/>
      <c r="H33" s="209"/>
      <c r="I33" s="210"/>
      <c r="J33" s="260"/>
      <c r="K33" s="260"/>
      <c r="N33" s="113"/>
      <c r="O33" s="113"/>
    </row>
    <row r="34" spans="4:15" x14ac:dyDescent="0.25">
      <c r="D34" s="143"/>
      <c r="E34" s="144"/>
      <c r="F34" s="208"/>
      <c r="G34" s="209"/>
      <c r="H34" s="209"/>
      <c r="I34" s="210"/>
      <c r="N34" s="113"/>
      <c r="O34" s="113"/>
    </row>
    <row r="35" spans="4:15" x14ac:dyDescent="0.25">
      <c r="D35" s="143"/>
      <c r="E35" s="144"/>
      <c r="F35" s="208"/>
      <c r="G35" s="209"/>
      <c r="H35" s="209"/>
      <c r="I35" s="210"/>
      <c r="N35" s="113"/>
      <c r="O35" s="113"/>
    </row>
    <row r="36" spans="4:15" x14ac:dyDescent="0.25">
      <c r="D36" s="143"/>
      <c r="E36" s="144"/>
      <c r="F36" s="208"/>
      <c r="G36" s="209"/>
      <c r="H36" s="209"/>
      <c r="I36" s="210"/>
      <c r="N36" s="113"/>
      <c r="O36" s="113"/>
    </row>
    <row r="37" spans="4:15" ht="13.5" thickBot="1" x14ac:dyDescent="0.3">
      <c r="D37" s="258" t="s">
        <v>50</v>
      </c>
      <c r="E37" s="259"/>
      <c r="F37" s="211"/>
      <c r="G37" s="212"/>
      <c r="H37" s="212"/>
      <c r="I37" s="213"/>
      <c r="N37" s="113"/>
      <c r="O37" s="113"/>
    </row>
    <row r="38" spans="4:15" x14ac:dyDescent="0.25">
      <c r="N38" s="113"/>
      <c r="O38" s="113"/>
    </row>
    <row r="39" spans="4:15" x14ac:dyDescent="0.25">
      <c r="N39" s="113"/>
      <c r="O39" s="113"/>
    </row>
    <row r="40" spans="4:15" x14ac:dyDescent="0.25">
      <c r="N40" s="113"/>
      <c r="O40" s="113"/>
    </row>
    <row r="41" spans="4:15" x14ac:dyDescent="0.25">
      <c r="N41" s="113"/>
      <c r="O41" s="113"/>
    </row>
    <row r="42" spans="4:15" x14ac:dyDescent="0.25">
      <c r="N42" s="113"/>
      <c r="O42" s="113"/>
    </row>
    <row r="43" spans="4:15" x14ac:dyDescent="0.25">
      <c r="N43" s="113"/>
      <c r="O43" s="113"/>
    </row>
    <row r="44" spans="4:15" x14ac:dyDescent="0.25">
      <c r="N44" s="113"/>
      <c r="O44" s="113"/>
    </row>
    <row r="45" spans="4:15" x14ac:dyDescent="0.25">
      <c r="N45" s="113"/>
      <c r="O45" s="113"/>
    </row>
    <row r="46" spans="4:15" x14ac:dyDescent="0.25">
      <c r="N46" s="113"/>
      <c r="O46" s="113"/>
    </row>
    <row r="47" spans="4:15" x14ac:dyDescent="0.25">
      <c r="N47" s="113"/>
      <c r="O47" s="113"/>
    </row>
    <row r="48" spans="4:15" x14ac:dyDescent="0.25">
      <c r="N48" s="113"/>
      <c r="O48" s="113"/>
    </row>
    <row r="49" s="113" customFormat="1" x14ac:dyDescent="0.25"/>
    <row r="50" s="113" customFormat="1" x14ac:dyDescent="0.25"/>
    <row r="51" s="113" customFormat="1" x14ac:dyDescent="0.25"/>
    <row r="52" s="113" customFormat="1" x14ac:dyDescent="0.25"/>
    <row r="53" s="113" customFormat="1" x14ac:dyDescent="0.25"/>
    <row r="54" s="113" customFormat="1" x14ac:dyDescent="0.25"/>
    <row r="55" s="113" customFormat="1" x14ac:dyDescent="0.25"/>
    <row r="56" s="113" customFormat="1" x14ac:dyDescent="0.25"/>
    <row r="57" s="113" customFormat="1" x14ac:dyDescent="0.25"/>
    <row r="58" s="113" customFormat="1" x14ac:dyDescent="0.25"/>
    <row r="59" s="113" customFormat="1" x14ac:dyDescent="0.25"/>
    <row r="60" s="113" customFormat="1" x14ac:dyDescent="0.25"/>
    <row r="61" s="113" customFormat="1" x14ac:dyDescent="0.25"/>
    <row r="62" s="113" customFormat="1" x14ac:dyDescent="0.25"/>
    <row r="63" s="113" customFormat="1" x14ac:dyDescent="0.25"/>
    <row r="64" s="113" customFormat="1" x14ac:dyDescent="0.25"/>
    <row r="65" s="113" customFormat="1" x14ac:dyDescent="0.25"/>
    <row r="66" s="113" customFormat="1" x14ac:dyDescent="0.25"/>
    <row r="67" s="113" customFormat="1" x14ac:dyDescent="0.25"/>
    <row r="68" s="113" customFormat="1" x14ac:dyDescent="0.25"/>
    <row r="69" s="113" customFormat="1" x14ac:dyDescent="0.25"/>
    <row r="70" s="113" customFormat="1" x14ac:dyDescent="0.25"/>
    <row r="71" s="113" customFormat="1" x14ac:dyDescent="0.25"/>
    <row r="72" s="113" customFormat="1" x14ac:dyDescent="0.25"/>
    <row r="73" s="113" customFormat="1" x14ac:dyDescent="0.25"/>
    <row r="74" s="113" customFormat="1" x14ac:dyDescent="0.25"/>
    <row r="75" s="113" customFormat="1" x14ac:dyDescent="0.25"/>
    <row r="76" s="113" customFormat="1" x14ac:dyDescent="0.25"/>
    <row r="77" s="113" customFormat="1" x14ac:dyDescent="0.25"/>
    <row r="78" s="113" customFormat="1" x14ac:dyDescent="0.25"/>
    <row r="79" s="113" customFormat="1" x14ac:dyDescent="0.25"/>
    <row r="80" s="113" customFormat="1" x14ac:dyDescent="0.25"/>
    <row r="81" s="113" customFormat="1" x14ac:dyDescent="0.25"/>
    <row r="82" s="113" customFormat="1" x14ac:dyDescent="0.25"/>
    <row r="83" s="113" customFormat="1" x14ac:dyDescent="0.25"/>
    <row r="84" s="113" customFormat="1" x14ac:dyDescent="0.25"/>
    <row r="85" s="113" customFormat="1" x14ac:dyDescent="0.25"/>
    <row r="86" s="113" customFormat="1" x14ac:dyDescent="0.25"/>
    <row r="87" s="113" customFormat="1" x14ac:dyDescent="0.25"/>
    <row r="88" s="113" customFormat="1" x14ac:dyDescent="0.25"/>
    <row r="89" s="113" customFormat="1" x14ac:dyDescent="0.25"/>
    <row r="90" s="113" customFormat="1" x14ac:dyDescent="0.25"/>
    <row r="91" s="113" customFormat="1" x14ac:dyDescent="0.25"/>
    <row r="92" s="113" customFormat="1" x14ac:dyDescent="0.25"/>
    <row r="93" s="113" customFormat="1" x14ac:dyDescent="0.25"/>
    <row r="94" s="113" customFormat="1" x14ac:dyDescent="0.25"/>
    <row r="95" s="113" customFormat="1" x14ac:dyDescent="0.25"/>
    <row r="96" s="113" customFormat="1" x14ac:dyDescent="0.25"/>
    <row r="97" s="113" customFormat="1" x14ac:dyDescent="0.25"/>
    <row r="98" s="113" customFormat="1" x14ac:dyDescent="0.25"/>
    <row r="99" s="113" customFormat="1" x14ac:dyDescent="0.25"/>
    <row r="100" s="113" customFormat="1" x14ac:dyDescent="0.25"/>
    <row r="101" s="113" customFormat="1" x14ac:dyDescent="0.25"/>
    <row r="102" s="113" customFormat="1" x14ac:dyDescent="0.25"/>
    <row r="103" s="113" customFormat="1" x14ac:dyDescent="0.25"/>
    <row r="104" s="113" customFormat="1" x14ac:dyDescent="0.25"/>
    <row r="105" s="113" customFormat="1" x14ac:dyDescent="0.25"/>
    <row r="106" s="113" customFormat="1" x14ac:dyDescent="0.25"/>
    <row r="107" s="113" customFormat="1" x14ac:dyDescent="0.25"/>
    <row r="108" s="113" customFormat="1" x14ac:dyDescent="0.25"/>
    <row r="109" s="113" customFormat="1" x14ac:dyDescent="0.25"/>
    <row r="110" s="113" customFormat="1" x14ac:dyDescent="0.25"/>
    <row r="111" s="113" customFormat="1" x14ac:dyDescent="0.25"/>
    <row r="112" s="113" customFormat="1" x14ac:dyDescent="0.25"/>
    <row r="113" s="113" customFormat="1" x14ac:dyDescent="0.25"/>
    <row r="114" s="113" customFormat="1" x14ac:dyDescent="0.25"/>
    <row r="115" s="113" customFormat="1" x14ac:dyDescent="0.25"/>
    <row r="116" s="113" customFormat="1" x14ac:dyDescent="0.25"/>
    <row r="117" s="113" customFormat="1" x14ac:dyDescent="0.25"/>
    <row r="118" s="113" customFormat="1" x14ac:dyDescent="0.25"/>
    <row r="119" s="113" customFormat="1" x14ac:dyDescent="0.25"/>
    <row r="120" s="113" customFormat="1" x14ac:dyDescent="0.25"/>
    <row r="121" s="113" customFormat="1" x14ac:dyDescent="0.25"/>
    <row r="122" s="113" customFormat="1" x14ac:dyDescent="0.25"/>
    <row r="123" s="113" customFormat="1" x14ac:dyDescent="0.25"/>
    <row r="124" s="113" customFormat="1" x14ac:dyDescent="0.25"/>
    <row r="125" s="113" customFormat="1" x14ac:dyDescent="0.25"/>
    <row r="126" s="113" customFormat="1" x14ac:dyDescent="0.25"/>
    <row r="127" s="113" customFormat="1" x14ac:dyDescent="0.25"/>
    <row r="128" s="113" customFormat="1" x14ac:dyDescent="0.25"/>
    <row r="129" s="113" customFormat="1" x14ac:dyDescent="0.25"/>
    <row r="130" s="113" customFormat="1" x14ac:dyDescent="0.25"/>
    <row r="131" s="113" customFormat="1" x14ac:dyDescent="0.25"/>
    <row r="132" s="113" customFormat="1" x14ac:dyDescent="0.25"/>
    <row r="133" s="113" customFormat="1" x14ac:dyDescent="0.25"/>
    <row r="134" s="113" customFormat="1" x14ac:dyDescent="0.25"/>
    <row r="135" s="113" customFormat="1" x14ac:dyDescent="0.25"/>
    <row r="136" s="113" customFormat="1" x14ac:dyDescent="0.25"/>
    <row r="137" s="113" customFormat="1" x14ac:dyDescent="0.25"/>
    <row r="138" s="113" customFormat="1" x14ac:dyDescent="0.25"/>
    <row r="139" s="113" customFormat="1" x14ac:dyDescent="0.25"/>
    <row r="140" s="113" customFormat="1" x14ac:dyDescent="0.25"/>
    <row r="141" s="113" customFormat="1" x14ac:dyDescent="0.25"/>
    <row r="142" s="113" customFormat="1" x14ac:dyDescent="0.25"/>
    <row r="143" s="113" customFormat="1" x14ac:dyDescent="0.25"/>
    <row r="144" s="113" customFormat="1" x14ac:dyDescent="0.25"/>
    <row r="145" s="113" customFormat="1" x14ac:dyDescent="0.25"/>
    <row r="146" s="113" customFormat="1" x14ac:dyDescent="0.25"/>
    <row r="147" s="113" customFormat="1" x14ac:dyDescent="0.25"/>
    <row r="148" s="113" customFormat="1" x14ac:dyDescent="0.25"/>
    <row r="149" s="113" customFormat="1" x14ac:dyDescent="0.25"/>
    <row r="150" s="113" customFormat="1" x14ac:dyDescent="0.25"/>
    <row r="151" s="113" customFormat="1" x14ac:dyDescent="0.25"/>
    <row r="152" s="113" customFormat="1" x14ac:dyDescent="0.25"/>
    <row r="153" s="113" customFormat="1" x14ac:dyDescent="0.25"/>
    <row r="154" s="113" customFormat="1" x14ac:dyDescent="0.25"/>
    <row r="155" s="113" customFormat="1" x14ac:dyDescent="0.25"/>
    <row r="156" s="113" customFormat="1" x14ac:dyDescent="0.25"/>
    <row r="157" s="113" customFormat="1" x14ac:dyDescent="0.25"/>
    <row r="158" s="113" customFormat="1" x14ac:dyDescent="0.25"/>
    <row r="159" s="113" customFormat="1" x14ac:dyDescent="0.25"/>
    <row r="160" s="113" customFormat="1" x14ac:dyDescent="0.25"/>
    <row r="161" s="113" customFormat="1" x14ac:dyDescent="0.25"/>
    <row r="162" s="113" customFormat="1" x14ac:dyDescent="0.25"/>
    <row r="163" s="113" customFormat="1" x14ac:dyDescent="0.25"/>
    <row r="164" s="113" customFormat="1" x14ac:dyDescent="0.25"/>
    <row r="165" s="113" customFormat="1" x14ac:dyDescent="0.25"/>
    <row r="166" s="113" customFormat="1" x14ac:dyDescent="0.25"/>
    <row r="167" s="113" customFormat="1" x14ac:dyDescent="0.25"/>
    <row r="168" s="113" customFormat="1" x14ac:dyDescent="0.25"/>
    <row r="169" s="113" customFormat="1" x14ac:dyDescent="0.25"/>
    <row r="170" s="113" customFormat="1" x14ac:dyDescent="0.25"/>
    <row r="171" s="113" customFormat="1" x14ac:dyDescent="0.25"/>
    <row r="172" s="113" customFormat="1" x14ac:dyDescent="0.25"/>
    <row r="173" s="113" customFormat="1" x14ac:dyDescent="0.25"/>
    <row r="174" s="113" customFormat="1" x14ac:dyDescent="0.25"/>
    <row r="175" s="113" customFormat="1" x14ac:dyDescent="0.25"/>
    <row r="176" s="113" customFormat="1" x14ac:dyDescent="0.25"/>
    <row r="177" s="113" customFormat="1" x14ac:dyDescent="0.25"/>
    <row r="178" s="113" customFormat="1" x14ac:dyDescent="0.25"/>
    <row r="179" s="113" customFormat="1" x14ac:dyDescent="0.25"/>
    <row r="180" s="113" customFormat="1" x14ac:dyDescent="0.25"/>
    <row r="181" s="113" customFormat="1" x14ac:dyDescent="0.25"/>
    <row r="182" s="113" customFormat="1" x14ac:dyDescent="0.25"/>
    <row r="183" s="113" customFormat="1" x14ac:dyDescent="0.25"/>
    <row r="184" s="113" customFormat="1" x14ac:dyDescent="0.25"/>
    <row r="185" s="113" customFormat="1" x14ac:dyDescent="0.25"/>
    <row r="186" s="113" customFormat="1" x14ac:dyDescent="0.25"/>
    <row r="187" s="113" customFormat="1" x14ac:dyDescent="0.25"/>
    <row r="188" s="113" customFormat="1" x14ac:dyDescent="0.25"/>
    <row r="189" s="113" customFormat="1" x14ac:dyDescent="0.25"/>
    <row r="190" s="113" customFormat="1" x14ac:dyDescent="0.25"/>
    <row r="191" s="113" customFormat="1" x14ac:dyDescent="0.25"/>
    <row r="192" s="113" customFormat="1" x14ac:dyDescent="0.25"/>
    <row r="193" s="113" customFormat="1" x14ac:dyDescent="0.25"/>
    <row r="194" s="113" customFormat="1" x14ac:dyDescent="0.25"/>
    <row r="195" s="113" customFormat="1" x14ac:dyDescent="0.25"/>
    <row r="196" s="113" customFormat="1" x14ac:dyDescent="0.25"/>
    <row r="197" s="113" customFormat="1" x14ac:dyDescent="0.25"/>
    <row r="198" s="113" customFormat="1" x14ac:dyDescent="0.25"/>
    <row r="199" s="113" customFormat="1" x14ac:dyDescent="0.25"/>
    <row r="200" s="113" customFormat="1" x14ac:dyDescent="0.25"/>
    <row r="201" s="113" customFormat="1" x14ac:dyDescent="0.25"/>
    <row r="202" s="113" customFormat="1" x14ac:dyDescent="0.25"/>
    <row r="203" s="113" customFormat="1" x14ac:dyDescent="0.25"/>
    <row r="204" s="113" customFormat="1" x14ac:dyDescent="0.25"/>
    <row r="205" s="113" customFormat="1" x14ac:dyDescent="0.25"/>
    <row r="206" s="113" customFormat="1" x14ac:dyDescent="0.25"/>
    <row r="207" s="113" customFormat="1" x14ac:dyDescent="0.25"/>
    <row r="208" s="113" customFormat="1" x14ac:dyDescent="0.25"/>
    <row r="209" s="113" customFormat="1" x14ac:dyDescent="0.25"/>
    <row r="210" s="113" customFormat="1" x14ac:dyDescent="0.25"/>
    <row r="211" s="113" customFormat="1" x14ac:dyDescent="0.25"/>
    <row r="212" s="113" customFormat="1" x14ac:dyDescent="0.25"/>
    <row r="213" s="113" customFormat="1" x14ac:dyDescent="0.25"/>
    <row r="214" s="113" customFormat="1" x14ac:dyDescent="0.25"/>
    <row r="215" s="113" customFormat="1" x14ac:dyDescent="0.25"/>
    <row r="216" s="113" customFormat="1" x14ac:dyDescent="0.25"/>
    <row r="217" s="113" customFormat="1" x14ac:dyDescent="0.25"/>
    <row r="218" s="113" customFormat="1" x14ac:dyDescent="0.25"/>
    <row r="219" s="113" customFormat="1" x14ac:dyDescent="0.25"/>
    <row r="220" s="113" customFormat="1" x14ac:dyDescent="0.25"/>
    <row r="221" s="113" customFormat="1" x14ac:dyDescent="0.25"/>
    <row r="222" s="113" customFormat="1" x14ac:dyDescent="0.25"/>
    <row r="223" s="113" customFormat="1" x14ac:dyDescent="0.25"/>
    <row r="224" s="113" customFormat="1" x14ac:dyDescent="0.25"/>
    <row r="225" s="113" customFormat="1" x14ac:dyDescent="0.25"/>
    <row r="226" s="113" customFormat="1" x14ac:dyDescent="0.25"/>
    <row r="227" s="113" customFormat="1" x14ac:dyDescent="0.25"/>
    <row r="228" s="113" customFormat="1" x14ac:dyDescent="0.25"/>
    <row r="229" s="113" customFormat="1" x14ac:dyDescent="0.25"/>
    <row r="230" s="113" customFormat="1" x14ac:dyDescent="0.25"/>
    <row r="231" s="113" customFormat="1" x14ac:dyDescent="0.25"/>
    <row r="232" s="113" customFormat="1" x14ac:dyDescent="0.25"/>
    <row r="233" s="113" customFormat="1" x14ac:dyDescent="0.25"/>
    <row r="234" s="113" customFormat="1" x14ac:dyDescent="0.25"/>
    <row r="235" s="113" customFormat="1" x14ac:dyDescent="0.25"/>
    <row r="236" s="113" customFormat="1" x14ac:dyDescent="0.25"/>
    <row r="237" s="113" customFormat="1" x14ac:dyDescent="0.25"/>
    <row r="238" s="113" customFormat="1" x14ac:dyDescent="0.25"/>
    <row r="239" s="113" customFormat="1" x14ac:dyDescent="0.25"/>
    <row r="240" s="113" customFormat="1" x14ac:dyDescent="0.25"/>
    <row r="241" s="113" customFormat="1" x14ac:dyDescent="0.25"/>
    <row r="242" s="113" customFormat="1" x14ac:dyDescent="0.25"/>
    <row r="243" s="113" customFormat="1" x14ac:dyDescent="0.25"/>
    <row r="244" s="113" customFormat="1" x14ac:dyDescent="0.25"/>
    <row r="245" s="113" customFormat="1" x14ac:dyDescent="0.25"/>
    <row r="246" s="113" customFormat="1" x14ac:dyDescent="0.25"/>
    <row r="247" s="113" customFormat="1" x14ac:dyDescent="0.25"/>
    <row r="248" s="113" customFormat="1" x14ac:dyDescent="0.25"/>
    <row r="249" s="113" customFormat="1" x14ac:dyDescent="0.25"/>
    <row r="250" s="113" customFormat="1" x14ac:dyDescent="0.25"/>
    <row r="251" s="113" customFormat="1" x14ac:dyDescent="0.25"/>
    <row r="252" s="113" customFormat="1" x14ac:dyDescent="0.25"/>
    <row r="253" s="113" customFormat="1" x14ac:dyDescent="0.25"/>
    <row r="254" s="113" customFormat="1" x14ac:dyDescent="0.25"/>
    <row r="255" s="113" customFormat="1" x14ac:dyDescent="0.25"/>
    <row r="256" s="113" customFormat="1" x14ac:dyDescent="0.25"/>
    <row r="257" s="113" customFormat="1" x14ac:dyDescent="0.25"/>
    <row r="258" s="113" customFormat="1" x14ac:dyDescent="0.25"/>
    <row r="259" s="113" customFormat="1" x14ac:dyDescent="0.25"/>
    <row r="260" s="113" customFormat="1" x14ac:dyDescent="0.25"/>
    <row r="261" s="113" customFormat="1" x14ac:dyDescent="0.25"/>
    <row r="262" s="113" customFormat="1" x14ac:dyDescent="0.25"/>
    <row r="263" s="113" customFormat="1" x14ac:dyDescent="0.25"/>
    <row r="264" s="113" customFormat="1" x14ac:dyDescent="0.25"/>
    <row r="265" s="113" customFormat="1" x14ac:dyDescent="0.25"/>
    <row r="266" s="113" customFormat="1" x14ac:dyDescent="0.25"/>
    <row r="267" s="113" customFormat="1" x14ac:dyDescent="0.25"/>
    <row r="268" s="113" customFormat="1" x14ac:dyDescent="0.25"/>
    <row r="269" s="113" customFormat="1" x14ac:dyDescent="0.25"/>
    <row r="270" s="113" customFormat="1" x14ac:dyDescent="0.25"/>
    <row r="271" s="113" customFormat="1" x14ac:dyDescent="0.25"/>
    <row r="272" s="113" customFormat="1" x14ac:dyDescent="0.25"/>
    <row r="273" s="113" customFormat="1" x14ac:dyDescent="0.25"/>
    <row r="274" s="113" customFormat="1" x14ac:dyDescent="0.25"/>
    <row r="275" s="113" customFormat="1" x14ac:dyDescent="0.25"/>
    <row r="276" s="113" customFormat="1" x14ac:dyDescent="0.25"/>
    <row r="277" s="113" customFormat="1" x14ac:dyDescent="0.25"/>
    <row r="278" s="113" customFormat="1" x14ac:dyDescent="0.25"/>
    <row r="279" s="113" customFormat="1" x14ac:dyDescent="0.25"/>
    <row r="280" s="113" customFormat="1" x14ac:dyDescent="0.25"/>
    <row r="281" s="113" customFormat="1" x14ac:dyDescent="0.25"/>
    <row r="282" s="113" customFormat="1" x14ac:dyDescent="0.25"/>
    <row r="283" s="113" customFormat="1" x14ac:dyDescent="0.25"/>
    <row r="284" s="113" customFormat="1" x14ac:dyDescent="0.25"/>
    <row r="285" s="113" customFormat="1" x14ac:dyDescent="0.25"/>
    <row r="286" s="113" customFormat="1" x14ac:dyDescent="0.25"/>
    <row r="287" s="113" customFormat="1" x14ac:dyDescent="0.25"/>
    <row r="288" s="113" customFormat="1" x14ac:dyDescent="0.25"/>
    <row r="289" s="113" customFormat="1" x14ac:dyDescent="0.25"/>
    <row r="290" s="113" customFormat="1" x14ac:dyDescent="0.25"/>
    <row r="291" s="113" customFormat="1" x14ac:dyDescent="0.25"/>
    <row r="292" s="113" customFormat="1" x14ac:dyDescent="0.25"/>
    <row r="293" s="113" customFormat="1" x14ac:dyDescent="0.25"/>
    <row r="294" s="113" customFormat="1" x14ac:dyDescent="0.25"/>
    <row r="295" s="113" customFormat="1" x14ac:dyDescent="0.25"/>
    <row r="296" s="113" customFormat="1" x14ac:dyDescent="0.25"/>
    <row r="297" s="113" customFormat="1" x14ac:dyDescent="0.25"/>
    <row r="298" s="113" customFormat="1" x14ac:dyDescent="0.25"/>
    <row r="299" s="113" customFormat="1" x14ac:dyDescent="0.25"/>
    <row r="300" s="113" customFormat="1" x14ac:dyDescent="0.25"/>
    <row r="301" s="113" customFormat="1" x14ac:dyDescent="0.25"/>
    <row r="302" s="113" customFormat="1" x14ac:dyDescent="0.25"/>
    <row r="303" s="113" customFormat="1" x14ac:dyDescent="0.25"/>
    <row r="304" s="113" customFormat="1" x14ac:dyDescent="0.25"/>
    <row r="305" s="113" customFormat="1" x14ac:dyDescent="0.25"/>
    <row r="306" s="113" customFormat="1" x14ac:dyDescent="0.25"/>
    <row r="307" s="113" customFormat="1" x14ac:dyDescent="0.25"/>
    <row r="308" s="113" customFormat="1" x14ac:dyDescent="0.25"/>
    <row r="309" s="113" customFormat="1" x14ac:dyDescent="0.25"/>
    <row r="310" s="113" customFormat="1" x14ac:dyDescent="0.25"/>
    <row r="311" s="113" customFormat="1" x14ac:dyDescent="0.25"/>
    <row r="312" s="113" customFormat="1" x14ac:dyDescent="0.25"/>
    <row r="313" s="113" customFormat="1" x14ac:dyDescent="0.25"/>
    <row r="314" s="113" customFormat="1" x14ac:dyDescent="0.25"/>
    <row r="315" s="113" customFormat="1" x14ac:dyDescent="0.25"/>
    <row r="316" s="113" customFormat="1" x14ac:dyDescent="0.25"/>
    <row r="317" s="113" customFormat="1" x14ac:dyDescent="0.25"/>
    <row r="318" s="113" customFormat="1" x14ac:dyDescent="0.25"/>
    <row r="319" s="113" customFormat="1" x14ac:dyDescent="0.25"/>
    <row r="320" s="113" customFormat="1" x14ac:dyDescent="0.25"/>
    <row r="321" s="113" customFormat="1" x14ac:dyDescent="0.25"/>
    <row r="322" s="113" customFormat="1" x14ac:dyDescent="0.25"/>
    <row r="323" s="113" customFormat="1" x14ac:dyDescent="0.25"/>
    <row r="324" s="113" customFormat="1" x14ac:dyDescent="0.25"/>
    <row r="325" s="113" customFormat="1" x14ac:dyDescent="0.25"/>
    <row r="326" s="113" customFormat="1" x14ac:dyDescent="0.25"/>
    <row r="327" s="113" customFormat="1" x14ac:dyDescent="0.25"/>
    <row r="328" s="113" customFormat="1" x14ac:dyDescent="0.25"/>
    <row r="329" s="113" customFormat="1" x14ac:dyDescent="0.25"/>
    <row r="330" s="113" customFormat="1" x14ac:dyDescent="0.25"/>
    <row r="331" s="113" customFormat="1" x14ac:dyDescent="0.25"/>
    <row r="332" s="113" customFormat="1" x14ac:dyDescent="0.25"/>
    <row r="333" s="113" customFormat="1" x14ac:dyDescent="0.25"/>
    <row r="334" s="113" customFormat="1" x14ac:dyDescent="0.25"/>
    <row r="335" s="113" customFormat="1" x14ac:dyDescent="0.25"/>
    <row r="336" s="113" customFormat="1" x14ac:dyDescent="0.25"/>
    <row r="337" s="113" customFormat="1" x14ac:dyDescent="0.25"/>
    <row r="338" s="113" customFormat="1" x14ac:dyDescent="0.25"/>
    <row r="339" s="113" customFormat="1" x14ac:dyDescent="0.25"/>
    <row r="340" s="113" customFormat="1" x14ac:dyDescent="0.25"/>
    <row r="341" s="113" customFormat="1" x14ac:dyDescent="0.25"/>
    <row r="342" s="113" customFormat="1" x14ac:dyDescent="0.25"/>
    <row r="343" s="113" customFormat="1" x14ac:dyDescent="0.25"/>
    <row r="344" s="113" customFormat="1" x14ac:dyDescent="0.25"/>
    <row r="345" s="113" customFormat="1" x14ac:dyDescent="0.25"/>
    <row r="346" s="113" customFormat="1" x14ac:dyDescent="0.25"/>
    <row r="347" s="113" customFormat="1" x14ac:dyDescent="0.25"/>
    <row r="348" s="113" customFormat="1" x14ac:dyDescent="0.25"/>
    <row r="349" s="113" customFormat="1" x14ac:dyDescent="0.25"/>
    <row r="350" s="113" customFormat="1" x14ac:dyDescent="0.25"/>
    <row r="351" s="113" customFormat="1" x14ac:dyDescent="0.25"/>
    <row r="352" s="113" customFormat="1" x14ac:dyDescent="0.25"/>
    <row r="353" s="113" customFormat="1" x14ac:dyDescent="0.25"/>
    <row r="354" s="113" customFormat="1" x14ac:dyDescent="0.25"/>
    <row r="355" s="113" customFormat="1" x14ac:dyDescent="0.25"/>
    <row r="356" s="113" customFormat="1" x14ac:dyDescent="0.25"/>
    <row r="357" s="113" customFormat="1" x14ac:dyDescent="0.25"/>
    <row r="358" s="113" customFormat="1" x14ac:dyDescent="0.25"/>
    <row r="359" s="113" customFormat="1" x14ac:dyDescent="0.25"/>
    <row r="360" s="113" customFormat="1" x14ac:dyDescent="0.25"/>
    <row r="361" s="113" customFormat="1" x14ac:dyDescent="0.25"/>
    <row r="362" s="113" customFormat="1" x14ac:dyDescent="0.25"/>
    <row r="363" s="113" customFormat="1" x14ac:dyDescent="0.25"/>
    <row r="364" s="113" customFormat="1" x14ac:dyDescent="0.25"/>
    <row r="365" s="113" customFormat="1" x14ac:dyDescent="0.25"/>
    <row r="366" s="113" customFormat="1" x14ac:dyDescent="0.25"/>
    <row r="367" s="113" customFormat="1" x14ac:dyDescent="0.25"/>
    <row r="368" s="113" customFormat="1" x14ac:dyDescent="0.25"/>
    <row r="369" s="113" customFormat="1" x14ac:dyDescent="0.25"/>
    <row r="370" s="113" customFormat="1" x14ac:dyDescent="0.25"/>
    <row r="371" s="113" customFormat="1" x14ac:dyDescent="0.25"/>
    <row r="372" s="113" customFormat="1" x14ac:dyDescent="0.25"/>
    <row r="373" s="113" customFormat="1" x14ac:dyDescent="0.25"/>
    <row r="374" s="113" customFormat="1" x14ac:dyDescent="0.25"/>
    <row r="375" s="113" customFormat="1" x14ac:dyDescent="0.25"/>
    <row r="376" s="113" customFormat="1" x14ac:dyDescent="0.25"/>
    <row r="377" s="113" customFormat="1" x14ac:dyDescent="0.25"/>
    <row r="378" s="113" customFormat="1" x14ac:dyDescent="0.25"/>
    <row r="379" s="113" customFormat="1" x14ac:dyDescent="0.25"/>
    <row r="380" s="113" customFormat="1" x14ac:dyDescent="0.25"/>
    <row r="381" s="113" customFormat="1" x14ac:dyDescent="0.25"/>
    <row r="382" s="113" customFormat="1" x14ac:dyDescent="0.25"/>
    <row r="383" s="113" customFormat="1" x14ac:dyDescent="0.25"/>
    <row r="384" s="113" customFormat="1" x14ac:dyDescent="0.25"/>
    <row r="385" s="113" customFormat="1" x14ac:dyDescent="0.25"/>
    <row r="386" s="113" customFormat="1" x14ac:dyDescent="0.25"/>
    <row r="387" s="113" customFormat="1" x14ac:dyDescent="0.25"/>
    <row r="388" s="113" customFormat="1" x14ac:dyDescent="0.25"/>
    <row r="389" s="113" customFormat="1" x14ac:dyDescent="0.25"/>
    <row r="390" s="113" customFormat="1" x14ac:dyDescent="0.25"/>
    <row r="391" s="113" customFormat="1" x14ac:dyDescent="0.25"/>
    <row r="392" s="113" customFormat="1" x14ac:dyDescent="0.25"/>
    <row r="393" s="113" customFormat="1" x14ac:dyDescent="0.25"/>
    <row r="394" s="113" customFormat="1" x14ac:dyDescent="0.25"/>
    <row r="395" s="113" customFormat="1" x14ac:dyDescent="0.25"/>
    <row r="396" s="113" customFormat="1" x14ac:dyDescent="0.25"/>
    <row r="397" s="113" customFormat="1" x14ac:dyDescent="0.25"/>
    <row r="398" s="113" customFormat="1" x14ac:dyDescent="0.25"/>
    <row r="399" s="113" customFormat="1" x14ac:dyDescent="0.25"/>
    <row r="400" s="113" customFormat="1" x14ac:dyDescent="0.25"/>
    <row r="401" s="113" customFormat="1" x14ac:dyDescent="0.25"/>
    <row r="402" s="113" customFormat="1" x14ac:dyDescent="0.25"/>
    <row r="403" s="113" customFormat="1" x14ac:dyDescent="0.25"/>
    <row r="404" s="113" customFormat="1" x14ac:dyDescent="0.25"/>
    <row r="405" s="113" customFormat="1" x14ac:dyDescent="0.25"/>
    <row r="406" s="113" customFormat="1" x14ac:dyDescent="0.25"/>
    <row r="407" s="113" customFormat="1" x14ac:dyDescent="0.25"/>
    <row r="408" s="113" customFormat="1" x14ac:dyDescent="0.25"/>
    <row r="409" s="113" customFormat="1" x14ac:dyDescent="0.25"/>
    <row r="410" s="113" customFormat="1" x14ac:dyDescent="0.25"/>
    <row r="411" s="113" customFormat="1" x14ac:dyDescent="0.25"/>
    <row r="412" s="113" customFormat="1" x14ac:dyDescent="0.25"/>
    <row r="413" s="113" customFormat="1" x14ac:dyDescent="0.25"/>
    <row r="414" s="113" customFormat="1" x14ac:dyDescent="0.25"/>
    <row r="415" s="113" customFormat="1" x14ac:dyDescent="0.25"/>
    <row r="416" s="113" customFormat="1" x14ac:dyDescent="0.25"/>
    <row r="417" s="113" customFormat="1" x14ac:dyDescent="0.25"/>
    <row r="418" s="113" customFormat="1" x14ac:dyDescent="0.25"/>
    <row r="419" s="113" customFormat="1" x14ac:dyDescent="0.25"/>
    <row r="420" s="113" customFormat="1" x14ac:dyDescent="0.25"/>
    <row r="421" s="113" customFormat="1" x14ac:dyDescent="0.25"/>
    <row r="422" s="113" customFormat="1" x14ac:dyDescent="0.25"/>
    <row r="423" s="113" customFormat="1" x14ac:dyDescent="0.25"/>
    <row r="424" s="113" customFormat="1" x14ac:dyDescent="0.25"/>
    <row r="425" s="113" customFormat="1" x14ac:dyDescent="0.25"/>
    <row r="426" s="113" customFormat="1" x14ac:dyDescent="0.25"/>
    <row r="427" s="113" customFormat="1" x14ac:dyDescent="0.25"/>
    <row r="428" s="113" customFormat="1" x14ac:dyDescent="0.25"/>
    <row r="429" s="113" customFormat="1" x14ac:dyDescent="0.25"/>
    <row r="430" s="113" customFormat="1" x14ac:dyDescent="0.25"/>
    <row r="431" s="113" customFormat="1" x14ac:dyDescent="0.25"/>
    <row r="432" s="113" customFormat="1" x14ac:dyDescent="0.25"/>
    <row r="433" s="113" customFormat="1" x14ac:dyDescent="0.25"/>
    <row r="434" s="113" customFormat="1" x14ac:dyDescent="0.25"/>
    <row r="435" s="113" customFormat="1" x14ac:dyDescent="0.25"/>
    <row r="436" s="113" customFormat="1" x14ac:dyDescent="0.25"/>
    <row r="437" s="113" customFormat="1" x14ac:dyDescent="0.25"/>
    <row r="438" s="113" customFormat="1" x14ac:dyDescent="0.25"/>
    <row r="439" s="113" customFormat="1" x14ac:dyDescent="0.25"/>
    <row r="440" s="113" customFormat="1" x14ac:dyDescent="0.25"/>
    <row r="441" s="113" customFormat="1" x14ac:dyDescent="0.25"/>
    <row r="442" s="113" customFormat="1" x14ac:dyDescent="0.25"/>
    <row r="443" s="113" customFormat="1" x14ac:dyDescent="0.25"/>
    <row r="444" s="113" customFormat="1" x14ac:dyDescent="0.25"/>
    <row r="445" s="113" customFormat="1" x14ac:dyDescent="0.25"/>
    <row r="446" s="113" customFormat="1" x14ac:dyDescent="0.25"/>
    <row r="447" s="113" customFormat="1" x14ac:dyDescent="0.25"/>
    <row r="448" s="113" customFormat="1" x14ac:dyDescent="0.25"/>
    <row r="449" s="113" customFormat="1" x14ac:dyDescent="0.25"/>
    <row r="450" s="113" customFormat="1" x14ac:dyDescent="0.25"/>
    <row r="451" s="113" customFormat="1" x14ac:dyDescent="0.25"/>
    <row r="452" s="113" customFormat="1" x14ac:dyDescent="0.25"/>
    <row r="453" s="113" customFormat="1" x14ac:dyDescent="0.25"/>
    <row r="454" s="113" customFormat="1" x14ac:dyDescent="0.25"/>
    <row r="455" s="113" customFormat="1" x14ac:dyDescent="0.25"/>
    <row r="456" s="113" customFormat="1" x14ac:dyDescent="0.25"/>
    <row r="457" s="113" customFormat="1" x14ac:dyDescent="0.25"/>
    <row r="458" s="113" customFormat="1" x14ac:dyDescent="0.25"/>
    <row r="459" s="113" customFormat="1" x14ac:dyDescent="0.25"/>
    <row r="460" s="113" customFormat="1" x14ac:dyDescent="0.25"/>
    <row r="461" s="113" customFormat="1" x14ac:dyDescent="0.25"/>
    <row r="462" s="113" customFormat="1" x14ac:dyDescent="0.25"/>
    <row r="463" s="113" customFormat="1" x14ac:dyDescent="0.25"/>
    <row r="464" s="113" customFormat="1" x14ac:dyDescent="0.25"/>
    <row r="465" s="113" customFormat="1" x14ac:dyDescent="0.25"/>
    <row r="466" s="113" customFormat="1" x14ac:dyDescent="0.25"/>
    <row r="467" s="113" customFormat="1" x14ac:dyDescent="0.25"/>
    <row r="468" s="113" customFormat="1" x14ac:dyDescent="0.25"/>
    <row r="469" s="113" customFormat="1" x14ac:dyDescent="0.25"/>
    <row r="470" s="113" customFormat="1" x14ac:dyDescent="0.25"/>
    <row r="471" s="113" customFormat="1" x14ac:dyDescent="0.25"/>
    <row r="472" s="113" customFormat="1" x14ac:dyDescent="0.25"/>
    <row r="473" s="113" customFormat="1" x14ac:dyDescent="0.25"/>
    <row r="474" s="113" customFormat="1" x14ac:dyDescent="0.25"/>
    <row r="475" s="113" customFormat="1" x14ac:dyDescent="0.25"/>
    <row r="476" s="113" customFormat="1" x14ac:dyDescent="0.25"/>
    <row r="477" s="113" customFormat="1" x14ac:dyDescent="0.25"/>
    <row r="478" s="113" customFormat="1" x14ac:dyDescent="0.25"/>
    <row r="479" s="113" customFormat="1" x14ac:dyDescent="0.25"/>
    <row r="480" s="113" customFormat="1" x14ac:dyDescent="0.25"/>
    <row r="481" s="113" customFormat="1" x14ac:dyDescent="0.25"/>
    <row r="482" s="113" customFormat="1" x14ac:dyDescent="0.25"/>
    <row r="483" s="113" customFormat="1" x14ac:dyDescent="0.25"/>
    <row r="484" s="113" customFormat="1" x14ac:dyDescent="0.25"/>
    <row r="485" s="113" customFormat="1" x14ac:dyDescent="0.25"/>
    <row r="486" s="113" customFormat="1" x14ac:dyDescent="0.25"/>
    <row r="487" s="113" customFormat="1" x14ac:dyDescent="0.25"/>
    <row r="488" s="113" customFormat="1" x14ac:dyDescent="0.25"/>
    <row r="489" s="113" customFormat="1" x14ac:dyDescent="0.25"/>
    <row r="490" s="113" customFormat="1" x14ac:dyDescent="0.25"/>
    <row r="491" s="113" customFormat="1" x14ac:dyDescent="0.25"/>
    <row r="492" s="113" customFormat="1" x14ac:dyDescent="0.25"/>
    <row r="493" s="113" customFormat="1" x14ac:dyDescent="0.25"/>
    <row r="494" s="113" customFormat="1" x14ac:dyDescent="0.25"/>
    <row r="495" s="113" customFormat="1" x14ac:dyDescent="0.25"/>
    <row r="496" s="113" customFormat="1" x14ac:dyDescent="0.25"/>
    <row r="497" s="113" customFormat="1" x14ac:dyDescent="0.25"/>
    <row r="498" s="113" customFormat="1" x14ac:dyDescent="0.25"/>
    <row r="499" s="113" customFormat="1" x14ac:dyDescent="0.25"/>
    <row r="500" s="113" customFormat="1" x14ac:dyDescent="0.25"/>
    <row r="501" s="113" customFormat="1" x14ac:dyDescent="0.25"/>
    <row r="502" s="113" customFormat="1" x14ac:dyDescent="0.25"/>
    <row r="503" s="113" customFormat="1" x14ac:dyDescent="0.25"/>
    <row r="504" s="113" customFormat="1" x14ac:dyDescent="0.25"/>
    <row r="505" s="113" customFormat="1" x14ac:dyDescent="0.25"/>
    <row r="506" s="113" customFormat="1" x14ac:dyDescent="0.25"/>
    <row r="507" s="113" customFormat="1" x14ac:dyDescent="0.25"/>
    <row r="508" s="113" customFormat="1" x14ac:dyDescent="0.25"/>
    <row r="509" s="113" customFormat="1" x14ac:dyDescent="0.25"/>
    <row r="510" s="113" customFormat="1" x14ac:dyDescent="0.25"/>
    <row r="511" s="113" customFormat="1" x14ac:dyDescent="0.25"/>
    <row r="512" s="113" customFormat="1" x14ac:dyDescent="0.25"/>
    <row r="513" s="113" customFormat="1" x14ac:dyDescent="0.25"/>
    <row r="514" s="113" customFormat="1" x14ac:dyDescent="0.25"/>
    <row r="515" s="113" customFormat="1" x14ac:dyDescent="0.25"/>
    <row r="516" s="113" customFormat="1" x14ac:dyDescent="0.25"/>
    <row r="517" s="113" customFormat="1" x14ac:dyDescent="0.25"/>
    <row r="518" s="113" customFormat="1" x14ac:dyDescent="0.25"/>
    <row r="519" s="113" customFormat="1" x14ac:dyDescent="0.25"/>
    <row r="520" s="113" customFormat="1" x14ac:dyDescent="0.25"/>
    <row r="521" s="113" customFormat="1" x14ac:dyDescent="0.25"/>
    <row r="522" s="113" customFormat="1" x14ac:dyDescent="0.25"/>
    <row r="523" s="113" customFormat="1" x14ac:dyDescent="0.25"/>
    <row r="524" s="113" customFormat="1" x14ac:dyDescent="0.25"/>
    <row r="525" s="113" customFormat="1" x14ac:dyDescent="0.25"/>
    <row r="526" s="113" customFormat="1" x14ac:dyDescent="0.25"/>
    <row r="527" s="113" customFormat="1" x14ac:dyDescent="0.25"/>
    <row r="528" s="113" customFormat="1" x14ac:dyDescent="0.25"/>
    <row r="529" s="113" customFormat="1" x14ac:dyDescent="0.25"/>
    <row r="530" s="113" customFormat="1" x14ac:dyDescent="0.25"/>
    <row r="531" s="113" customFormat="1" x14ac:dyDescent="0.25"/>
    <row r="532" s="113" customFormat="1" x14ac:dyDescent="0.25"/>
    <row r="533" s="113" customFormat="1" x14ac:dyDescent="0.25"/>
    <row r="534" s="113" customFormat="1" x14ac:dyDescent="0.25"/>
    <row r="535" s="113" customFormat="1" x14ac:dyDescent="0.25"/>
    <row r="536" s="113" customFormat="1" x14ac:dyDescent="0.25"/>
    <row r="537" s="113" customFormat="1" x14ac:dyDescent="0.25"/>
    <row r="538" s="113" customFormat="1" x14ac:dyDescent="0.25"/>
    <row r="539" s="113" customFormat="1" x14ac:dyDescent="0.25"/>
    <row r="540" s="113" customFormat="1" x14ac:dyDescent="0.25"/>
    <row r="541" s="113" customFormat="1" x14ac:dyDescent="0.25"/>
    <row r="542" s="113" customFormat="1" x14ac:dyDescent="0.25"/>
    <row r="543" s="113" customFormat="1" x14ac:dyDescent="0.25"/>
    <row r="544" s="113" customFormat="1" x14ac:dyDescent="0.25"/>
    <row r="545" s="113" customFormat="1" x14ac:dyDescent="0.25"/>
    <row r="546" s="113" customFormat="1" x14ac:dyDescent="0.25"/>
    <row r="547" s="113" customFormat="1" x14ac:dyDescent="0.25"/>
    <row r="548" s="113" customFormat="1" x14ac:dyDescent="0.25"/>
    <row r="549" s="113" customFormat="1" x14ac:dyDescent="0.25"/>
    <row r="550" s="113" customFormat="1" x14ac:dyDescent="0.25"/>
    <row r="551" s="113" customFormat="1" x14ac:dyDescent="0.25"/>
    <row r="552" s="113" customFormat="1" x14ac:dyDescent="0.25"/>
    <row r="553" s="113" customFormat="1" x14ac:dyDescent="0.25"/>
    <row r="554" s="113" customFormat="1" x14ac:dyDescent="0.25"/>
    <row r="555" s="113" customFormat="1" x14ac:dyDescent="0.25"/>
    <row r="556" s="113" customFormat="1" x14ac:dyDescent="0.25"/>
    <row r="557" s="113" customFormat="1" x14ac:dyDescent="0.25"/>
    <row r="558" s="113" customFormat="1" x14ac:dyDescent="0.25"/>
    <row r="559" s="113" customFormat="1" x14ac:dyDescent="0.25"/>
    <row r="560" s="113" customFormat="1" x14ac:dyDescent="0.25"/>
    <row r="561" s="113" customFormat="1" x14ac:dyDescent="0.25"/>
    <row r="562" s="113" customFormat="1" x14ac:dyDescent="0.25"/>
    <row r="563" s="113" customFormat="1" x14ac:dyDescent="0.25"/>
    <row r="564" s="113" customFormat="1" x14ac:dyDescent="0.25"/>
    <row r="565" s="113" customFormat="1" x14ac:dyDescent="0.25"/>
    <row r="566" s="113" customFormat="1" x14ac:dyDescent="0.25"/>
    <row r="567" s="113" customFormat="1" x14ac:dyDescent="0.25"/>
    <row r="568" s="113" customFormat="1" x14ac:dyDescent="0.25"/>
    <row r="569" s="113" customFormat="1" x14ac:dyDescent="0.25"/>
    <row r="570" s="113" customFormat="1" x14ac:dyDescent="0.25"/>
    <row r="571" s="113" customFormat="1" x14ac:dyDescent="0.25"/>
    <row r="572" s="113" customFormat="1" x14ac:dyDescent="0.25"/>
    <row r="573" s="113" customFormat="1" x14ac:dyDescent="0.25"/>
    <row r="574" s="113" customFormat="1" x14ac:dyDescent="0.25"/>
    <row r="575" s="113" customFormat="1" x14ac:dyDescent="0.25"/>
    <row r="576" s="113" customFormat="1" x14ac:dyDescent="0.25"/>
    <row r="577" s="113" customFormat="1" x14ac:dyDescent="0.25"/>
    <row r="578" s="113" customFormat="1" x14ac:dyDescent="0.25"/>
    <row r="579" s="113" customFormat="1" x14ac:dyDescent="0.25"/>
    <row r="580" s="113" customFormat="1" x14ac:dyDescent="0.25"/>
    <row r="581" s="113" customFormat="1" x14ac:dyDescent="0.25"/>
    <row r="582" s="113" customFormat="1" x14ac:dyDescent="0.25"/>
    <row r="583" s="113" customFormat="1" x14ac:dyDescent="0.25"/>
    <row r="584" s="113" customFormat="1" x14ac:dyDescent="0.25"/>
    <row r="585" s="113" customFormat="1" x14ac:dyDescent="0.25"/>
    <row r="586" s="113" customFormat="1" x14ac:dyDescent="0.25"/>
    <row r="587" s="113" customFormat="1" x14ac:dyDescent="0.25"/>
    <row r="588" s="113" customFormat="1" x14ac:dyDescent="0.25"/>
    <row r="589" s="113" customFormat="1" x14ac:dyDescent="0.25"/>
    <row r="590" s="113" customFormat="1" x14ac:dyDescent="0.25"/>
    <row r="591" s="113" customFormat="1" x14ac:dyDescent="0.25"/>
    <row r="592" s="113" customFormat="1" x14ac:dyDescent="0.25"/>
    <row r="593" s="113" customFormat="1" x14ac:dyDescent="0.25"/>
    <row r="594" s="113" customFormat="1" x14ac:dyDescent="0.25"/>
    <row r="595" s="113" customFormat="1" x14ac:dyDescent="0.25"/>
    <row r="596" s="113" customFormat="1" x14ac:dyDescent="0.25"/>
    <row r="597" s="113" customFormat="1" x14ac:dyDescent="0.25"/>
    <row r="598" s="113" customFormat="1" x14ac:dyDescent="0.25"/>
    <row r="599" s="113" customFormat="1" x14ac:dyDescent="0.25"/>
    <row r="600" s="113" customFormat="1" x14ac:dyDescent="0.25"/>
    <row r="601" s="113" customFormat="1" x14ac:dyDescent="0.25"/>
    <row r="602" s="113" customFormat="1" x14ac:dyDescent="0.25"/>
    <row r="603" s="113" customFormat="1" x14ac:dyDescent="0.25"/>
    <row r="604" s="113" customFormat="1" x14ac:dyDescent="0.25"/>
    <row r="605" s="113" customFormat="1" x14ac:dyDescent="0.25"/>
    <row r="606" s="113" customFormat="1" x14ac:dyDescent="0.25"/>
    <row r="607" s="113" customFormat="1" x14ac:dyDescent="0.25"/>
    <row r="608" s="113" customFormat="1" x14ac:dyDescent="0.25"/>
    <row r="609" s="113" customFormat="1" x14ac:dyDescent="0.25"/>
    <row r="610" s="113" customFormat="1" x14ac:dyDescent="0.25"/>
    <row r="611" s="113" customFormat="1" x14ac:dyDescent="0.25"/>
    <row r="612" s="113" customFormat="1" x14ac:dyDescent="0.25"/>
    <row r="613" s="113" customFormat="1" x14ac:dyDescent="0.25"/>
    <row r="614" s="113" customFormat="1" x14ac:dyDescent="0.25"/>
    <row r="615" s="113" customFormat="1" x14ac:dyDescent="0.25"/>
    <row r="616" s="113" customFormat="1" x14ac:dyDescent="0.25"/>
    <row r="617" s="113" customFormat="1" x14ac:dyDescent="0.25"/>
    <row r="618" s="113" customFormat="1" x14ac:dyDescent="0.25"/>
    <row r="619" s="113" customFormat="1" x14ac:dyDescent="0.25"/>
    <row r="620" s="113" customFormat="1" x14ac:dyDescent="0.25"/>
    <row r="621" s="113" customFormat="1" x14ac:dyDescent="0.25"/>
    <row r="622" s="113" customFormat="1" x14ac:dyDescent="0.25"/>
    <row r="623" s="113" customFormat="1" x14ac:dyDescent="0.25"/>
    <row r="624" s="113" customFormat="1" x14ac:dyDescent="0.25"/>
    <row r="625" s="113" customFormat="1" x14ac:dyDescent="0.25"/>
    <row r="626" s="113" customFormat="1" x14ac:dyDescent="0.25"/>
    <row r="627" s="113" customFormat="1" x14ac:dyDescent="0.25"/>
    <row r="628" s="113" customFormat="1" x14ac:dyDescent="0.25"/>
    <row r="629" s="113" customFormat="1" x14ac:dyDescent="0.25"/>
    <row r="630" s="113" customFormat="1" x14ac:dyDescent="0.25"/>
    <row r="631" s="113" customFormat="1" x14ac:dyDescent="0.25"/>
    <row r="632" s="113" customFormat="1" x14ac:dyDescent="0.25"/>
    <row r="633" s="113" customFormat="1" x14ac:dyDescent="0.25"/>
    <row r="634" s="113" customFormat="1" x14ac:dyDescent="0.25"/>
    <row r="635" s="113" customFormat="1" x14ac:dyDescent="0.25"/>
    <row r="636" s="113" customFormat="1" x14ac:dyDescent="0.25"/>
    <row r="637" s="113" customFormat="1" x14ac:dyDescent="0.25"/>
    <row r="638" s="113" customFormat="1" x14ac:dyDescent="0.25"/>
    <row r="639" s="113" customFormat="1" x14ac:dyDescent="0.25"/>
    <row r="640" s="113" customFormat="1" x14ac:dyDescent="0.25"/>
    <row r="641" s="113" customFormat="1" x14ac:dyDescent="0.25"/>
    <row r="642" s="113" customFormat="1" x14ac:dyDescent="0.25"/>
    <row r="643" s="113" customFormat="1" x14ac:dyDescent="0.25"/>
    <row r="644" s="113" customFormat="1" x14ac:dyDescent="0.25"/>
    <row r="645" s="113" customFormat="1" x14ac:dyDescent="0.25"/>
    <row r="646" s="113" customFormat="1" x14ac:dyDescent="0.25"/>
    <row r="647" s="113" customFormat="1" x14ac:dyDescent="0.25"/>
    <row r="648" s="113" customFormat="1" x14ac:dyDescent="0.25"/>
    <row r="649" s="113" customFormat="1" x14ac:dyDescent="0.25"/>
    <row r="650" s="113" customFormat="1" x14ac:dyDescent="0.25"/>
    <row r="651" s="113" customFormat="1" x14ac:dyDescent="0.25"/>
    <row r="652" s="113" customFormat="1" x14ac:dyDescent="0.25"/>
    <row r="653" s="113" customFormat="1" x14ac:dyDescent="0.25"/>
    <row r="654" s="113" customFormat="1" x14ac:dyDescent="0.25"/>
    <row r="655" s="113" customFormat="1" x14ac:dyDescent="0.25"/>
    <row r="656" s="113" customFormat="1" x14ac:dyDescent="0.25"/>
    <row r="657" s="113" customFormat="1" x14ac:dyDescent="0.25"/>
    <row r="658" s="113" customFormat="1" x14ac:dyDescent="0.25"/>
    <row r="659" s="113" customFormat="1" x14ac:dyDescent="0.25"/>
    <row r="660" s="113" customFormat="1" x14ac:dyDescent="0.25"/>
    <row r="661" s="113" customFormat="1" x14ac:dyDescent="0.25"/>
    <row r="662" s="113" customFormat="1" x14ac:dyDescent="0.25"/>
    <row r="663" s="113" customFormat="1" x14ac:dyDescent="0.25"/>
    <row r="664" s="113" customFormat="1" x14ac:dyDescent="0.25"/>
    <row r="665" s="113" customFormat="1" x14ac:dyDescent="0.25"/>
    <row r="666" s="113" customFormat="1" x14ac:dyDescent="0.25"/>
    <row r="667" s="113" customFormat="1" x14ac:dyDescent="0.25"/>
    <row r="668" s="113" customFormat="1" x14ac:dyDescent="0.25"/>
    <row r="669" s="113" customFormat="1" x14ac:dyDescent="0.25"/>
    <row r="670" s="113" customFormat="1" x14ac:dyDescent="0.25"/>
    <row r="671" s="113" customFormat="1" x14ac:dyDescent="0.25"/>
    <row r="672" s="113" customFormat="1" x14ac:dyDescent="0.25"/>
    <row r="673" s="113" customFormat="1" x14ac:dyDescent="0.25"/>
    <row r="674" s="113" customFormat="1" x14ac:dyDescent="0.25"/>
    <row r="675" s="113" customFormat="1" x14ac:dyDescent="0.25"/>
    <row r="676" s="113" customFormat="1" x14ac:dyDescent="0.25"/>
    <row r="677" s="113" customFormat="1" x14ac:dyDescent="0.25"/>
    <row r="678" s="113" customFormat="1" x14ac:dyDescent="0.25"/>
    <row r="679" s="113" customFormat="1" x14ac:dyDescent="0.25"/>
    <row r="680" s="113" customFormat="1" x14ac:dyDescent="0.25"/>
    <row r="681" s="113" customFormat="1" x14ac:dyDescent="0.25"/>
    <row r="682" s="113" customFormat="1" x14ac:dyDescent="0.25"/>
    <row r="683" s="113" customFormat="1" x14ac:dyDescent="0.25"/>
    <row r="684" s="113" customFormat="1" x14ac:dyDescent="0.25"/>
    <row r="685" s="113" customFormat="1" x14ac:dyDescent="0.25"/>
    <row r="686" s="113" customFormat="1" x14ac:dyDescent="0.25"/>
    <row r="687" s="113" customFormat="1" x14ac:dyDescent="0.25"/>
    <row r="688" s="113" customFormat="1" x14ac:dyDescent="0.25"/>
    <row r="689" s="113" customFormat="1" x14ac:dyDescent="0.25"/>
    <row r="690" s="113" customFormat="1" x14ac:dyDescent="0.25"/>
    <row r="691" s="113" customFormat="1" x14ac:dyDescent="0.25"/>
    <row r="692" s="113" customFormat="1" x14ac:dyDescent="0.25"/>
    <row r="693" s="113" customFormat="1" x14ac:dyDescent="0.25"/>
    <row r="694" s="113" customFormat="1" x14ac:dyDescent="0.25"/>
    <row r="695" s="113" customFormat="1" x14ac:dyDescent="0.25"/>
    <row r="696" s="113" customFormat="1" x14ac:dyDescent="0.25"/>
    <row r="697" s="113" customFormat="1" x14ac:dyDescent="0.25"/>
    <row r="698" s="113" customFormat="1" x14ac:dyDescent="0.25"/>
    <row r="699" s="113" customFormat="1" x14ac:dyDescent="0.25"/>
    <row r="700" s="113" customFormat="1" x14ac:dyDescent="0.25"/>
    <row r="701" s="113" customFormat="1" x14ac:dyDescent="0.25"/>
    <row r="702" s="113" customFormat="1" x14ac:dyDescent="0.25"/>
    <row r="703" s="113" customFormat="1" x14ac:dyDescent="0.25"/>
    <row r="704" s="113" customFormat="1" x14ac:dyDescent="0.25"/>
    <row r="705" s="113" customFormat="1" x14ac:dyDescent="0.25"/>
    <row r="706" s="113" customFormat="1" x14ac:dyDescent="0.25"/>
    <row r="707" s="113" customFormat="1" x14ac:dyDescent="0.25"/>
    <row r="708" s="113" customFormat="1" x14ac:dyDescent="0.25"/>
    <row r="709" s="113" customFormat="1" x14ac:dyDescent="0.25"/>
    <row r="710" s="113" customFormat="1" x14ac:dyDescent="0.25"/>
    <row r="711" s="113" customFormat="1" x14ac:dyDescent="0.25"/>
    <row r="712" s="113" customFormat="1" x14ac:dyDescent="0.25"/>
    <row r="713" s="113" customFormat="1" x14ac:dyDescent="0.25"/>
    <row r="714" s="113" customFormat="1" x14ac:dyDescent="0.25"/>
    <row r="715" s="113" customFormat="1" x14ac:dyDescent="0.25"/>
    <row r="716" s="113" customFormat="1" x14ac:dyDescent="0.25"/>
    <row r="717" s="113" customFormat="1" x14ac:dyDescent="0.25"/>
    <row r="718" s="113" customFormat="1" x14ac:dyDescent="0.25"/>
    <row r="719" s="113" customFormat="1" x14ac:dyDescent="0.25"/>
    <row r="720" s="113" customFormat="1" x14ac:dyDescent="0.25"/>
    <row r="721" s="113" customFormat="1" x14ac:dyDescent="0.25"/>
    <row r="722" s="113" customFormat="1" x14ac:dyDescent="0.25"/>
    <row r="723" s="113" customFormat="1" x14ac:dyDescent="0.25"/>
    <row r="724" s="113" customFormat="1" x14ac:dyDescent="0.25"/>
    <row r="725" s="113" customFormat="1" x14ac:dyDescent="0.25"/>
    <row r="726" s="113" customFormat="1" x14ac:dyDescent="0.25"/>
    <row r="727" s="113" customFormat="1" x14ac:dyDescent="0.25"/>
    <row r="728" s="113" customFormat="1" x14ac:dyDescent="0.25"/>
    <row r="729" s="113" customFormat="1" x14ac:dyDescent="0.25"/>
    <row r="730" s="113" customFormat="1" x14ac:dyDescent="0.25"/>
    <row r="731" s="113" customFormat="1" x14ac:dyDescent="0.25"/>
    <row r="732" s="113" customFormat="1" x14ac:dyDescent="0.25"/>
    <row r="733" s="113" customFormat="1" x14ac:dyDescent="0.25"/>
    <row r="734" s="113" customFormat="1" x14ac:dyDescent="0.25"/>
    <row r="735" s="113" customFormat="1" x14ac:dyDescent="0.25"/>
    <row r="736" s="113" customFormat="1" x14ac:dyDescent="0.25"/>
    <row r="737" s="113" customFormat="1" x14ac:dyDescent="0.25"/>
    <row r="738" s="113" customFormat="1" x14ac:dyDescent="0.25"/>
    <row r="739" s="113" customFormat="1" x14ac:dyDescent="0.25"/>
    <row r="740" s="113" customFormat="1" x14ac:dyDescent="0.25"/>
    <row r="741" s="113" customFormat="1" x14ac:dyDescent="0.25"/>
    <row r="742" s="113" customFormat="1" x14ac:dyDescent="0.25"/>
    <row r="743" s="113" customFormat="1" x14ac:dyDescent="0.25"/>
    <row r="744" s="113" customFormat="1" x14ac:dyDescent="0.25"/>
    <row r="745" s="113" customFormat="1" x14ac:dyDescent="0.25"/>
    <row r="746" s="113" customFormat="1" x14ac:dyDescent="0.25"/>
    <row r="747" s="113" customFormat="1" x14ac:dyDescent="0.25"/>
    <row r="748" s="113" customFormat="1" x14ac:dyDescent="0.25"/>
    <row r="749" s="113" customFormat="1" x14ac:dyDescent="0.25"/>
    <row r="750" s="113" customFormat="1" x14ac:dyDescent="0.25"/>
    <row r="751" s="113" customFormat="1" x14ac:dyDescent="0.25"/>
    <row r="752" s="113" customFormat="1" x14ac:dyDescent="0.25"/>
    <row r="753" s="113" customFormat="1" x14ac:dyDescent="0.25"/>
    <row r="754" s="113" customFormat="1" x14ac:dyDescent="0.25"/>
    <row r="755" s="113" customFormat="1" x14ac:dyDescent="0.25"/>
    <row r="756" s="113" customFormat="1" x14ac:dyDescent="0.25"/>
    <row r="757" s="113" customFormat="1" x14ac:dyDescent="0.25"/>
    <row r="758" s="113" customFormat="1" x14ac:dyDescent="0.25"/>
    <row r="759" s="113" customFormat="1" x14ac:dyDescent="0.25"/>
    <row r="760" s="113" customFormat="1" x14ac:dyDescent="0.25"/>
    <row r="761" s="113" customFormat="1" x14ac:dyDescent="0.25"/>
    <row r="762" s="113" customFormat="1" x14ac:dyDescent="0.25"/>
    <row r="763" s="113" customFormat="1" x14ac:dyDescent="0.25"/>
    <row r="764" s="113" customFormat="1" x14ac:dyDescent="0.25"/>
    <row r="765" s="113" customFormat="1" x14ac:dyDescent="0.25"/>
    <row r="766" s="113" customFormat="1" x14ac:dyDescent="0.25"/>
    <row r="767" s="113" customFormat="1" x14ac:dyDescent="0.25"/>
    <row r="768" s="113" customFormat="1" x14ac:dyDescent="0.25"/>
    <row r="769" s="113" customFormat="1" x14ac:dyDescent="0.25"/>
    <row r="770" s="113" customFormat="1" x14ac:dyDescent="0.25"/>
    <row r="771" s="113" customFormat="1" x14ac:dyDescent="0.25"/>
    <row r="772" s="113" customFormat="1" x14ac:dyDescent="0.25"/>
    <row r="773" s="113" customFormat="1" x14ac:dyDescent="0.25"/>
    <row r="774" s="113" customFormat="1" x14ac:dyDescent="0.25"/>
    <row r="775" s="113" customFormat="1" x14ac:dyDescent="0.25"/>
    <row r="776" s="113" customFormat="1" x14ac:dyDescent="0.25"/>
    <row r="777" s="113" customFormat="1" x14ac:dyDescent="0.25"/>
    <row r="778" s="113" customFormat="1" x14ac:dyDescent="0.25"/>
    <row r="779" s="113" customFormat="1" x14ac:dyDescent="0.25"/>
    <row r="780" s="113" customFormat="1" x14ac:dyDescent="0.25"/>
    <row r="781" s="113" customFormat="1" x14ac:dyDescent="0.25"/>
    <row r="782" s="113" customFormat="1" x14ac:dyDescent="0.25"/>
    <row r="783" s="113" customFormat="1" x14ac:dyDescent="0.25"/>
    <row r="784" s="113" customFormat="1" x14ac:dyDescent="0.25"/>
    <row r="785" s="113" customFormat="1" x14ac:dyDescent="0.25"/>
    <row r="786" s="113" customFormat="1" x14ac:dyDescent="0.25"/>
    <row r="787" s="113" customFormat="1" x14ac:dyDescent="0.25"/>
    <row r="788" s="113" customFormat="1" x14ac:dyDescent="0.25"/>
    <row r="789" s="113" customFormat="1" x14ac:dyDescent="0.25"/>
    <row r="790" s="113" customFormat="1" x14ac:dyDescent="0.25"/>
    <row r="791" s="113" customFormat="1" x14ac:dyDescent="0.25"/>
    <row r="792" s="113" customFormat="1" x14ac:dyDescent="0.25"/>
    <row r="793" s="113" customFormat="1" x14ac:dyDescent="0.25"/>
    <row r="794" s="113" customFormat="1" x14ac:dyDescent="0.25"/>
    <row r="795" s="113" customFormat="1" x14ac:dyDescent="0.25"/>
    <row r="796" s="113" customFormat="1" x14ac:dyDescent="0.25"/>
    <row r="797" s="113" customFormat="1" x14ac:dyDescent="0.25"/>
    <row r="798" s="113" customFormat="1" x14ac:dyDescent="0.25"/>
    <row r="799" s="113" customFormat="1" x14ac:dyDescent="0.25"/>
    <row r="800" s="113" customFormat="1" x14ac:dyDescent="0.25"/>
    <row r="801" s="113" customFormat="1" x14ac:dyDescent="0.25"/>
    <row r="802" s="113" customFormat="1" x14ac:dyDescent="0.25"/>
    <row r="803" s="113" customFormat="1" x14ac:dyDescent="0.25"/>
    <row r="804" s="113" customFormat="1" x14ac:dyDescent="0.25"/>
    <row r="805" s="113" customFormat="1" x14ac:dyDescent="0.25"/>
    <row r="806" s="113" customFormat="1" x14ac:dyDescent="0.25"/>
    <row r="807" s="113" customFormat="1" x14ac:dyDescent="0.25"/>
    <row r="808" s="113" customFormat="1" x14ac:dyDescent="0.25"/>
    <row r="809" s="113" customFormat="1" x14ac:dyDescent="0.25"/>
    <row r="810" s="113" customFormat="1" x14ac:dyDescent="0.25"/>
    <row r="811" s="113" customFormat="1" x14ac:dyDescent="0.25"/>
    <row r="812" s="113" customFormat="1" x14ac:dyDescent="0.25"/>
    <row r="813" s="113" customFormat="1" x14ac:dyDescent="0.25"/>
    <row r="814" s="113" customFormat="1" x14ac:dyDescent="0.25"/>
    <row r="815" s="113" customFormat="1" x14ac:dyDescent="0.25"/>
    <row r="816" s="113" customFormat="1" x14ac:dyDescent="0.25"/>
    <row r="817" s="113" customFormat="1" x14ac:dyDescent="0.25"/>
    <row r="818" s="113" customFormat="1" x14ac:dyDescent="0.25"/>
    <row r="819" s="113" customFormat="1" x14ac:dyDescent="0.25"/>
    <row r="820" s="113" customFormat="1" x14ac:dyDescent="0.25"/>
    <row r="821" s="113" customFormat="1" x14ac:dyDescent="0.25"/>
    <row r="822" s="113" customFormat="1" x14ac:dyDescent="0.25"/>
    <row r="823" s="113" customFormat="1" x14ac:dyDescent="0.25"/>
    <row r="824" s="113" customFormat="1" x14ac:dyDescent="0.25"/>
    <row r="825" s="113" customFormat="1" x14ac:dyDescent="0.25"/>
    <row r="826" s="113" customFormat="1" x14ac:dyDescent="0.25"/>
    <row r="827" s="113" customFormat="1" x14ac:dyDescent="0.25"/>
    <row r="828" s="113" customFormat="1" x14ac:dyDescent="0.25"/>
    <row r="829" s="113" customFormat="1" x14ac:dyDescent="0.25"/>
    <row r="830" s="113" customFormat="1" x14ac:dyDescent="0.25"/>
    <row r="831" s="113" customFormat="1" x14ac:dyDescent="0.25"/>
    <row r="832" s="113" customFormat="1" x14ac:dyDescent="0.25"/>
    <row r="833" s="113" customFormat="1" x14ac:dyDescent="0.25"/>
    <row r="834" s="113" customFormat="1" x14ac:dyDescent="0.25"/>
    <row r="835" s="113" customFormat="1" x14ac:dyDescent="0.25"/>
    <row r="836" s="113" customFormat="1" x14ac:dyDescent="0.25"/>
    <row r="837" s="113" customFormat="1" x14ac:dyDescent="0.25"/>
    <row r="838" s="113" customFormat="1" x14ac:dyDescent="0.25"/>
    <row r="839" s="113" customFormat="1" x14ac:dyDescent="0.25"/>
    <row r="840" s="113" customFormat="1" x14ac:dyDescent="0.25"/>
    <row r="841" s="113" customFormat="1" x14ac:dyDescent="0.25"/>
    <row r="842" s="113" customFormat="1" x14ac:dyDescent="0.25"/>
    <row r="843" s="113" customFormat="1" x14ac:dyDescent="0.25"/>
    <row r="844" s="113" customFormat="1" x14ac:dyDescent="0.25"/>
    <row r="845" s="113" customFormat="1" x14ac:dyDescent="0.25"/>
    <row r="846" s="113" customFormat="1" x14ac:dyDescent="0.25"/>
    <row r="847" s="113" customFormat="1" x14ac:dyDescent="0.25"/>
    <row r="848" s="113" customFormat="1" x14ac:dyDescent="0.25"/>
    <row r="849" s="113" customFormat="1" x14ac:dyDescent="0.25"/>
    <row r="850" s="113" customFormat="1" x14ac:dyDescent="0.25"/>
    <row r="851" s="113" customFormat="1" x14ac:dyDescent="0.25"/>
    <row r="852" s="113" customFormat="1" x14ac:dyDescent="0.25"/>
    <row r="853" s="113" customFormat="1" x14ac:dyDescent="0.25"/>
    <row r="854" s="113" customFormat="1" x14ac:dyDescent="0.25"/>
    <row r="855" s="113" customFormat="1" x14ac:dyDescent="0.25"/>
    <row r="856" s="113" customFormat="1" x14ac:dyDescent="0.25"/>
    <row r="857" s="113" customFormat="1" x14ac:dyDescent="0.25"/>
    <row r="858" s="113" customFormat="1" x14ac:dyDescent="0.25"/>
    <row r="859" s="113" customFormat="1" x14ac:dyDescent="0.25"/>
    <row r="860" s="113" customFormat="1" x14ac:dyDescent="0.25"/>
    <row r="861" s="113" customFormat="1" x14ac:dyDescent="0.25"/>
    <row r="862" s="113" customFormat="1" x14ac:dyDescent="0.25"/>
    <row r="863" s="113" customFormat="1" x14ac:dyDescent="0.25"/>
    <row r="864" s="113" customFormat="1" x14ac:dyDescent="0.25"/>
    <row r="865" s="113" customFormat="1" x14ac:dyDescent="0.25"/>
    <row r="866" s="113" customFormat="1" x14ac:dyDescent="0.25"/>
    <row r="867" s="113" customFormat="1" x14ac:dyDescent="0.25"/>
    <row r="868" s="113" customFormat="1" x14ac:dyDescent="0.25"/>
    <row r="869" s="113" customFormat="1" x14ac:dyDescent="0.25"/>
    <row r="870" s="113" customFormat="1" x14ac:dyDescent="0.25"/>
    <row r="871" s="113" customFormat="1" x14ac:dyDescent="0.25"/>
    <row r="872" s="113" customFormat="1" x14ac:dyDescent="0.25"/>
    <row r="873" s="113" customFormat="1" x14ac:dyDescent="0.25"/>
    <row r="874" s="113" customFormat="1" x14ac:dyDescent="0.25"/>
    <row r="875" s="113" customFormat="1" x14ac:dyDescent="0.25"/>
    <row r="876" s="113" customFormat="1" x14ac:dyDescent="0.25"/>
    <row r="877" s="113" customFormat="1" x14ac:dyDescent="0.25"/>
    <row r="878" s="113" customFormat="1" x14ac:dyDescent="0.25"/>
    <row r="879" s="113" customFormat="1" x14ac:dyDescent="0.25"/>
    <row r="880" s="113" customFormat="1" x14ac:dyDescent="0.25"/>
    <row r="881" s="113" customFormat="1" x14ac:dyDescent="0.25"/>
    <row r="882" s="113" customFormat="1" x14ac:dyDescent="0.25"/>
    <row r="883" s="113" customFormat="1" x14ac:dyDescent="0.25"/>
    <row r="884" s="113" customFormat="1" x14ac:dyDescent="0.25"/>
    <row r="885" s="113" customFormat="1" x14ac:dyDescent="0.25"/>
    <row r="886" s="113" customFormat="1" x14ac:dyDescent="0.25"/>
    <row r="887" s="113" customFormat="1" x14ac:dyDescent="0.25"/>
    <row r="888" s="113" customFormat="1" x14ac:dyDescent="0.25"/>
    <row r="889" s="113" customFormat="1" x14ac:dyDescent="0.25"/>
    <row r="890" s="113" customFormat="1" x14ac:dyDescent="0.25"/>
    <row r="891" s="113" customFormat="1" x14ac:dyDescent="0.25"/>
    <row r="892" s="113" customFormat="1" x14ac:dyDescent="0.25"/>
    <row r="893" s="113" customFormat="1" x14ac:dyDescent="0.25"/>
    <row r="894" s="113" customFormat="1" x14ac:dyDescent="0.25"/>
    <row r="895" s="113" customFormat="1" x14ac:dyDescent="0.25"/>
    <row r="896" s="113" customFormat="1" x14ac:dyDescent="0.25"/>
    <row r="897" s="113" customFormat="1" x14ac:dyDescent="0.25"/>
    <row r="898" s="113" customFormat="1" x14ac:dyDescent="0.25"/>
    <row r="899" s="113" customFormat="1" x14ac:dyDescent="0.25"/>
    <row r="900" s="113" customFormat="1" x14ac:dyDescent="0.25"/>
    <row r="901" s="113" customFormat="1" x14ac:dyDescent="0.25"/>
    <row r="902" s="113" customFormat="1" x14ac:dyDescent="0.25"/>
    <row r="903" s="113" customFormat="1" x14ac:dyDescent="0.25"/>
    <row r="904" s="113" customFormat="1" x14ac:dyDescent="0.25"/>
    <row r="905" s="113" customFormat="1" x14ac:dyDescent="0.25"/>
    <row r="906" s="113" customFormat="1" x14ac:dyDescent="0.25"/>
    <row r="907" s="113" customFormat="1" x14ac:dyDescent="0.25"/>
    <row r="908" s="113" customFormat="1" x14ac:dyDescent="0.25"/>
    <row r="909" s="113" customFormat="1" x14ac:dyDescent="0.25"/>
    <row r="910" s="113" customFormat="1" x14ac:dyDescent="0.25"/>
    <row r="911" s="113" customFormat="1" x14ac:dyDescent="0.25"/>
    <row r="912" s="113" customFormat="1" x14ac:dyDescent="0.25"/>
    <row r="913" s="113" customFormat="1" x14ac:dyDescent="0.25"/>
    <row r="914" s="113" customFormat="1" x14ac:dyDescent="0.25"/>
    <row r="915" s="113" customFormat="1" x14ac:dyDescent="0.25"/>
    <row r="916" s="113" customFormat="1" x14ac:dyDescent="0.25"/>
    <row r="917" s="113" customFormat="1" x14ac:dyDescent="0.25"/>
    <row r="918" s="113" customFormat="1" x14ac:dyDescent="0.25"/>
    <row r="919" s="113" customFormat="1" x14ac:dyDescent="0.25"/>
    <row r="920" s="113" customFormat="1" x14ac:dyDescent="0.25"/>
    <row r="921" s="113" customFormat="1" x14ac:dyDescent="0.25"/>
    <row r="922" s="113" customFormat="1" x14ac:dyDescent="0.25"/>
    <row r="923" s="113" customFormat="1" x14ac:dyDescent="0.25"/>
    <row r="924" s="113" customFormat="1" x14ac:dyDescent="0.25"/>
    <row r="925" s="113" customFormat="1" x14ac:dyDescent="0.25"/>
    <row r="926" s="113" customFormat="1" x14ac:dyDescent="0.25"/>
    <row r="927" s="113" customFormat="1" x14ac:dyDescent="0.25"/>
    <row r="928" s="113" customFormat="1" x14ac:dyDescent="0.25"/>
    <row r="929" s="113" customFormat="1" x14ac:dyDescent="0.25"/>
    <row r="930" s="113" customFormat="1" x14ac:dyDescent="0.25"/>
    <row r="931" s="113" customFormat="1" x14ac:dyDescent="0.25"/>
    <row r="932" s="113" customFormat="1" x14ac:dyDescent="0.25"/>
    <row r="933" s="113" customFormat="1" x14ac:dyDescent="0.25"/>
    <row r="934" s="113" customFormat="1" x14ac:dyDescent="0.25"/>
    <row r="935" s="113" customFormat="1" x14ac:dyDescent="0.25"/>
    <row r="936" s="113" customFormat="1" x14ac:dyDescent="0.25"/>
    <row r="937" s="113" customFormat="1" x14ac:dyDescent="0.25"/>
    <row r="938" s="113" customFormat="1" x14ac:dyDescent="0.25"/>
    <row r="939" s="113" customFormat="1" x14ac:dyDescent="0.25"/>
    <row r="940" s="113" customFormat="1" x14ac:dyDescent="0.25"/>
    <row r="941" s="113" customFormat="1" x14ac:dyDescent="0.25"/>
    <row r="942" s="113" customFormat="1" x14ac:dyDescent="0.25"/>
    <row r="943" s="113" customFormat="1" x14ac:dyDescent="0.25"/>
    <row r="944" s="113" customFormat="1" x14ac:dyDescent="0.25"/>
    <row r="945" s="113" customFormat="1" x14ac:dyDescent="0.25"/>
    <row r="946" s="113" customFormat="1" x14ac:dyDescent="0.25"/>
    <row r="947" s="113" customFormat="1" x14ac:dyDescent="0.25"/>
    <row r="948" s="113" customFormat="1" x14ac:dyDescent="0.25"/>
    <row r="949" s="113" customFormat="1" x14ac:dyDescent="0.25"/>
    <row r="950" s="113" customFormat="1" x14ac:dyDescent="0.25"/>
    <row r="951" s="113" customFormat="1" x14ac:dyDescent="0.25"/>
    <row r="952" s="113" customFormat="1" x14ac:dyDescent="0.25"/>
    <row r="953" s="113" customFormat="1" x14ac:dyDescent="0.25"/>
    <row r="954" s="113" customFormat="1" x14ac:dyDescent="0.25"/>
    <row r="955" s="113" customFormat="1" x14ac:dyDescent="0.25"/>
    <row r="956" s="113" customFormat="1" x14ac:dyDescent="0.25"/>
    <row r="957" s="113" customFormat="1" x14ac:dyDescent="0.25"/>
    <row r="958" s="113" customFormat="1" x14ac:dyDescent="0.25"/>
    <row r="959" s="113" customFormat="1" x14ac:dyDescent="0.25"/>
    <row r="960" s="113" customFormat="1" x14ac:dyDescent="0.25"/>
    <row r="961" s="113" customFormat="1" x14ac:dyDescent="0.25"/>
    <row r="962" s="113" customFormat="1" x14ac:dyDescent="0.25"/>
    <row r="963" s="113" customFormat="1" x14ac:dyDescent="0.25"/>
    <row r="964" s="113" customFormat="1" x14ac:dyDescent="0.25"/>
    <row r="965" s="113" customFormat="1" x14ac:dyDescent="0.25"/>
    <row r="966" s="113" customFormat="1" x14ac:dyDescent="0.25"/>
    <row r="967" s="113" customFormat="1" x14ac:dyDescent="0.25"/>
    <row r="968" s="113" customFormat="1" x14ac:dyDescent="0.25"/>
    <row r="969" s="113" customFormat="1" x14ac:dyDescent="0.25"/>
    <row r="970" s="113" customFormat="1" x14ac:dyDescent="0.25"/>
    <row r="971" s="113" customFormat="1" x14ac:dyDescent="0.25"/>
    <row r="972" s="113" customFormat="1" x14ac:dyDescent="0.25"/>
    <row r="973" s="113" customFormat="1" x14ac:dyDescent="0.25"/>
    <row r="974" s="113" customFormat="1" x14ac:dyDescent="0.25"/>
    <row r="975" s="113" customFormat="1" x14ac:dyDescent="0.25"/>
    <row r="976" s="113" customFormat="1" x14ac:dyDescent="0.25"/>
    <row r="977" s="113" customFormat="1" x14ac:dyDescent="0.25"/>
    <row r="978" s="113" customFormat="1" x14ac:dyDescent="0.25"/>
    <row r="979" s="113" customFormat="1" x14ac:dyDescent="0.25"/>
    <row r="980" s="113" customFormat="1" x14ac:dyDescent="0.25"/>
    <row r="981" s="113" customFormat="1" x14ac:dyDescent="0.25"/>
    <row r="982" s="113" customFormat="1" x14ac:dyDescent="0.25"/>
    <row r="983" s="113" customFormat="1" x14ac:dyDescent="0.25"/>
    <row r="984" s="113" customFormat="1" x14ac:dyDescent="0.25"/>
    <row r="985" s="113" customFormat="1" x14ac:dyDescent="0.25"/>
    <row r="986" s="113" customFormat="1" x14ac:dyDescent="0.25"/>
    <row r="987" s="113" customFormat="1" x14ac:dyDescent="0.25"/>
    <row r="988" s="113" customFormat="1" x14ac:dyDescent="0.25"/>
    <row r="989" s="113" customFormat="1" x14ac:dyDescent="0.25"/>
    <row r="990" s="113" customFormat="1" x14ac:dyDescent="0.25"/>
    <row r="991" s="113" customFormat="1" x14ac:dyDescent="0.25"/>
    <row r="992" s="113" customFormat="1" x14ac:dyDescent="0.25"/>
    <row r="993" s="113" customFormat="1" x14ac:dyDescent="0.25"/>
    <row r="994" s="113" customFormat="1" x14ac:dyDescent="0.25"/>
    <row r="995" s="113" customFormat="1" x14ac:dyDescent="0.25"/>
    <row r="996" s="113" customFormat="1" x14ac:dyDescent="0.25"/>
    <row r="997" s="113" customFormat="1" x14ac:dyDescent="0.25"/>
    <row r="998" s="113" customFormat="1" x14ac:dyDescent="0.25"/>
    <row r="999" s="113" customFormat="1" x14ac:dyDescent="0.25"/>
    <row r="1000" s="113" customFormat="1" x14ac:dyDescent="0.25"/>
    <row r="1001" s="113" customFormat="1" x14ac:dyDescent="0.25"/>
    <row r="1002" s="113" customFormat="1" x14ac:dyDescent="0.25"/>
    <row r="1003" s="113" customFormat="1" x14ac:dyDescent="0.25"/>
    <row r="1004" s="113" customFormat="1" x14ac:dyDescent="0.25"/>
    <row r="1005" s="113" customFormat="1" x14ac:dyDescent="0.25"/>
    <row r="1006" s="113" customFormat="1" x14ac:dyDescent="0.25"/>
    <row r="1007" s="113" customFormat="1" x14ac:dyDescent="0.25"/>
    <row r="1008" s="113" customFormat="1" x14ac:dyDescent="0.25"/>
    <row r="1009" s="113" customFormat="1" x14ac:dyDescent="0.25"/>
    <row r="1010" s="113" customFormat="1" x14ac:dyDescent="0.25"/>
    <row r="1011" s="113" customFormat="1" x14ac:dyDescent="0.25"/>
    <row r="1012" s="113" customFormat="1" x14ac:dyDescent="0.25"/>
    <row r="1013" s="113" customFormat="1" x14ac:dyDescent="0.25"/>
    <row r="1014" s="113" customFormat="1" x14ac:dyDescent="0.25"/>
    <row r="1015" s="113" customFormat="1" x14ac:dyDescent="0.25"/>
    <row r="1016" s="113" customFormat="1" x14ac:dyDescent="0.25"/>
    <row r="1017" s="113" customFormat="1" x14ac:dyDescent="0.25"/>
    <row r="1018" s="113" customFormat="1" x14ac:dyDescent="0.25"/>
    <row r="1019" s="113" customFormat="1" x14ac:dyDescent="0.25"/>
    <row r="1020" s="113" customFormat="1" x14ac:dyDescent="0.25"/>
    <row r="1021" s="113" customFormat="1" x14ac:dyDescent="0.25"/>
    <row r="1022" s="113" customFormat="1" x14ac:dyDescent="0.25"/>
    <row r="1023" s="113" customFormat="1" x14ac:dyDescent="0.25"/>
    <row r="1024" s="113" customFormat="1" x14ac:dyDescent="0.25"/>
    <row r="1025" s="113" customFormat="1" x14ac:dyDescent="0.25"/>
    <row r="1026" s="113" customFormat="1" x14ac:dyDescent="0.25"/>
    <row r="1027" s="113" customFormat="1" x14ac:dyDescent="0.25"/>
    <row r="1028" s="113" customFormat="1" x14ac:dyDescent="0.25"/>
    <row r="1029" s="113" customFormat="1" x14ac:dyDescent="0.25"/>
    <row r="1030" s="113" customFormat="1" x14ac:dyDescent="0.25"/>
    <row r="1031" s="113" customFormat="1" x14ac:dyDescent="0.25"/>
    <row r="1032" s="113" customFormat="1" x14ac:dyDescent="0.25"/>
    <row r="1033" s="113" customFormat="1" x14ac:dyDescent="0.25"/>
    <row r="1034" s="113" customFormat="1" x14ac:dyDescent="0.25"/>
    <row r="1035" s="113" customFormat="1" x14ac:dyDescent="0.25"/>
    <row r="1036" s="113" customFormat="1" x14ac:dyDescent="0.25"/>
    <row r="1037" s="113" customFormat="1" x14ac:dyDescent="0.25"/>
    <row r="1038" s="113" customFormat="1" x14ac:dyDescent="0.25"/>
    <row r="1039" s="113" customFormat="1" x14ac:dyDescent="0.25"/>
    <row r="1040" s="113" customFormat="1" x14ac:dyDescent="0.25"/>
    <row r="1041" s="113" customFormat="1" x14ac:dyDescent="0.25"/>
    <row r="1042" s="113" customFormat="1" x14ac:dyDescent="0.25"/>
    <row r="1043" s="113" customFormat="1" x14ac:dyDescent="0.25"/>
    <row r="1044" s="113" customFormat="1" x14ac:dyDescent="0.25"/>
    <row r="1045" s="113" customFormat="1" x14ac:dyDescent="0.25"/>
    <row r="1046" s="113" customFormat="1" x14ac:dyDescent="0.25"/>
    <row r="1047" s="113" customFormat="1" x14ac:dyDescent="0.25"/>
    <row r="1048" s="113" customFormat="1" x14ac:dyDescent="0.25"/>
    <row r="1049" s="113" customFormat="1" x14ac:dyDescent="0.25"/>
    <row r="1050" s="113" customFormat="1" x14ac:dyDescent="0.25"/>
    <row r="1051" s="113" customFormat="1" x14ac:dyDescent="0.25"/>
    <row r="1052" s="113" customFormat="1" x14ac:dyDescent="0.25"/>
    <row r="1053" s="113" customFormat="1" x14ac:dyDescent="0.25"/>
    <row r="1054" s="113" customFormat="1" x14ac:dyDescent="0.25"/>
    <row r="1055" s="113" customFormat="1" x14ac:dyDescent="0.25"/>
    <row r="1056" s="113" customFormat="1" x14ac:dyDescent="0.25"/>
    <row r="1057" s="113" customFormat="1" x14ac:dyDescent="0.25"/>
    <row r="1058" s="113" customFormat="1" x14ac:dyDescent="0.25"/>
    <row r="1059" s="113" customFormat="1" x14ac:dyDescent="0.25"/>
    <row r="1060" s="113" customFormat="1" x14ac:dyDescent="0.25"/>
    <row r="1061" s="113" customFormat="1" x14ac:dyDescent="0.25"/>
    <row r="1062" s="113" customFormat="1" x14ac:dyDescent="0.25"/>
    <row r="1063" s="113" customFormat="1" x14ac:dyDescent="0.25"/>
    <row r="1064" s="113" customFormat="1" x14ac:dyDescent="0.25"/>
    <row r="1065" s="113" customFormat="1" x14ac:dyDescent="0.25"/>
    <row r="1066" s="113" customFormat="1" x14ac:dyDescent="0.25"/>
    <row r="1067" s="113" customFormat="1" x14ac:dyDescent="0.25"/>
    <row r="1068" s="113" customFormat="1" x14ac:dyDescent="0.25"/>
    <row r="1069" s="113" customFormat="1" x14ac:dyDescent="0.25"/>
    <row r="1070" s="113" customFormat="1" x14ac:dyDescent="0.25"/>
    <row r="1071" s="113" customFormat="1" x14ac:dyDescent="0.25"/>
    <row r="1072" s="113" customFormat="1" x14ac:dyDescent="0.25"/>
    <row r="1073" s="113" customFormat="1" x14ac:dyDescent="0.25"/>
    <row r="1074" s="113" customFormat="1" x14ac:dyDescent="0.25"/>
    <row r="1075" s="113" customFormat="1" x14ac:dyDescent="0.25"/>
    <row r="1076" s="113" customFormat="1" x14ac:dyDescent="0.25"/>
    <row r="1077" s="113" customFormat="1" x14ac:dyDescent="0.25"/>
    <row r="1078" s="113" customFormat="1" x14ac:dyDescent="0.25"/>
    <row r="1079" s="113" customFormat="1" x14ac:dyDescent="0.25"/>
    <row r="1080" s="113" customFormat="1" x14ac:dyDescent="0.25"/>
    <row r="1081" s="113" customFormat="1" x14ac:dyDescent="0.25"/>
    <row r="1082" s="113" customFormat="1" x14ac:dyDescent="0.25"/>
    <row r="1083" s="113" customFormat="1" x14ac:dyDescent="0.25"/>
    <row r="1084" s="113" customFormat="1" x14ac:dyDescent="0.25"/>
    <row r="1085" s="113" customFormat="1" x14ac:dyDescent="0.25"/>
    <row r="1086" s="113" customFormat="1" x14ac:dyDescent="0.25"/>
    <row r="1087" s="113" customFormat="1" x14ac:dyDescent="0.25"/>
    <row r="1088" s="113" customFormat="1" x14ac:dyDescent="0.25"/>
    <row r="1089" s="113" customFormat="1" x14ac:dyDescent="0.25"/>
    <row r="1090" s="113" customFormat="1" x14ac:dyDescent="0.25"/>
    <row r="1091" s="113" customFormat="1" x14ac:dyDescent="0.25"/>
    <row r="1092" s="113" customFormat="1" x14ac:dyDescent="0.25"/>
    <row r="1093" s="113" customFormat="1" x14ac:dyDescent="0.25"/>
    <row r="1094" s="113" customFormat="1" x14ac:dyDescent="0.25"/>
    <row r="1095" s="113" customFormat="1" x14ac:dyDescent="0.25"/>
    <row r="1096" s="113" customFormat="1" x14ac:dyDescent="0.25"/>
    <row r="1097" s="113" customFormat="1" x14ac:dyDescent="0.25"/>
    <row r="1098" s="113" customFormat="1" x14ac:dyDescent="0.25"/>
    <row r="1099" s="113" customFormat="1" x14ac:dyDescent="0.25"/>
    <row r="1100" s="113" customFormat="1" x14ac:dyDescent="0.25"/>
    <row r="1101" s="113" customFormat="1" x14ac:dyDescent="0.25"/>
    <row r="1102" s="113" customFormat="1" x14ac:dyDescent="0.25"/>
    <row r="1103" s="113" customFormat="1" x14ac:dyDescent="0.25"/>
    <row r="1104" s="113" customFormat="1" x14ac:dyDescent="0.25"/>
    <row r="1105" s="113" customFormat="1" x14ac:dyDescent="0.25"/>
    <row r="1106" s="113" customFormat="1" x14ac:dyDescent="0.25"/>
    <row r="1107" s="113" customFormat="1" x14ac:dyDescent="0.25"/>
    <row r="1108" s="113" customFormat="1" x14ac:dyDescent="0.25"/>
    <row r="1109" s="113" customFormat="1" x14ac:dyDescent="0.25"/>
    <row r="1110" s="113" customFormat="1" x14ac:dyDescent="0.25"/>
    <row r="1111" s="113" customFormat="1" x14ac:dyDescent="0.25"/>
    <row r="1112" s="113" customFormat="1" x14ac:dyDescent="0.25"/>
    <row r="1113" s="113" customFormat="1" x14ac:dyDescent="0.25"/>
    <row r="1114" s="113" customFormat="1" x14ac:dyDescent="0.25"/>
    <row r="1115" s="113" customFormat="1" x14ac:dyDescent="0.25"/>
    <row r="1116" s="113" customFormat="1" x14ac:dyDescent="0.25"/>
    <row r="1117" s="113" customFormat="1" x14ac:dyDescent="0.25"/>
    <row r="1118" s="113" customFormat="1" x14ac:dyDescent="0.25"/>
    <row r="1119" s="113" customFormat="1" x14ac:dyDescent="0.25"/>
    <row r="1120" s="113" customFormat="1" x14ac:dyDescent="0.25"/>
    <row r="1121" s="113" customFormat="1" x14ac:dyDescent="0.25"/>
    <row r="1122" s="113" customFormat="1" x14ac:dyDescent="0.25"/>
    <row r="1123" s="113" customFormat="1" x14ac:dyDescent="0.25"/>
    <row r="1124" s="113" customFormat="1" x14ac:dyDescent="0.25"/>
    <row r="1125" s="113" customFormat="1" x14ac:dyDescent="0.25"/>
    <row r="1126" s="113" customFormat="1" x14ac:dyDescent="0.25"/>
    <row r="1127" s="113" customFormat="1" x14ac:dyDescent="0.25"/>
    <row r="1128" s="113" customFormat="1" x14ac:dyDescent="0.25"/>
    <row r="1129" s="113" customFormat="1" x14ac:dyDescent="0.25"/>
    <row r="1130" s="113" customFormat="1" x14ac:dyDescent="0.25"/>
    <row r="1131" s="113" customFormat="1" x14ac:dyDescent="0.25"/>
    <row r="1132" s="113" customFormat="1" x14ac:dyDescent="0.25"/>
    <row r="1133" s="113" customFormat="1" x14ac:dyDescent="0.25"/>
    <row r="1134" s="113" customFormat="1" x14ac:dyDescent="0.25"/>
    <row r="1135" s="113" customFormat="1" x14ac:dyDescent="0.25"/>
    <row r="1136" s="113" customFormat="1" x14ac:dyDescent="0.25"/>
    <row r="1137" s="113" customFormat="1" x14ac:dyDescent="0.25"/>
    <row r="1138" s="113" customFormat="1" x14ac:dyDescent="0.25"/>
    <row r="1139" s="113" customFormat="1" x14ac:dyDescent="0.25"/>
    <row r="1140" s="113" customFormat="1" x14ac:dyDescent="0.25"/>
    <row r="1141" s="113" customFormat="1" x14ac:dyDescent="0.25"/>
    <row r="1142" s="113" customFormat="1" x14ac:dyDescent="0.25"/>
    <row r="1143" s="113" customFormat="1" x14ac:dyDescent="0.25"/>
    <row r="1144" s="113" customFormat="1" x14ac:dyDescent="0.25"/>
    <row r="1145" s="113" customFormat="1" x14ac:dyDescent="0.25"/>
    <row r="1146" s="113" customFormat="1" x14ac:dyDescent="0.25"/>
    <row r="1147" s="113" customFormat="1" x14ac:dyDescent="0.25"/>
    <row r="1148" s="113" customFormat="1" x14ac:dyDescent="0.25"/>
    <row r="1149" s="113" customFormat="1" x14ac:dyDescent="0.25"/>
    <row r="1150" s="113" customFormat="1" x14ac:dyDescent="0.25"/>
    <row r="1151" s="113" customFormat="1" x14ac:dyDescent="0.25"/>
    <row r="1152" s="113" customFormat="1" x14ac:dyDescent="0.25"/>
    <row r="1153" s="113" customFormat="1" x14ac:dyDescent="0.25"/>
    <row r="1154" s="113" customFormat="1" x14ac:dyDescent="0.25"/>
    <row r="1155" s="113" customFormat="1" x14ac:dyDescent="0.25"/>
    <row r="1156" s="113" customFormat="1" x14ac:dyDescent="0.25"/>
    <row r="1157" s="113" customFormat="1" x14ac:dyDescent="0.25"/>
    <row r="1158" s="113" customFormat="1" x14ac:dyDescent="0.25"/>
    <row r="1159" s="113" customFormat="1" x14ac:dyDescent="0.25"/>
    <row r="1160" s="113" customFormat="1" x14ac:dyDescent="0.25"/>
    <row r="1161" s="113" customFormat="1" x14ac:dyDescent="0.25"/>
    <row r="1162" s="113" customFormat="1" x14ac:dyDescent="0.25"/>
    <row r="1163" s="113" customFormat="1" x14ac:dyDescent="0.25"/>
    <row r="1164" s="113" customFormat="1" x14ac:dyDescent="0.25"/>
    <row r="1165" s="113" customFormat="1" x14ac:dyDescent="0.25"/>
    <row r="1166" s="113" customFormat="1" x14ac:dyDescent="0.25"/>
    <row r="1167" s="113" customFormat="1" x14ac:dyDescent="0.25"/>
    <row r="1168" s="113" customFormat="1" x14ac:dyDescent="0.25"/>
    <row r="1169" s="113" customFormat="1" x14ac:dyDescent="0.25"/>
    <row r="1170" s="113" customFormat="1" x14ac:dyDescent="0.25"/>
    <row r="1171" s="113" customFormat="1" x14ac:dyDescent="0.25"/>
    <row r="1172" s="113" customFormat="1" x14ac:dyDescent="0.25"/>
    <row r="1173" s="113" customFormat="1" x14ac:dyDescent="0.25"/>
    <row r="1174" s="113" customFormat="1" x14ac:dyDescent="0.25"/>
    <row r="1175" s="113" customFormat="1" x14ac:dyDescent="0.25"/>
    <row r="1176" s="113" customFormat="1" x14ac:dyDescent="0.25"/>
    <row r="1177" s="113" customFormat="1" x14ac:dyDescent="0.25"/>
    <row r="1178" s="113" customFormat="1" x14ac:dyDescent="0.25"/>
    <row r="1179" s="113" customFormat="1" x14ac:dyDescent="0.25"/>
    <row r="1180" s="113" customFormat="1" x14ac:dyDescent="0.25"/>
    <row r="1181" s="113" customFormat="1" x14ac:dyDescent="0.25"/>
    <row r="1182" s="113" customFormat="1" x14ac:dyDescent="0.25"/>
    <row r="1183" s="113" customFormat="1" x14ac:dyDescent="0.25"/>
    <row r="1184" s="113" customFormat="1" x14ac:dyDescent="0.25"/>
    <row r="1185" s="113" customFormat="1" x14ac:dyDescent="0.25"/>
    <row r="1186" s="113" customFormat="1" x14ac:dyDescent="0.25"/>
    <row r="1187" s="113" customFormat="1" x14ac:dyDescent="0.25"/>
    <row r="1188" s="113" customFormat="1" x14ac:dyDescent="0.25"/>
    <row r="1189" s="113" customFormat="1" x14ac:dyDescent="0.25"/>
    <row r="1190" s="113" customFormat="1" x14ac:dyDescent="0.25"/>
    <row r="1191" s="113" customFormat="1" x14ac:dyDescent="0.25"/>
    <row r="1192" s="113" customFormat="1" x14ac:dyDescent="0.25"/>
    <row r="1193" s="113" customFormat="1" x14ac:dyDescent="0.25"/>
    <row r="1194" s="113" customFormat="1" x14ac:dyDescent="0.25"/>
    <row r="1195" s="113" customFormat="1" x14ac:dyDescent="0.25"/>
    <row r="1196" s="113" customFormat="1" x14ac:dyDescent="0.25"/>
    <row r="1197" s="113" customFormat="1" x14ac:dyDescent="0.25"/>
    <row r="1198" s="113" customFormat="1" x14ac:dyDescent="0.25"/>
    <row r="1199" s="113" customFormat="1" x14ac:dyDescent="0.25"/>
    <row r="1200" s="113" customFormat="1" x14ac:dyDescent="0.25"/>
    <row r="1201" s="113" customFormat="1" x14ac:dyDescent="0.25"/>
    <row r="1202" s="113" customFormat="1" x14ac:dyDescent="0.25"/>
    <row r="1203" s="113" customFormat="1" x14ac:dyDescent="0.25"/>
    <row r="1204" s="113" customFormat="1" x14ac:dyDescent="0.25"/>
    <row r="1205" s="113" customFormat="1" x14ac:dyDescent="0.25"/>
    <row r="1206" s="113" customFormat="1" x14ac:dyDescent="0.25"/>
    <row r="1207" s="113" customFormat="1" x14ac:dyDescent="0.25"/>
    <row r="1208" s="113" customFormat="1" x14ac:dyDescent="0.25"/>
    <row r="1209" s="113" customFormat="1" x14ac:dyDescent="0.25"/>
    <row r="1210" s="113" customFormat="1" x14ac:dyDescent="0.25"/>
    <row r="1211" s="113" customFormat="1" x14ac:dyDescent="0.25"/>
    <row r="1212" s="113" customFormat="1" x14ac:dyDescent="0.25"/>
    <row r="1213" s="113" customFormat="1" x14ac:dyDescent="0.25"/>
    <row r="1214" s="113" customFormat="1" x14ac:dyDescent="0.25"/>
    <row r="1215" s="113" customFormat="1" x14ac:dyDescent="0.25"/>
    <row r="1216" s="113" customFormat="1" x14ac:dyDescent="0.25"/>
    <row r="1217" s="113" customFormat="1" x14ac:dyDescent="0.25"/>
    <row r="1218" s="113" customFormat="1" x14ac:dyDescent="0.25"/>
    <row r="1219" s="113" customFormat="1" x14ac:dyDescent="0.25"/>
    <row r="1220" s="113" customFormat="1" x14ac:dyDescent="0.25"/>
    <row r="1221" s="113" customFormat="1" x14ac:dyDescent="0.25"/>
    <row r="1222" s="113" customFormat="1" x14ac:dyDescent="0.25"/>
    <row r="1223" s="113" customFormat="1" x14ac:dyDescent="0.25"/>
    <row r="1224" s="113" customFormat="1" x14ac:dyDescent="0.25"/>
    <row r="1225" s="113" customFormat="1" x14ac:dyDescent="0.25"/>
    <row r="1226" s="113" customFormat="1" x14ac:dyDescent="0.25"/>
    <row r="1227" s="113" customFormat="1" x14ac:dyDescent="0.25"/>
    <row r="1228" s="113" customFormat="1" x14ac:dyDescent="0.25"/>
    <row r="1229" s="113" customFormat="1" x14ac:dyDescent="0.25"/>
    <row r="1230" s="113" customFormat="1" x14ac:dyDescent="0.25"/>
    <row r="1231" s="113" customFormat="1" x14ac:dyDescent="0.25"/>
    <row r="1232" s="113" customFormat="1" x14ac:dyDescent="0.25"/>
    <row r="1233" s="113" customFormat="1" x14ac:dyDescent="0.25"/>
    <row r="1234" s="113" customFormat="1" x14ac:dyDescent="0.25"/>
    <row r="1235" s="113" customFormat="1" x14ac:dyDescent="0.25"/>
    <row r="1236" s="113" customFormat="1" x14ac:dyDescent="0.25"/>
    <row r="1237" s="113" customFormat="1" x14ac:dyDescent="0.25"/>
    <row r="1238" s="113" customFormat="1" x14ac:dyDescent="0.25"/>
    <row r="1239" s="113" customFormat="1" x14ac:dyDescent="0.25"/>
    <row r="1240" s="113" customFormat="1" x14ac:dyDescent="0.25"/>
    <row r="1241" s="113" customFormat="1" x14ac:dyDescent="0.25"/>
    <row r="1242" s="113" customFormat="1" x14ac:dyDescent="0.25"/>
    <row r="1243" s="113" customFormat="1" x14ac:dyDescent="0.25"/>
    <row r="1244" s="113" customFormat="1" x14ac:dyDescent="0.25"/>
    <row r="1245" s="113" customFormat="1" x14ac:dyDescent="0.25"/>
    <row r="1246" s="113" customFormat="1" x14ac:dyDescent="0.25"/>
    <row r="1247" s="113" customFormat="1" x14ac:dyDescent="0.25"/>
    <row r="1248" s="113" customFormat="1" x14ac:dyDescent="0.25"/>
    <row r="1249" s="113" customFormat="1" x14ac:dyDescent="0.25"/>
    <row r="1250" s="113" customFormat="1" x14ac:dyDescent="0.25"/>
    <row r="1251" s="113" customFormat="1" x14ac:dyDescent="0.25"/>
    <row r="1252" s="113" customFormat="1" x14ac:dyDescent="0.25"/>
    <row r="1253" s="113" customFormat="1" x14ac:dyDescent="0.25"/>
    <row r="1254" s="113" customFormat="1" x14ac:dyDescent="0.25"/>
    <row r="1255" s="113" customFormat="1" x14ac:dyDescent="0.25"/>
    <row r="1256" s="113" customFormat="1" x14ac:dyDescent="0.25"/>
    <row r="1257" s="113" customFormat="1" x14ac:dyDescent="0.25"/>
    <row r="1258" s="113" customFormat="1" x14ac:dyDescent="0.25"/>
    <row r="1259" s="113" customFormat="1" x14ac:dyDescent="0.25"/>
    <row r="1260" s="113" customFormat="1" x14ac:dyDescent="0.25"/>
    <row r="1261" s="113" customFormat="1" x14ac:dyDescent="0.25"/>
    <row r="1262" s="113" customFormat="1" x14ac:dyDescent="0.25"/>
    <row r="1263" s="113" customFormat="1" x14ac:dyDescent="0.25"/>
    <row r="1264" s="113" customFormat="1" x14ac:dyDescent="0.25"/>
    <row r="1265" s="113" customFormat="1" x14ac:dyDescent="0.25"/>
    <row r="1266" s="113" customFormat="1" x14ac:dyDescent="0.25"/>
    <row r="1267" s="113" customFormat="1" x14ac:dyDescent="0.25"/>
    <row r="1268" s="113" customFormat="1" x14ac:dyDescent="0.25"/>
    <row r="1269" s="113" customFormat="1" x14ac:dyDescent="0.25"/>
    <row r="1270" s="113" customFormat="1" x14ac:dyDescent="0.25"/>
    <row r="1271" s="113" customFormat="1" x14ac:dyDescent="0.25"/>
    <row r="1272" s="113" customFormat="1" x14ac:dyDescent="0.25"/>
    <row r="1273" s="113" customFormat="1" x14ac:dyDescent="0.25"/>
    <row r="1274" s="113" customFormat="1" x14ac:dyDescent="0.25"/>
    <row r="1275" s="113" customFormat="1" x14ac:dyDescent="0.25"/>
    <row r="1276" s="113" customFormat="1" x14ac:dyDescent="0.25"/>
    <row r="1277" s="113" customFormat="1" x14ac:dyDescent="0.25"/>
    <row r="1278" s="113" customFormat="1" x14ac:dyDescent="0.25"/>
    <row r="1279" s="113" customFormat="1" x14ac:dyDescent="0.25"/>
    <row r="1280" s="113" customFormat="1" x14ac:dyDescent="0.25"/>
    <row r="1281" s="113" customFormat="1" x14ac:dyDescent="0.25"/>
    <row r="1282" s="113" customFormat="1" x14ac:dyDescent="0.25"/>
    <row r="1283" s="113" customFormat="1" x14ac:dyDescent="0.25"/>
    <row r="1284" s="113" customFormat="1" x14ac:dyDescent="0.25"/>
    <row r="1285" s="113" customFormat="1" x14ac:dyDescent="0.25"/>
    <row r="1286" s="113" customFormat="1" x14ac:dyDescent="0.25"/>
    <row r="1287" s="113" customFormat="1" x14ac:dyDescent="0.25"/>
    <row r="1288" s="113" customFormat="1" x14ac:dyDescent="0.25"/>
    <row r="1289" s="113" customFormat="1" x14ac:dyDescent="0.25"/>
    <row r="1290" s="113" customFormat="1" x14ac:dyDescent="0.25"/>
    <row r="1291" s="113" customFormat="1" x14ac:dyDescent="0.25"/>
    <row r="1292" s="113" customFormat="1" x14ac:dyDescent="0.25"/>
    <row r="1293" s="113" customFormat="1" x14ac:dyDescent="0.25"/>
    <row r="1294" s="113" customFormat="1" x14ac:dyDescent="0.25"/>
    <row r="1295" s="113" customFormat="1" x14ac:dyDescent="0.25"/>
    <row r="1296" s="113" customFormat="1" x14ac:dyDescent="0.25"/>
    <row r="1297" s="113" customFormat="1" x14ac:dyDescent="0.25"/>
    <row r="1298" s="113" customFormat="1" x14ac:dyDescent="0.25"/>
    <row r="1299" s="113" customFormat="1" x14ac:dyDescent="0.25"/>
    <row r="1300" s="113" customFormat="1" x14ac:dyDescent="0.25"/>
    <row r="1301" s="113" customFormat="1" x14ac:dyDescent="0.25"/>
    <row r="1302" s="113" customFormat="1" x14ac:dyDescent="0.25"/>
    <row r="1303" s="113" customFormat="1" x14ac:dyDescent="0.25"/>
    <row r="1304" s="113" customFormat="1" x14ac:dyDescent="0.25"/>
    <row r="1305" s="113" customFormat="1" x14ac:dyDescent="0.25"/>
    <row r="1306" s="113" customFormat="1" x14ac:dyDescent="0.25"/>
    <row r="1307" s="113" customFormat="1" x14ac:dyDescent="0.25"/>
    <row r="1308" s="113" customFormat="1" x14ac:dyDescent="0.25"/>
    <row r="1309" s="113" customFormat="1" x14ac:dyDescent="0.25"/>
    <row r="1310" s="113" customFormat="1" x14ac:dyDescent="0.25"/>
    <row r="1311" s="113" customFormat="1" x14ac:dyDescent="0.25"/>
    <row r="1312" s="113" customFormat="1" x14ac:dyDescent="0.25"/>
    <row r="1313" s="113" customFormat="1" x14ac:dyDescent="0.25"/>
    <row r="1314" s="113" customFormat="1" x14ac:dyDescent="0.25"/>
    <row r="1315" s="113" customFormat="1" x14ac:dyDescent="0.25"/>
    <row r="1316" s="113" customFormat="1" x14ac:dyDescent="0.25"/>
    <row r="1317" s="113" customFormat="1" x14ac:dyDescent="0.25"/>
    <row r="1318" s="113" customFormat="1" x14ac:dyDescent="0.25"/>
    <row r="1319" s="113" customFormat="1" x14ac:dyDescent="0.25"/>
    <row r="1320" s="113" customFormat="1" x14ac:dyDescent="0.25"/>
    <row r="1321" s="113" customFormat="1" x14ac:dyDescent="0.25"/>
    <row r="1322" s="113" customFormat="1" x14ac:dyDescent="0.25"/>
    <row r="1323" s="113" customFormat="1" x14ac:dyDescent="0.25"/>
    <row r="1324" s="113" customFormat="1" x14ac:dyDescent="0.25"/>
    <row r="1325" s="113" customFormat="1" x14ac:dyDescent="0.25"/>
    <row r="1326" s="113" customFormat="1" x14ac:dyDescent="0.25"/>
    <row r="1327" s="113" customFormat="1" x14ac:dyDescent="0.25"/>
    <row r="1328" s="113" customFormat="1" x14ac:dyDescent="0.25"/>
    <row r="1329" s="113" customFormat="1" x14ac:dyDescent="0.25"/>
    <row r="1330" s="113" customFormat="1" x14ac:dyDescent="0.25"/>
    <row r="1331" s="113" customFormat="1" x14ac:dyDescent="0.25"/>
    <row r="1332" s="113" customFormat="1" x14ac:dyDescent="0.25"/>
    <row r="1333" s="113" customFormat="1" x14ac:dyDescent="0.25"/>
    <row r="1334" s="113" customFormat="1" x14ac:dyDescent="0.25"/>
    <row r="1335" s="113" customFormat="1" x14ac:dyDescent="0.25"/>
    <row r="1336" s="113" customFormat="1" x14ac:dyDescent="0.25"/>
    <row r="1337" s="113" customFormat="1" x14ac:dyDescent="0.25"/>
    <row r="1338" s="113" customFormat="1" x14ac:dyDescent="0.25"/>
    <row r="1339" s="113" customFormat="1" x14ac:dyDescent="0.25"/>
    <row r="1340" s="113" customFormat="1" x14ac:dyDescent="0.25"/>
    <row r="1341" s="113" customFormat="1" x14ac:dyDescent="0.25"/>
    <row r="1342" s="113" customFormat="1" x14ac:dyDescent="0.25"/>
    <row r="1343" s="113" customFormat="1" x14ac:dyDescent="0.25"/>
    <row r="1344" s="113" customFormat="1" x14ac:dyDescent="0.25"/>
    <row r="1345" s="113" customFormat="1" x14ac:dyDescent="0.25"/>
    <row r="1346" s="113" customFormat="1" x14ac:dyDescent="0.25"/>
    <row r="1347" s="113" customFormat="1" x14ac:dyDescent="0.25"/>
    <row r="1348" s="113" customFormat="1" x14ac:dyDescent="0.25"/>
    <row r="1349" s="113" customFormat="1" x14ac:dyDescent="0.25"/>
    <row r="1350" s="113" customFormat="1" x14ac:dyDescent="0.25"/>
    <row r="1351" s="113" customFormat="1" x14ac:dyDescent="0.25"/>
    <row r="1352" s="113" customFormat="1" x14ac:dyDescent="0.25"/>
    <row r="1353" s="113" customFormat="1" x14ac:dyDescent="0.25"/>
    <row r="1354" s="113" customFormat="1" x14ac:dyDescent="0.25"/>
    <row r="1355" s="113" customFormat="1" x14ac:dyDescent="0.25"/>
    <row r="1356" s="113" customFormat="1" x14ac:dyDescent="0.25"/>
    <row r="1357" s="113" customFormat="1" x14ac:dyDescent="0.25"/>
    <row r="1358" s="113" customFormat="1" x14ac:dyDescent="0.25"/>
    <row r="1359" s="113" customFormat="1" x14ac:dyDescent="0.25"/>
    <row r="1360" s="113" customFormat="1" x14ac:dyDescent="0.25"/>
    <row r="1361" s="113" customFormat="1" x14ac:dyDescent="0.25"/>
    <row r="1362" s="113" customFormat="1" x14ac:dyDescent="0.25"/>
    <row r="1363" s="113" customFormat="1" x14ac:dyDescent="0.25"/>
    <row r="1364" s="113" customFormat="1" x14ac:dyDescent="0.25"/>
    <row r="1365" s="113" customFormat="1" x14ac:dyDescent="0.25"/>
    <row r="1366" s="113" customFormat="1" x14ac:dyDescent="0.25"/>
    <row r="1367" s="113" customFormat="1" x14ac:dyDescent="0.25"/>
    <row r="1368" s="113" customFormat="1" x14ac:dyDescent="0.25"/>
    <row r="1369" s="113" customFormat="1" x14ac:dyDescent="0.25"/>
    <row r="1370" s="113" customFormat="1" x14ac:dyDescent="0.25"/>
    <row r="1371" s="113" customFormat="1" x14ac:dyDescent="0.25"/>
    <row r="1372" s="113" customFormat="1" x14ac:dyDescent="0.25"/>
    <row r="1373" s="113" customFormat="1" x14ac:dyDescent="0.25"/>
    <row r="1374" s="113" customFormat="1" x14ac:dyDescent="0.25"/>
    <row r="1375" s="113" customFormat="1" x14ac:dyDescent="0.25"/>
    <row r="1376" s="113" customFormat="1" x14ac:dyDescent="0.25"/>
    <row r="1377" s="113" customFormat="1" x14ac:dyDescent="0.25"/>
    <row r="1378" s="113" customFormat="1" x14ac:dyDescent="0.25"/>
    <row r="1379" s="113" customFormat="1" x14ac:dyDescent="0.25"/>
    <row r="1380" s="113" customFormat="1" x14ac:dyDescent="0.25"/>
    <row r="1381" s="113" customFormat="1" x14ac:dyDescent="0.25"/>
    <row r="1382" s="113" customFormat="1" x14ac:dyDescent="0.25"/>
    <row r="1383" s="113" customFormat="1" x14ac:dyDescent="0.25"/>
    <row r="1384" s="113" customFormat="1" x14ac:dyDescent="0.25"/>
    <row r="1385" s="113" customFormat="1" x14ac:dyDescent="0.25"/>
    <row r="1386" s="113" customFormat="1" x14ac:dyDescent="0.25"/>
    <row r="1387" s="113" customFormat="1" x14ac:dyDescent="0.25"/>
    <row r="1388" s="113" customFormat="1" x14ac:dyDescent="0.25"/>
    <row r="1389" s="113" customFormat="1" x14ac:dyDescent="0.25"/>
    <row r="1390" s="113" customFormat="1" x14ac:dyDescent="0.25"/>
    <row r="1391" s="113" customFormat="1" x14ac:dyDescent="0.25"/>
    <row r="1392" s="113" customFormat="1" x14ac:dyDescent="0.25"/>
    <row r="1393" s="113" customFormat="1" x14ac:dyDescent="0.25"/>
    <row r="1394" s="113" customFormat="1" x14ac:dyDescent="0.25"/>
    <row r="1395" s="113" customFormat="1" x14ac:dyDescent="0.25"/>
    <row r="1396" s="113" customFormat="1" x14ac:dyDescent="0.25"/>
    <row r="1397" s="113" customFormat="1" x14ac:dyDescent="0.25"/>
    <row r="1398" s="113" customFormat="1" x14ac:dyDescent="0.25"/>
    <row r="1399" s="113" customFormat="1" x14ac:dyDescent="0.25"/>
    <row r="1400" s="113" customFormat="1" x14ac:dyDescent="0.25"/>
    <row r="1401" s="113" customFormat="1" x14ac:dyDescent="0.25"/>
    <row r="1402" s="113" customFormat="1" x14ac:dyDescent="0.25"/>
    <row r="1403" s="113" customFormat="1" x14ac:dyDescent="0.25"/>
    <row r="1404" s="113" customFormat="1" x14ac:dyDescent="0.25"/>
    <row r="1405" s="113" customFormat="1" x14ac:dyDescent="0.25"/>
    <row r="1406" s="113" customFormat="1" x14ac:dyDescent="0.25"/>
    <row r="1407" s="113" customFormat="1" x14ac:dyDescent="0.25"/>
    <row r="1408" s="113" customFormat="1" x14ac:dyDescent="0.25"/>
    <row r="1409" s="113" customFormat="1" x14ac:dyDescent="0.25"/>
    <row r="1410" s="113" customFormat="1" x14ac:dyDescent="0.25"/>
    <row r="1411" s="113" customFormat="1" x14ac:dyDescent="0.25"/>
    <row r="1412" s="113" customFormat="1" x14ac:dyDescent="0.25"/>
    <row r="1413" s="113" customFormat="1" x14ac:dyDescent="0.25"/>
    <row r="1414" s="113" customFormat="1" x14ac:dyDescent="0.25"/>
    <row r="1415" s="113" customFormat="1" x14ac:dyDescent="0.25"/>
    <row r="1416" s="113" customFormat="1" x14ac:dyDescent="0.25"/>
    <row r="1417" s="113" customFormat="1" x14ac:dyDescent="0.25"/>
    <row r="1418" s="113" customFormat="1" x14ac:dyDescent="0.25"/>
    <row r="1419" s="113" customFormat="1" x14ac:dyDescent="0.25"/>
    <row r="1420" s="113" customFormat="1" x14ac:dyDescent="0.25"/>
    <row r="1421" s="113" customFormat="1" x14ac:dyDescent="0.25"/>
    <row r="1422" s="113" customFormat="1" x14ac:dyDescent="0.25"/>
    <row r="1423" s="113" customFormat="1" x14ac:dyDescent="0.25"/>
    <row r="1424" s="113" customFormat="1" x14ac:dyDescent="0.25"/>
    <row r="1425" s="113" customFormat="1" x14ac:dyDescent="0.25"/>
    <row r="1426" s="113" customFormat="1" x14ac:dyDescent="0.25"/>
    <row r="1427" s="113" customFormat="1" x14ac:dyDescent="0.25"/>
    <row r="1428" s="113" customFormat="1" x14ac:dyDescent="0.25"/>
    <row r="1429" s="113" customFormat="1" x14ac:dyDescent="0.25"/>
    <row r="1430" s="113" customFormat="1" x14ac:dyDescent="0.25"/>
    <row r="1431" s="113" customFormat="1" x14ac:dyDescent="0.25"/>
    <row r="1432" s="113" customFormat="1" x14ac:dyDescent="0.25"/>
    <row r="1433" s="113" customFormat="1" x14ac:dyDescent="0.25"/>
    <row r="1434" s="113" customFormat="1" x14ac:dyDescent="0.25"/>
    <row r="1435" s="113" customFormat="1" x14ac:dyDescent="0.25"/>
    <row r="1436" s="113" customFormat="1" x14ac:dyDescent="0.25"/>
    <row r="1437" s="113" customFormat="1" x14ac:dyDescent="0.25"/>
    <row r="1438" s="113" customFormat="1" x14ac:dyDescent="0.25"/>
    <row r="1439" s="113" customFormat="1" x14ac:dyDescent="0.25"/>
    <row r="1440" s="113" customFormat="1" x14ac:dyDescent="0.25"/>
    <row r="1441" s="113" customFormat="1" x14ac:dyDescent="0.25"/>
    <row r="1442" s="113" customFormat="1" x14ac:dyDescent="0.25"/>
    <row r="1443" s="113" customFormat="1" x14ac:dyDescent="0.25"/>
    <row r="1444" s="113" customFormat="1" x14ac:dyDescent="0.25"/>
    <row r="1445" s="113" customFormat="1" x14ac:dyDescent="0.25"/>
    <row r="1446" s="113" customFormat="1" x14ac:dyDescent="0.25"/>
    <row r="1447" s="113" customFormat="1" x14ac:dyDescent="0.25"/>
    <row r="1448" s="113" customFormat="1" x14ac:dyDescent="0.25"/>
    <row r="1449" s="113" customFormat="1" x14ac:dyDescent="0.25"/>
    <row r="1450" s="113" customFormat="1" x14ac:dyDescent="0.25"/>
    <row r="1451" s="113" customFormat="1" x14ac:dyDescent="0.25"/>
    <row r="1452" s="113" customFormat="1" x14ac:dyDescent="0.25"/>
    <row r="1453" s="113" customFormat="1" x14ac:dyDescent="0.25"/>
    <row r="1454" s="113" customFormat="1" x14ac:dyDescent="0.25"/>
    <row r="1455" s="113" customFormat="1" x14ac:dyDescent="0.25"/>
    <row r="1456" s="113" customFormat="1" x14ac:dyDescent="0.25"/>
    <row r="1457" s="113" customFormat="1" x14ac:dyDescent="0.25"/>
    <row r="1458" s="113" customFormat="1" x14ac:dyDescent="0.25"/>
    <row r="1459" s="113" customFormat="1" x14ac:dyDescent="0.25"/>
    <row r="1460" s="113" customFormat="1" x14ac:dyDescent="0.25"/>
    <row r="1461" s="113" customFormat="1" x14ac:dyDescent="0.25"/>
    <row r="1462" s="113" customFormat="1" x14ac:dyDescent="0.25"/>
    <row r="1463" s="113" customFormat="1" x14ac:dyDescent="0.25"/>
    <row r="1464" s="113" customFormat="1" x14ac:dyDescent="0.25"/>
    <row r="1465" s="113" customFormat="1" x14ac:dyDescent="0.25"/>
    <row r="1466" s="113" customFormat="1" x14ac:dyDescent="0.25"/>
    <row r="1467" s="113" customFormat="1" x14ac:dyDescent="0.25"/>
    <row r="1468" s="113" customFormat="1" x14ac:dyDescent="0.25"/>
    <row r="1469" s="113" customFormat="1" x14ac:dyDescent="0.25"/>
    <row r="1470" s="113" customFormat="1" x14ac:dyDescent="0.25"/>
    <row r="1471" s="113" customFormat="1" x14ac:dyDescent="0.25"/>
    <row r="1472" s="113" customFormat="1" x14ac:dyDescent="0.25"/>
    <row r="1473" s="113" customFormat="1" x14ac:dyDescent="0.25"/>
    <row r="1474" s="113" customFormat="1" x14ac:dyDescent="0.25"/>
    <row r="1475" s="113" customFormat="1" x14ac:dyDescent="0.25"/>
    <row r="1476" s="113" customFormat="1" x14ac:dyDescent="0.25"/>
    <row r="1477" s="113" customFormat="1" x14ac:dyDescent="0.25"/>
    <row r="1478" s="113" customFormat="1" x14ac:dyDescent="0.25"/>
    <row r="1479" s="113" customFormat="1" x14ac:dyDescent="0.25"/>
    <row r="1480" s="113" customFormat="1" x14ac:dyDescent="0.25"/>
    <row r="1481" s="113" customFormat="1" x14ac:dyDescent="0.25"/>
    <row r="1482" s="113" customFormat="1" x14ac:dyDescent="0.25"/>
    <row r="1483" s="113" customFormat="1" x14ac:dyDescent="0.25"/>
    <row r="1484" s="113" customFormat="1" x14ac:dyDescent="0.25"/>
    <row r="1485" s="113" customFormat="1" x14ac:dyDescent="0.25"/>
    <row r="1486" s="113" customFormat="1" x14ac:dyDescent="0.25"/>
    <row r="1487" s="113" customFormat="1" x14ac:dyDescent="0.25"/>
    <row r="1488" s="113" customFormat="1" x14ac:dyDescent="0.25"/>
    <row r="1489" s="113" customFormat="1" x14ac:dyDescent="0.25"/>
    <row r="1490" s="113" customFormat="1" x14ac:dyDescent="0.25"/>
    <row r="1491" s="113" customFormat="1" x14ac:dyDescent="0.25"/>
    <row r="1492" s="113" customFormat="1" x14ac:dyDescent="0.25"/>
    <row r="1493" s="113" customFormat="1" x14ac:dyDescent="0.25"/>
    <row r="1494" s="113" customFormat="1" x14ac:dyDescent="0.25"/>
    <row r="1495" s="113" customFormat="1" x14ac:dyDescent="0.25"/>
    <row r="1496" s="113" customFormat="1" x14ac:dyDescent="0.25"/>
    <row r="1497" s="113" customFormat="1" x14ac:dyDescent="0.25"/>
    <row r="1498" s="113" customFormat="1" x14ac:dyDescent="0.25"/>
    <row r="1499" s="113" customFormat="1" x14ac:dyDescent="0.25"/>
    <row r="1500" s="113" customFormat="1" x14ac:dyDescent="0.25"/>
    <row r="1501" s="113" customFormat="1" x14ac:dyDescent="0.25"/>
    <row r="1502" s="113" customFormat="1" x14ac:dyDescent="0.25"/>
    <row r="1503" s="113" customFormat="1" x14ac:dyDescent="0.25"/>
    <row r="1504" s="113" customFormat="1" x14ac:dyDescent="0.25"/>
    <row r="1505" s="113" customFormat="1" x14ac:dyDescent="0.25"/>
    <row r="1506" s="113" customFormat="1" x14ac:dyDescent="0.25"/>
    <row r="1507" s="113" customFormat="1" x14ac:dyDescent="0.25"/>
    <row r="1508" s="113" customFormat="1" x14ac:dyDescent="0.25"/>
    <row r="1509" s="113" customFormat="1" x14ac:dyDescent="0.25"/>
    <row r="1510" s="113" customFormat="1" x14ac:dyDescent="0.25"/>
    <row r="1511" s="113" customFormat="1" x14ac:dyDescent="0.25"/>
    <row r="1512" s="113" customFormat="1" x14ac:dyDescent="0.25"/>
    <row r="1513" s="113" customFormat="1" x14ac:dyDescent="0.25"/>
    <row r="1514" s="113" customFormat="1" x14ac:dyDescent="0.25"/>
    <row r="1515" s="113" customFormat="1" x14ac:dyDescent="0.25"/>
    <row r="1516" s="113" customFormat="1" x14ac:dyDescent="0.25"/>
    <row r="1517" s="113" customFormat="1" x14ac:dyDescent="0.25"/>
    <row r="1518" s="113" customFormat="1" x14ac:dyDescent="0.25"/>
    <row r="1519" s="113" customFormat="1" x14ac:dyDescent="0.25"/>
    <row r="1520" s="113" customFormat="1" x14ac:dyDescent="0.25"/>
    <row r="1521" s="113" customFormat="1" x14ac:dyDescent="0.25"/>
    <row r="1522" s="113" customFormat="1" x14ac:dyDescent="0.25"/>
    <row r="1523" s="113" customFormat="1" x14ac:dyDescent="0.25"/>
    <row r="1524" s="113" customFormat="1" x14ac:dyDescent="0.25"/>
    <row r="1525" s="113" customFormat="1" x14ac:dyDescent="0.25"/>
    <row r="1526" s="113" customFormat="1" x14ac:dyDescent="0.25"/>
    <row r="1527" s="113" customFormat="1" x14ac:dyDescent="0.25"/>
    <row r="1528" s="113" customFormat="1" x14ac:dyDescent="0.25"/>
    <row r="1529" s="113" customFormat="1" x14ac:dyDescent="0.25"/>
    <row r="1530" s="113" customFormat="1" x14ac:dyDescent="0.25"/>
    <row r="1531" s="113" customFormat="1" x14ac:dyDescent="0.25"/>
    <row r="1532" s="113" customFormat="1" x14ac:dyDescent="0.25"/>
    <row r="1533" s="113" customFormat="1" x14ac:dyDescent="0.25"/>
    <row r="1534" s="113" customFormat="1" x14ac:dyDescent="0.25"/>
    <row r="1535" s="113" customFormat="1" x14ac:dyDescent="0.25"/>
    <row r="1536" s="113" customFormat="1" x14ac:dyDescent="0.25"/>
    <row r="1537" s="113" customFormat="1" x14ac:dyDescent="0.25"/>
    <row r="1538" s="113" customFormat="1" x14ac:dyDescent="0.25"/>
    <row r="1539" s="113" customFormat="1" x14ac:dyDescent="0.25"/>
    <row r="1540" s="113" customFormat="1" x14ac:dyDescent="0.25"/>
    <row r="1541" s="113" customFormat="1" x14ac:dyDescent="0.25"/>
    <row r="1542" s="113" customFormat="1" x14ac:dyDescent="0.25"/>
    <row r="1543" s="113" customFormat="1" x14ac:dyDescent="0.25"/>
    <row r="1544" s="113" customFormat="1" x14ac:dyDescent="0.25"/>
    <row r="1545" s="113" customFormat="1" x14ac:dyDescent="0.25"/>
    <row r="1546" s="113" customFormat="1" x14ac:dyDescent="0.25"/>
    <row r="1547" s="113" customFormat="1" x14ac:dyDescent="0.25"/>
    <row r="1548" s="113" customFormat="1" x14ac:dyDescent="0.25"/>
    <row r="1549" s="113" customFormat="1" x14ac:dyDescent="0.25"/>
    <row r="1550" s="113" customFormat="1" x14ac:dyDescent="0.25"/>
    <row r="1551" s="113" customFormat="1" x14ac:dyDescent="0.25"/>
    <row r="1552" s="113" customFormat="1" x14ac:dyDescent="0.25"/>
    <row r="1553" s="113" customFormat="1" x14ac:dyDescent="0.25"/>
    <row r="1554" s="113" customFormat="1" x14ac:dyDescent="0.25"/>
    <row r="1555" s="113" customFormat="1" x14ac:dyDescent="0.25"/>
    <row r="1556" s="113" customFormat="1" x14ac:dyDescent="0.25"/>
    <row r="1557" s="113" customFormat="1" x14ac:dyDescent="0.25"/>
    <row r="1558" s="113" customFormat="1" x14ac:dyDescent="0.25"/>
    <row r="1559" s="113" customFormat="1" x14ac:dyDescent="0.25"/>
    <row r="1560" s="113" customFormat="1" x14ac:dyDescent="0.25"/>
    <row r="1561" s="113" customFormat="1" x14ac:dyDescent="0.25"/>
    <row r="1562" s="113" customFormat="1" x14ac:dyDescent="0.25"/>
    <row r="1563" s="113" customFormat="1" x14ac:dyDescent="0.25"/>
    <row r="1564" s="113" customFormat="1" x14ac:dyDescent="0.25"/>
    <row r="1565" s="113" customFormat="1" x14ac:dyDescent="0.25"/>
    <row r="1566" s="113" customFormat="1" x14ac:dyDescent="0.25"/>
    <row r="1567" s="113" customFormat="1" x14ac:dyDescent="0.25"/>
    <row r="1568" s="113" customFormat="1" x14ac:dyDescent="0.25"/>
    <row r="1569" s="113" customFormat="1" x14ac:dyDescent="0.25"/>
    <row r="1570" s="113" customFormat="1" x14ac:dyDescent="0.25"/>
    <row r="1571" s="113" customFormat="1" x14ac:dyDescent="0.25"/>
    <row r="1572" s="113" customFormat="1" x14ac:dyDescent="0.25"/>
    <row r="1573" s="113" customFormat="1" x14ac:dyDescent="0.25"/>
    <row r="1574" s="113" customFormat="1" x14ac:dyDescent="0.25"/>
    <row r="1575" s="113" customFormat="1" x14ac:dyDescent="0.25"/>
    <row r="1576" s="113" customFormat="1" x14ac:dyDescent="0.25"/>
    <row r="1577" s="113" customFormat="1" x14ac:dyDescent="0.25"/>
    <row r="1578" s="113" customFormat="1" x14ac:dyDescent="0.25"/>
    <row r="1579" s="113" customFormat="1" x14ac:dyDescent="0.25"/>
    <row r="1580" s="113" customFormat="1" x14ac:dyDescent="0.25"/>
    <row r="1581" s="113" customFormat="1" x14ac:dyDescent="0.25"/>
    <row r="1582" s="113" customFormat="1" x14ac:dyDescent="0.25"/>
    <row r="1583" s="113" customFormat="1" x14ac:dyDescent="0.25"/>
    <row r="1584" s="113" customFormat="1" x14ac:dyDescent="0.25"/>
    <row r="1585" s="113" customFormat="1" x14ac:dyDescent="0.25"/>
    <row r="1586" s="113" customFormat="1" x14ac:dyDescent="0.25"/>
    <row r="1587" s="113" customFormat="1" x14ac:dyDescent="0.25"/>
    <row r="1588" s="113" customFormat="1" x14ac:dyDescent="0.25"/>
    <row r="1589" s="113" customFormat="1" x14ac:dyDescent="0.25"/>
    <row r="1590" s="113" customFormat="1" x14ac:dyDescent="0.25"/>
    <row r="1591" s="113" customFormat="1" x14ac:dyDescent="0.25"/>
    <row r="1592" s="113" customFormat="1" x14ac:dyDescent="0.25"/>
    <row r="1593" s="113" customFormat="1" x14ac:dyDescent="0.25"/>
    <row r="1594" s="113" customFormat="1" x14ac:dyDescent="0.25"/>
    <row r="1595" s="113" customFormat="1" x14ac:dyDescent="0.25"/>
    <row r="1596" s="113" customFormat="1" x14ac:dyDescent="0.25"/>
    <row r="1597" s="113" customFormat="1" x14ac:dyDescent="0.25"/>
    <row r="1598" s="113" customFormat="1" x14ac:dyDescent="0.25"/>
    <row r="1599" s="113" customFormat="1" x14ac:dyDescent="0.25"/>
    <row r="1600" s="113" customFormat="1" x14ac:dyDescent="0.25"/>
    <row r="1601" s="113" customFormat="1" x14ac:dyDescent="0.25"/>
    <row r="1602" s="113" customFormat="1" x14ac:dyDescent="0.25"/>
    <row r="1603" s="113" customFormat="1" x14ac:dyDescent="0.25"/>
    <row r="1604" s="113" customFormat="1" x14ac:dyDescent="0.25"/>
    <row r="1605" s="113" customFormat="1" x14ac:dyDescent="0.25"/>
    <row r="1606" s="113" customFormat="1" x14ac:dyDescent="0.25"/>
    <row r="1607" s="113" customFormat="1" x14ac:dyDescent="0.25"/>
    <row r="1608" s="113" customFormat="1" x14ac:dyDescent="0.25"/>
    <row r="1609" s="113" customFormat="1" x14ac:dyDescent="0.25"/>
    <row r="1610" s="113" customFormat="1" x14ac:dyDescent="0.25"/>
    <row r="1611" s="113" customFormat="1" x14ac:dyDescent="0.25"/>
    <row r="1612" s="113" customFormat="1" x14ac:dyDescent="0.25"/>
    <row r="1613" s="113" customFormat="1" x14ac:dyDescent="0.25"/>
    <row r="1614" s="113" customFormat="1" x14ac:dyDescent="0.25"/>
    <row r="1615" s="113" customFormat="1" x14ac:dyDescent="0.25"/>
    <row r="1616" s="113" customFormat="1" x14ac:dyDescent="0.25"/>
    <row r="1617" s="113" customFormat="1" x14ac:dyDescent="0.25"/>
    <row r="1618" s="113" customFormat="1" x14ac:dyDescent="0.25"/>
    <row r="1619" s="113" customFormat="1" x14ac:dyDescent="0.25"/>
    <row r="1620" s="113" customFormat="1" x14ac:dyDescent="0.25"/>
    <row r="1621" s="113" customFormat="1" x14ac:dyDescent="0.25"/>
    <row r="1622" s="113" customFormat="1" x14ac:dyDescent="0.25"/>
    <row r="1623" s="113" customFormat="1" x14ac:dyDescent="0.25"/>
    <row r="1624" s="113" customFormat="1" x14ac:dyDescent="0.25"/>
    <row r="1625" s="113" customFormat="1" x14ac:dyDescent="0.25"/>
    <row r="1626" s="113" customFormat="1" x14ac:dyDescent="0.25"/>
    <row r="1627" s="113" customFormat="1" x14ac:dyDescent="0.25"/>
    <row r="1628" s="113" customFormat="1" x14ac:dyDescent="0.25"/>
    <row r="1629" s="113" customFormat="1" x14ac:dyDescent="0.25"/>
    <row r="1630" s="113" customFormat="1" x14ac:dyDescent="0.25"/>
    <row r="1631" s="113" customFormat="1" x14ac:dyDescent="0.25"/>
    <row r="1632" s="113" customFormat="1" x14ac:dyDescent="0.25"/>
    <row r="1633" s="113" customFormat="1" x14ac:dyDescent="0.25"/>
    <row r="1634" s="113" customFormat="1" x14ac:dyDescent="0.25"/>
    <row r="1635" s="113" customFormat="1" x14ac:dyDescent="0.25"/>
    <row r="1636" s="113" customFormat="1" x14ac:dyDescent="0.25"/>
    <row r="1637" s="113" customFormat="1" x14ac:dyDescent="0.25"/>
    <row r="1638" s="113" customFormat="1" x14ac:dyDescent="0.25"/>
    <row r="1639" s="113" customFormat="1" x14ac:dyDescent="0.25"/>
    <row r="1640" s="113" customFormat="1" x14ac:dyDescent="0.25"/>
    <row r="1641" s="113" customFormat="1" x14ac:dyDescent="0.25"/>
    <row r="1642" s="113" customFormat="1" x14ac:dyDescent="0.25"/>
    <row r="1643" s="113" customFormat="1" x14ac:dyDescent="0.25"/>
    <row r="1644" s="113" customFormat="1" x14ac:dyDescent="0.25"/>
    <row r="1645" s="113" customFormat="1" x14ac:dyDescent="0.25"/>
    <row r="1646" s="113" customFormat="1" x14ac:dyDescent="0.25"/>
    <row r="1647" s="113" customFormat="1" x14ac:dyDescent="0.25"/>
    <row r="1648" s="113" customFormat="1" x14ac:dyDescent="0.25"/>
    <row r="1649" s="113" customFormat="1" x14ac:dyDescent="0.25"/>
    <row r="1650" s="113" customFormat="1" x14ac:dyDescent="0.25"/>
    <row r="1651" s="113" customFormat="1" x14ac:dyDescent="0.25"/>
    <row r="1652" s="113" customFormat="1" x14ac:dyDescent="0.25"/>
    <row r="1653" s="113" customFormat="1" x14ac:dyDescent="0.25"/>
    <row r="1654" s="113" customFormat="1" x14ac:dyDescent="0.25"/>
    <row r="1655" s="113" customFormat="1" x14ac:dyDescent="0.25"/>
    <row r="1656" s="113" customFormat="1" x14ac:dyDescent="0.25"/>
    <row r="1657" s="113" customFormat="1" x14ac:dyDescent="0.25"/>
    <row r="1658" s="113" customFormat="1" x14ac:dyDescent="0.25"/>
    <row r="1659" s="113" customFormat="1" x14ac:dyDescent="0.25"/>
    <row r="1660" s="113" customFormat="1" x14ac:dyDescent="0.25"/>
    <row r="1661" s="113" customFormat="1" x14ac:dyDescent="0.25"/>
    <row r="1662" s="113" customFormat="1" x14ac:dyDescent="0.25"/>
    <row r="1663" s="113" customFormat="1" x14ac:dyDescent="0.25"/>
    <row r="1664" s="113" customFormat="1" x14ac:dyDescent="0.25"/>
    <row r="1665" s="113" customFormat="1" x14ac:dyDescent="0.25"/>
    <row r="1666" s="113" customFormat="1" x14ac:dyDescent="0.25"/>
    <row r="1667" s="113" customFormat="1" x14ac:dyDescent="0.25"/>
    <row r="1668" s="113" customFormat="1" x14ac:dyDescent="0.25"/>
    <row r="1669" s="113" customFormat="1" x14ac:dyDescent="0.25"/>
    <row r="1670" s="113" customFormat="1" x14ac:dyDescent="0.25"/>
    <row r="1671" s="113" customFormat="1" x14ac:dyDescent="0.25"/>
    <row r="1672" s="113" customFormat="1" x14ac:dyDescent="0.25"/>
    <row r="1673" s="113" customFormat="1" x14ac:dyDescent="0.25"/>
    <row r="1674" s="113" customFormat="1" x14ac:dyDescent="0.25"/>
    <row r="1675" s="113" customFormat="1" x14ac:dyDescent="0.25"/>
    <row r="1676" s="113" customFormat="1" x14ac:dyDescent="0.25"/>
    <row r="1677" s="113" customFormat="1" x14ac:dyDescent="0.25"/>
    <row r="1678" s="113" customFormat="1" x14ac:dyDescent="0.25"/>
    <row r="1679" s="113" customFormat="1" x14ac:dyDescent="0.25"/>
    <row r="1680" s="113" customFormat="1" x14ac:dyDescent="0.25"/>
    <row r="1681" s="113" customFormat="1" x14ac:dyDescent="0.25"/>
    <row r="1682" s="113" customFormat="1" x14ac:dyDescent="0.25"/>
    <row r="1683" s="113" customFormat="1" x14ac:dyDescent="0.25"/>
    <row r="1684" s="113" customFormat="1" x14ac:dyDescent="0.25"/>
    <row r="1685" s="113" customFormat="1" x14ac:dyDescent="0.25"/>
    <row r="1686" s="113" customFormat="1" x14ac:dyDescent="0.25"/>
    <row r="1687" s="113" customFormat="1" x14ac:dyDescent="0.25"/>
    <row r="1688" s="113" customFormat="1" x14ac:dyDescent="0.25"/>
    <row r="1689" s="113" customFormat="1" x14ac:dyDescent="0.25"/>
    <row r="1690" s="113" customFormat="1" x14ac:dyDescent="0.25"/>
    <row r="1691" s="113" customFormat="1" x14ac:dyDescent="0.25"/>
    <row r="1692" s="113" customFormat="1" x14ac:dyDescent="0.25"/>
    <row r="1693" s="113" customFormat="1" x14ac:dyDescent="0.25"/>
    <row r="1694" s="113" customFormat="1" x14ac:dyDescent="0.25"/>
    <row r="1695" s="113" customFormat="1" x14ac:dyDescent="0.25"/>
    <row r="1696" s="113" customFormat="1" x14ac:dyDescent="0.25"/>
    <row r="1697" s="113" customFormat="1" x14ac:dyDescent="0.25"/>
    <row r="1698" s="113" customFormat="1" x14ac:dyDescent="0.25"/>
    <row r="1699" s="113" customFormat="1" x14ac:dyDescent="0.25"/>
    <row r="1700" s="113" customFormat="1" x14ac:dyDescent="0.25"/>
    <row r="1701" s="113" customFormat="1" x14ac:dyDescent="0.25"/>
    <row r="1702" s="113" customFormat="1" x14ac:dyDescent="0.25"/>
    <row r="1703" s="113" customFormat="1" x14ac:dyDescent="0.25"/>
    <row r="1704" s="113" customFormat="1" x14ac:dyDescent="0.25"/>
    <row r="1705" s="113" customFormat="1" x14ac:dyDescent="0.25"/>
    <row r="1706" s="113" customFormat="1" x14ac:dyDescent="0.25"/>
    <row r="1707" s="113" customFormat="1" x14ac:dyDescent="0.25"/>
    <row r="1708" s="113" customFormat="1" x14ac:dyDescent="0.25"/>
    <row r="1709" s="113" customFormat="1" x14ac:dyDescent="0.25"/>
    <row r="1710" s="113" customFormat="1" x14ac:dyDescent="0.25"/>
    <row r="1711" s="113" customFormat="1" x14ac:dyDescent="0.25"/>
    <row r="1712" s="113" customFormat="1" x14ac:dyDescent="0.25"/>
    <row r="1713" s="113" customFormat="1" x14ac:dyDescent="0.25"/>
    <row r="1714" s="113" customFormat="1" x14ac:dyDescent="0.25"/>
    <row r="1715" s="113" customFormat="1" x14ac:dyDescent="0.25"/>
    <row r="1716" s="113" customFormat="1" x14ac:dyDescent="0.25"/>
    <row r="1717" s="113" customFormat="1" x14ac:dyDescent="0.25"/>
    <row r="1718" s="113" customFormat="1" x14ac:dyDescent="0.25"/>
    <row r="1719" s="113" customFormat="1" x14ac:dyDescent="0.25"/>
    <row r="1720" s="113" customFormat="1" x14ac:dyDescent="0.25"/>
    <row r="1721" s="113" customFormat="1" x14ac:dyDescent="0.25"/>
    <row r="1722" s="113" customFormat="1" x14ac:dyDescent="0.25"/>
    <row r="1723" s="113" customFormat="1" x14ac:dyDescent="0.25"/>
    <row r="1724" s="113" customFormat="1" x14ac:dyDescent="0.25"/>
    <row r="1725" s="113" customFormat="1" x14ac:dyDescent="0.25"/>
    <row r="1726" s="113" customFormat="1" x14ac:dyDescent="0.25"/>
    <row r="1727" s="113" customFormat="1" x14ac:dyDescent="0.25"/>
    <row r="1728" s="113" customFormat="1" x14ac:dyDescent="0.25"/>
    <row r="1729" s="113" customFormat="1" x14ac:dyDescent="0.25"/>
    <row r="1730" s="113" customFormat="1" x14ac:dyDescent="0.25"/>
    <row r="1731" s="113" customFormat="1" x14ac:dyDescent="0.25"/>
    <row r="1732" s="113" customFormat="1" x14ac:dyDescent="0.25"/>
    <row r="1733" s="113" customFormat="1" x14ac:dyDescent="0.25"/>
    <row r="1734" s="113" customFormat="1" x14ac:dyDescent="0.25"/>
    <row r="1735" s="113" customFormat="1" x14ac:dyDescent="0.25"/>
    <row r="1736" s="113" customFormat="1" x14ac:dyDescent="0.25"/>
    <row r="1737" s="113" customFormat="1" x14ac:dyDescent="0.25"/>
    <row r="1738" s="113" customFormat="1" x14ac:dyDescent="0.25"/>
    <row r="1739" s="113" customFormat="1" x14ac:dyDescent="0.25"/>
    <row r="1740" s="113" customFormat="1" x14ac:dyDescent="0.25"/>
    <row r="1741" s="113" customFormat="1" x14ac:dyDescent="0.25"/>
    <row r="1742" s="113" customFormat="1" x14ac:dyDescent="0.25"/>
    <row r="1743" s="113" customFormat="1" x14ac:dyDescent="0.25"/>
    <row r="1744" s="113" customFormat="1" x14ac:dyDescent="0.25"/>
    <row r="1745" s="113" customFormat="1" x14ac:dyDescent="0.25"/>
    <row r="1746" s="113" customFormat="1" x14ac:dyDescent="0.25"/>
    <row r="1747" s="113" customFormat="1" x14ac:dyDescent="0.25"/>
    <row r="1748" s="113" customFormat="1" x14ac:dyDescent="0.25"/>
    <row r="1749" s="113" customFormat="1" x14ac:dyDescent="0.25"/>
    <row r="1750" s="113" customFormat="1" x14ac:dyDescent="0.25"/>
    <row r="1751" s="113" customFormat="1" x14ac:dyDescent="0.25"/>
    <row r="1752" s="113" customFormat="1" x14ac:dyDescent="0.25"/>
    <row r="1753" s="113" customFormat="1" x14ac:dyDescent="0.25"/>
    <row r="1754" s="113" customFormat="1" x14ac:dyDescent="0.25"/>
    <row r="1755" s="113" customFormat="1" x14ac:dyDescent="0.25"/>
    <row r="1756" s="113" customFormat="1" x14ac:dyDescent="0.25"/>
    <row r="1757" s="113" customFormat="1" x14ac:dyDescent="0.25"/>
    <row r="1758" s="113" customFormat="1" x14ac:dyDescent="0.25"/>
    <row r="1759" s="113" customFormat="1" x14ac:dyDescent="0.25"/>
    <row r="1760" s="113" customFormat="1" x14ac:dyDescent="0.25"/>
    <row r="1761" s="113" customFormat="1" x14ac:dyDescent="0.25"/>
    <row r="1762" s="113" customFormat="1" x14ac:dyDescent="0.25"/>
    <row r="1763" s="113" customFormat="1" x14ac:dyDescent="0.25"/>
    <row r="1764" s="113" customFormat="1" x14ac:dyDescent="0.25"/>
    <row r="1765" s="113" customFormat="1" x14ac:dyDescent="0.25"/>
    <row r="1766" s="113" customFormat="1" x14ac:dyDescent="0.25"/>
    <row r="1767" s="113" customFormat="1" x14ac:dyDescent="0.25"/>
    <row r="1768" s="113" customFormat="1" x14ac:dyDescent="0.25"/>
    <row r="1769" s="113" customFormat="1" x14ac:dyDescent="0.25"/>
    <row r="1770" s="113" customFormat="1" x14ac:dyDescent="0.25"/>
    <row r="1771" s="113" customFormat="1" x14ac:dyDescent="0.25"/>
    <row r="1772" s="113" customFormat="1" x14ac:dyDescent="0.25"/>
    <row r="1773" s="113" customFormat="1" x14ac:dyDescent="0.25"/>
    <row r="1774" s="113" customFormat="1" x14ac:dyDescent="0.25"/>
    <row r="1775" s="113" customFormat="1" x14ac:dyDescent="0.25"/>
    <row r="1776" s="113" customFormat="1" x14ac:dyDescent="0.25"/>
    <row r="1777" s="113" customFormat="1" x14ac:dyDescent="0.25"/>
    <row r="1778" s="113" customFormat="1" x14ac:dyDescent="0.25"/>
    <row r="1779" s="113" customFormat="1" x14ac:dyDescent="0.25"/>
    <row r="1780" s="113" customFormat="1" x14ac:dyDescent="0.25"/>
    <row r="1781" s="113" customFormat="1" x14ac:dyDescent="0.25"/>
    <row r="1782" s="113" customFormat="1" x14ac:dyDescent="0.25"/>
    <row r="1783" s="113" customFormat="1" x14ac:dyDescent="0.25"/>
    <row r="1784" s="113" customFormat="1" x14ac:dyDescent="0.25"/>
    <row r="1785" s="113" customFormat="1" x14ac:dyDescent="0.25"/>
    <row r="1786" s="113" customFormat="1" x14ac:dyDescent="0.25"/>
    <row r="1787" s="113" customFormat="1" x14ac:dyDescent="0.25"/>
    <row r="1788" s="113" customFormat="1" x14ac:dyDescent="0.25"/>
    <row r="1789" s="113" customFormat="1" x14ac:dyDescent="0.25"/>
    <row r="1790" s="113" customFormat="1" x14ac:dyDescent="0.25"/>
    <row r="1791" s="113" customFormat="1" x14ac:dyDescent="0.25"/>
    <row r="1792" s="113" customFormat="1" x14ac:dyDescent="0.25"/>
    <row r="1793" s="113" customFormat="1" x14ac:dyDescent="0.25"/>
    <row r="1794" s="113" customFormat="1" x14ac:dyDescent="0.25"/>
    <row r="1795" s="113" customFormat="1" x14ac:dyDescent="0.25"/>
    <row r="1796" s="113" customFormat="1" x14ac:dyDescent="0.25"/>
    <row r="1797" s="113" customFormat="1" x14ac:dyDescent="0.25"/>
    <row r="1798" s="113" customFormat="1" x14ac:dyDescent="0.25"/>
    <row r="1799" s="113" customFormat="1" x14ac:dyDescent="0.25"/>
    <row r="1800" s="113" customFormat="1" x14ac:dyDescent="0.25"/>
    <row r="1801" s="113" customFormat="1" x14ac:dyDescent="0.25"/>
    <row r="1802" s="113" customFormat="1" x14ac:dyDescent="0.25"/>
    <row r="1803" s="113" customFormat="1" x14ac:dyDescent="0.25"/>
    <row r="1804" s="113" customFormat="1" x14ac:dyDescent="0.25"/>
    <row r="1805" s="113" customFormat="1" x14ac:dyDescent="0.25"/>
    <row r="1806" s="113" customFormat="1" x14ac:dyDescent="0.25"/>
    <row r="1807" s="113" customFormat="1" x14ac:dyDescent="0.25"/>
    <row r="1808" s="113" customFormat="1" x14ac:dyDescent="0.25"/>
    <row r="1809" s="113" customFormat="1" x14ac:dyDescent="0.25"/>
    <row r="1810" s="113" customFormat="1" x14ac:dyDescent="0.25"/>
    <row r="1811" s="113" customFormat="1" x14ac:dyDescent="0.25"/>
    <row r="1812" s="113" customFormat="1" x14ac:dyDescent="0.25"/>
    <row r="1813" s="113" customFormat="1" x14ac:dyDescent="0.25"/>
    <row r="1814" s="113" customFormat="1" x14ac:dyDescent="0.25"/>
    <row r="1815" s="113" customFormat="1" x14ac:dyDescent="0.25"/>
    <row r="1816" s="113" customFormat="1" x14ac:dyDescent="0.25"/>
    <row r="1817" s="113" customFormat="1" x14ac:dyDescent="0.25"/>
    <row r="1818" s="113" customFormat="1" x14ac:dyDescent="0.25"/>
    <row r="1819" s="113" customFormat="1" x14ac:dyDescent="0.25"/>
    <row r="1820" s="113" customFormat="1" x14ac:dyDescent="0.25"/>
    <row r="1821" s="113" customFormat="1" x14ac:dyDescent="0.25"/>
    <row r="1822" s="113" customFormat="1" x14ac:dyDescent="0.25"/>
    <row r="1823" s="113" customFormat="1" x14ac:dyDescent="0.25"/>
    <row r="1824" s="113" customFormat="1" x14ac:dyDescent="0.25"/>
    <row r="1825" s="113" customFormat="1" x14ac:dyDescent="0.25"/>
    <row r="1826" s="113" customFormat="1" x14ac:dyDescent="0.25"/>
    <row r="1827" s="113" customFormat="1" x14ac:dyDescent="0.25"/>
    <row r="1828" s="113" customFormat="1" x14ac:dyDescent="0.25"/>
    <row r="1829" s="113" customFormat="1" x14ac:dyDescent="0.25"/>
    <row r="1830" s="113" customFormat="1" x14ac:dyDescent="0.25"/>
    <row r="1831" s="113" customFormat="1" x14ac:dyDescent="0.25"/>
    <row r="1832" s="113" customFormat="1" x14ac:dyDescent="0.25"/>
    <row r="1833" s="113" customFormat="1" x14ac:dyDescent="0.25"/>
    <row r="1834" s="113" customFormat="1" x14ac:dyDescent="0.25"/>
    <row r="1835" s="113" customFormat="1" x14ac:dyDescent="0.25"/>
    <row r="1836" s="113" customFormat="1" x14ac:dyDescent="0.25"/>
    <row r="1837" s="113" customFormat="1" x14ac:dyDescent="0.25"/>
    <row r="1838" s="113" customFormat="1" x14ac:dyDescent="0.25"/>
    <row r="1839" s="113" customFormat="1" x14ac:dyDescent="0.25"/>
    <row r="1840" s="113" customFormat="1" x14ac:dyDescent="0.25"/>
    <row r="1841" s="113" customFormat="1" x14ac:dyDescent="0.25"/>
    <row r="1842" s="113" customFormat="1" x14ac:dyDescent="0.25"/>
    <row r="1843" s="113" customFormat="1" x14ac:dyDescent="0.25"/>
    <row r="1844" s="113" customFormat="1" x14ac:dyDescent="0.25"/>
    <row r="1845" s="113" customFormat="1" x14ac:dyDescent="0.25"/>
    <row r="1846" s="113" customFormat="1" x14ac:dyDescent="0.25"/>
    <row r="1847" s="113" customFormat="1" x14ac:dyDescent="0.25"/>
    <row r="1848" s="113" customFormat="1" x14ac:dyDescent="0.25"/>
    <row r="1849" s="113" customFormat="1" x14ac:dyDescent="0.25"/>
    <row r="1850" s="113" customFormat="1" x14ac:dyDescent="0.25"/>
    <row r="1851" s="113" customFormat="1" x14ac:dyDescent="0.25"/>
    <row r="1852" s="113" customFormat="1" x14ac:dyDescent="0.25"/>
    <row r="1853" s="113" customFormat="1" x14ac:dyDescent="0.25"/>
    <row r="1854" s="113" customFormat="1" x14ac:dyDescent="0.25"/>
    <row r="1855" s="113" customFormat="1" x14ac:dyDescent="0.25"/>
    <row r="1856" s="113" customFormat="1" x14ac:dyDescent="0.25"/>
    <row r="1857" s="113" customFormat="1" x14ac:dyDescent="0.25"/>
    <row r="1858" s="113" customFormat="1" x14ac:dyDescent="0.25"/>
    <row r="1859" s="113" customFormat="1" x14ac:dyDescent="0.25"/>
    <row r="1860" s="113" customFormat="1" x14ac:dyDescent="0.25"/>
    <row r="1861" s="113" customFormat="1" x14ac:dyDescent="0.25"/>
    <row r="1862" s="113" customFormat="1" x14ac:dyDescent="0.25"/>
    <row r="1863" s="113" customFormat="1" x14ac:dyDescent="0.25"/>
    <row r="1864" s="113" customFormat="1" x14ac:dyDescent="0.25"/>
    <row r="1865" s="113" customFormat="1" x14ac:dyDescent="0.25"/>
    <row r="1866" s="113" customFormat="1" x14ac:dyDescent="0.25"/>
    <row r="1867" s="113" customFormat="1" x14ac:dyDescent="0.25"/>
    <row r="1868" s="113" customFormat="1" x14ac:dyDescent="0.25"/>
    <row r="1869" s="113" customFormat="1" x14ac:dyDescent="0.25"/>
    <row r="1870" s="113" customFormat="1" x14ac:dyDescent="0.25"/>
    <row r="1871" s="113" customFormat="1" x14ac:dyDescent="0.25"/>
    <row r="1872" s="113" customFormat="1" x14ac:dyDescent="0.25"/>
    <row r="1873" s="113" customFormat="1" x14ac:dyDescent="0.25"/>
    <row r="1874" s="113" customFormat="1" x14ac:dyDescent="0.25"/>
    <row r="1875" s="113" customFormat="1" x14ac:dyDescent="0.25"/>
    <row r="1876" s="113" customFormat="1" x14ac:dyDescent="0.25"/>
    <row r="1877" s="113" customFormat="1" x14ac:dyDescent="0.25"/>
    <row r="1878" s="113" customFormat="1" x14ac:dyDescent="0.25"/>
    <row r="1879" s="113" customFormat="1" x14ac:dyDescent="0.25"/>
    <row r="1880" s="113" customFormat="1" x14ac:dyDescent="0.25"/>
    <row r="1881" s="113" customFormat="1" x14ac:dyDescent="0.25"/>
    <row r="1882" s="113" customFormat="1" x14ac:dyDescent="0.25"/>
    <row r="1883" s="113" customFormat="1" x14ac:dyDescent="0.25"/>
    <row r="1884" s="113" customFormat="1" x14ac:dyDescent="0.25"/>
    <row r="1885" s="113" customFormat="1" x14ac:dyDescent="0.25"/>
    <row r="1886" s="113" customFormat="1" x14ac:dyDescent="0.25"/>
    <row r="1887" s="113" customFormat="1" x14ac:dyDescent="0.25"/>
    <row r="1888" s="113" customFormat="1" x14ac:dyDescent="0.25"/>
    <row r="1889" s="113" customFormat="1" x14ac:dyDescent="0.25"/>
    <row r="1890" s="113" customFormat="1" x14ac:dyDescent="0.25"/>
    <row r="1891" s="113" customFormat="1" x14ac:dyDescent="0.25"/>
    <row r="1892" s="113" customFormat="1" x14ac:dyDescent="0.25"/>
    <row r="1893" s="113" customFormat="1" x14ac:dyDescent="0.25"/>
    <row r="1894" s="113" customFormat="1" x14ac:dyDescent="0.25"/>
    <row r="1895" s="113" customFormat="1" x14ac:dyDescent="0.25"/>
    <row r="1896" s="113" customFormat="1" x14ac:dyDescent="0.25"/>
    <row r="1897" s="113" customFormat="1" x14ac:dyDescent="0.25"/>
    <row r="1898" s="113" customFormat="1" x14ac:dyDescent="0.25"/>
    <row r="1899" s="113" customFormat="1" x14ac:dyDescent="0.25"/>
    <row r="1900" s="113" customFormat="1" x14ac:dyDescent="0.25"/>
    <row r="1901" s="113" customFormat="1" x14ac:dyDescent="0.25"/>
    <row r="1902" s="113" customFormat="1" x14ac:dyDescent="0.25"/>
    <row r="1903" s="113" customFormat="1" x14ac:dyDescent="0.25"/>
    <row r="1904" s="113" customFormat="1" x14ac:dyDescent="0.25"/>
    <row r="1905" s="113" customFormat="1" x14ac:dyDescent="0.25"/>
    <row r="1906" s="113" customFormat="1" x14ac:dyDescent="0.25"/>
    <row r="1907" s="113" customFormat="1" x14ac:dyDescent="0.25"/>
    <row r="1908" s="113" customFormat="1" x14ac:dyDescent="0.25"/>
    <row r="1909" s="113" customFormat="1" x14ac:dyDescent="0.25"/>
    <row r="1910" s="113" customFormat="1" x14ac:dyDescent="0.25"/>
    <row r="1911" s="113" customFormat="1" x14ac:dyDescent="0.25"/>
    <row r="1912" s="113" customFormat="1" x14ac:dyDescent="0.25"/>
    <row r="1913" s="113" customFormat="1" x14ac:dyDescent="0.25"/>
    <row r="1914" s="113" customFormat="1" x14ac:dyDescent="0.25"/>
    <row r="1915" s="113" customFormat="1" x14ac:dyDescent="0.25"/>
    <row r="1916" s="113" customFormat="1" x14ac:dyDescent="0.25"/>
    <row r="1917" s="113" customFormat="1" x14ac:dyDescent="0.25"/>
    <row r="1918" s="113" customFormat="1" x14ac:dyDescent="0.25"/>
    <row r="1919" s="113" customFormat="1" x14ac:dyDescent="0.25"/>
    <row r="1920" s="113" customFormat="1" x14ac:dyDescent="0.25"/>
    <row r="1921" s="113" customFormat="1" x14ac:dyDescent="0.25"/>
    <row r="1922" s="113" customFormat="1" x14ac:dyDescent="0.25"/>
    <row r="1923" s="113" customFormat="1" x14ac:dyDescent="0.25"/>
    <row r="1924" s="113" customFormat="1" x14ac:dyDescent="0.25"/>
    <row r="1925" s="113" customFormat="1" x14ac:dyDescent="0.25"/>
    <row r="1926" s="113" customFormat="1" x14ac:dyDescent="0.25"/>
    <row r="1927" s="113" customFormat="1" x14ac:dyDescent="0.25"/>
    <row r="1928" s="113" customFormat="1" x14ac:dyDescent="0.25"/>
    <row r="1929" s="113" customFormat="1" x14ac:dyDescent="0.25"/>
    <row r="1930" s="113" customFormat="1" x14ac:dyDescent="0.25"/>
    <row r="1931" s="113" customFormat="1" x14ac:dyDescent="0.25"/>
    <row r="1932" s="113" customFormat="1" x14ac:dyDescent="0.25"/>
    <row r="1933" s="113" customFormat="1" x14ac:dyDescent="0.25"/>
    <row r="1934" s="113" customFormat="1" x14ac:dyDescent="0.25"/>
    <row r="1935" s="113" customFormat="1" x14ac:dyDescent="0.25"/>
    <row r="1936" s="113" customFormat="1" x14ac:dyDescent="0.25"/>
    <row r="1937" s="113" customFormat="1" x14ac:dyDescent="0.25"/>
    <row r="1938" s="113" customFormat="1" x14ac:dyDescent="0.25"/>
    <row r="1939" s="113" customFormat="1" x14ac:dyDescent="0.25"/>
    <row r="1940" s="113" customFormat="1" x14ac:dyDescent="0.25"/>
    <row r="1941" s="113" customFormat="1" x14ac:dyDescent="0.25"/>
    <row r="1942" s="113" customFormat="1" x14ac:dyDescent="0.25"/>
    <row r="1943" s="113" customFormat="1" x14ac:dyDescent="0.25"/>
    <row r="1944" s="113" customFormat="1" x14ac:dyDescent="0.25"/>
    <row r="1945" s="113" customFormat="1" x14ac:dyDescent="0.25"/>
    <row r="1946" s="113" customFormat="1" x14ac:dyDescent="0.25"/>
    <row r="1947" s="113" customFormat="1" x14ac:dyDescent="0.25"/>
    <row r="1948" s="113" customFormat="1" x14ac:dyDescent="0.25"/>
    <row r="1949" s="113" customFormat="1" x14ac:dyDescent="0.25"/>
    <row r="1950" s="113" customFormat="1" x14ac:dyDescent="0.25"/>
    <row r="1951" s="113" customFormat="1" x14ac:dyDescent="0.25"/>
    <row r="1952" s="113" customFormat="1" x14ac:dyDescent="0.25"/>
    <row r="1953" s="113" customFormat="1" x14ac:dyDescent="0.25"/>
    <row r="1954" s="113" customFormat="1" x14ac:dyDescent="0.25"/>
    <row r="1955" s="113" customFormat="1" x14ac:dyDescent="0.25"/>
    <row r="1956" s="113" customFormat="1" x14ac:dyDescent="0.25"/>
    <row r="1957" s="113" customFormat="1" x14ac:dyDescent="0.25"/>
    <row r="1958" s="113" customFormat="1" x14ac:dyDescent="0.25"/>
    <row r="1959" s="113" customFormat="1" x14ac:dyDescent="0.25"/>
    <row r="1960" s="113" customFormat="1" x14ac:dyDescent="0.25"/>
    <row r="1961" s="113" customFormat="1" x14ac:dyDescent="0.25"/>
    <row r="1962" s="113" customFormat="1" x14ac:dyDescent="0.25"/>
    <row r="1963" s="113" customFormat="1" x14ac:dyDescent="0.25"/>
    <row r="1964" s="113" customFormat="1" x14ac:dyDescent="0.25"/>
    <row r="1965" s="113" customFormat="1" x14ac:dyDescent="0.25"/>
    <row r="1966" s="113" customFormat="1" x14ac:dyDescent="0.25"/>
    <row r="1967" s="113" customFormat="1" x14ac:dyDescent="0.25"/>
    <row r="1968" s="113" customFormat="1" x14ac:dyDescent="0.25"/>
    <row r="1969" s="113" customFormat="1" x14ac:dyDescent="0.25"/>
    <row r="1970" s="113" customFormat="1" x14ac:dyDescent="0.25"/>
    <row r="1971" s="113" customFormat="1" x14ac:dyDescent="0.25"/>
    <row r="1972" s="113" customFormat="1" x14ac:dyDescent="0.25"/>
    <row r="1973" s="113" customFormat="1" x14ac:dyDescent="0.25"/>
    <row r="1974" s="113" customFormat="1" x14ac:dyDescent="0.25"/>
    <row r="1975" s="113" customFormat="1" x14ac:dyDescent="0.25"/>
    <row r="1976" s="113" customFormat="1" x14ac:dyDescent="0.25"/>
    <row r="1977" s="113" customFormat="1" x14ac:dyDescent="0.25"/>
    <row r="1978" s="113" customFormat="1" x14ac:dyDescent="0.25"/>
    <row r="1979" s="113" customFormat="1" x14ac:dyDescent="0.25"/>
    <row r="1980" s="113" customFormat="1" x14ac:dyDescent="0.25"/>
    <row r="1981" s="113" customFormat="1" x14ac:dyDescent="0.25"/>
    <row r="1982" s="113" customFormat="1" x14ac:dyDescent="0.25"/>
    <row r="1983" s="113" customFormat="1" x14ac:dyDescent="0.25"/>
    <row r="1984" s="113" customFormat="1" x14ac:dyDescent="0.25"/>
    <row r="1985" s="113" customFormat="1" x14ac:dyDescent="0.25"/>
    <row r="1986" s="113" customFormat="1" x14ac:dyDescent="0.25"/>
    <row r="1987" s="113" customFormat="1" x14ac:dyDescent="0.25"/>
    <row r="1988" s="113" customFormat="1" x14ac:dyDescent="0.25"/>
    <row r="1989" s="113" customFormat="1" x14ac:dyDescent="0.25"/>
    <row r="1990" s="113" customFormat="1" x14ac:dyDescent="0.25"/>
    <row r="1991" s="113" customFormat="1" x14ac:dyDescent="0.25"/>
    <row r="1992" s="113" customFormat="1" x14ac:dyDescent="0.25"/>
    <row r="1993" s="113" customFormat="1" x14ac:dyDescent="0.25"/>
    <row r="1994" s="113" customFormat="1" x14ac:dyDescent="0.25"/>
    <row r="1995" s="113" customFormat="1" x14ac:dyDescent="0.25"/>
    <row r="1996" s="113" customFormat="1" x14ac:dyDescent="0.25"/>
    <row r="1997" s="113" customFormat="1" x14ac:dyDescent="0.25"/>
    <row r="1998" s="113" customFormat="1" x14ac:dyDescent="0.25"/>
    <row r="1999" s="113" customFormat="1" x14ac:dyDescent="0.25"/>
    <row r="2000" s="113" customFormat="1" x14ac:dyDescent="0.25"/>
    <row r="2001" s="113" customFormat="1" x14ac:dyDescent="0.25"/>
    <row r="2002" s="113" customFormat="1" x14ac:dyDescent="0.25"/>
    <row r="2003" s="113" customFormat="1" x14ac:dyDescent="0.25"/>
    <row r="2004" s="113" customFormat="1" x14ac:dyDescent="0.25"/>
    <row r="2005" s="113" customFormat="1" x14ac:dyDescent="0.25"/>
    <row r="2006" s="113" customFormat="1" x14ac:dyDescent="0.25"/>
    <row r="2007" s="113" customFormat="1" x14ac:dyDescent="0.25"/>
    <row r="2008" s="113" customFormat="1" x14ac:dyDescent="0.25"/>
    <row r="2009" s="113" customFormat="1" x14ac:dyDescent="0.25"/>
    <row r="2010" s="113" customFormat="1" x14ac:dyDescent="0.25"/>
    <row r="2011" s="113" customFormat="1" x14ac:dyDescent="0.25"/>
    <row r="2012" s="113" customFormat="1" x14ac:dyDescent="0.25"/>
    <row r="2013" s="113" customFormat="1" x14ac:dyDescent="0.25"/>
    <row r="2014" s="113" customFormat="1" x14ac:dyDescent="0.25"/>
    <row r="2015" s="113" customFormat="1" x14ac:dyDescent="0.25"/>
    <row r="2016" s="113" customFormat="1" x14ac:dyDescent="0.25"/>
    <row r="2017" s="113" customFormat="1" x14ac:dyDescent="0.25"/>
    <row r="2018" s="113" customFormat="1" x14ac:dyDescent="0.25"/>
    <row r="2019" s="113" customFormat="1" x14ac:dyDescent="0.25"/>
    <row r="2020" s="113" customFormat="1" x14ac:dyDescent="0.25"/>
    <row r="2021" s="113" customFormat="1" x14ac:dyDescent="0.25"/>
    <row r="2022" s="113" customFormat="1" x14ac:dyDescent="0.25"/>
    <row r="2023" s="113" customFormat="1" x14ac:dyDescent="0.25"/>
    <row r="2024" s="113" customFormat="1" x14ac:dyDescent="0.25"/>
    <row r="2025" s="113" customFormat="1" x14ac:dyDescent="0.25"/>
    <row r="2026" s="113" customFormat="1" x14ac:dyDescent="0.25"/>
    <row r="2027" s="113" customFormat="1" x14ac:dyDescent="0.25"/>
    <row r="2028" s="113" customFormat="1" x14ac:dyDescent="0.25"/>
    <row r="2029" s="113" customFormat="1" x14ac:dyDescent="0.25"/>
    <row r="2030" s="113" customFormat="1" x14ac:dyDescent="0.25"/>
    <row r="2031" s="113" customFormat="1" x14ac:dyDescent="0.25"/>
    <row r="2032" s="113" customFormat="1" x14ac:dyDescent="0.25"/>
    <row r="2033" s="113" customFormat="1" x14ac:dyDescent="0.25"/>
    <row r="2034" s="113" customFormat="1" x14ac:dyDescent="0.25"/>
    <row r="2035" s="113" customFormat="1" x14ac:dyDescent="0.25"/>
    <row r="2036" s="113" customFormat="1" x14ac:dyDescent="0.25"/>
    <row r="2037" s="113" customFormat="1" x14ac:dyDescent="0.25"/>
    <row r="2038" s="113" customFormat="1" x14ac:dyDescent="0.25"/>
    <row r="2039" s="113" customFormat="1" x14ac:dyDescent="0.25"/>
    <row r="2040" s="113" customFormat="1" x14ac:dyDescent="0.25"/>
    <row r="2041" s="113" customFormat="1" x14ac:dyDescent="0.25"/>
    <row r="2042" s="113" customFormat="1" x14ac:dyDescent="0.25"/>
    <row r="2043" s="113" customFormat="1" x14ac:dyDescent="0.25"/>
    <row r="2044" s="113" customFormat="1" x14ac:dyDescent="0.25"/>
    <row r="2045" s="113" customFormat="1" x14ac:dyDescent="0.25"/>
    <row r="2046" s="113" customFormat="1" x14ac:dyDescent="0.25"/>
    <row r="2047" s="113" customFormat="1" x14ac:dyDescent="0.25"/>
    <row r="2048" s="113" customFormat="1" x14ac:dyDescent="0.25"/>
    <row r="2049" s="113" customFormat="1" x14ac:dyDescent="0.25"/>
    <row r="2050" s="113" customFormat="1" x14ac:dyDescent="0.25"/>
    <row r="2051" s="113" customFormat="1" x14ac:dyDescent="0.25"/>
    <row r="2052" s="113" customFormat="1" x14ac:dyDescent="0.25"/>
    <row r="2053" s="113" customFormat="1" x14ac:dyDescent="0.25"/>
    <row r="2054" s="113" customFormat="1" x14ac:dyDescent="0.25"/>
    <row r="2055" s="113" customFormat="1" x14ac:dyDescent="0.25"/>
    <row r="2056" s="113" customFormat="1" x14ac:dyDescent="0.25"/>
    <row r="2057" s="113" customFormat="1" x14ac:dyDescent="0.25"/>
    <row r="2058" s="113" customFormat="1" x14ac:dyDescent="0.25"/>
    <row r="2059" s="113" customFormat="1" x14ac:dyDescent="0.25"/>
    <row r="2060" s="113" customFormat="1" x14ac:dyDescent="0.25"/>
    <row r="2061" s="113" customFormat="1" x14ac:dyDescent="0.25"/>
    <row r="2062" s="113" customFormat="1" x14ac:dyDescent="0.25"/>
    <row r="2063" s="113" customFormat="1" x14ac:dyDescent="0.25"/>
    <row r="2064" s="113" customFormat="1" x14ac:dyDescent="0.25"/>
    <row r="2065" s="113" customFormat="1" x14ac:dyDescent="0.25"/>
    <row r="2066" s="113" customFormat="1" x14ac:dyDescent="0.25"/>
    <row r="2067" s="113" customFormat="1" x14ac:dyDescent="0.25"/>
    <row r="2068" s="113" customFormat="1" x14ac:dyDescent="0.25"/>
    <row r="2069" s="113" customFormat="1" x14ac:dyDescent="0.25"/>
    <row r="2070" s="113" customFormat="1" x14ac:dyDescent="0.25"/>
    <row r="2071" s="113" customFormat="1" x14ac:dyDescent="0.25"/>
    <row r="2072" s="113" customFormat="1" x14ac:dyDescent="0.25"/>
    <row r="2073" s="113" customFormat="1" x14ac:dyDescent="0.25"/>
    <row r="2074" s="113" customFormat="1" x14ac:dyDescent="0.25"/>
    <row r="2075" s="113" customFormat="1" x14ac:dyDescent="0.25"/>
    <row r="2076" s="113" customFormat="1" x14ac:dyDescent="0.25"/>
    <row r="2077" s="113" customFormat="1" x14ac:dyDescent="0.25"/>
    <row r="2078" s="113" customFormat="1" x14ac:dyDescent="0.25"/>
    <row r="2079" s="113" customFormat="1" x14ac:dyDescent="0.25"/>
    <row r="2080" s="113" customFormat="1" x14ac:dyDescent="0.25"/>
    <row r="2081" s="113" customFormat="1" x14ac:dyDescent="0.25"/>
    <row r="2082" s="113" customFormat="1" x14ac:dyDescent="0.25"/>
    <row r="2083" s="113" customFormat="1" x14ac:dyDescent="0.25"/>
    <row r="2084" s="113" customFormat="1" x14ac:dyDescent="0.25"/>
    <row r="2085" s="113" customFormat="1" x14ac:dyDescent="0.25"/>
    <row r="2086" s="113" customFormat="1" x14ac:dyDescent="0.25"/>
    <row r="2087" s="113" customFormat="1" x14ac:dyDescent="0.25"/>
    <row r="2088" s="113" customFormat="1" x14ac:dyDescent="0.25"/>
    <row r="2089" s="113" customFormat="1" x14ac:dyDescent="0.25"/>
    <row r="2090" s="113" customFormat="1" x14ac:dyDescent="0.25"/>
    <row r="2091" s="113" customFormat="1" x14ac:dyDescent="0.25"/>
    <row r="2092" s="113" customFormat="1" x14ac:dyDescent="0.25"/>
    <row r="2093" s="113" customFormat="1" x14ac:dyDescent="0.25"/>
    <row r="2094" s="113" customFormat="1" x14ac:dyDescent="0.25"/>
    <row r="2095" s="113" customFormat="1" x14ac:dyDescent="0.25"/>
    <row r="2096" s="113" customFormat="1" x14ac:dyDescent="0.25"/>
    <row r="2097" s="113" customFormat="1" x14ac:dyDescent="0.25"/>
    <row r="2098" s="113" customFormat="1" x14ac:dyDescent="0.25"/>
    <row r="2099" s="113" customFormat="1" x14ac:dyDescent="0.25"/>
    <row r="2100" s="113" customFormat="1" x14ac:dyDescent="0.25"/>
    <row r="2101" s="113" customFormat="1" x14ac:dyDescent="0.25"/>
    <row r="2102" s="113" customFormat="1" x14ac:dyDescent="0.25"/>
    <row r="2103" s="113" customFormat="1" x14ac:dyDescent="0.25"/>
    <row r="2104" s="113" customFormat="1" x14ac:dyDescent="0.25"/>
    <row r="2105" s="113" customFormat="1" x14ac:dyDescent="0.25"/>
    <row r="2106" s="113" customFormat="1" x14ac:dyDescent="0.25"/>
    <row r="2107" s="113" customFormat="1" x14ac:dyDescent="0.25"/>
    <row r="2108" s="113" customFormat="1" x14ac:dyDescent="0.25"/>
    <row r="2109" s="113" customFormat="1" x14ac:dyDescent="0.25"/>
    <row r="2110" s="113" customFormat="1" x14ac:dyDescent="0.25"/>
    <row r="2111" s="113" customFormat="1" x14ac:dyDescent="0.25"/>
    <row r="2112" s="113" customFormat="1" x14ac:dyDescent="0.25"/>
    <row r="2113" s="113" customFormat="1" x14ac:dyDescent="0.25"/>
    <row r="2114" s="113" customFormat="1" x14ac:dyDescent="0.25"/>
    <row r="2115" s="113" customFormat="1" x14ac:dyDescent="0.25"/>
    <row r="2116" s="113" customFormat="1" x14ac:dyDescent="0.25"/>
    <row r="2117" s="113" customFormat="1" x14ac:dyDescent="0.25"/>
    <row r="2118" s="113" customFormat="1" x14ac:dyDescent="0.25"/>
    <row r="2119" s="113" customFormat="1" x14ac:dyDescent="0.25"/>
    <row r="2120" s="113" customFormat="1" x14ac:dyDescent="0.25"/>
    <row r="2121" s="113" customFormat="1" x14ac:dyDescent="0.25"/>
    <row r="2122" s="113" customFormat="1" x14ac:dyDescent="0.25"/>
    <row r="2123" s="113" customFormat="1" x14ac:dyDescent="0.25"/>
    <row r="2124" s="113" customFormat="1" x14ac:dyDescent="0.25"/>
    <row r="2125" s="113" customFormat="1" x14ac:dyDescent="0.25"/>
    <row r="2126" s="113" customFormat="1" x14ac:dyDescent="0.25"/>
    <row r="2127" s="113" customFormat="1" x14ac:dyDescent="0.25"/>
    <row r="2128" s="113" customFormat="1" x14ac:dyDescent="0.25"/>
    <row r="2129" s="113" customFormat="1" x14ac:dyDescent="0.25"/>
    <row r="2130" s="113" customFormat="1" x14ac:dyDescent="0.25"/>
    <row r="2131" s="113" customFormat="1" x14ac:dyDescent="0.25"/>
    <row r="2132" s="113" customFormat="1" x14ac:dyDescent="0.25"/>
    <row r="2133" s="113" customFormat="1" x14ac:dyDescent="0.25"/>
    <row r="2134" s="113" customFormat="1" x14ac:dyDescent="0.25"/>
    <row r="2135" s="113" customFormat="1" x14ac:dyDescent="0.25"/>
    <row r="2136" s="113" customFormat="1" x14ac:dyDescent="0.25"/>
    <row r="2137" s="113" customFormat="1" x14ac:dyDescent="0.25"/>
    <row r="2138" s="113" customFormat="1" x14ac:dyDescent="0.25"/>
    <row r="2139" s="113" customFormat="1" x14ac:dyDescent="0.25"/>
    <row r="2140" s="113" customFormat="1" x14ac:dyDescent="0.25"/>
    <row r="2141" s="113" customFormat="1" x14ac:dyDescent="0.25"/>
    <row r="2142" s="113" customFormat="1" x14ac:dyDescent="0.25"/>
    <row r="2143" s="113" customFormat="1" x14ac:dyDescent="0.25"/>
    <row r="2144" s="113" customFormat="1" x14ac:dyDescent="0.25"/>
    <row r="2145" s="113" customFormat="1" x14ac:dyDescent="0.25"/>
    <row r="2146" s="113" customFormat="1" x14ac:dyDescent="0.25"/>
    <row r="2147" s="113" customFormat="1" x14ac:dyDescent="0.25"/>
    <row r="2148" s="113" customFormat="1" x14ac:dyDescent="0.25"/>
    <row r="2149" s="113" customFormat="1" x14ac:dyDescent="0.25"/>
    <row r="2150" s="113" customFormat="1" x14ac:dyDescent="0.25"/>
    <row r="2151" s="113" customFormat="1" x14ac:dyDescent="0.25"/>
    <row r="2152" s="113" customFormat="1" x14ac:dyDescent="0.25"/>
    <row r="2153" s="113" customFormat="1" x14ac:dyDescent="0.25"/>
    <row r="2154" s="113" customFormat="1" x14ac:dyDescent="0.25"/>
    <row r="2155" s="113" customFormat="1" x14ac:dyDescent="0.25"/>
    <row r="2156" s="113" customFormat="1" x14ac:dyDescent="0.25"/>
    <row r="2157" s="113" customFormat="1" x14ac:dyDescent="0.25"/>
    <row r="2158" s="113" customFormat="1" x14ac:dyDescent="0.25"/>
    <row r="2159" s="113" customFormat="1" x14ac:dyDescent="0.25"/>
    <row r="2160" s="113" customFormat="1" x14ac:dyDescent="0.25"/>
    <row r="2161" s="113" customFormat="1" x14ac:dyDescent="0.25"/>
    <row r="2162" s="113" customFormat="1" x14ac:dyDescent="0.25"/>
    <row r="2163" s="113" customFormat="1" x14ac:dyDescent="0.25"/>
    <row r="2164" s="113" customFormat="1" x14ac:dyDescent="0.25"/>
    <row r="2165" s="113" customFormat="1" x14ac:dyDescent="0.25"/>
    <row r="2166" s="113" customFormat="1" x14ac:dyDescent="0.25"/>
    <row r="2167" s="113" customFormat="1" x14ac:dyDescent="0.25"/>
    <row r="2168" s="113" customFormat="1" x14ac:dyDescent="0.25"/>
    <row r="2169" s="113" customFormat="1" x14ac:dyDescent="0.25"/>
    <row r="2170" s="113" customFormat="1" x14ac:dyDescent="0.25"/>
    <row r="2171" s="113" customFormat="1" x14ac:dyDescent="0.25"/>
    <row r="2172" s="113" customFormat="1" x14ac:dyDescent="0.25"/>
    <row r="2173" s="113" customFormat="1" x14ac:dyDescent="0.25"/>
    <row r="2174" s="113" customFormat="1" x14ac:dyDescent="0.25"/>
    <row r="2175" s="113" customFormat="1" x14ac:dyDescent="0.25"/>
    <row r="2176" s="113" customFormat="1" x14ac:dyDescent="0.25"/>
    <row r="2177" s="113" customFormat="1" x14ac:dyDescent="0.25"/>
    <row r="2178" s="113" customFormat="1" x14ac:dyDescent="0.25"/>
    <row r="2179" s="113" customFormat="1" x14ac:dyDescent="0.25"/>
    <row r="2180" s="113" customFormat="1" x14ac:dyDescent="0.25"/>
    <row r="2181" s="113" customFormat="1" x14ac:dyDescent="0.25"/>
    <row r="2182" s="113" customFormat="1" x14ac:dyDescent="0.25"/>
    <row r="2183" s="113" customFormat="1" x14ac:dyDescent="0.25"/>
    <row r="2184" s="113" customFormat="1" x14ac:dyDescent="0.25"/>
    <row r="2185" s="113" customFormat="1" x14ac:dyDescent="0.25"/>
    <row r="2186" s="113" customFormat="1" x14ac:dyDescent="0.25"/>
    <row r="2187" s="113" customFormat="1" x14ac:dyDescent="0.25"/>
    <row r="2188" s="113" customFormat="1" x14ac:dyDescent="0.25"/>
    <row r="2189" s="113" customFormat="1" x14ac:dyDescent="0.25"/>
    <row r="2190" s="113" customFormat="1" x14ac:dyDescent="0.25"/>
    <row r="2191" s="113" customFormat="1" x14ac:dyDescent="0.25"/>
    <row r="2192" s="113" customFormat="1" x14ac:dyDescent="0.25"/>
    <row r="2193" s="113" customFormat="1" x14ac:dyDescent="0.25"/>
    <row r="2194" s="113" customFormat="1" x14ac:dyDescent="0.25"/>
    <row r="2195" s="113" customFormat="1" x14ac:dyDescent="0.25"/>
    <row r="2196" s="113" customFormat="1" x14ac:dyDescent="0.25"/>
    <row r="2197" s="113" customFormat="1" x14ac:dyDescent="0.25"/>
    <row r="2198" s="113" customFormat="1" x14ac:dyDescent="0.25"/>
    <row r="2199" s="113" customFormat="1" x14ac:dyDescent="0.25"/>
    <row r="2200" s="113" customFormat="1" x14ac:dyDescent="0.25"/>
    <row r="2201" s="113" customFormat="1" x14ac:dyDescent="0.25"/>
    <row r="2202" s="113" customFormat="1" x14ac:dyDescent="0.25"/>
    <row r="2203" s="113" customFormat="1" x14ac:dyDescent="0.25"/>
    <row r="2204" s="113" customFormat="1" x14ac:dyDescent="0.25"/>
    <row r="2205" s="113" customFormat="1" x14ac:dyDescent="0.25"/>
    <row r="2206" s="113" customFormat="1" x14ac:dyDescent="0.25"/>
    <row r="2207" s="113" customFormat="1" x14ac:dyDescent="0.25"/>
    <row r="2208" s="113" customFormat="1" x14ac:dyDescent="0.25"/>
    <row r="2209" s="113" customFormat="1" x14ac:dyDescent="0.25"/>
    <row r="2210" s="113" customFormat="1" x14ac:dyDescent="0.25"/>
    <row r="2211" s="113" customFormat="1" x14ac:dyDescent="0.25"/>
    <row r="2212" s="113" customFormat="1" x14ac:dyDescent="0.25"/>
    <row r="2213" s="113" customFormat="1" x14ac:dyDescent="0.25"/>
    <row r="2214" s="113" customFormat="1" x14ac:dyDescent="0.25"/>
    <row r="2215" s="113" customFormat="1" x14ac:dyDescent="0.25"/>
    <row r="2216" s="113" customFormat="1" x14ac:dyDescent="0.25"/>
    <row r="2217" s="113" customFormat="1" x14ac:dyDescent="0.25"/>
    <row r="2218" s="113" customFormat="1" x14ac:dyDescent="0.25"/>
    <row r="2219" s="113" customFormat="1" x14ac:dyDescent="0.25"/>
    <row r="2220" s="113" customFormat="1" x14ac:dyDescent="0.25"/>
    <row r="2221" s="113" customFormat="1" x14ac:dyDescent="0.25"/>
    <row r="2222" s="113" customFormat="1" x14ac:dyDescent="0.25"/>
    <row r="2223" s="113" customFormat="1" x14ac:dyDescent="0.25"/>
    <row r="2224" s="113" customFormat="1" x14ac:dyDescent="0.25"/>
    <row r="2225" s="113" customFormat="1" x14ac:dyDescent="0.25"/>
    <row r="2226" s="113" customFormat="1" x14ac:dyDescent="0.25"/>
    <row r="2227" s="113" customFormat="1" x14ac:dyDescent="0.25"/>
    <row r="2228" s="113" customFormat="1" x14ac:dyDescent="0.25"/>
    <row r="2229" s="113" customFormat="1" x14ac:dyDescent="0.25"/>
    <row r="2230" s="113" customFormat="1" x14ac:dyDescent="0.25"/>
    <row r="2231" s="113" customFormat="1" x14ac:dyDescent="0.25"/>
    <row r="2232" s="113" customFormat="1" x14ac:dyDescent="0.25"/>
    <row r="2233" s="113" customFormat="1" x14ac:dyDescent="0.25"/>
    <row r="2234" s="113" customFormat="1" x14ac:dyDescent="0.25"/>
    <row r="2235" s="113" customFormat="1" x14ac:dyDescent="0.25"/>
    <row r="2236" s="113" customFormat="1" x14ac:dyDescent="0.25"/>
    <row r="2237" s="113" customFormat="1" x14ac:dyDescent="0.25"/>
    <row r="2238" s="113" customFormat="1" x14ac:dyDescent="0.25"/>
    <row r="2239" s="113" customFormat="1" x14ac:dyDescent="0.25"/>
    <row r="2240" s="113" customFormat="1" x14ac:dyDescent="0.25"/>
    <row r="2241" s="113" customFormat="1" x14ac:dyDescent="0.25"/>
    <row r="2242" s="113" customFormat="1" x14ac:dyDescent="0.25"/>
    <row r="2243" s="113" customFormat="1" x14ac:dyDescent="0.25"/>
    <row r="2244" s="113" customFormat="1" x14ac:dyDescent="0.25"/>
    <row r="2245" s="113" customFormat="1" x14ac:dyDescent="0.25"/>
    <row r="2246" s="113" customFormat="1" x14ac:dyDescent="0.25"/>
    <row r="2247" s="113" customFormat="1" x14ac:dyDescent="0.25"/>
    <row r="2248" s="113" customFormat="1" x14ac:dyDescent="0.25"/>
    <row r="2249" s="113" customFormat="1" x14ac:dyDescent="0.25"/>
    <row r="2250" s="113" customFormat="1" x14ac:dyDescent="0.25"/>
    <row r="2251" s="113" customFormat="1" x14ac:dyDescent="0.25"/>
    <row r="2252" s="113" customFormat="1" x14ac:dyDescent="0.25"/>
    <row r="2253" s="113" customFormat="1" x14ac:dyDescent="0.25"/>
    <row r="2254" s="113" customFormat="1" x14ac:dyDescent="0.25"/>
    <row r="2255" s="113" customFormat="1" x14ac:dyDescent="0.25"/>
    <row r="2256" s="113" customFormat="1" x14ac:dyDescent="0.25"/>
    <row r="2257" s="113" customFormat="1" x14ac:dyDescent="0.25"/>
    <row r="2258" s="113" customFormat="1" x14ac:dyDescent="0.25"/>
    <row r="2259" s="113" customFormat="1" x14ac:dyDescent="0.25"/>
    <row r="2260" s="113" customFormat="1" x14ac:dyDescent="0.25"/>
    <row r="2261" s="113" customFormat="1" x14ac:dyDescent="0.25"/>
    <row r="2262" s="113" customFormat="1" x14ac:dyDescent="0.25"/>
    <row r="2263" s="113" customFormat="1" x14ac:dyDescent="0.25"/>
    <row r="2264" s="113" customFormat="1" x14ac:dyDescent="0.25"/>
    <row r="2265" s="113" customFormat="1" x14ac:dyDescent="0.25"/>
    <row r="2266" s="113" customFormat="1" x14ac:dyDescent="0.25"/>
    <row r="2267" s="113" customFormat="1" x14ac:dyDescent="0.25"/>
    <row r="2268" s="113" customFormat="1" x14ac:dyDescent="0.25"/>
    <row r="2269" s="113" customFormat="1" x14ac:dyDescent="0.25"/>
    <row r="2270" s="113" customFormat="1" x14ac:dyDescent="0.25"/>
    <row r="2271" s="113" customFormat="1" x14ac:dyDescent="0.25"/>
    <row r="2272" s="113" customFormat="1" x14ac:dyDescent="0.25"/>
    <row r="2273" s="113" customFormat="1" x14ac:dyDescent="0.25"/>
    <row r="2274" s="113" customFormat="1" x14ac:dyDescent="0.25"/>
    <row r="2275" s="113" customFormat="1" x14ac:dyDescent="0.25"/>
    <row r="2276" s="113" customFormat="1" x14ac:dyDescent="0.25"/>
    <row r="2277" s="113" customFormat="1" x14ac:dyDescent="0.25"/>
    <row r="2278" s="113" customFormat="1" x14ac:dyDescent="0.25"/>
    <row r="2279" s="113" customFormat="1" x14ac:dyDescent="0.25"/>
    <row r="2280" s="113" customFormat="1" x14ac:dyDescent="0.25"/>
    <row r="2281" s="113" customFormat="1" x14ac:dyDescent="0.25"/>
    <row r="2282" s="113" customFormat="1" x14ac:dyDescent="0.25"/>
    <row r="2283" s="113" customFormat="1" x14ac:dyDescent="0.25"/>
    <row r="2284" s="113" customFormat="1" x14ac:dyDescent="0.25"/>
    <row r="2285" s="113" customFormat="1" x14ac:dyDescent="0.25"/>
    <row r="2286" s="113" customFormat="1" x14ac:dyDescent="0.25"/>
    <row r="2287" s="113" customFormat="1" x14ac:dyDescent="0.25"/>
    <row r="2288" s="113" customFormat="1" x14ac:dyDescent="0.25"/>
    <row r="2289" s="113" customFormat="1" x14ac:dyDescent="0.25"/>
    <row r="2290" s="113" customFormat="1" x14ac:dyDescent="0.25"/>
    <row r="2291" s="113" customFormat="1" x14ac:dyDescent="0.25"/>
    <row r="2292" s="113" customFormat="1" x14ac:dyDescent="0.25"/>
    <row r="2293" s="113" customFormat="1" x14ac:dyDescent="0.25"/>
    <row r="2294" s="113" customFormat="1" x14ac:dyDescent="0.25"/>
    <row r="2295" s="113" customFormat="1" x14ac:dyDescent="0.25"/>
    <row r="2296" s="113" customFormat="1" x14ac:dyDescent="0.25"/>
    <row r="2297" s="113" customFormat="1" x14ac:dyDescent="0.25"/>
    <row r="2298" s="113" customFormat="1" x14ac:dyDescent="0.25"/>
    <row r="2299" s="113" customFormat="1" x14ac:dyDescent="0.25"/>
    <row r="2300" s="113" customFormat="1" x14ac:dyDescent="0.25"/>
    <row r="2301" s="113" customFormat="1" x14ac:dyDescent="0.25"/>
    <row r="2302" s="113" customFormat="1" x14ac:dyDescent="0.25"/>
    <row r="2303" s="113" customFormat="1" x14ac:dyDescent="0.25"/>
    <row r="2304" s="113" customFormat="1" x14ac:dyDescent="0.25"/>
    <row r="2305" s="113" customFormat="1" x14ac:dyDescent="0.25"/>
    <row r="2306" s="113" customFormat="1" x14ac:dyDescent="0.25"/>
    <row r="2307" s="113" customFormat="1" x14ac:dyDescent="0.25"/>
    <row r="2308" s="113" customFormat="1" x14ac:dyDescent="0.25"/>
    <row r="2309" s="113" customFormat="1" x14ac:dyDescent="0.25"/>
    <row r="2310" s="113" customFormat="1" x14ac:dyDescent="0.25"/>
    <row r="2311" s="113" customFormat="1" x14ac:dyDescent="0.25"/>
    <row r="2312" s="113" customFormat="1" x14ac:dyDescent="0.25"/>
    <row r="2313" s="113" customFormat="1" x14ac:dyDescent="0.25"/>
    <row r="2314" s="113" customFormat="1" x14ac:dyDescent="0.25"/>
    <row r="2315" s="113" customFormat="1" x14ac:dyDescent="0.25"/>
    <row r="2316" s="113" customFormat="1" x14ac:dyDescent="0.25"/>
    <row r="2317" s="113" customFormat="1" x14ac:dyDescent="0.25"/>
    <row r="2318" s="113" customFormat="1" x14ac:dyDescent="0.25"/>
    <row r="2319" s="113" customFormat="1" x14ac:dyDescent="0.25"/>
    <row r="2320" s="113" customFormat="1" x14ac:dyDescent="0.25"/>
    <row r="2321" s="113" customFormat="1" x14ac:dyDescent="0.25"/>
    <row r="2322" s="113" customFormat="1" x14ac:dyDescent="0.25"/>
    <row r="2323" s="113" customFormat="1" x14ac:dyDescent="0.25"/>
    <row r="2324" s="113" customFormat="1" x14ac:dyDescent="0.25"/>
    <row r="2325" s="113" customFormat="1" x14ac:dyDescent="0.25"/>
    <row r="2326" s="113" customFormat="1" x14ac:dyDescent="0.25"/>
    <row r="2327" s="113" customFormat="1" x14ac:dyDescent="0.25"/>
    <row r="2328" s="113" customFormat="1" x14ac:dyDescent="0.25"/>
    <row r="2329" s="113" customFormat="1" x14ac:dyDescent="0.25"/>
    <row r="2330" s="113" customFormat="1" x14ac:dyDescent="0.25"/>
    <row r="2331" s="113" customFormat="1" x14ac:dyDescent="0.25"/>
    <row r="2332" s="113" customFormat="1" x14ac:dyDescent="0.25"/>
    <row r="2333" s="113" customFormat="1" x14ac:dyDescent="0.25"/>
    <row r="2334" s="113" customFormat="1" x14ac:dyDescent="0.25"/>
    <row r="2335" s="113" customFormat="1" x14ac:dyDescent="0.25"/>
    <row r="2336" s="113" customFormat="1" x14ac:dyDescent="0.25"/>
    <row r="2337" s="113" customFormat="1" x14ac:dyDescent="0.25"/>
    <row r="2338" s="113" customFormat="1" x14ac:dyDescent="0.25"/>
    <row r="2339" s="113" customFormat="1" x14ac:dyDescent="0.25"/>
    <row r="2340" s="113" customFormat="1" x14ac:dyDescent="0.25"/>
    <row r="2341" s="113" customFormat="1" x14ac:dyDescent="0.25"/>
    <row r="2342" s="113" customFormat="1" x14ac:dyDescent="0.25"/>
    <row r="2343" s="113" customFormat="1" x14ac:dyDescent="0.25"/>
    <row r="2344" s="113" customFormat="1" x14ac:dyDescent="0.25"/>
    <row r="2345" s="113" customFormat="1" x14ac:dyDescent="0.25"/>
    <row r="2346" s="113" customFormat="1" x14ac:dyDescent="0.25"/>
    <row r="2347" s="113" customFormat="1" x14ac:dyDescent="0.25"/>
    <row r="2348" s="113" customFormat="1" x14ac:dyDescent="0.25"/>
    <row r="2349" s="113" customFormat="1" x14ac:dyDescent="0.25"/>
    <row r="2350" s="113" customFormat="1" x14ac:dyDescent="0.25"/>
    <row r="2351" s="113" customFormat="1" x14ac:dyDescent="0.25"/>
    <row r="2352" s="113" customFormat="1" x14ac:dyDescent="0.25"/>
    <row r="2353" s="113" customFormat="1" x14ac:dyDescent="0.25"/>
    <row r="2354" s="113" customFormat="1" x14ac:dyDescent="0.25"/>
    <row r="2355" s="113" customFormat="1" x14ac:dyDescent="0.25"/>
    <row r="2356" s="113" customFormat="1" x14ac:dyDescent="0.25"/>
    <row r="2357" s="113" customFormat="1" x14ac:dyDescent="0.25"/>
    <row r="2358" s="113" customFormat="1" x14ac:dyDescent="0.25"/>
    <row r="2359" s="113" customFormat="1" x14ac:dyDescent="0.25"/>
    <row r="2360" s="113" customFormat="1" x14ac:dyDescent="0.25"/>
    <row r="2361" s="113" customFormat="1" x14ac:dyDescent="0.25"/>
    <row r="2362" s="113" customFormat="1" x14ac:dyDescent="0.25"/>
    <row r="2363" s="113" customFormat="1" x14ac:dyDescent="0.25"/>
    <row r="2364" s="113" customFormat="1" x14ac:dyDescent="0.25"/>
    <row r="2365" s="113" customFormat="1" x14ac:dyDescent="0.25"/>
    <row r="2366" s="113" customFormat="1" x14ac:dyDescent="0.25"/>
    <row r="2367" s="113" customFormat="1" x14ac:dyDescent="0.25"/>
    <row r="2368" s="113" customFormat="1" x14ac:dyDescent="0.25"/>
    <row r="2369" s="113" customFormat="1" x14ac:dyDescent="0.25"/>
    <row r="2370" s="113" customFormat="1" x14ac:dyDescent="0.25"/>
    <row r="2371" s="113" customFormat="1" x14ac:dyDescent="0.25"/>
    <row r="2372" s="113" customFormat="1" x14ac:dyDescent="0.25"/>
    <row r="2373" s="113" customFormat="1" x14ac:dyDescent="0.25"/>
    <row r="2374" s="113" customFormat="1" x14ac:dyDescent="0.25"/>
    <row r="2375" s="113" customFormat="1" x14ac:dyDescent="0.25"/>
    <row r="2376" s="113" customFormat="1" x14ac:dyDescent="0.25"/>
    <row r="2377" s="113" customFormat="1" x14ac:dyDescent="0.25"/>
    <row r="2378" s="113" customFormat="1" x14ac:dyDescent="0.25"/>
    <row r="2379" s="113" customFormat="1" x14ac:dyDescent="0.25"/>
    <row r="2380" s="113" customFormat="1" x14ac:dyDescent="0.25"/>
    <row r="2381" s="113" customFormat="1" x14ac:dyDescent="0.25"/>
    <row r="2382" s="113" customFormat="1" x14ac:dyDescent="0.25"/>
    <row r="2383" s="113" customFormat="1" x14ac:dyDescent="0.25"/>
    <row r="2384" s="113" customFormat="1" x14ac:dyDescent="0.25"/>
    <row r="2385" s="113" customFormat="1" x14ac:dyDescent="0.25"/>
    <row r="2386" s="113" customFormat="1" x14ac:dyDescent="0.25"/>
    <row r="2387" s="113" customFormat="1" x14ac:dyDescent="0.25"/>
    <row r="2388" s="113" customFormat="1" x14ac:dyDescent="0.25"/>
    <row r="2389" s="113" customFormat="1" x14ac:dyDescent="0.25"/>
    <row r="2390" s="113" customFormat="1" x14ac:dyDescent="0.25"/>
    <row r="2391" s="113" customFormat="1" x14ac:dyDescent="0.25"/>
    <row r="2392" s="113" customFormat="1" x14ac:dyDescent="0.25"/>
    <row r="2393" s="113" customFormat="1" x14ac:dyDescent="0.25"/>
    <row r="2394" s="113" customFormat="1" x14ac:dyDescent="0.25"/>
    <row r="2395" s="113" customFormat="1" x14ac:dyDescent="0.25"/>
    <row r="2396" s="113" customFormat="1" x14ac:dyDescent="0.25"/>
    <row r="2397" s="113" customFormat="1" x14ac:dyDescent="0.25"/>
    <row r="2398" s="113" customFormat="1" x14ac:dyDescent="0.25"/>
    <row r="2399" s="113" customFormat="1" x14ac:dyDescent="0.25"/>
    <row r="2400" s="113" customFormat="1" x14ac:dyDescent="0.25"/>
    <row r="2401" s="113" customFormat="1" x14ac:dyDescent="0.25"/>
    <row r="2402" s="113" customFormat="1" x14ac:dyDescent="0.25"/>
    <row r="2403" s="113" customFormat="1" x14ac:dyDescent="0.25"/>
    <row r="2404" s="113" customFormat="1" x14ac:dyDescent="0.25"/>
    <row r="2405" s="113" customFormat="1" x14ac:dyDescent="0.25"/>
    <row r="2406" s="113" customFormat="1" x14ac:dyDescent="0.25"/>
    <row r="2407" s="113" customFormat="1" x14ac:dyDescent="0.25"/>
    <row r="2408" s="113" customFormat="1" x14ac:dyDescent="0.25"/>
    <row r="2409" s="113" customFormat="1" x14ac:dyDescent="0.25"/>
    <row r="2410" s="113" customFormat="1" x14ac:dyDescent="0.25"/>
    <row r="2411" s="113" customFormat="1" x14ac:dyDescent="0.25"/>
    <row r="2412" s="113" customFormat="1" x14ac:dyDescent="0.25"/>
    <row r="2413" s="113" customFormat="1" x14ac:dyDescent="0.25"/>
    <row r="2414" s="113" customFormat="1" x14ac:dyDescent="0.25"/>
    <row r="2415" s="113" customFormat="1" x14ac:dyDescent="0.25"/>
    <row r="2416" s="113" customFormat="1" x14ac:dyDescent="0.25"/>
    <row r="2417" s="113" customFormat="1" x14ac:dyDescent="0.25"/>
    <row r="2418" s="113" customFormat="1" x14ac:dyDescent="0.25"/>
    <row r="2419" s="113" customFormat="1" x14ac:dyDescent="0.25"/>
    <row r="2420" s="113" customFormat="1" x14ac:dyDescent="0.25"/>
    <row r="2421" s="113" customFormat="1" x14ac:dyDescent="0.25"/>
    <row r="2422" s="113" customFormat="1" x14ac:dyDescent="0.25"/>
    <row r="2423" s="113" customFormat="1" x14ac:dyDescent="0.25"/>
    <row r="2424" s="113" customFormat="1" x14ac:dyDescent="0.25"/>
    <row r="2425" s="113" customFormat="1" x14ac:dyDescent="0.25"/>
    <row r="2426" s="113" customFormat="1" x14ac:dyDescent="0.25"/>
    <row r="2427" s="113" customFormat="1" x14ac:dyDescent="0.25"/>
    <row r="2428" s="113" customFormat="1" x14ac:dyDescent="0.25"/>
    <row r="2429" s="113" customFormat="1" x14ac:dyDescent="0.25"/>
    <row r="2430" s="113" customFormat="1" x14ac:dyDescent="0.25"/>
    <row r="2431" s="113" customFormat="1" x14ac:dyDescent="0.25"/>
    <row r="2432" s="113" customFormat="1" x14ac:dyDescent="0.25"/>
    <row r="2433" s="113" customFormat="1" x14ac:dyDescent="0.25"/>
    <row r="2434" s="113" customFormat="1" x14ac:dyDescent="0.25"/>
    <row r="2435" s="113" customFormat="1" x14ac:dyDescent="0.25"/>
    <row r="2436" s="113" customFormat="1" x14ac:dyDescent="0.25"/>
    <row r="2437" s="113" customFormat="1" x14ac:dyDescent="0.25"/>
    <row r="2438" s="113" customFormat="1" x14ac:dyDescent="0.25"/>
    <row r="2439" s="113" customFormat="1" x14ac:dyDescent="0.25"/>
    <row r="2440" s="113" customFormat="1" x14ac:dyDescent="0.25"/>
    <row r="2441" s="113" customFormat="1" x14ac:dyDescent="0.25"/>
    <row r="2442" s="113" customFormat="1" x14ac:dyDescent="0.25"/>
    <row r="2443" s="113" customFormat="1" x14ac:dyDescent="0.25"/>
    <row r="2444" s="113" customFormat="1" x14ac:dyDescent="0.25"/>
    <row r="2445" s="113" customFormat="1" x14ac:dyDescent="0.25"/>
    <row r="2446" s="113" customFormat="1" x14ac:dyDescent="0.25"/>
    <row r="2447" s="113" customFormat="1" x14ac:dyDescent="0.25"/>
    <row r="2448" s="113" customFormat="1" x14ac:dyDescent="0.25"/>
    <row r="2449" s="113" customFormat="1" x14ac:dyDescent="0.25"/>
    <row r="2450" s="113" customFormat="1" x14ac:dyDescent="0.25"/>
    <row r="2451" s="113" customFormat="1" x14ac:dyDescent="0.25"/>
    <row r="2452" s="113" customFormat="1" x14ac:dyDescent="0.25"/>
    <row r="2453" s="113" customFormat="1" x14ac:dyDescent="0.25"/>
    <row r="2454" s="113" customFormat="1" x14ac:dyDescent="0.25"/>
    <row r="2455" s="113" customFormat="1" x14ac:dyDescent="0.25"/>
    <row r="2456" s="113" customFormat="1" x14ac:dyDescent="0.25"/>
    <row r="2457" s="113" customFormat="1" x14ac:dyDescent="0.25"/>
    <row r="2458" s="113" customFormat="1" x14ac:dyDescent="0.25"/>
    <row r="2459" s="113" customFormat="1" x14ac:dyDescent="0.25"/>
    <row r="2460" s="113" customFormat="1" x14ac:dyDescent="0.25"/>
    <row r="2461" s="113" customFormat="1" x14ac:dyDescent="0.25"/>
    <row r="2462" s="113" customFormat="1" x14ac:dyDescent="0.25"/>
    <row r="2463" s="113" customFormat="1" x14ac:dyDescent="0.25"/>
    <row r="2464" s="113" customFormat="1" x14ac:dyDescent="0.25"/>
    <row r="2465" s="113" customFormat="1" x14ac:dyDescent="0.25"/>
    <row r="2466" s="113" customFormat="1" x14ac:dyDescent="0.25"/>
    <row r="2467" s="113" customFormat="1" x14ac:dyDescent="0.25"/>
    <row r="2468" s="113" customFormat="1" x14ac:dyDescent="0.25"/>
    <row r="2469" s="113" customFormat="1" x14ac:dyDescent="0.25"/>
    <row r="2470" s="113" customFormat="1" x14ac:dyDescent="0.25"/>
    <row r="2471" s="113" customFormat="1" x14ac:dyDescent="0.25"/>
    <row r="2472" s="113" customFormat="1" x14ac:dyDescent="0.25"/>
    <row r="2473" s="113" customFormat="1" x14ac:dyDescent="0.25"/>
    <row r="2474" s="113" customFormat="1" x14ac:dyDescent="0.25"/>
    <row r="2475" s="113" customFormat="1" x14ac:dyDescent="0.25"/>
    <row r="2476" s="113" customFormat="1" x14ac:dyDescent="0.25"/>
    <row r="2477" s="113" customFormat="1" x14ac:dyDescent="0.25"/>
    <row r="2478" s="113" customFormat="1" x14ac:dyDescent="0.25"/>
    <row r="2479" s="113" customFormat="1" x14ac:dyDescent="0.25"/>
    <row r="2480" s="113" customFormat="1" x14ac:dyDescent="0.25"/>
    <row r="2481" s="113" customFormat="1" x14ac:dyDescent="0.25"/>
    <row r="2482" s="113" customFormat="1" x14ac:dyDescent="0.25"/>
    <row r="2483" s="113" customFormat="1" x14ac:dyDescent="0.25"/>
    <row r="2484" s="113" customFormat="1" x14ac:dyDescent="0.25"/>
    <row r="2485" s="113" customFormat="1" x14ac:dyDescent="0.25"/>
    <row r="2486" s="113" customFormat="1" x14ac:dyDescent="0.25"/>
    <row r="2487" s="113" customFormat="1" x14ac:dyDescent="0.25"/>
    <row r="2488" s="113" customFormat="1" x14ac:dyDescent="0.25"/>
    <row r="2489" s="113" customFormat="1" x14ac:dyDescent="0.25"/>
    <row r="2490" s="113" customFormat="1" x14ac:dyDescent="0.25"/>
    <row r="2491" s="113" customFormat="1" x14ac:dyDescent="0.25"/>
    <row r="2492" s="113" customFormat="1" x14ac:dyDescent="0.25"/>
    <row r="2493" s="113" customFormat="1" x14ac:dyDescent="0.25"/>
    <row r="2494" s="113" customFormat="1" x14ac:dyDescent="0.25"/>
    <row r="2495" s="113" customFormat="1" x14ac:dyDescent="0.25"/>
    <row r="2496" s="113" customFormat="1" x14ac:dyDescent="0.25"/>
    <row r="2497" s="113" customFormat="1" x14ac:dyDescent="0.25"/>
    <row r="2498" s="113" customFormat="1" x14ac:dyDescent="0.25"/>
    <row r="2499" s="113" customFormat="1" x14ac:dyDescent="0.25"/>
    <row r="2500" s="113" customFormat="1" x14ac:dyDescent="0.25"/>
    <row r="2501" s="113" customFormat="1" x14ac:dyDescent="0.25"/>
    <row r="2502" s="113" customFormat="1" x14ac:dyDescent="0.25"/>
    <row r="2503" s="113" customFormat="1" x14ac:dyDescent="0.25"/>
    <row r="2504" s="113" customFormat="1" x14ac:dyDescent="0.25"/>
    <row r="2505" s="113" customFormat="1" x14ac:dyDescent="0.25"/>
    <row r="2506" s="113" customFormat="1" x14ac:dyDescent="0.25"/>
    <row r="2507" s="113" customFormat="1" x14ac:dyDescent="0.25"/>
    <row r="2508" s="113" customFormat="1" x14ac:dyDescent="0.25"/>
    <row r="2509" s="113" customFormat="1" x14ac:dyDescent="0.25"/>
    <row r="2510" s="113" customFormat="1" x14ac:dyDescent="0.25"/>
    <row r="2511" s="113" customFormat="1" x14ac:dyDescent="0.25"/>
    <row r="2512" s="113" customFormat="1" x14ac:dyDescent="0.25"/>
    <row r="2513" s="113" customFormat="1" x14ac:dyDescent="0.25"/>
    <row r="2514" s="113" customFormat="1" x14ac:dyDescent="0.25"/>
    <row r="2515" s="113" customFormat="1" x14ac:dyDescent="0.25"/>
    <row r="2516" s="113" customFormat="1" x14ac:dyDescent="0.25"/>
    <row r="2517" s="113" customFormat="1" x14ac:dyDescent="0.25"/>
    <row r="2518" s="113" customFormat="1" x14ac:dyDescent="0.25"/>
    <row r="2519" s="113" customFormat="1" x14ac:dyDescent="0.25"/>
    <row r="2520" s="113" customFormat="1" x14ac:dyDescent="0.25"/>
    <row r="2521" s="113" customFormat="1" x14ac:dyDescent="0.25"/>
    <row r="2522" s="113" customFormat="1" x14ac:dyDescent="0.25"/>
    <row r="2523" s="113" customFormat="1" x14ac:dyDescent="0.25"/>
    <row r="2524" s="113" customFormat="1" x14ac:dyDescent="0.25"/>
    <row r="2525" s="113" customFormat="1" x14ac:dyDescent="0.25"/>
    <row r="2526" s="113" customFormat="1" x14ac:dyDescent="0.25"/>
    <row r="2527" s="113" customFormat="1" x14ac:dyDescent="0.25"/>
    <row r="2528" s="113" customFormat="1" x14ac:dyDescent="0.25"/>
    <row r="2529" s="113" customFormat="1" x14ac:dyDescent="0.25"/>
    <row r="2530" s="113" customFormat="1" x14ac:dyDescent="0.25"/>
    <row r="2531" s="113" customFormat="1" x14ac:dyDescent="0.25"/>
    <row r="2532" s="113" customFormat="1" x14ac:dyDescent="0.25"/>
    <row r="2533" s="113" customFormat="1" x14ac:dyDescent="0.25"/>
    <row r="2534" s="113" customFormat="1" x14ac:dyDescent="0.25"/>
    <row r="2535" s="113" customFormat="1" x14ac:dyDescent="0.25"/>
    <row r="2536" s="113" customFormat="1" x14ac:dyDescent="0.25"/>
    <row r="2537" s="113" customFormat="1" x14ac:dyDescent="0.25"/>
    <row r="2538" s="113" customFormat="1" x14ac:dyDescent="0.25"/>
    <row r="2539" s="113" customFormat="1" x14ac:dyDescent="0.25"/>
    <row r="2540" s="113" customFormat="1" x14ac:dyDescent="0.25"/>
    <row r="2541" s="113" customFormat="1" x14ac:dyDescent="0.25"/>
    <row r="2542" s="113" customFormat="1" x14ac:dyDescent="0.25"/>
    <row r="2543" s="113" customFormat="1" x14ac:dyDescent="0.25"/>
    <row r="2544" s="113" customFormat="1" x14ac:dyDescent="0.25"/>
    <row r="2545" s="113" customFormat="1" x14ac:dyDescent="0.25"/>
    <row r="2546" s="113" customFormat="1" x14ac:dyDescent="0.25"/>
    <row r="2547" s="113" customFormat="1" x14ac:dyDescent="0.25"/>
    <row r="2548" s="113" customFormat="1" x14ac:dyDescent="0.25"/>
    <row r="2549" s="113" customFormat="1" x14ac:dyDescent="0.25"/>
    <row r="2550" s="113" customFormat="1" x14ac:dyDescent="0.25"/>
    <row r="2551" s="113" customFormat="1" x14ac:dyDescent="0.25"/>
    <row r="2552" s="113" customFormat="1" x14ac:dyDescent="0.25"/>
    <row r="2553" s="113" customFormat="1" x14ac:dyDescent="0.25"/>
    <row r="2554" s="113" customFormat="1" x14ac:dyDescent="0.25"/>
    <row r="2555" s="113" customFormat="1" x14ac:dyDescent="0.25"/>
    <row r="2556" s="113" customFormat="1" x14ac:dyDescent="0.25"/>
    <row r="2557" s="113" customFormat="1" x14ac:dyDescent="0.25"/>
    <row r="2558" s="113" customFormat="1" x14ac:dyDescent="0.25"/>
    <row r="2559" s="113" customFormat="1" x14ac:dyDescent="0.25"/>
    <row r="2560" s="113" customFormat="1" x14ac:dyDescent="0.25"/>
    <row r="2561" s="113" customFormat="1" x14ac:dyDescent="0.25"/>
    <row r="2562" s="113" customFormat="1" x14ac:dyDescent="0.25"/>
    <row r="2563" s="113" customFormat="1" x14ac:dyDescent="0.25"/>
    <row r="2564" s="113" customFormat="1" x14ac:dyDescent="0.25"/>
    <row r="2565" s="113" customFormat="1" x14ac:dyDescent="0.25"/>
    <row r="2566" s="113" customFormat="1" x14ac:dyDescent="0.25"/>
    <row r="2567" s="113" customFormat="1" x14ac:dyDescent="0.25"/>
    <row r="2568" s="113" customFormat="1" x14ac:dyDescent="0.25"/>
    <row r="2569" s="113" customFormat="1" x14ac:dyDescent="0.25"/>
    <row r="2570" s="113" customFormat="1" x14ac:dyDescent="0.25"/>
    <row r="2571" s="113" customFormat="1" x14ac:dyDescent="0.25"/>
    <row r="2572" s="113" customFormat="1" x14ac:dyDescent="0.25"/>
    <row r="2573" s="113" customFormat="1" x14ac:dyDescent="0.25"/>
    <row r="2574" s="113" customFormat="1" x14ac:dyDescent="0.25"/>
    <row r="2575" s="113" customFormat="1" x14ac:dyDescent="0.25"/>
    <row r="2576" s="113" customFormat="1" x14ac:dyDescent="0.25"/>
    <row r="2577" s="113" customFormat="1" x14ac:dyDescent="0.25"/>
    <row r="2578" s="113" customFormat="1" x14ac:dyDescent="0.25"/>
    <row r="2579" s="113" customFormat="1" x14ac:dyDescent="0.25"/>
    <row r="2580" s="113" customFormat="1" x14ac:dyDescent="0.25"/>
    <row r="2581" s="113" customFormat="1" x14ac:dyDescent="0.25"/>
    <row r="2582" s="113" customFormat="1" x14ac:dyDescent="0.25"/>
    <row r="2583" s="113" customFormat="1" x14ac:dyDescent="0.25"/>
    <row r="2584" s="113" customFormat="1" x14ac:dyDescent="0.25"/>
    <row r="2585" s="113" customFormat="1" x14ac:dyDescent="0.25"/>
    <row r="2586" s="113" customFormat="1" x14ac:dyDescent="0.25"/>
    <row r="2587" s="113" customFormat="1" x14ac:dyDescent="0.25"/>
    <row r="2588" s="113" customFormat="1" x14ac:dyDescent="0.25"/>
    <row r="2589" s="113" customFormat="1" x14ac:dyDescent="0.25"/>
    <row r="2590" s="113" customFormat="1" x14ac:dyDescent="0.25"/>
    <row r="2591" s="113" customFormat="1" x14ac:dyDescent="0.25"/>
    <row r="2592" s="113" customFormat="1" x14ac:dyDescent="0.25"/>
    <row r="2593" s="113" customFormat="1" x14ac:dyDescent="0.25"/>
    <row r="2594" s="113" customFormat="1" x14ac:dyDescent="0.25"/>
    <row r="2595" s="113" customFormat="1" x14ac:dyDescent="0.25"/>
    <row r="2596" s="113" customFormat="1" x14ac:dyDescent="0.25"/>
    <row r="2597" s="113" customFormat="1" x14ac:dyDescent="0.25"/>
    <row r="2598" s="113" customFormat="1" x14ac:dyDescent="0.25"/>
    <row r="2599" s="113" customFormat="1" x14ac:dyDescent="0.25"/>
    <row r="2600" s="113" customFormat="1" x14ac:dyDescent="0.25"/>
    <row r="2601" s="113" customFormat="1" x14ac:dyDescent="0.25"/>
    <row r="2602" s="113" customFormat="1" x14ac:dyDescent="0.25"/>
    <row r="2603" s="113" customFormat="1" x14ac:dyDescent="0.25"/>
    <row r="2604" s="113" customFormat="1" x14ac:dyDescent="0.25"/>
    <row r="2605" s="113" customFormat="1" x14ac:dyDescent="0.25"/>
    <row r="2606" s="113" customFormat="1" x14ac:dyDescent="0.25"/>
    <row r="2607" s="113" customFormat="1" x14ac:dyDescent="0.25"/>
    <row r="2608" s="113" customFormat="1" x14ac:dyDescent="0.25"/>
    <row r="2609" s="113" customFormat="1" x14ac:dyDescent="0.25"/>
    <row r="2610" s="113" customFormat="1" x14ac:dyDescent="0.25"/>
    <row r="2611" s="113" customFormat="1" x14ac:dyDescent="0.25"/>
    <row r="2612" s="113" customFormat="1" x14ac:dyDescent="0.25"/>
    <row r="2613" s="113" customFormat="1" x14ac:dyDescent="0.25"/>
    <row r="2614" s="113" customFormat="1" x14ac:dyDescent="0.25"/>
    <row r="2615" s="113" customFormat="1" x14ac:dyDescent="0.25"/>
    <row r="2616" s="113" customFormat="1" x14ac:dyDescent="0.25"/>
    <row r="2617" s="113" customFormat="1" x14ac:dyDescent="0.25"/>
    <row r="2618" s="113" customFormat="1" x14ac:dyDescent="0.25"/>
    <row r="2619" s="113" customFormat="1" x14ac:dyDescent="0.25"/>
    <row r="2620" s="113" customFormat="1" x14ac:dyDescent="0.25"/>
    <row r="2621" s="113" customFormat="1" x14ac:dyDescent="0.25"/>
    <row r="2622" s="113" customFormat="1" x14ac:dyDescent="0.25"/>
    <row r="2623" s="113" customFormat="1" x14ac:dyDescent="0.25"/>
    <row r="2624" s="113" customFormat="1" x14ac:dyDescent="0.25"/>
    <row r="2625" s="113" customFormat="1" x14ac:dyDescent="0.25"/>
    <row r="2626" s="113" customFormat="1" x14ac:dyDescent="0.25"/>
    <row r="2627" s="113" customFormat="1" x14ac:dyDescent="0.25"/>
    <row r="2628" s="113" customFormat="1" x14ac:dyDescent="0.25"/>
    <row r="2629" s="113" customFormat="1" x14ac:dyDescent="0.25"/>
    <row r="2630" s="113" customFormat="1" x14ac:dyDescent="0.25"/>
    <row r="2631" s="113" customFormat="1" x14ac:dyDescent="0.25"/>
    <row r="2632" s="113" customFormat="1" x14ac:dyDescent="0.25"/>
    <row r="2633" s="113" customFormat="1" x14ac:dyDescent="0.25"/>
    <row r="2634" s="113" customFormat="1" x14ac:dyDescent="0.25"/>
    <row r="2635" s="113" customFormat="1" x14ac:dyDescent="0.25"/>
    <row r="2636" s="113" customFormat="1" x14ac:dyDescent="0.25"/>
    <row r="2637" s="113" customFormat="1" x14ac:dyDescent="0.25"/>
    <row r="2638" s="113" customFormat="1" x14ac:dyDescent="0.25"/>
    <row r="2639" s="113" customFormat="1" x14ac:dyDescent="0.25"/>
    <row r="2640" s="113" customFormat="1" x14ac:dyDescent="0.25"/>
    <row r="2641" s="113" customFormat="1" x14ac:dyDescent="0.25"/>
    <row r="2642" s="113" customFormat="1" x14ac:dyDescent="0.25"/>
    <row r="2643" s="113" customFormat="1" x14ac:dyDescent="0.25"/>
    <row r="2644" s="113" customFormat="1" x14ac:dyDescent="0.25"/>
    <row r="2645" s="113" customFormat="1" x14ac:dyDescent="0.25"/>
    <row r="2646" s="113" customFormat="1" x14ac:dyDescent="0.25"/>
    <row r="2647" s="113" customFormat="1" x14ac:dyDescent="0.25"/>
    <row r="2648" s="113" customFormat="1" x14ac:dyDescent="0.25"/>
    <row r="2649" s="113" customFormat="1" x14ac:dyDescent="0.25"/>
    <row r="2650" s="113" customFormat="1" x14ac:dyDescent="0.25"/>
    <row r="2651" s="113" customFormat="1" x14ac:dyDescent="0.25"/>
    <row r="2652" s="113" customFormat="1" x14ac:dyDescent="0.25"/>
    <row r="2653" s="113" customFormat="1" x14ac:dyDescent="0.25"/>
    <row r="2654" s="113" customFormat="1" x14ac:dyDescent="0.25"/>
    <row r="2655" s="113" customFormat="1" x14ac:dyDescent="0.25"/>
    <row r="2656" s="113" customFormat="1" x14ac:dyDescent="0.25"/>
    <row r="2657" s="113" customFormat="1" x14ac:dyDescent="0.25"/>
    <row r="2658" s="113" customFormat="1" x14ac:dyDescent="0.25"/>
    <row r="2659" s="113" customFormat="1" x14ac:dyDescent="0.25"/>
    <row r="2660" s="113" customFormat="1" x14ac:dyDescent="0.25"/>
    <row r="2661" s="113" customFormat="1" x14ac:dyDescent="0.25"/>
    <row r="2662" s="113" customFormat="1" x14ac:dyDescent="0.25"/>
    <row r="2663" s="113" customFormat="1" x14ac:dyDescent="0.25"/>
    <row r="2664" s="113" customFormat="1" x14ac:dyDescent="0.25"/>
    <row r="2665" s="113" customFormat="1" x14ac:dyDescent="0.25"/>
    <row r="2666" s="113" customFormat="1" x14ac:dyDescent="0.25"/>
    <row r="2667" s="113" customFormat="1" x14ac:dyDescent="0.25"/>
    <row r="2668" s="113" customFormat="1" x14ac:dyDescent="0.25"/>
    <row r="2669" s="113" customFormat="1" x14ac:dyDescent="0.25"/>
    <row r="2670" s="113" customFormat="1" x14ac:dyDescent="0.25"/>
    <row r="2671" s="113" customFormat="1" x14ac:dyDescent="0.25"/>
    <row r="2672" s="113" customFormat="1" x14ac:dyDescent="0.25"/>
    <row r="2673" s="113" customFormat="1" x14ac:dyDescent="0.25"/>
    <row r="2674" s="113" customFormat="1" x14ac:dyDescent="0.25"/>
    <row r="2675" s="113" customFormat="1" x14ac:dyDescent="0.25"/>
    <row r="2676" s="113" customFormat="1" x14ac:dyDescent="0.25"/>
    <row r="2677" s="113" customFormat="1" x14ac:dyDescent="0.25"/>
    <row r="2678" s="113" customFormat="1" x14ac:dyDescent="0.25"/>
    <row r="2679" s="113" customFormat="1" x14ac:dyDescent="0.25"/>
    <row r="2680" s="113" customFormat="1" x14ac:dyDescent="0.25"/>
    <row r="2681" s="113" customFormat="1" x14ac:dyDescent="0.25"/>
    <row r="2682" s="113" customFormat="1" x14ac:dyDescent="0.25"/>
    <row r="2683" s="113" customFormat="1" x14ac:dyDescent="0.25"/>
    <row r="2684" s="113" customFormat="1" x14ac:dyDescent="0.25"/>
    <row r="2685" s="113" customFormat="1" x14ac:dyDescent="0.25"/>
    <row r="2686" s="113" customFormat="1" x14ac:dyDescent="0.25"/>
    <row r="2687" s="113" customFormat="1" x14ac:dyDescent="0.25"/>
    <row r="2688" s="113" customFormat="1" x14ac:dyDescent="0.25"/>
    <row r="2689" s="113" customFormat="1" x14ac:dyDescent="0.25"/>
    <row r="2690" s="113" customFormat="1" x14ac:dyDescent="0.25"/>
    <row r="2691" s="113" customFormat="1" x14ac:dyDescent="0.25"/>
    <row r="2692" s="113" customFormat="1" x14ac:dyDescent="0.25"/>
    <row r="2693" s="113" customFormat="1" x14ac:dyDescent="0.25"/>
    <row r="2694" s="113" customFormat="1" x14ac:dyDescent="0.25"/>
    <row r="2695" s="113" customFormat="1" x14ac:dyDescent="0.25"/>
    <row r="2696" s="113" customFormat="1" x14ac:dyDescent="0.25"/>
    <row r="2697" s="113" customFormat="1" x14ac:dyDescent="0.25"/>
    <row r="2698" s="113" customFormat="1" x14ac:dyDescent="0.25"/>
    <row r="2699" s="113" customFormat="1" x14ac:dyDescent="0.25"/>
    <row r="2700" s="113" customFormat="1" x14ac:dyDescent="0.25"/>
    <row r="2701" s="113" customFormat="1" x14ac:dyDescent="0.25"/>
    <row r="2702" s="113" customFormat="1" x14ac:dyDescent="0.25"/>
    <row r="2703" s="113" customFormat="1" x14ac:dyDescent="0.25"/>
    <row r="2704" s="113" customFormat="1" x14ac:dyDescent="0.25"/>
    <row r="2705" s="113" customFormat="1" x14ac:dyDescent="0.25"/>
  </sheetData>
  <mergeCells count="29">
    <mergeCell ref="C4:K4"/>
    <mergeCell ref="C5:K5"/>
    <mergeCell ref="C6:K6"/>
    <mergeCell ref="C10:C11"/>
    <mergeCell ref="D10:D11"/>
    <mergeCell ref="E10:E11"/>
    <mergeCell ref="F10:F11"/>
    <mergeCell ref="G10:I11"/>
    <mergeCell ref="J10:J11"/>
    <mergeCell ref="K10:K11"/>
    <mergeCell ref="D19:E19"/>
    <mergeCell ref="F19:I24"/>
    <mergeCell ref="J19:K24"/>
    <mergeCell ref="D20:E20"/>
    <mergeCell ref="D24:E24"/>
    <mergeCell ref="G12:I12"/>
    <mergeCell ref="G13:I13"/>
    <mergeCell ref="G14:I14"/>
    <mergeCell ref="D18:E18"/>
    <mergeCell ref="F18:K18"/>
    <mergeCell ref="J25:K30"/>
    <mergeCell ref="D26:E26"/>
    <mergeCell ref="D30:E30"/>
    <mergeCell ref="F31:I37"/>
    <mergeCell ref="J31:K33"/>
    <mergeCell ref="D32:E32"/>
    <mergeCell ref="D37:E37"/>
    <mergeCell ref="D25:E25"/>
    <mergeCell ref="F25:I30"/>
  </mergeCells>
  <printOptions horizontalCentered="1"/>
  <pageMargins left="0.70866141732283472" right="0.70866141732283472" top="0.43" bottom="0.28000000000000003" header="0.31496062992125984" footer="0.31496062992125984"/>
  <pageSetup paperSize="9" scale="80" orientation="landscape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8546-9867-4990-9B71-D2FC6F9F0CD5}">
  <sheetPr>
    <tabColor rgb="FF002060"/>
  </sheetPr>
  <dimension ref="A1:CO2706"/>
  <sheetViews>
    <sheetView view="pageBreakPreview" topLeftCell="A4" zoomScaleNormal="100" zoomScaleSheetLayoutView="100" workbookViewId="0">
      <selection activeCell="E10" sqref="E10:E11"/>
    </sheetView>
  </sheetViews>
  <sheetFormatPr defaultColWidth="9.140625" defaultRowHeight="12.75" x14ac:dyDescent="0.25"/>
  <cols>
    <col min="1" max="2" width="1.7109375" style="113" customWidth="1"/>
    <col min="3" max="3" width="6.42578125" style="113" customWidth="1"/>
    <col min="4" max="4" width="33" style="113" customWidth="1"/>
    <col min="5" max="5" width="31.7109375" style="113" customWidth="1"/>
    <col min="6" max="6" width="13.85546875" style="113" customWidth="1"/>
    <col min="7" max="7" width="16" style="113" customWidth="1"/>
    <col min="8" max="8" width="15.85546875" style="113" customWidth="1"/>
    <col min="9" max="9" width="11.42578125" style="113" customWidth="1"/>
    <col min="10" max="10" width="15.28515625" style="113" customWidth="1"/>
    <col min="11" max="11" width="18" style="113" customWidth="1"/>
    <col min="12" max="12" width="1.85546875" style="113" customWidth="1"/>
    <col min="13" max="13" width="15.5703125" style="113" customWidth="1"/>
    <col min="14" max="14" width="11.5703125" style="115" customWidth="1"/>
    <col min="15" max="15" width="8.7109375" style="115" customWidth="1"/>
    <col min="16" max="17" width="1.7109375" style="113" customWidth="1"/>
    <col min="18" max="18" width="9.140625" style="113"/>
    <col min="19" max="19" width="22.5703125" style="113" customWidth="1"/>
    <col min="20" max="16384" width="9.140625" style="113"/>
  </cols>
  <sheetData>
    <row r="1" spans="1:93" x14ac:dyDescent="0.25">
      <c r="N1" s="113"/>
      <c r="O1" s="113"/>
    </row>
    <row r="2" spans="1:93" x14ac:dyDescent="0.25">
      <c r="D2" s="65"/>
      <c r="K2" s="114" t="str">
        <f>'EV. HEA TKDN'!K2</f>
        <v xml:space="preserve">Lampiran BA Pembukaan Dokumen Penawaran Harga : Sampul II </v>
      </c>
      <c r="N2" s="113"/>
    </row>
    <row r="3" spans="1:93" ht="16.5" customHeight="1" x14ac:dyDescent="0.25">
      <c r="D3" s="65"/>
      <c r="N3" s="113"/>
    </row>
    <row r="4" spans="1:93" ht="23.25" customHeight="1" x14ac:dyDescent="0.25">
      <c r="C4" s="238" t="str">
        <f>'EV. HEA TKDN'!C4</f>
        <v>PENGADAAN PEKERJAAN PENGGANTIAN DYNAMIC MESSAGE SIGN (DMS) PADA RUAS TOL JAGORAWI TAHUN 2023 (PAKET 1)</v>
      </c>
      <c r="D4" s="238"/>
      <c r="E4" s="238"/>
      <c r="F4" s="238"/>
      <c r="G4" s="238"/>
      <c r="H4" s="238"/>
      <c r="I4" s="238"/>
      <c r="J4" s="238"/>
      <c r="K4" s="238"/>
      <c r="L4" s="68"/>
      <c r="M4" s="68"/>
      <c r="N4" s="68"/>
      <c r="O4" s="68"/>
      <c r="P4" s="68"/>
    </row>
    <row r="5" spans="1:93" x14ac:dyDescent="0.25">
      <c r="C5" s="238" t="str">
        <f>'[4]SAMPUL II'!C5:R5</f>
        <v>PEMBUKAAN DOKUMEN PENAWARAN HARGA (SAMPUL II)</v>
      </c>
      <c r="D5" s="238"/>
      <c r="E5" s="238"/>
      <c r="F5" s="238"/>
      <c r="G5" s="238"/>
      <c r="H5" s="238"/>
      <c r="I5" s="238"/>
      <c r="J5" s="238"/>
      <c r="K5" s="238"/>
      <c r="L5" s="68"/>
      <c r="M5" s="68"/>
      <c r="N5" s="68"/>
      <c r="O5" s="68"/>
      <c r="P5" s="68"/>
    </row>
    <row r="6" spans="1:93" x14ac:dyDescent="0.25">
      <c r="C6" s="290" t="s">
        <v>70</v>
      </c>
      <c r="D6" s="290"/>
      <c r="E6" s="290"/>
      <c r="F6" s="290"/>
      <c r="G6" s="290"/>
      <c r="H6" s="290"/>
      <c r="I6" s="290"/>
      <c r="J6" s="290"/>
      <c r="K6" s="290"/>
      <c r="N6" s="113"/>
      <c r="O6" s="113"/>
    </row>
    <row r="7" spans="1:93" x14ac:dyDescent="0.25">
      <c r="C7" s="116"/>
      <c r="D7" s="116"/>
      <c r="E7" s="116"/>
      <c r="F7" s="116"/>
      <c r="G7" s="116"/>
      <c r="H7" s="116"/>
      <c r="I7" s="116"/>
      <c r="J7" s="116"/>
      <c r="K7" s="116"/>
      <c r="N7" s="113"/>
      <c r="O7" s="113"/>
    </row>
    <row r="8" spans="1:93" x14ac:dyDescent="0.25">
      <c r="C8" s="117" t="s">
        <v>57</v>
      </c>
      <c r="D8" s="118"/>
      <c r="E8" s="71">
        <f>'EV. HEA TKDN'!E8</f>
        <v>4127341860</v>
      </c>
      <c r="F8" s="71"/>
      <c r="G8" s="71" t="s">
        <v>58</v>
      </c>
      <c r="H8" s="71"/>
      <c r="I8" s="119">
        <v>0.25</v>
      </c>
      <c r="J8" s="71" t="s">
        <v>59</v>
      </c>
      <c r="N8" s="113"/>
      <c r="O8" s="113"/>
    </row>
    <row r="9" spans="1:93" ht="13.5" thickBot="1" x14ac:dyDescent="0.3">
      <c r="C9" s="99" t="s">
        <v>60</v>
      </c>
      <c r="D9" s="71"/>
      <c r="E9" s="120">
        <f>'EV. HEA TKDN'!E9</f>
        <v>8.7999999999999995E-2</v>
      </c>
      <c r="F9" s="71"/>
      <c r="G9" s="71" t="s">
        <v>61</v>
      </c>
      <c r="I9" s="120">
        <v>0</v>
      </c>
      <c r="J9" s="71" t="s">
        <v>62</v>
      </c>
      <c r="N9" s="113"/>
      <c r="O9" s="113"/>
    </row>
    <row r="10" spans="1:93" s="115" customFormat="1" ht="36.75" customHeight="1" x14ac:dyDescent="0.25">
      <c r="A10" s="113"/>
      <c r="B10" s="113"/>
      <c r="C10" s="291" t="s">
        <v>34</v>
      </c>
      <c r="D10" s="293" t="s">
        <v>35</v>
      </c>
      <c r="E10" s="295" t="s">
        <v>83</v>
      </c>
      <c r="F10" s="145" t="s">
        <v>37</v>
      </c>
      <c r="G10" s="295" t="s">
        <v>71</v>
      </c>
      <c r="H10" s="74" t="s">
        <v>72</v>
      </c>
      <c r="I10" s="247" t="s">
        <v>40</v>
      </c>
      <c r="J10" s="295" t="s">
        <v>73</v>
      </c>
      <c r="K10" s="303" t="s">
        <v>42</v>
      </c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</row>
    <row r="11" spans="1:93" s="115" customFormat="1" ht="24" customHeight="1" thickBot="1" x14ac:dyDescent="0.3">
      <c r="A11" s="113"/>
      <c r="B11" s="113"/>
      <c r="C11" s="292"/>
      <c r="D11" s="294"/>
      <c r="E11" s="296"/>
      <c r="F11" s="146">
        <f>'[3]PERINGKAT SETELAH KOREKSI'!F9</f>
        <v>0.6</v>
      </c>
      <c r="G11" s="296"/>
      <c r="H11" s="147">
        <f>'[3]PERINGKAT SETELAH KOREKSI'!H9</f>
        <v>0.4</v>
      </c>
      <c r="I11" s="248"/>
      <c r="J11" s="296"/>
      <c r="K11" s="304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</row>
    <row r="12" spans="1:93" s="115" customFormat="1" ht="24" customHeight="1" x14ac:dyDescent="0.25">
      <c r="A12" s="113"/>
      <c r="B12" s="113"/>
      <c r="C12" s="122">
        <v>1</v>
      </c>
      <c r="D12" s="148" t="str">
        <f>'EV. HEA TKDN'!D12</f>
        <v>PT Network Global Solusindo</v>
      </c>
      <c r="E12" s="124">
        <f>'EV. HEA TKDN'!G12</f>
        <v>612500</v>
      </c>
      <c r="F12" s="149">
        <v>79.5</v>
      </c>
      <c r="G12" s="131">
        <f>E12/$E$8</f>
        <v>1.4840059795773739E-4</v>
      </c>
      <c r="H12" s="81">
        <f>MIN($E$12:$E$14)/E12*100</f>
        <v>91.530612244897952</v>
      </c>
      <c r="I12" s="150">
        <f>$F$11*F12+$H$11*H12</f>
        <v>84.312244897959175</v>
      </c>
      <c r="J12" s="126">
        <f>RANK(I12,$I$12:$I$14,0)</f>
        <v>2</v>
      </c>
      <c r="K12" s="151" t="str">
        <f>IF(AND(F12&gt;=60,"SAH",'EV. HEA TKDN'!K12="SAH"),"SAH","GUGUR")</f>
        <v>SAH</v>
      </c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</row>
    <row r="13" spans="1:93" s="115" customFormat="1" ht="24" customHeight="1" x14ac:dyDescent="0.25">
      <c r="A13" s="113"/>
      <c r="B13" s="113"/>
      <c r="C13" s="128">
        <f>C12+1</f>
        <v>2</v>
      </c>
      <c r="D13" s="152" t="str">
        <f>'EV. HEA TKDN'!D13</f>
        <v>PT Delameta Bilano</v>
      </c>
      <c r="E13" s="130">
        <f>'EV. HEA TKDN'!G13</f>
        <v>1000000</v>
      </c>
      <c r="F13" s="153">
        <v>77.900000000000006</v>
      </c>
      <c r="G13" s="131">
        <f>E13/$E$8</f>
        <v>2.4228669054324471E-4</v>
      </c>
      <c r="H13" s="81">
        <f>MIN($E$12:$E$14)/E13*100</f>
        <v>56.062500000000007</v>
      </c>
      <c r="I13" s="150">
        <f t="shared" ref="I13:I14" si="0">$F$11*F13+$H$11*H13</f>
        <v>69.165000000000006</v>
      </c>
      <c r="J13" s="126">
        <f>RANK(I13,$I$12:$I$14,0)</f>
        <v>3</v>
      </c>
      <c r="K13" s="151" t="str">
        <f>IF(AND(F13&gt;=60,"SAH",'EV. HEA TKDN'!K13="SAH"),"SAH","GUGUR")</f>
        <v>GUGUR</v>
      </c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</row>
    <row r="14" spans="1:93" s="115" customFormat="1" ht="24" customHeight="1" thickBot="1" x14ac:dyDescent="0.3">
      <c r="A14" s="113"/>
      <c r="B14" s="113"/>
      <c r="C14" s="121">
        <f t="shared" ref="C14" si="1">C13+1</f>
        <v>3</v>
      </c>
      <c r="D14" s="154" t="str">
        <f>'EV. HEA TKDN'!D14</f>
        <v>PT DCT Total Solutions</v>
      </c>
      <c r="E14" s="133">
        <f>'EV. HEA TKDN'!G14</f>
        <v>560625</v>
      </c>
      <c r="F14" s="155">
        <v>76.75</v>
      </c>
      <c r="G14" s="134">
        <f>E14/$E$8</f>
        <v>1.3583197588580657E-4</v>
      </c>
      <c r="H14" s="92">
        <f>MIN($E$12:$E$14)/E14*100</f>
        <v>100</v>
      </c>
      <c r="I14" s="156">
        <f t="shared" si="0"/>
        <v>86.05</v>
      </c>
      <c r="J14" s="135">
        <f>RANK(I14,$I$12:$I$14,0)</f>
        <v>1</v>
      </c>
      <c r="K14" s="157" t="str">
        <f>IF(AND(F14&gt;=60,"SAH",'EV. HEA TKDN'!K14="SAH"),"SAH","GUGUR")</f>
        <v>SAH</v>
      </c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</row>
    <row r="15" spans="1:93" ht="20.100000000000001" customHeight="1" x14ac:dyDescent="0.25">
      <c r="C15" s="137" t="s">
        <v>9</v>
      </c>
      <c r="F15" s="158"/>
      <c r="G15" s="159"/>
      <c r="H15" s="160"/>
      <c r="N15" s="113"/>
      <c r="O15" s="113"/>
    </row>
    <row r="16" spans="1:93" ht="18" customHeight="1" x14ac:dyDescent="0.25">
      <c r="C16" s="113" t="s">
        <v>43</v>
      </c>
      <c r="D16" s="138" t="s">
        <v>44</v>
      </c>
      <c r="F16" s="158"/>
      <c r="G16" s="158"/>
      <c r="H16" s="159"/>
      <c r="N16" s="113"/>
      <c r="O16" s="113"/>
    </row>
    <row r="17" spans="3:15" ht="20.100000000000001" customHeight="1" thickBot="1" x14ac:dyDescent="0.3">
      <c r="C17" s="64" t="s">
        <v>45</v>
      </c>
      <c r="D17" s="96" t="s">
        <v>46</v>
      </c>
      <c r="M17" s="116"/>
      <c r="N17" s="116"/>
      <c r="O17" s="116"/>
    </row>
    <row r="18" spans="3:15" s="116" customFormat="1" ht="20.100000000000001" customHeight="1" thickBot="1" x14ac:dyDescent="0.3">
      <c r="D18" s="220" t="s">
        <v>47</v>
      </c>
      <c r="E18" s="221"/>
      <c r="F18" s="222" t="s">
        <v>11</v>
      </c>
      <c r="G18" s="223"/>
      <c r="H18" s="223"/>
      <c r="I18" s="223"/>
      <c r="J18" s="223"/>
      <c r="K18" s="223"/>
      <c r="L18" s="224"/>
      <c r="M18" s="99"/>
      <c r="N18" s="100"/>
    </row>
    <row r="19" spans="3:15" ht="20.100000000000001" customHeight="1" x14ac:dyDescent="0.25">
      <c r="D19" s="225"/>
      <c r="E19" s="226"/>
      <c r="F19" s="205" t="s">
        <v>48</v>
      </c>
      <c r="G19" s="206"/>
      <c r="H19" s="207"/>
      <c r="I19" s="305" t="s">
        <v>49</v>
      </c>
      <c r="J19" s="306"/>
      <c r="K19" s="306"/>
      <c r="L19" s="307"/>
      <c r="M19" s="102"/>
      <c r="N19" s="102"/>
      <c r="O19" s="113"/>
    </row>
    <row r="20" spans="3:15" ht="20.100000000000001" customHeight="1" x14ac:dyDescent="0.25">
      <c r="D20" s="199" t="str">
        <f>'EV. HEA TKDN'!D20</f>
        <v>PT Network Global Solusindo</v>
      </c>
      <c r="E20" s="200"/>
      <c r="F20" s="208"/>
      <c r="G20" s="209"/>
      <c r="H20" s="210"/>
      <c r="I20" s="308"/>
      <c r="J20" s="309"/>
      <c r="K20" s="309"/>
      <c r="L20" s="310"/>
      <c r="M20" s="102"/>
      <c r="N20" s="102"/>
      <c r="O20" s="113"/>
    </row>
    <row r="21" spans="3:15" ht="20.100000000000001" customHeight="1" x14ac:dyDescent="0.25">
      <c r="D21" s="103"/>
      <c r="E21" s="104"/>
      <c r="F21" s="208"/>
      <c r="G21" s="209"/>
      <c r="H21" s="210"/>
      <c r="I21" s="308"/>
      <c r="J21" s="309"/>
      <c r="K21" s="309"/>
      <c r="L21" s="310"/>
      <c r="M21" s="105"/>
      <c r="N21" s="105"/>
      <c r="O21" s="113"/>
    </row>
    <row r="22" spans="3:15" ht="20.100000000000001" customHeight="1" x14ac:dyDescent="0.25">
      <c r="D22" s="103"/>
      <c r="E22" s="104"/>
      <c r="F22" s="208"/>
      <c r="G22" s="209"/>
      <c r="H22" s="210"/>
      <c r="I22" s="308"/>
      <c r="J22" s="309"/>
      <c r="K22" s="309"/>
      <c r="L22" s="310"/>
      <c r="M22" s="106"/>
      <c r="N22" s="106"/>
      <c r="O22" s="113"/>
    </row>
    <row r="23" spans="3:15" ht="20.100000000000001" customHeight="1" x14ac:dyDescent="0.25">
      <c r="D23" s="103"/>
      <c r="E23" s="104"/>
      <c r="F23" s="208"/>
      <c r="G23" s="209"/>
      <c r="H23" s="210"/>
      <c r="I23" s="308"/>
      <c r="J23" s="309"/>
      <c r="K23" s="309"/>
      <c r="L23" s="310"/>
      <c r="M23" s="105"/>
      <c r="N23" s="105"/>
      <c r="O23" s="113"/>
    </row>
    <row r="24" spans="3:15" ht="20.100000000000001" customHeight="1" x14ac:dyDescent="0.2">
      <c r="D24" s="236" t="s">
        <v>50</v>
      </c>
      <c r="E24" s="237"/>
      <c r="F24" s="281"/>
      <c r="G24" s="282"/>
      <c r="H24" s="286"/>
      <c r="I24" s="311"/>
      <c r="J24" s="312"/>
      <c r="K24" s="312"/>
      <c r="L24" s="313"/>
      <c r="M24" s="105"/>
      <c r="N24" s="105"/>
      <c r="O24" s="113"/>
    </row>
    <row r="25" spans="3:15" ht="20.100000000000001" customHeight="1" x14ac:dyDescent="0.25">
      <c r="D25" s="203"/>
      <c r="E25" s="204"/>
      <c r="F25" s="314" t="s">
        <v>51</v>
      </c>
      <c r="G25" s="315"/>
      <c r="H25" s="254"/>
      <c r="I25" s="314" t="s">
        <v>52</v>
      </c>
      <c r="J25" s="315"/>
      <c r="K25" s="315"/>
      <c r="L25" s="254"/>
      <c r="M25" s="102"/>
      <c r="N25" s="102"/>
      <c r="O25" s="113"/>
    </row>
    <row r="26" spans="3:15" ht="20.100000000000001" customHeight="1" x14ac:dyDescent="0.25">
      <c r="D26" s="199" t="str">
        <f>'EV. HEA TKDN'!D26</f>
        <v>PT Delameta Bilano</v>
      </c>
      <c r="E26" s="200"/>
      <c r="F26" s="208"/>
      <c r="G26" s="209"/>
      <c r="H26" s="210"/>
      <c r="I26" s="208"/>
      <c r="J26" s="209"/>
      <c r="K26" s="209"/>
      <c r="L26" s="210"/>
      <c r="M26" s="106"/>
      <c r="N26" s="106"/>
      <c r="O26" s="113"/>
    </row>
    <row r="27" spans="3:15" ht="20.100000000000001" customHeight="1" x14ac:dyDescent="0.25">
      <c r="D27" s="103"/>
      <c r="E27" s="104"/>
      <c r="F27" s="208"/>
      <c r="G27" s="209"/>
      <c r="H27" s="210"/>
      <c r="I27" s="208"/>
      <c r="J27" s="209"/>
      <c r="K27" s="209"/>
      <c r="L27" s="210"/>
      <c r="M27" s="105"/>
      <c r="N27" s="105"/>
      <c r="O27" s="113"/>
    </row>
    <row r="28" spans="3:15" ht="20.100000000000001" customHeight="1" x14ac:dyDescent="0.25">
      <c r="D28" s="103"/>
      <c r="E28" s="104"/>
      <c r="F28" s="208"/>
      <c r="G28" s="209"/>
      <c r="H28" s="210"/>
      <c r="I28" s="208"/>
      <c r="J28" s="209"/>
      <c r="K28" s="209"/>
      <c r="L28" s="210"/>
      <c r="M28" s="102"/>
      <c r="N28" s="116"/>
      <c r="O28" s="113"/>
    </row>
    <row r="29" spans="3:15" ht="20.100000000000001" customHeight="1" x14ac:dyDescent="0.25">
      <c r="D29" s="103"/>
      <c r="E29" s="104"/>
      <c r="F29" s="208"/>
      <c r="G29" s="209"/>
      <c r="H29" s="210"/>
      <c r="I29" s="208"/>
      <c r="J29" s="209"/>
      <c r="K29" s="209"/>
      <c r="L29" s="210"/>
      <c r="M29" s="106"/>
      <c r="N29" s="116"/>
      <c r="O29" s="113"/>
    </row>
    <row r="30" spans="3:15" ht="20.100000000000001" customHeight="1" thickBot="1" x14ac:dyDescent="0.25">
      <c r="D30" s="201" t="s">
        <v>50</v>
      </c>
      <c r="E30" s="202"/>
      <c r="F30" s="211"/>
      <c r="G30" s="212"/>
      <c r="H30" s="213"/>
      <c r="I30" s="211"/>
      <c r="J30" s="212"/>
      <c r="K30" s="212"/>
      <c r="L30" s="213"/>
      <c r="M30" s="105"/>
      <c r="N30" s="116"/>
      <c r="O30" s="113"/>
    </row>
    <row r="31" spans="3:15" ht="20.100000000000001" customHeight="1" x14ac:dyDescent="0.2">
      <c r="D31" s="203"/>
      <c r="E31" s="204"/>
      <c r="F31" s="205" t="s">
        <v>53</v>
      </c>
      <c r="G31" s="206"/>
      <c r="H31" s="207"/>
      <c r="I31" s="161"/>
      <c r="J31" s="107"/>
      <c r="K31" s="107"/>
      <c r="L31" s="108"/>
      <c r="N31" s="113"/>
      <c r="O31" s="113"/>
    </row>
    <row r="32" spans="3:15" ht="20.100000000000001" customHeight="1" x14ac:dyDescent="0.2">
      <c r="D32" s="199" t="str">
        <f>'EV. HEA TKDN'!D32</f>
        <v>PT DCT Total Solutions</v>
      </c>
      <c r="E32" s="200"/>
      <c r="F32" s="208"/>
      <c r="G32" s="209"/>
      <c r="H32" s="210"/>
      <c r="I32" s="140"/>
      <c r="J32" s="108"/>
      <c r="K32" s="108"/>
      <c r="L32" s="108"/>
      <c r="N32" s="113"/>
      <c r="O32" s="113"/>
    </row>
    <row r="33" spans="4:15" ht="20.100000000000001" customHeight="1" x14ac:dyDescent="0.2">
      <c r="D33" s="111"/>
      <c r="E33" s="112"/>
      <c r="F33" s="208"/>
      <c r="G33" s="209"/>
      <c r="H33" s="210"/>
      <c r="I33" s="140"/>
      <c r="J33" s="108"/>
      <c r="K33" s="108"/>
      <c r="L33" s="108"/>
      <c r="N33" s="113"/>
      <c r="O33" s="113"/>
    </row>
    <row r="34" spans="4:15" ht="20.100000000000001" customHeight="1" x14ac:dyDescent="0.2">
      <c r="D34" s="103"/>
      <c r="E34" s="104"/>
      <c r="F34" s="208"/>
      <c r="G34" s="209"/>
      <c r="H34" s="210"/>
      <c r="I34" s="140"/>
      <c r="J34" s="108"/>
      <c r="K34" s="108"/>
      <c r="L34" s="108"/>
      <c r="N34" s="113"/>
      <c r="O34" s="113"/>
    </row>
    <row r="35" spans="4:15" x14ac:dyDescent="0.2">
      <c r="D35" s="103"/>
      <c r="E35" s="104"/>
      <c r="F35" s="208"/>
      <c r="G35" s="209"/>
      <c r="H35" s="210"/>
      <c r="I35" s="140"/>
      <c r="J35" s="108"/>
      <c r="K35" s="108"/>
      <c r="L35" s="108"/>
      <c r="N35" s="113"/>
      <c r="O35" s="113"/>
    </row>
    <row r="36" spans="4:15" x14ac:dyDescent="0.2">
      <c r="D36" s="103"/>
      <c r="E36" s="104"/>
      <c r="F36" s="208"/>
      <c r="G36" s="209"/>
      <c r="H36" s="210"/>
      <c r="I36" s="140"/>
      <c r="J36" s="108"/>
      <c r="K36" s="108"/>
      <c r="L36" s="108"/>
      <c r="N36" s="113"/>
      <c r="O36" s="113"/>
    </row>
    <row r="37" spans="4:15" ht="13.5" thickBot="1" x14ac:dyDescent="0.25">
      <c r="D37" s="201" t="s">
        <v>50</v>
      </c>
      <c r="E37" s="202"/>
      <c r="F37" s="211"/>
      <c r="G37" s="212"/>
      <c r="H37" s="213"/>
      <c r="I37" s="140"/>
      <c r="J37" s="108"/>
      <c r="K37" s="108"/>
      <c r="L37" s="108"/>
      <c r="N37" s="113"/>
      <c r="O37" s="113"/>
    </row>
    <row r="38" spans="4:15" x14ac:dyDescent="0.25">
      <c r="N38" s="113"/>
      <c r="O38" s="113"/>
    </row>
    <row r="39" spans="4:15" x14ac:dyDescent="0.25">
      <c r="N39" s="113"/>
      <c r="O39" s="113"/>
    </row>
    <row r="40" spans="4:15" x14ac:dyDescent="0.25">
      <c r="N40" s="113"/>
      <c r="O40" s="113"/>
    </row>
    <row r="41" spans="4:15" x14ac:dyDescent="0.25">
      <c r="N41" s="113"/>
      <c r="O41" s="113"/>
    </row>
    <row r="42" spans="4:15" x14ac:dyDescent="0.25">
      <c r="N42" s="113"/>
      <c r="O42" s="113"/>
    </row>
    <row r="43" spans="4:15" x14ac:dyDescent="0.25">
      <c r="N43" s="113"/>
      <c r="O43" s="113"/>
    </row>
    <row r="44" spans="4:15" x14ac:dyDescent="0.25">
      <c r="N44" s="113"/>
      <c r="O44" s="113"/>
    </row>
    <row r="45" spans="4:15" x14ac:dyDescent="0.25">
      <c r="N45" s="113"/>
      <c r="O45" s="113"/>
    </row>
    <row r="46" spans="4:15" x14ac:dyDescent="0.25">
      <c r="N46" s="113"/>
      <c r="O46" s="113"/>
    </row>
    <row r="47" spans="4:15" x14ac:dyDescent="0.25">
      <c r="N47" s="113"/>
      <c r="O47" s="113"/>
    </row>
    <row r="48" spans="4:15" x14ac:dyDescent="0.25">
      <c r="N48" s="113"/>
      <c r="O48" s="113"/>
    </row>
    <row r="49" s="113" customFormat="1" x14ac:dyDescent="0.25"/>
    <row r="50" s="113" customFormat="1" x14ac:dyDescent="0.25"/>
    <row r="51" s="113" customFormat="1" x14ac:dyDescent="0.25"/>
    <row r="52" s="113" customFormat="1" x14ac:dyDescent="0.25"/>
    <row r="53" s="113" customFormat="1" x14ac:dyDescent="0.25"/>
    <row r="54" s="113" customFormat="1" x14ac:dyDescent="0.25"/>
    <row r="55" s="113" customFormat="1" x14ac:dyDescent="0.25"/>
    <row r="56" s="113" customFormat="1" x14ac:dyDescent="0.25"/>
    <row r="57" s="113" customFormat="1" x14ac:dyDescent="0.25"/>
    <row r="58" s="113" customFormat="1" x14ac:dyDescent="0.25"/>
    <row r="59" s="113" customFormat="1" x14ac:dyDescent="0.25"/>
    <row r="60" s="113" customFormat="1" x14ac:dyDescent="0.25"/>
    <row r="61" s="113" customFormat="1" x14ac:dyDescent="0.25"/>
    <row r="62" s="113" customFormat="1" x14ac:dyDescent="0.25"/>
    <row r="63" s="113" customFormat="1" x14ac:dyDescent="0.25"/>
    <row r="64" s="113" customFormat="1" x14ac:dyDescent="0.25"/>
    <row r="65" s="113" customFormat="1" x14ac:dyDescent="0.25"/>
    <row r="66" s="113" customFormat="1" x14ac:dyDescent="0.25"/>
    <row r="67" s="113" customFormat="1" x14ac:dyDescent="0.25"/>
    <row r="68" s="113" customFormat="1" x14ac:dyDescent="0.25"/>
    <row r="69" s="113" customFormat="1" x14ac:dyDescent="0.25"/>
    <row r="70" s="113" customFormat="1" x14ac:dyDescent="0.25"/>
    <row r="71" s="113" customFormat="1" x14ac:dyDescent="0.25"/>
    <row r="72" s="113" customFormat="1" x14ac:dyDescent="0.25"/>
    <row r="73" s="113" customFormat="1" x14ac:dyDescent="0.25"/>
    <row r="74" s="113" customFormat="1" x14ac:dyDescent="0.25"/>
    <row r="75" s="113" customFormat="1" x14ac:dyDescent="0.25"/>
    <row r="76" s="113" customFormat="1" x14ac:dyDescent="0.25"/>
    <row r="77" s="113" customFormat="1" x14ac:dyDescent="0.25"/>
    <row r="78" s="113" customFormat="1" x14ac:dyDescent="0.25"/>
    <row r="79" s="113" customFormat="1" x14ac:dyDescent="0.25"/>
    <row r="80" s="113" customFormat="1" x14ac:dyDescent="0.25"/>
    <row r="81" s="113" customFormat="1" x14ac:dyDescent="0.25"/>
    <row r="82" s="113" customFormat="1" x14ac:dyDescent="0.25"/>
    <row r="83" s="113" customFormat="1" x14ac:dyDescent="0.25"/>
    <row r="84" s="113" customFormat="1" x14ac:dyDescent="0.25"/>
    <row r="85" s="113" customFormat="1" x14ac:dyDescent="0.25"/>
    <row r="86" s="113" customFormat="1" x14ac:dyDescent="0.25"/>
    <row r="87" s="113" customFormat="1" x14ac:dyDescent="0.25"/>
    <row r="88" s="113" customFormat="1" x14ac:dyDescent="0.25"/>
    <row r="89" s="113" customFormat="1" x14ac:dyDescent="0.25"/>
    <row r="90" s="113" customFormat="1" x14ac:dyDescent="0.25"/>
    <row r="91" s="113" customFormat="1" x14ac:dyDescent="0.25"/>
    <row r="92" s="113" customFormat="1" x14ac:dyDescent="0.25"/>
    <row r="93" s="113" customFormat="1" x14ac:dyDescent="0.25"/>
    <row r="94" s="113" customFormat="1" x14ac:dyDescent="0.25"/>
    <row r="95" s="113" customFormat="1" x14ac:dyDescent="0.25"/>
    <row r="96" s="113" customFormat="1" x14ac:dyDescent="0.25"/>
    <row r="97" s="113" customFormat="1" x14ac:dyDescent="0.25"/>
    <row r="98" s="113" customFormat="1" x14ac:dyDescent="0.25"/>
    <row r="99" s="113" customFormat="1" x14ac:dyDescent="0.25"/>
    <row r="100" s="113" customFormat="1" x14ac:dyDescent="0.25"/>
    <row r="101" s="113" customFormat="1" x14ac:dyDescent="0.25"/>
    <row r="102" s="113" customFormat="1" x14ac:dyDescent="0.25"/>
    <row r="103" s="113" customFormat="1" x14ac:dyDescent="0.25"/>
    <row r="104" s="113" customFormat="1" x14ac:dyDescent="0.25"/>
    <row r="105" s="113" customFormat="1" x14ac:dyDescent="0.25"/>
    <row r="106" s="113" customFormat="1" x14ac:dyDescent="0.25"/>
    <row r="107" s="113" customFormat="1" x14ac:dyDescent="0.25"/>
    <row r="108" s="113" customFormat="1" x14ac:dyDescent="0.25"/>
    <row r="109" s="113" customFormat="1" x14ac:dyDescent="0.25"/>
    <row r="110" s="113" customFormat="1" x14ac:dyDescent="0.25"/>
    <row r="111" s="113" customFormat="1" x14ac:dyDescent="0.25"/>
    <row r="112" s="113" customFormat="1" x14ac:dyDescent="0.25"/>
    <row r="113" s="113" customFormat="1" x14ac:dyDescent="0.25"/>
    <row r="114" s="113" customFormat="1" x14ac:dyDescent="0.25"/>
    <row r="115" s="113" customFormat="1" x14ac:dyDescent="0.25"/>
    <row r="116" s="113" customFormat="1" x14ac:dyDescent="0.25"/>
    <row r="117" s="113" customFormat="1" x14ac:dyDescent="0.25"/>
    <row r="118" s="113" customFormat="1" x14ac:dyDescent="0.25"/>
    <row r="119" s="113" customFormat="1" x14ac:dyDescent="0.25"/>
    <row r="120" s="113" customFormat="1" x14ac:dyDescent="0.25"/>
    <row r="121" s="113" customFormat="1" x14ac:dyDescent="0.25"/>
    <row r="122" s="113" customFormat="1" x14ac:dyDescent="0.25"/>
    <row r="123" s="113" customFormat="1" x14ac:dyDescent="0.25"/>
    <row r="124" s="113" customFormat="1" x14ac:dyDescent="0.25"/>
    <row r="125" s="113" customFormat="1" x14ac:dyDescent="0.25"/>
    <row r="126" s="113" customFormat="1" x14ac:dyDescent="0.25"/>
    <row r="127" s="113" customFormat="1" x14ac:dyDescent="0.25"/>
    <row r="128" s="113" customFormat="1" x14ac:dyDescent="0.25"/>
    <row r="129" s="113" customFormat="1" x14ac:dyDescent="0.25"/>
    <row r="130" s="113" customFormat="1" x14ac:dyDescent="0.25"/>
    <row r="131" s="113" customFormat="1" x14ac:dyDescent="0.25"/>
    <row r="132" s="113" customFormat="1" x14ac:dyDescent="0.25"/>
    <row r="133" s="113" customFormat="1" x14ac:dyDescent="0.25"/>
    <row r="134" s="113" customFormat="1" x14ac:dyDescent="0.25"/>
    <row r="135" s="113" customFormat="1" x14ac:dyDescent="0.25"/>
    <row r="136" s="113" customFormat="1" x14ac:dyDescent="0.25"/>
    <row r="137" s="113" customFormat="1" x14ac:dyDescent="0.25"/>
    <row r="138" s="113" customFormat="1" x14ac:dyDescent="0.25"/>
    <row r="139" s="113" customFormat="1" x14ac:dyDescent="0.25"/>
    <row r="140" s="113" customFormat="1" x14ac:dyDescent="0.25"/>
    <row r="141" s="113" customFormat="1" x14ac:dyDescent="0.25"/>
    <row r="142" s="113" customFormat="1" x14ac:dyDescent="0.25"/>
    <row r="143" s="113" customFormat="1" x14ac:dyDescent="0.25"/>
    <row r="144" s="113" customFormat="1" x14ac:dyDescent="0.25"/>
    <row r="145" s="113" customFormat="1" x14ac:dyDescent="0.25"/>
    <row r="146" s="113" customFormat="1" x14ac:dyDescent="0.25"/>
    <row r="147" s="113" customFormat="1" x14ac:dyDescent="0.25"/>
    <row r="148" s="113" customFormat="1" x14ac:dyDescent="0.25"/>
    <row r="149" s="113" customFormat="1" x14ac:dyDescent="0.25"/>
    <row r="150" s="113" customFormat="1" x14ac:dyDescent="0.25"/>
    <row r="151" s="113" customFormat="1" x14ac:dyDescent="0.25"/>
    <row r="152" s="113" customFormat="1" x14ac:dyDescent="0.25"/>
    <row r="153" s="113" customFormat="1" x14ac:dyDescent="0.25"/>
    <row r="154" s="113" customFormat="1" x14ac:dyDescent="0.25"/>
    <row r="155" s="113" customFormat="1" x14ac:dyDescent="0.25"/>
    <row r="156" s="113" customFormat="1" x14ac:dyDescent="0.25"/>
    <row r="157" s="113" customFormat="1" x14ac:dyDescent="0.25"/>
    <row r="158" s="113" customFormat="1" x14ac:dyDescent="0.25"/>
    <row r="159" s="113" customFormat="1" x14ac:dyDescent="0.25"/>
    <row r="160" s="113" customFormat="1" x14ac:dyDescent="0.25"/>
    <row r="161" s="113" customFormat="1" x14ac:dyDescent="0.25"/>
    <row r="162" s="113" customFormat="1" x14ac:dyDescent="0.25"/>
    <row r="163" s="113" customFormat="1" x14ac:dyDescent="0.25"/>
    <row r="164" s="113" customFormat="1" x14ac:dyDescent="0.25"/>
    <row r="165" s="113" customFormat="1" x14ac:dyDescent="0.25"/>
    <row r="166" s="113" customFormat="1" x14ac:dyDescent="0.25"/>
    <row r="167" s="113" customFormat="1" x14ac:dyDescent="0.25"/>
    <row r="168" s="113" customFormat="1" x14ac:dyDescent="0.25"/>
    <row r="169" s="113" customFormat="1" x14ac:dyDescent="0.25"/>
    <row r="170" s="113" customFormat="1" x14ac:dyDescent="0.25"/>
    <row r="171" s="113" customFormat="1" x14ac:dyDescent="0.25"/>
    <row r="172" s="113" customFormat="1" x14ac:dyDescent="0.25"/>
    <row r="173" s="113" customFormat="1" x14ac:dyDescent="0.25"/>
    <row r="174" s="113" customFormat="1" x14ac:dyDescent="0.25"/>
    <row r="175" s="113" customFormat="1" x14ac:dyDescent="0.25"/>
    <row r="176" s="113" customFormat="1" x14ac:dyDescent="0.25"/>
    <row r="177" s="113" customFormat="1" x14ac:dyDescent="0.25"/>
    <row r="178" s="113" customFormat="1" x14ac:dyDescent="0.25"/>
    <row r="179" s="113" customFormat="1" x14ac:dyDescent="0.25"/>
    <row r="180" s="113" customFormat="1" x14ac:dyDescent="0.25"/>
    <row r="181" s="113" customFormat="1" x14ac:dyDescent="0.25"/>
    <row r="182" s="113" customFormat="1" x14ac:dyDescent="0.25"/>
    <row r="183" s="113" customFormat="1" x14ac:dyDescent="0.25"/>
    <row r="184" s="113" customFormat="1" x14ac:dyDescent="0.25"/>
    <row r="185" s="113" customFormat="1" x14ac:dyDescent="0.25"/>
    <row r="186" s="113" customFormat="1" x14ac:dyDescent="0.25"/>
    <row r="187" s="113" customFormat="1" x14ac:dyDescent="0.25"/>
    <row r="188" s="113" customFormat="1" x14ac:dyDescent="0.25"/>
    <row r="189" s="113" customFormat="1" x14ac:dyDescent="0.25"/>
    <row r="190" s="113" customFormat="1" x14ac:dyDescent="0.25"/>
    <row r="191" s="113" customFormat="1" x14ac:dyDescent="0.25"/>
    <row r="192" s="113" customFormat="1" x14ac:dyDescent="0.25"/>
    <row r="193" s="113" customFormat="1" x14ac:dyDescent="0.25"/>
    <row r="194" s="113" customFormat="1" x14ac:dyDescent="0.25"/>
    <row r="195" s="113" customFormat="1" x14ac:dyDescent="0.25"/>
    <row r="196" s="113" customFormat="1" x14ac:dyDescent="0.25"/>
    <row r="197" s="113" customFormat="1" x14ac:dyDescent="0.25"/>
    <row r="198" s="113" customFormat="1" x14ac:dyDescent="0.25"/>
    <row r="199" s="113" customFormat="1" x14ac:dyDescent="0.25"/>
    <row r="200" s="113" customFormat="1" x14ac:dyDescent="0.25"/>
    <row r="201" s="113" customFormat="1" x14ac:dyDescent="0.25"/>
    <row r="202" s="113" customFormat="1" x14ac:dyDescent="0.25"/>
    <row r="203" s="113" customFormat="1" x14ac:dyDescent="0.25"/>
    <row r="204" s="113" customFormat="1" x14ac:dyDescent="0.25"/>
    <row r="205" s="113" customFormat="1" x14ac:dyDescent="0.25"/>
    <row r="206" s="113" customFormat="1" x14ac:dyDescent="0.25"/>
    <row r="207" s="113" customFormat="1" x14ac:dyDescent="0.25"/>
    <row r="208" s="113" customFormat="1" x14ac:dyDescent="0.25"/>
    <row r="209" s="113" customFormat="1" x14ac:dyDescent="0.25"/>
    <row r="210" s="113" customFormat="1" x14ac:dyDescent="0.25"/>
    <row r="211" s="113" customFormat="1" x14ac:dyDescent="0.25"/>
    <row r="212" s="113" customFormat="1" x14ac:dyDescent="0.25"/>
    <row r="213" s="113" customFormat="1" x14ac:dyDescent="0.25"/>
    <row r="214" s="113" customFormat="1" x14ac:dyDescent="0.25"/>
    <row r="215" s="113" customFormat="1" x14ac:dyDescent="0.25"/>
    <row r="216" s="113" customFormat="1" x14ac:dyDescent="0.25"/>
    <row r="217" s="113" customFormat="1" x14ac:dyDescent="0.25"/>
    <row r="218" s="113" customFormat="1" x14ac:dyDescent="0.25"/>
    <row r="219" s="113" customFormat="1" x14ac:dyDescent="0.25"/>
    <row r="220" s="113" customFormat="1" x14ac:dyDescent="0.25"/>
    <row r="221" s="113" customFormat="1" x14ac:dyDescent="0.25"/>
    <row r="222" s="113" customFormat="1" x14ac:dyDescent="0.25"/>
    <row r="223" s="113" customFormat="1" x14ac:dyDescent="0.25"/>
    <row r="224" s="113" customFormat="1" x14ac:dyDescent="0.25"/>
    <row r="225" s="113" customFormat="1" x14ac:dyDescent="0.25"/>
    <row r="226" s="113" customFormat="1" x14ac:dyDescent="0.25"/>
    <row r="227" s="113" customFormat="1" x14ac:dyDescent="0.25"/>
    <row r="228" s="113" customFormat="1" x14ac:dyDescent="0.25"/>
    <row r="229" s="113" customFormat="1" x14ac:dyDescent="0.25"/>
    <row r="230" s="113" customFormat="1" x14ac:dyDescent="0.25"/>
    <row r="231" s="113" customFormat="1" x14ac:dyDescent="0.25"/>
    <row r="232" s="113" customFormat="1" x14ac:dyDescent="0.25"/>
    <row r="233" s="113" customFormat="1" x14ac:dyDescent="0.25"/>
    <row r="234" s="113" customFormat="1" x14ac:dyDescent="0.25"/>
    <row r="235" s="113" customFormat="1" x14ac:dyDescent="0.25"/>
    <row r="236" s="113" customFormat="1" x14ac:dyDescent="0.25"/>
    <row r="237" s="113" customFormat="1" x14ac:dyDescent="0.25"/>
    <row r="238" s="113" customFormat="1" x14ac:dyDescent="0.25"/>
    <row r="239" s="113" customFormat="1" x14ac:dyDescent="0.25"/>
    <row r="240" s="113" customFormat="1" x14ac:dyDescent="0.25"/>
    <row r="241" s="113" customFormat="1" x14ac:dyDescent="0.25"/>
    <row r="242" s="113" customFormat="1" x14ac:dyDescent="0.25"/>
    <row r="243" s="113" customFormat="1" x14ac:dyDescent="0.25"/>
    <row r="244" s="113" customFormat="1" x14ac:dyDescent="0.25"/>
    <row r="245" s="113" customFormat="1" x14ac:dyDescent="0.25"/>
    <row r="246" s="113" customFormat="1" x14ac:dyDescent="0.25"/>
    <row r="247" s="113" customFormat="1" x14ac:dyDescent="0.25"/>
    <row r="248" s="113" customFormat="1" x14ac:dyDescent="0.25"/>
    <row r="249" s="113" customFormat="1" x14ac:dyDescent="0.25"/>
    <row r="250" s="113" customFormat="1" x14ac:dyDescent="0.25"/>
    <row r="251" s="113" customFormat="1" x14ac:dyDescent="0.25"/>
    <row r="252" s="113" customFormat="1" x14ac:dyDescent="0.25"/>
    <row r="253" s="113" customFormat="1" x14ac:dyDescent="0.25"/>
    <row r="254" s="113" customFormat="1" x14ac:dyDescent="0.25"/>
    <row r="255" s="113" customFormat="1" x14ac:dyDescent="0.25"/>
    <row r="256" s="113" customFormat="1" x14ac:dyDescent="0.25"/>
    <row r="257" s="113" customFormat="1" x14ac:dyDescent="0.25"/>
    <row r="258" s="113" customFormat="1" x14ac:dyDescent="0.25"/>
    <row r="259" s="113" customFormat="1" x14ac:dyDescent="0.25"/>
    <row r="260" s="113" customFormat="1" x14ac:dyDescent="0.25"/>
    <row r="261" s="113" customFormat="1" x14ac:dyDescent="0.25"/>
    <row r="262" s="113" customFormat="1" x14ac:dyDescent="0.25"/>
    <row r="263" s="113" customFormat="1" x14ac:dyDescent="0.25"/>
    <row r="264" s="113" customFormat="1" x14ac:dyDescent="0.25"/>
    <row r="265" s="113" customFormat="1" x14ac:dyDescent="0.25"/>
    <row r="266" s="113" customFormat="1" x14ac:dyDescent="0.25"/>
    <row r="267" s="113" customFormat="1" x14ac:dyDescent="0.25"/>
    <row r="268" s="113" customFormat="1" x14ac:dyDescent="0.25"/>
    <row r="269" s="113" customFormat="1" x14ac:dyDescent="0.25"/>
    <row r="270" s="113" customFormat="1" x14ac:dyDescent="0.25"/>
    <row r="271" s="113" customFormat="1" x14ac:dyDescent="0.25"/>
    <row r="272" s="113" customFormat="1" x14ac:dyDescent="0.25"/>
    <row r="273" s="113" customFormat="1" x14ac:dyDescent="0.25"/>
    <row r="274" s="113" customFormat="1" x14ac:dyDescent="0.25"/>
    <row r="275" s="113" customFormat="1" x14ac:dyDescent="0.25"/>
    <row r="276" s="113" customFormat="1" x14ac:dyDescent="0.25"/>
    <row r="277" s="113" customFormat="1" x14ac:dyDescent="0.25"/>
    <row r="278" s="113" customFormat="1" x14ac:dyDescent="0.25"/>
    <row r="279" s="113" customFormat="1" x14ac:dyDescent="0.25"/>
    <row r="280" s="113" customFormat="1" x14ac:dyDescent="0.25"/>
    <row r="281" s="113" customFormat="1" x14ac:dyDescent="0.25"/>
    <row r="282" s="113" customFormat="1" x14ac:dyDescent="0.25"/>
    <row r="283" s="113" customFormat="1" x14ac:dyDescent="0.25"/>
    <row r="284" s="113" customFormat="1" x14ac:dyDescent="0.25"/>
    <row r="285" s="113" customFormat="1" x14ac:dyDescent="0.25"/>
    <row r="286" s="113" customFormat="1" x14ac:dyDescent="0.25"/>
    <row r="287" s="113" customFormat="1" x14ac:dyDescent="0.25"/>
    <row r="288" s="113" customFormat="1" x14ac:dyDescent="0.25"/>
    <row r="289" s="113" customFormat="1" x14ac:dyDescent="0.25"/>
    <row r="290" s="113" customFormat="1" x14ac:dyDescent="0.25"/>
    <row r="291" s="113" customFormat="1" x14ac:dyDescent="0.25"/>
    <row r="292" s="113" customFormat="1" x14ac:dyDescent="0.25"/>
    <row r="293" s="113" customFormat="1" x14ac:dyDescent="0.25"/>
    <row r="294" s="113" customFormat="1" x14ac:dyDescent="0.25"/>
    <row r="295" s="113" customFormat="1" x14ac:dyDescent="0.25"/>
    <row r="296" s="113" customFormat="1" x14ac:dyDescent="0.25"/>
    <row r="297" s="113" customFormat="1" x14ac:dyDescent="0.25"/>
    <row r="298" s="113" customFormat="1" x14ac:dyDescent="0.25"/>
    <row r="299" s="113" customFormat="1" x14ac:dyDescent="0.25"/>
    <row r="300" s="113" customFormat="1" x14ac:dyDescent="0.25"/>
    <row r="301" s="113" customFormat="1" x14ac:dyDescent="0.25"/>
    <row r="302" s="113" customFormat="1" x14ac:dyDescent="0.25"/>
    <row r="303" s="113" customFormat="1" x14ac:dyDescent="0.25"/>
    <row r="304" s="113" customFormat="1" x14ac:dyDescent="0.25"/>
    <row r="305" s="113" customFormat="1" x14ac:dyDescent="0.25"/>
    <row r="306" s="113" customFormat="1" x14ac:dyDescent="0.25"/>
    <row r="307" s="113" customFormat="1" x14ac:dyDescent="0.25"/>
    <row r="308" s="113" customFormat="1" x14ac:dyDescent="0.25"/>
    <row r="309" s="113" customFormat="1" x14ac:dyDescent="0.25"/>
    <row r="310" s="113" customFormat="1" x14ac:dyDescent="0.25"/>
    <row r="311" s="113" customFormat="1" x14ac:dyDescent="0.25"/>
    <row r="312" s="113" customFormat="1" x14ac:dyDescent="0.25"/>
    <row r="313" s="113" customFormat="1" x14ac:dyDescent="0.25"/>
    <row r="314" s="113" customFormat="1" x14ac:dyDescent="0.25"/>
    <row r="315" s="113" customFormat="1" x14ac:dyDescent="0.25"/>
    <row r="316" s="113" customFormat="1" x14ac:dyDescent="0.25"/>
    <row r="317" s="113" customFormat="1" x14ac:dyDescent="0.25"/>
    <row r="318" s="113" customFormat="1" x14ac:dyDescent="0.25"/>
    <row r="319" s="113" customFormat="1" x14ac:dyDescent="0.25"/>
    <row r="320" s="113" customFormat="1" x14ac:dyDescent="0.25"/>
    <row r="321" s="113" customFormat="1" x14ac:dyDescent="0.25"/>
    <row r="322" s="113" customFormat="1" x14ac:dyDescent="0.25"/>
    <row r="323" s="113" customFormat="1" x14ac:dyDescent="0.25"/>
    <row r="324" s="113" customFormat="1" x14ac:dyDescent="0.25"/>
    <row r="325" s="113" customFormat="1" x14ac:dyDescent="0.25"/>
    <row r="326" s="113" customFormat="1" x14ac:dyDescent="0.25"/>
    <row r="327" s="113" customFormat="1" x14ac:dyDescent="0.25"/>
    <row r="328" s="113" customFormat="1" x14ac:dyDescent="0.25"/>
    <row r="329" s="113" customFormat="1" x14ac:dyDescent="0.25"/>
    <row r="330" s="113" customFormat="1" x14ac:dyDescent="0.25"/>
    <row r="331" s="113" customFormat="1" x14ac:dyDescent="0.25"/>
    <row r="332" s="113" customFormat="1" x14ac:dyDescent="0.25"/>
    <row r="333" s="113" customFormat="1" x14ac:dyDescent="0.25"/>
    <row r="334" s="113" customFormat="1" x14ac:dyDescent="0.25"/>
    <row r="335" s="113" customFormat="1" x14ac:dyDescent="0.25"/>
    <row r="336" s="113" customFormat="1" x14ac:dyDescent="0.25"/>
    <row r="337" s="113" customFormat="1" x14ac:dyDescent="0.25"/>
    <row r="338" s="113" customFormat="1" x14ac:dyDescent="0.25"/>
    <row r="339" s="113" customFormat="1" x14ac:dyDescent="0.25"/>
    <row r="340" s="113" customFormat="1" x14ac:dyDescent="0.25"/>
    <row r="341" s="113" customFormat="1" x14ac:dyDescent="0.25"/>
    <row r="342" s="113" customFormat="1" x14ac:dyDescent="0.25"/>
    <row r="343" s="113" customFormat="1" x14ac:dyDescent="0.25"/>
    <row r="344" s="113" customFormat="1" x14ac:dyDescent="0.25"/>
    <row r="345" s="113" customFormat="1" x14ac:dyDescent="0.25"/>
    <row r="346" s="113" customFormat="1" x14ac:dyDescent="0.25"/>
    <row r="347" s="113" customFormat="1" x14ac:dyDescent="0.25"/>
    <row r="348" s="113" customFormat="1" x14ac:dyDescent="0.25"/>
    <row r="349" s="113" customFormat="1" x14ac:dyDescent="0.25"/>
    <row r="350" s="113" customFormat="1" x14ac:dyDescent="0.25"/>
    <row r="351" s="113" customFormat="1" x14ac:dyDescent="0.25"/>
    <row r="352" s="113" customFormat="1" x14ac:dyDescent="0.25"/>
    <row r="353" s="113" customFormat="1" x14ac:dyDescent="0.25"/>
    <row r="354" s="113" customFormat="1" x14ac:dyDescent="0.25"/>
    <row r="355" s="113" customFormat="1" x14ac:dyDescent="0.25"/>
    <row r="356" s="113" customFormat="1" x14ac:dyDescent="0.25"/>
    <row r="357" s="113" customFormat="1" x14ac:dyDescent="0.25"/>
    <row r="358" s="113" customFormat="1" x14ac:dyDescent="0.25"/>
    <row r="359" s="113" customFormat="1" x14ac:dyDescent="0.25"/>
    <row r="360" s="113" customFormat="1" x14ac:dyDescent="0.25"/>
    <row r="361" s="113" customFormat="1" x14ac:dyDescent="0.25"/>
    <row r="362" s="113" customFormat="1" x14ac:dyDescent="0.25"/>
    <row r="363" s="113" customFormat="1" x14ac:dyDescent="0.25"/>
    <row r="364" s="113" customFormat="1" x14ac:dyDescent="0.25"/>
    <row r="365" s="113" customFormat="1" x14ac:dyDescent="0.25"/>
    <row r="366" s="113" customFormat="1" x14ac:dyDescent="0.25"/>
    <row r="367" s="113" customFormat="1" x14ac:dyDescent="0.25"/>
    <row r="368" s="113" customFormat="1" x14ac:dyDescent="0.25"/>
    <row r="369" s="113" customFormat="1" x14ac:dyDescent="0.25"/>
    <row r="370" s="113" customFormat="1" x14ac:dyDescent="0.25"/>
    <row r="371" s="113" customFormat="1" x14ac:dyDescent="0.25"/>
    <row r="372" s="113" customFormat="1" x14ac:dyDescent="0.25"/>
    <row r="373" s="113" customFormat="1" x14ac:dyDescent="0.25"/>
    <row r="374" s="113" customFormat="1" x14ac:dyDescent="0.25"/>
    <row r="375" s="113" customFormat="1" x14ac:dyDescent="0.25"/>
    <row r="376" s="113" customFormat="1" x14ac:dyDescent="0.25"/>
    <row r="377" s="113" customFormat="1" x14ac:dyDescent="0.25"/>
    <row r="378" s="113" customFormat="1" x14ac:dyDescent="0.25"/>
    <row r="379" s="113" customFormat="1" x14ac:dyDescent="0.25"/>
    <row r="380" s="113" customFormat="1" x14ac:dyDescent="0.25"/>
    <row r="381" s="113" customFormat="1" x14ac:dyDescent="0.25"/>
    <row r="382" s="113" customFormat="1" x14ac:dyDescent="0.25"/>
    <row r="383" s="113" customFormat="1" x14ac:dyDescent="0.25"/>
    <row r="384" s="113" customFormat="1" x14ac:dyDescent="0.25"/>
    <row r="385" s="113" customFormat="1" x14ac:dyDescent="0.25"/>
    <row r="386" s="113" customFormat="1" x14ac:dyDescent="0.25"/>
    <row r="387" s="113" customFormat="1" x14ac:dyDescent="0.25"/>
    <row r="388" s="113" customFormat="1" x14ac:dyDescent="0.25"/>
    <row r="389" s="113" customFormat="1" x14ac:dyDescent="0.25"/>
    <row r="390" s="113" customFormat="1" x14ac:dyDescent="0.25"/>
    <row r="391" s="113" customFormat="1" x14ac:dyDescent="0.25"/>
    <row r="392" s="113" customFormat="1" x14ac:dyDescent="0.25"/>
    <row r="393" s="113" customFormat="1" x14ac:dyDescent="0.25"/>
    <row r="394" s="113" customFormat="1" x14ac:dyDescent="0.25"/>
    <row r="395" s="113" customFormat="1" x14ac:dyDescent="0.25"/>
    <row r="396" s="113" customFormat="1" x14ac:dyDescent="0.25"/>
    <row r="397" s="113" customFormat="1" x14ac:dyDescent="0.25"/>
    <row r="398" s="113" customFormat="1" x14ac:dyDescent="0.25"/>
    <row r="399" s="113" customFormat="1" x14ac:dyDescent="0.25"/>
    <row r="400" s="113" customFormat="1" x14ac:dyDescent="0.25"/>
    <row r="401" s="113" customFormat="1" x14ac:dyDescent="0.25"/>
    <row r="402" s="113" customFormat="1" x14ac:dyDescent="0.25"/>
    <row r="403" s="113" customFormat="1" x14ac:dyDescent="0.25"/>
    <row r="404" s="113" customFormat="1" x14ac:dyDescent="0.25"/>
    <row r="405" s="113" customFormat="1" x14ac:dyDescent="0.25"/>
    <row r="406" s="113" customFormat="1" x14ac:dyDescent="0.25"/>
    <row r="407" s="113" customFormat="1" x14ac:dyDescent="0.25"/>
    <row r="408" s="113" customFormat="1" x14ac:dyDescent="0.25"/>
    <row r="409" s="113" customFormat="1" x14ac:dyDescent="0.25"/>
    <row r="410" s="113" customFormat="1" x14ac:dyDescent="0.25"/>
    <row r="411" s="113" customFormat="1" x14ac:dyDescent="0.25"/>
    <row r="412" s="113" customFormat="1" x14ac:dyDescent="0.25"/>
    <row r="413" s="113" customFormat="1" x14ac:dyDescent="0.25"/>
    <row r="414" s="113" customFormat="1" x14ac:dyDescent="0.25"/>
    <row r="415" s="113" customFormat="1" x14ac:dyDescent="0.25"/>
    <row r="416" s="113" customFormat="1" x14ac:dyDescent="0.25"/>
    <row r="417" s="113" customFormat="1" x14ac:dyDescent="0.25"/>
    <row r="418" s="113" customFormat="1" x14ac:dyDescent="0.25"/>
    <row r="419" s="113" customFormat="1" x14ac:dyDescent="0.25"/>
    <row r="420" s="113" customFormat="1" x14ac:dyDescent="0.25"/>
    <row r="421" s="113" customFormat="1" x14ac:dyDescent="0.25"/>
    <row r="422" s="113" customFormat="1" x14ac:dyDescent="0.25"/>
    <row r="423" s="113" customFormat="1" x14ac:dyDescent="0.25"/>
    <row r="424" s="113" customFormat="1" x14ac:dyDescent="0.25"/>
    <row r="425" s="113" customFormat="1" x14ac:dyDescent="0.25"/>
    <row r="426" s="113" customFormat="1" x14ac:dyDescent="0.25"/>
    <row r="427" s="113" customFormat="1" x14ac:dyDescent="0.25"/>
    <row r="428" s="113" customFormat="1" x14ac:dyDescent="0.25"/>
    <row r="429" s="113" customFormat="1" x14ac:dyDescent="0.25"/>
    <row r="430" s="113" customFormat="1" x14ac:dyDescent="0.25"/>
    <row r="431" s="113" customFormat="1" x14ac:dyDescent="0.25"/>
    <row r="432" s="113" customFormat="1" x14ac:dyDescent="0.25"/>
    <row r="433" s="113" customFormat="1" x14ac:dyDescent="0.25"/>
    <row r="434" s="113" customFormat="1" x14ac:dyDescent="0.25"/>
    <row r="435" s="113" customFormat="1" x14ac:dyDescent="0.25"/>
    <row r="436" s="113" customFormat="1" x14ac:dyDescent="0.25"/>
    <row r="437" s="113" customFormat="1" x14ac:dyDescent="0.25"/>
    <row r="438" s="113" customFormat="1" x14ac:dyDescent="0.25"/>
    <row r="439" s="113" customFormat="1" x14ac:dyDescent="0.25"/>
    <row r="440" s="113" customFormat="1" x14ac:dyDescent="0.25"/>
    <row r="441" s="113" customFormat="1" x14ac:dyDescent="0.25"/>
    <row r="442" s="113" customFormat="1" x14ac:dyDescent="0.25"/>
    <row r="443" s="113" customFormat="1" x14ac:dyDescent="0.25"/>
    <row r="444" s="113" customFormat="1" x14ac:dyDescent="0.25"/>
    <row r="445" s="113" customFormat="1" x14ac:dyDescent="0.25"/>
    <row r="446" s="113" customFormat="1" x14ac:dyDescent="0.25"/>
    <row r="447" s="113" customFormat="1" x14ac:dyDescent="0.25"/>
    <row r="448" s="113" customFormat="1" x14ac:dyDescent="0.25"/>
    <row r="449" s="113" customFormat="1" x14ac:dyDescent="0.25"/>
    <row r="450" s="113" customFormat="1" x14ac:dyDescent="0.25"/>
    <row r="451" s="113" customFormat="1" x14ac:dyDescent="0.25"/>
    <row r="452" s="113" customFormat="1" x14ac:dyDescent="0.25"/>
    <row r="453" s="113" customFormat="1" x14ac:dyDescent="0.25"/>
    <row r="454" s="113" customFormat="1" x14ac:dyDescent="0.25"/>
    <row r="455" s="113" customFormat="1" x14ac:dyDescent="0.25"/>
    <row r="456" s="113" customFormat="1" x14ac:dyDescent="0.25"/>
    <row r="457" s="113" customFormat="1" x14ac:dyDescent="0.25"/>
    <row r="458" s="113" customFormat="1" x14ac:dyDescent="0.25"/>
    <row r="459" s="113" customFormat="1" x14ac:dyDescent="0.25"/>
    <row r="460" s="113" customFormat="1" x14ac:dyDescent="0.25"/>
    <row r="461" s="113" customFormat="1" x14ac:dyDescent="0.25"/>
    <row r="462" s="113" customFormat="1" x14ac:dyDescent="0.25"/>
    <row r="463" s="113" customFormat="1" x14ac:dyDescent="0.25"/>
    <row r="464" s="113" customFormat="1" x14ac:dyDescent="0.25"/>
    <row r="465" s="113" customFormat="1" x14ac:dyDescent="0.25"/>
    <row r="466" s="113" customFormat="1" x14ac:dyDescent="0.25"/>
    <row r="467" s="113" customFormat="1" x14ac:dyDescent="0.25"/>
    <row r="468" s="113" customFormat="1" x14ac:dyDescent="0.25"/>
    <row r="469" s="113" customFormat="1" x14ac:dyDescent="0.25"/>
    <row r="470" s="113" customFormat="1" x14ac:dyDescent="0.25"/>
    <row r="471" s="113" customFormat="1" x14ac:dyDescent="0.25"/>
    <row r="472" s="113" customFormat="1" x14ac:dyDescent="0.25"/>
    <row r="473" s="113" customFormat="1" x14ac:dyDescent="0.25"/>
    <row r="474" s="113" customFormat="1" x14ac:dyDescent="0.25"/>
    <row r="475" s="113" customFormat="1" x14ac:dyDescent="0.25"/>
    <row r="476" s="113" customFormat="1" x14ac:dyDescent="0.25"/>
    <row r="477" s="113" customFormat="1" x14ac:dyDescent="0.25"/>
    <row r="478" s="113" customFormat="1" x14ac:dyDescent="0.25"/>
    <row r="479" s="113" customFormat="1" x14ac:dyDescent="0.25"/>
    <row r="480" s="113" customFormat="1" x14ac:dyDescent="0.25"/>
    <row r="481" s="113" customFormat="1" x14ac:dyDescent="0.25"/>
    <row r="482" s="113" customFormat="1" x14ac:dyDescent="0.25"/>
    <row r="483" s="113" customFormat="1" x14ac:dyDescent="0.25"/>
    <row r="484" s="113" customFormat="1" x14ac:dyDescent="0.25"/>
    <row r="485" s="113" customFormat="1" x14ac:dyDescent="0.25"/>
    <row r="486" s="113" customFormat="1" x14ac:dyDescent="0.25"/>
    <row r="487" s="113" customFormat="1" x14ac:dyDescent="0.25"/>
    <row r="488" s="113" customFormat="1" x14ac:dyDescent="0.25"/>
    <row r="489" s="113" customFormat="1" x14ac:dyDescent="0.25"/>
    <row r="490" s="113" customFormat="1" x14ac:dyDescent="0.25"/>
    <row r="491" s="113" customFormat="1" x14ac:dyDescent="0.25"/>
    <row r="492" s="113" customFormat="1" x14ac:dyDescent="0.25"/>
    <row r="493" s="113" customFormat="1" x14ac:dyDescent="0.25"/>
    <row r="494" s="113" customFormat="1" x14ac:dyDescent="0.25"/>
    <row r="495" s="113" customFormat="1" x14ac:dyDescent="0.25"/>
    <row r="496" s="113" customFormat="1" x14ac:dyDescent="0.25"/>
    <row r="497" s="113" customFormat="1" x14ac:dyDescent="0.25"/>
    <row r="498" s="113" customFormat="1" x14ac:dyDescent="0.25"/>
    <row r="499" s="113" customFormat="1" x14ac:dyDescent="0.25"/>
    <row r="500" s="113" customFormat="1" x14ac:dyDescent="0.25"/>
    <row r="501" s="113" customFormat="1" x14ac:dyDescent="0.25"/>
    <row r="502" s="113" customFormat="1" x14ac:dyDescent="0.25"/>
    <row r="503" s="113" customFormat="1" x14ac:dyDescent="0.25"/>
    <row r="504" s="113" customFormat="1" x14ac:dyDescent="0.25"/>
    <row r="505" s="113" customFormat="1" x14ac:dyDescent="0.25"/>
    <row r="506" s="113" customFormat="1" x14ac:dyDescent="0.25"/>
    <row r="507" s="113" customFormat="1" x14ac:dyDescent="0.25"/>
    <row r="508" s="113" customFormat="1" x14ac:dyDescent="0.25"/>
    <row r="509" s="113" customFormat="1" x14ac:dyDescent="0.25"/>
    <row r="510" s="113" customFormat="1" x14ac:dyDescent="0.25"/>
    <row r="511" s="113" customFormat="1" x14ac:dyDescent="0.25"/>
    <row r="512" s="113" customFormat="1" x14ac:dyDescent="0.25"/>
    <row r="513" s="113" customFormat="1" x14ac:dyDescent="0.25"/>
    <row r="514" s="113" customFormat="1" x14ac:dyDescent="0.25"/>
    <row r="515" s="113" customFormat="1" x14ac:dyDescent="0.25"/>
    <row r="516" s="113" customFormat="1" x14ac:dyDescent="0.25"/>
    <row r="517" s="113" customFormat="1" x14ac:dyDescent="0.25"/>
    <row r="518" s="113" customFormat="1" x14ac:dyDescent="0.25"/>
    <row r="519" s="113" customFormat="1" x14ac:dyDescent="0.25"/>
    <row r="520" s="113" customFormat="1" x14ac:dyDescent="0.25"/>
    <row r="521" s="113" customFormat="1" x14ac:dyDescent="0.25"/>
    <row r="522" s="113" customFormat="1" x14ac:dyDescent="0.25"/>
    <row r="523" s="113" customFormat="1" x14ac:dyDescent="0.25"/>
    <row r="524" s="113" customFormat="1" x14ac:dyDescent="0.25"/>
    <row r="525" s="113" customFormat="1" x14ac:dyDescent="0.25"/>
    <row r="526" s="113" customFormat="1" x14ac:dyDescent="0.25"/>
    <row r="527" s="113" customFormat="1" x14ac:dyDescent="0.25"/>
    <row r="528" s="113" customFormat="1" x14ac:dyDescent="0.25"/>
    <row r="529" s="113" customFormat="1" x14ac:dyDescent="0.25"/>
    <row r="530" s="113" customFormat="1" x14ac:dyDescent="0.25"/>
    <row r="531" s="113" customFormat="1" x14ac:dyDescent="0.25"/>
    <row r="532" s="113" customFormat="1" x14ac:dyDescent="0.25"/>
    <row r="533" s="113" customFormat="1" x14ac:dyDescent="0.25"/>
    <row r="534" s="113" customFormat="1" x14ac:dyDescent="0.25"/>
    <row r="535" s="113" customFormat="1" x14ac:dyDescent="0.25"/>
    <row r="536" s="113" customFormat="1" x14ac:dyDescent="0.25"/>
    <row r="537" s="113" customFormat="1" x14ac:dyDescent="0.25"/>
    <row r="538" s="113" customFormat="1" x14ac:dyDescent="0.25"/>
    <row r="539" s="113" customFormat="1" x14ac:dyDescent="0.25"/>
    <row r="540" s="113" customFormat="1" x14ac:dyDescent="0.25"/>
    <row r="541" s="113" customFormat="1" x14ac:dyDescent="0.25"/>
    <row r="542" s="113" customFormat="1" x14ac:dyDescent="0.25"/>
    <row r="543" s="113" customFormat="1" x14ac:dyDescent="0.25"/>
    <row r="544" s="113" customFormat="1" x14ac:dyDescent="0.25"/>
    <row r="545" s="113" customFormat="1" x14ac:dyDescent="0.25"/>
    <row r="546" s="113" customFormat="1" x14ac:dyDescent="0.25"/>
    <row r="547" s="113" customFormat="1" x14ac:dyDescent="0.25"/>
    <row r="548" s="113" customFormat="1" x14ac:dyDescent="0.25"/>
    <row r="549" s="113" customFormat="1" x14ac:dyDescent="0.25"/>
    <row r="550" s="113" customFormat="1" x14ac:dyDescent="0.25"/>
    <row r="551" s="113" customFormat="1" x14ac:dyDescent="0.25"/>
    <row r="552" s="113" customFormat="1" x14ac:dyDescent="0.25"/>
    <row r="553" s="113" customFormat="1" x14ac:dyDescent="0.25"/>
    <row r="554" s="113" customFormat="1" x14ac:dyDescent="0.25"/>
    <row r="555" s="113" customFormat="1" x14ac:dyDescent="0.25"/>
    <row r="556" s="113" customFormat="1" x14ac:dyDescent="0.25"/>
    <row r="557" s="113" customFormat="1" x14ac:dyDescent="0.25"/>
    <row r="558" s="113" customFormat="1" x14ac:dyDescent="0.25"/>
    <row r="559" s="113" customFormat="1" x14ac:dyDescent="0.25"/>
    <row r="560" s="113" customFormat="1" x14ac:dyDescent="0.25"/>
    <row r="561" s="113" customFormat="1" x14ac:dyDescent="0.25"/>
    <row r="562" s="113" customFormat="1" x14ac:dyDescent="0.25"/>
    <row r="563" s="113" customFormat="1" x14ac:dyDescent="0.25"/>
    <row r="564" s="113" customFormat="1" x14ac:dyDescent="0.25"/>
    <row r="565" s="113" customFormat="1" x14ac:dyDescent="0.25"/>
    <row r="566" s="113" customFormat="1" x14ac:dyDescent="0.25"/>
    <row r="567" s="113" customFormat="1" x14ac:dyDescent="0.25"/>
    <row r="568" s="113" customFormat="1" x14ac:dyDescent="0.25"/>
    <row r="569" s="113" customFormat="1" x14ac:dyDescent="0.25"/>
    <row r="570" s="113" customFormat="1" x14ac:dyDescent="0.25"/>
    <row r="571" s="113" customFormat="1" x14ac:dyDescent="0.25"/>
    <row r="572" s="113" customFormat="1" x14ac:dyDescent="0.25"/>
    <row r="573" s="113" customFormat="1" x14ac:dyDescent="0.25"/>
    <row r="574" s="113" customFormat="1" x14ac:dyDescent="0.25"/>
    <row r="575" s="113" customFormat="1" x14ac:dyDescent="0.25"/>
    <row r="576" s="113" customFormat="1" x14ac:dyDescent="0.25"/>
    <row r="577" s="113" customFormat="1" x14ac:dyDescent="0.25"/>
    <row r="578" s="113" customFormat="1" x14ac:dyDescent="0.25"/>
    <row r="579" s="113" customFormat="1" x14ac:dyDescent="0.25"/>
    <row r="580" s="113" customFormat="1" x14ac:dyDescent="0.25"/>
    <row r="581" s="113" customFormat="1" x14ac:dyDescent="0.25"/>
    <row r="582" s="113" customFormat="1" x14ac:dyDescent="0.25"/>
    <row r="583" s="113" customFormat="1" x14ac:dyDescent="0.25"/>
    <row r="584" s="113" customFormat="1" x14ac:dyDescent="0.25"/>
    <row r="585" s="113" customFormat="1" x14ac:dyDescent="0.25"/>
    <row r="586" s="113" customFormat="1" x14ac:dyDescent="0.25"/>
    <row r="587" s="113" customFormat="1" x14ac:dyDescent="0.25"/>
    <row r="588" s="113" customFormat="1" x14ac:dyDescent="0.25"/>
    <row r="589" s="113" customFormat="1" x14ac:dyDescent="0.25"/>
    <row r="590" s="113" customFormat="1" x14ac:dyDescent="0.25"/>
    <row r="591" s="113" customFormat="1" x14ac:dyDescent="0.25"/>
    <row r="592" s="113" customFormat="1" x14ac:dyDescent="0.25"/>
    <row r="593" s="113" customFormat="1" x14ac:dyDescent="0.25"/>
    <row r="594" s="113" customFormat="1" x14ac:dyDescent="0.25"/>
    <row r="595" s="113" customFormat="1" x14ac:dyDescent="0.25"/>
    <row r="596" s="113" customFormat="1" x14ac:dyDescent="0.25"/>
    <row r="597" s="113" customFormat="1" x14ac:dyDescent="0.25"/>
    <row r="598" s="113" customFormat="1" x14ac:dyDescent="0.25"/>
    <row r="599" s="113" customFormat="1" x14ac:dyDescent="0.25"/>
    <row r="600" s="113" customFormat="1" x14ac:dyDescent="0.25"/>
    <row r="601" s="113" customFormat="1" x14ac:dyDescent="0.25"/>
    <row r="602" s="113" customFormat="1" x14ac:dyDescent="0.25"/>
    <row r="603" s="113" customFormat="1" x14ac:dyDescent="0.25"/>
    <row r="604" s="113" customFormat="1" x14ac:dyDescent="0.25"/>
    <row r="605" s="113" customFormat="1" x14ac:dyDescent="0.25"/>
    <row r="606" s="113" customFormat="1" x14ac:dyDescent="0.25"/>
    <row r="607" s="113" customFormat="1" x14ac:dyDescent="0.25"/>
    <row r="608" s="113" customFormat="1" x14ac:dyDescent="0.25"/>
    <row r="609" s="113" customFormat="1" x14ac:dyDescent="0.25"/>
    <row r="610" s="113" customFormat="1" x14ac:dyDescent="0.25"/>
    <row r="611" s="113" customFormat="1" x14ac:dyDescent="0.25"/>
    <row r="612" s="113" customFormat="1" x14ac:dyDescent="0.25"/>
    <row r="613" s="113" customFormat="1" x14ac:dyDescent="0.25"/>
    <row r="614" s="113" customFormat="1" x14ac:dyDescent="0.25"/>
    <row r="615" s="113" customFormat="1" x14ac:dyDescent="0.25"/>
    <row r="616" s="113" customFormat="1" x14ac:dyDescent="0.25"/>
    <row r="617" s="113" customFormat="1" x14ac:dyDescent="0.25"/>
    <row r="618" s="113" customFormat="1" x14ac:dyDescent="0.25"/>
    <row r="619" s="113" customFormat="1" x14ac:dyDescent="0.25"/>
    <row r="620" s="113" customFormat="1" x14ac:dyDescent="0.25"/>
    <row r="621" s="113" customFormat="1" x14ac:dyDescent="0.25"/>
    <row r="622" s="113" customFormat="1" x14ac:dyDescent="0.25"/>
    <row r="623" s="113" customFormat="1" x14ac:dyDescent="0.25"/>
    <row r="624" s="113" customFormat="1" x14ac:dyDescent="0.25"/>
    <row r="625" s="113" customFormat="1" x14ac:dyDescent="0.25"/>
    <row r="626" s="113" customFormat="1" x14ac:dyDescent="0.25"/>
    <row r="627" s="113" customFormat="1" x14ac:dyDescent="0.25"/>
    <row r="628" s="113" customFormat="1" x14ac:dyDescent="0.25"/>
    <row r="629" s="113" customFormat="1" x14ac:dyDescent="0.25"/>
    <row r="630" s="113" customFormat="1" x14ac:dyDescent="0.25"/>
    <row r="631" s="113" customFormat="1" x14ac:dyDescent="0.25"/>
    <row r="632" s="113" customFormat="1" x14ac:dyDescent="0.25"/>
    <row r="633" s="113" customFormat="1" x14ac:dyDescent="0.25"/>
    <row r="634" s="113" customFormat="1" x14ac:dyDescent="0.25"/>
    <row r="635" s="113" customFormat="1" x14ac:dyDescent="0.25"/>
    <row r="636" s="113" customFormat="1" x14ac:dyDescent="0.25"/>
    <row r="637" s="113" customFormat="1" x14ac:dyDescent="0.25"/>
    <row r="638" s="113" customFormat="1" x14ac:dyDescent="0.25"/>
    <row r="639" s="113" customFormat="1" x14ac:dyDescent="0.25"/>
    <row r="640" s="113" customFormat="1" x14ac:dyDescent="0.25"/>
    <row r="641" s="113" customFormat="1" x14ac:dyDescent="0.25"/>
    <row r="642" s="113" customFormat="1" x14ac:dyDescent="0.25"/>
    <row r="643" s="113" customFormat="1" x14ac:dyDescent="0.25"/>
    <row r="644" s="113" customFormat="1" x14ac:dyDescent="0.25"/>
    <row r="645" s="113" customFormat="1" x14ac:dyDescent="0.25"/>
    <row r="646" s="113" customFormat="1" x14ac:dyDescent="0.25"/>
    <row r="647" s="113" customFormat="1" x14ac:dyDescent="0.25"/>
    <row r="648" s="113" customFormat="1" x14ac:dyDescent="0.25"/>
    <row r="649" s="113" customFormat="1" x14ac:dyDescent="0.25"/>
    <row r="650" s="113" customFormat="1" x14ac:dyDescent="0.25"/>
    <row r="651" s="113" customFormat="1" x14ac:dyDescent="0.25"/>
    <row r="652" s="113" customFormat="1" x14ac:dyDescent="0.25"/>
    <row r="653" s="113" customFormat="1" x14ac:dyDescent="0.25"/>
    <row r="654" s="113" customFormat="1" x14ac:dyDescent="0.25"/>
    <row r="655" s="113" customFormat="1" x14ac:dyDescent="0.25"/>
    <row r="656" s="113" customFormat="1" x14ac:dyDescent="0.25"/>
    <row r="657" s="113" customFormat="1" x14ac:dyDescent="0.25"/>
    <row r="658" s="113" customFormat="1" x14ac:dyDescent="0.25"/>
    <row r="659" s="113" customFormat="1" x14ac:dyDescent="0.25"/>
    <row r="660" s="113" customFormat="1" x14ac:dyDescent="0.25"/>
    <row r="661" s="113" customFormat="1" x14ac:dyDescent="0.25"/>
    <row r="662" s="113" customFormat="1" x14ac:dyDescent="0.25"/>
    <row r="663" s="113" customFormat="1" x14ac:dyDescent="0.25"/>
    <row r="664" s="113" customFormat="1" x14ac:dyDescent="0.25"/>
    <row r="665" s="113" customFormat="1" x14ac:dyDescent="0.25"/>
    <row r="666" s="113" customFormat="1" x14ac:dyDescent="0.25"/>
    <row r="667" s="113" customFormat="1" x14ac:dyDescent="0.25"/>
    <row r="668" s="113" customFormat="1" x14ac:dyDescent="0.25"/>
    <row r="669" s="113" customFormat="1" x14ac:dyDescent="0.25"/>
    <row r="670" s="113" customFormat="1" x14ac:dyDescent="0.25"/>
    <row r="671" s="113" customFormat="1" x14ac:dyDescent="0.25"/>
    <row r="672" s="113" customFormat="1" x14ac:dyDescent="0.25"/>
    <row r="673" s="113" customFormat="1" x14ac:dyDescent="0.25"/>
    <row r="674" s="113" customFormat="1" x14ac:dyDescent="0.25"/>
    <row r="675" s="113" customFormat="1" x14ac:dyDescent="0.25"/>
    <row r="676" s="113" customFormat="1" x14ac:dyDescent="0.25"/>
    <row r="677" s="113" customFormat="1" x14ac:dyDescent="0.25"/>
    <row r="678" s="113" customFormat="1" x14ac:dyDescent="0.25"/>
    <row r="679" s="113" customFormat="1" x14ac:dyDescent="0.25"/>
    <row r="680" s="113" customFormat="1" x14ac:dyDescent="0.25"/>
    <row r="681" s="113" customFormat="1" x14ac:dyDescent="0.25"/>
    <row r="682" s="113" customFormat="1" x14ac:dyDescent="0.25"/>
    <row r="683" s="113" customFormat="1" x14ac:dyDescent="0.25"/>
    <row r="684" s="113" customFormat="1" x14ac:dyDescent="0.25"/>
    <row r="685" s="113" customFormat="1" x14ac:dyDescent="0.25"/>
    <row r="686" s="113" customFormat="1" x14ac:dyDescent="0.25"/>
    <row r="687" s="113" customFormat="1" x14ac:dyDescent="0.25"/>
    <row r="688" s="113" customFormat="1" x14ac:dyDescent="0.25"/>
    <row r="689" s="113" customFormat="1" x14ac:dyDescent="0.25"/>
    <row r="690" s="113" customFormat="1" x14ac:dyDescent="0.25"/>
    <row r="691" s="113" customFormat="1" x14ac:dyDescent="0.25"/>
    <row r="692" s="113" customFormat="1" x14ac:dyDescent="0.25"/>
    <row r="693" s="113" customFormat="1" x14ac:dyDescent="0.25"/>
    <row r="694" s="113" customFormat="1" x14ac:dyDescent="0.25"/>
    <row r="695" s="113" customFormat="1" x14ac:dyDescent="0.25"/>
    <row r="696" s="113" customFormat="1" x14ac:dyDescent="0.25"/>
    <row r="697" s="113" customFormat="1" x14ac:dyDescent="0.25"/>
    <row r="698" s="113" customFormat="1" x14ac:dyDescent="0.25"/>
    <row r="699" s="113" customFormat="1" x14ac:dyDescent="0.25"/>
    <row r="700" s="113" customFormat="1" x14ac:dyDescent="0.25"/>
    <row r="701" s="113" customFormat="1" x14ac:dyDescent="0.25"/>
    <row r="702" s="113" customFormat="1" x14ac:dyDescent="0.25"/>
    <row r="703" s="113" customFormat="1" x14ac:dyDescent="0.25"/>
    <row r="704" s="113" customFormat="1" x14ac:dyDescent="0.25"/>
    <row r="705" s="113" customFormat="1" x14ac:dyDescent="0.25"/>
    <row r="706" s="113" customFormat="1" x14ac:dyDescent="0.25"/>
    <row r="707" s="113" customFormat="1" x14ac:dyDescent="0.25"/>
    <row r="708" s="113" customFormat="1" x14ac:dyDescent="0.25"/>
    <row r="709" s="113" customFormat="1" x14ac:dyDescent="0.25"/>
    <row r="710" s="113" customFormat="1" x14ac:dyDescent="0.25"/>
    <row r="711" s="113" customFormat="1" x14ac:dyDescent="0.25"/>
    <row r="712" s="113" customFormat="1" x14ac:dyDescent="0.25"/>
    <row r="713" s="113" customFormat="1" x14ac:dyDescent="0.25"/>
    <row r="714" s="113" customFormat="1" x14ac:dyDescent="0.25"/>
    <row r="715" s="113" customFormat="1" x14ac:dyDescent="0.25"/>
    <row r="716" s="113" customFormat="1" x14ac:dyDescent="0.25"/>
    <row r="717" s="113" customFormat="1" x14ac:dyDescent="0.25"/>
    <row r="718" s="113" customFormat="1" x14ac:dyDescent="0.25"/>
    <row r="719" s="113" customFormat="1" x14ac:dyDescent="0.25"/>
    <row r="720" s="113" customFormat="1" x14ac:dyDescent="0.25"/>
    <row r="721" s="113" customFormat="1" x14ac:dyDescent="0.25"/>
    <row r="722" s="113" customFormat="1" x14ac:dyDescent="0.25"/>
    <row r="723" s="113" customFormat="1" x14ac:dyDescent="0.25"/>
    <row r="724" s="113" customFormat="1" x14ac:dyDescent="0.25"/>
    <row r="725" s="113" customFormat="1" x14ac:dyDescent="0.25"/>
    <row r="726" s="113" customFormat="1" x14ac:dyDescent="0.25"/>
    <row r="727" s="113" customFormat="1" x14ac:dyDescent="0.25"/>
    <row r="728" s="113" customFormat="1" x14ac:dyDescent="0.25"/>
    <row r="729" s="113" customFormat="1" x14ac:dyDescent="0.25"/>
    <row r="730" s="113" customFormat="1" x14ac:dyDescent="0.25"/>
    <row r="731" s="113" customFormat="1" x14ac:dyDescent="0.25"/>
    <row r="732" s="113" customFormat="1" x14ac:dyDescent="0.25"/>
    <row r="733" s="113" customFormat="1" x14ac:dyDescent="0.25"/>
    <row r="734" s="113" customFormat="1" x14ac:dyDescent="0.25"/>
    <row r="735" s="113" customFormat="1" x14ac:dyDescent="0.25"/>
    <row r="736" s="113" customFormat="1" x14ac:dyDescent="0.25"/>
    <row r="737" s="113" customFormat="1" x14ac:dyDescent="0.25"/>
    <row r="738" s="113" customFormat="1" x14ac:dyDescent="0.25"/>
    <row r="739" s="113" customFormat="1" x14ac:dyDescent="0.25"/>
    <row r="740" s="113" customFormat="1" x14ac:dyDescent="0.25"/>
    <row r="741" s="113" customFormat="1" x14ac:dyDescent="0.25"/>
    <row r="742" s="113" customFormat="1" x14ac:dyDescent="0.25"/>
    <row r="743" s="113" customFormat="1" x14ac:dyDescent="0.25"/>
    <row r="744" s="113" customFormat="1" x14ac:dyDescent="0.25"/>
    <row r="745" s="113" customFormat="1" x14ac:dyDescent="0.25"/>
    <row r="746" s="113" customFormat="1" x14ac:dyDescent="0.25"/>
    <row r="747" s="113" customFormat="1" x14ac:dyDescent="0.25"/>
    <row r="748" s="113" customFormat="1" x14ac:dyDescent="0.25"/>
    <row r="749" s="113" customFormat="1" x14ac:dyDescent="0.25"/>
    <row r="750" s="113" customFormat="1" x14ac:dyDescent="0.25"/>
    <row r="751" s="113" customFormat="1" x14ac:dyDescent="0.25"/>
    <row r="752" s="113" customFormat="1" x14ac:dyDescent="0.25"/>
    <row r="753" s="113" customFormat="1" x14ac:dyDescent="0.25"/>
    <row r="754" s="113" customFormat="1" x14ac:dyDescent="0.25"/>
    <row r="755" s="113" customFormat="1" x14ac:dyDescent="0.25"/>
    <row r="756" s="113" customFormat="1" x14ac:dyDescent="0.25"/>
    <row r="757" s="113" customFormat="1" x14ac:dyDescent="0.25"/>
    <row r="758" s="113" customFormat="1" x14ac:dyDescent="0.25"/>
    <row r="759" s="113" customFormat="1" x14ac:dyDescent="0.25"/>
    <row r="760" s="113" customFormat="1" x14ac:dyDescent="0.25"/>
    <row r="761" s="113" customFormat="1" x14ac:dyDescent="0.25"/>
    <row r="762" s="113" customFormat="1" x14ac:dyDescent="0.25"/>
    <row r="763" s="113" customFormat="1" x14ac:dyDescent="0.25"/>
    <row r="764" s="113" customFormat="1" x14ac:dyDescent="0.25"/>
    <row r="765" s="113" customFormat="1" x14ac:dyDescent="0.25"/>
    <row r="766" s="113" customFormat="1" x14ac:dyDescent="0.25"/>
    <row r="767" s="113" customFormat="1" x14ac:dyDescent="0.25"/>
    <row r="768" s="113" customFormat="1" x14ac:dyDescent="0.25"/>
    <row r="769" s="113" customFormat="1" x14ac:dyDescent="0.25"/>
    <row r="770" s="113" customFormat="1" x14ac:dyDescent="0.25"/>
    <row r="771" s="113" customFormat="1" x14ac:dyDescent="0.25"/>
    <row r="772" s="113" customFormat="1" x14ac:dyDescent="0.25"/>
    <row r="773" s="113" customFormat="1" x14ac:dyDescent="0.25"/>
    <row r="774" s="113" customFormat="1" x14ac:dyDescent="0.25"/>
    <row r="775" s="113" customFormat="1" x14ac:dyDescent="0.25"/>
    <row r="776" s="113" customFormat="1" x14ac:dyDescent="0.25"/>
    <row r="777" s="113" customFormat="1" x14ac:dyDescent="0.25"/>
    <row r="778" s="113" customFormat="1" x14ac:dyDescent="0.25"/>
    <row r="779" s="113" customFormat="1" x14ac:dyDescent="0.25"/>
    <row r="780" s="113" customFormat="1" x14ac:dyDescent="0.25"/>
    <row r="781" s="113" customFormat="1" x14ac:dyDescent="0.25"/>
    <row r="782" s="113" customFormat="1" x14ac:dyDescent="0.25"/>
    <row r="783" s="113" customFormat="1" x14ac:dyDescent="0.25"/>
    <row r="784" s="113" customFormat="1" x14ac:dyDescent="0.25"/>
    <row r="785" s="113" customFormat="1" x14ac:dyDescent="0.25"/>
    <row r="786" s="113" customFormat="1" x14ac:dyDescent="0.25"/>
    <row r="787" s="113" customFormat="1" x14ac:dyDescent="0.25"/>
    <row r="788" s="113" customFormat="1" x14ac:dyDescent="0.25"/>
    <row r="789" s="113" customFormat="1" x14ac:dyDescent="0.25"/>
    <row r="790" s="113" customFormat="1" x14ac:dyDescent="0.25"/>
    <row r="791" s="113" customFormat="1" x14ac:dyDescent="0.25"/>
    <row r="792" s="113" customFormat="1" x14ac:dyDescent="0.25"/>
    <row r="793" s="113" customFormat="1" x14ac:dyDescent="0.25"/>
    <row r="794" s="113" customFormat="1" x14ac:dyDescent="0.25"/>
    <row r="795" s="113" customFormat="1" x14ac:dyDescent="0.25"/>
    <row r="796" s="113" customFormat="1" x14ac:dyDescent="0.25"/>
    <row r="797" s="113" customFormat="1" x14ac:dyDescent="0.25"/>
    <row r="798" s="113" customFormat="1" x14ac:dyDescent="0.25"/>
    <row r="799" s="113" customFormat="1" x14ac:dyDescent="0.25"/>
    <row r="800" s="113" customFormat="1" x14ac:dyDescent="0.25"/>
    <row r="801" s="113" customFormat="1" x14ac:dyDescent="0.25"/>
    <row r="802" s="113" customFormat="1" x14ac:dyDescent="0.25"/>
    <row r="803" s="113" customFormat="1" x14ac:dyDescent="0.25"/>
    <row r="804" s="113" customFormat="1" x14ac:dyDescent="0.25"/>
    <row r="805" s="113" customFormat="1" x14ac:dyDescent="0.25"/>
    <row r="806" s="113" customFormat="1" x14ac:dyDescent="0.25"/>
    <row r="807" s="113" customFormat="1" x14ac:dyDescent="0.25"/>
    <row r="808" s="113" customFormat="1" x14ac:dyDescent="0.25"/>
    <row r="809" s="113" customFormat="1" x14ac:dyDescent="0.25"/>
    <row r="810" s="113" customFormat="1" x14ac:dyDescent="0.25"/>
    <row r="811" s="113" customFormat="1" x14ac:dyDescent="0.25"/>
    <row r="812" s="113" customFormat="1" x14ac:dyDescent="0.25"/>
    <row r="813" s="113" customFormat="1" x14ac:dyDescent="0.25"/>
    <row r="814" s="113" customFormat="1" x14ac:dyDescent="0.25"/>
    <row r="815" s="113" customFormat="1" x14ac:dyDescent="0.25"/>
    <row r="816" s="113" customFormat="1" x14ac:dyDescent="0.25"/>
    <row r="817" s="113" customFormat="1" x14ac:dyDescent="0.25"/>
    <row r="818" s="113" customFormat="1" x14ac:dyDescent="0.25"/>
    <row r="819" s="113" customFormat="1" x14ac:dyDescent="0.25"/>
    <row r="820" s="113" customFormat="1" x14ac:dyDescent="0.25"/>
    <row r="821" s="113" customFormat="1" x14ac:dyDescent="0.25"/>
    <row r="822" s="113" customFormat="1" x14ac:dyDescent="0.25"/>
    <row r="823" s="113" customFormat="1" x14ac:dyDescent="0.25"/>
    <row r="824" s="113" customFormat="1" x14ac:dyDescent="0.25"/>
    <row r="825" s="113" customFormat="1" x14ac:dyDescent="0.25"/>
    <row r="826" s="113" customFormat="1" x14ac:dyDescent="0.25"/>
    <row r="827" s="113" customFormat="1" x14ac:dyDescent="0.25"/>
    <row r="828" s="113" customFormat="1" x14ac:dyDescent="0.25"/>
    <row r="829" s="113" customFormat="1" x14ac:dyDescent="0.25"/>
    <row r="830" s="113" customFormat="1" x14ac:dyDescent="0.25"/>
    <row r="831" s="113" customFormat="1" x14ac:dyDescent="0.25"/>
    <row r="832" s="113" customFormat="1" x14ac:dyDescent="0.25"/>
    <row r="833" s="113" customFormat="1" x14ac:dyDescent="0.25"/>
    <row r="834" s="113" customFormat="1" x14ac:dyDescent="0.25"/>
    <row r="835" s="113" customFormat="1" x14ac:dyDescent="0.25"/>
    <row r="836" s="113" customFormat="1" x14ac:dyDescent="0.25"/>
    <row r="837" s="113" customFormat="1" x14ac:dyDescent="0.25"/>
    <row r="838" s="113" customFormat="1" x14ac:dyDescent="0.25"/>
    <row r="839" s="113" customFormat="1" x14ac:dyDescent="0.25"/>
    <row r="840" s="113" customFormat="1" x14ac:dyDescent="0.25"/>
    <row r="841" s="113" customFormat="1" x14ac:dyDescent="0.25"/>
    <row r="842" s="113" customFormat="1" x14ac:dyDescent="0.25"/>
    <row r="843" s="113" customFormat="1" x14ac:dyDescent="0.25"/>
    <row r="844" s="113" customFormat="1" x14ac:dyDescent="0.25"/>
    <row r="845" s="113" customFormat="1" x14ac:dyDescent="0.25"/>
    <row r="846" s="113" customFormat="1" x14ac:dyDescent="0.25"/>
    <row r="847" s="113" customFormat="1" x14ac:dyDescent="0.25"/>
    <row r="848" s="113" customFormat="1" x14ac:dyDescent="0.25"/>
    <row r="849" s="113" customFormat="1" x14ac:dyDescent="0.25"/>
    <row r="850" s="113" customFormat="1" x14ac:dyDescent="0.25"/>
    <row r="851" s="113" customFormat="1" x14ac:dyDescent="0.25"/>
    <row r="852" s="113" customFormat="1" x14ac:dyDescent="0.25"/>
    <row r="853" s="113" customFormat="1" x14ac:dyDescent="0.25"/>
    <row r="854" s="113" customFormat="1" x14ac:dyDescent="0.25"/>
    <row r="855" s="113" customFormat="1" x14ac:dyDescent="0.25"/>
    <row r="856" s="113" customFormat="1" x14ac:dyDescent="0.25"/>
    <row r="857" s="113" customFormat="1" x14ac:dyDescent="0.25"/>
    <row r="858" s="113" customFormat="1" x14ac:dyDescent="0.25"/>
    <row r="859" s="113" customFormat="1" x14ac:dyDescent="0.25"/>
    <row r="860" s="113" customFormat="1" x14ac:dyDescent="0.25"/>
    <row r="861" s="113" customFormat="1" x14ac:dyDescent="0.25"/>
    <row r="862" s="113" customFormat="1" x14ac:dyDescent="0.25"/>
    <row r="863" s="113" customFormat="1" x14ac:dyDescent="0.25"/>
    <row r="864" s="113" customFormat="1" x14ac:dyDescent="0.25"/>
    <row r="865" s="113" customFormat="1" x14ac:dyDescent="0.25"/>
    <row r="866" s="113" customFormat="1" x14ac:dyDescent="0.25"/>
    <row r="867" s="113" customFormat="1" x14ac:dyDescent="0.25"/>
    <row r="868" s="113" customFormat="1" x14ac:dyDescent="0.25"/>
    <row r="869" s="113" customFormat="1" x14ac:dyDescent="0.25"/>
    <row r="870" s="113" customFormat="1" x14ac:dyDescent="0.25"/>
    <row r="871" s="113" customFormat="1" x14ac:dyDescent="0.25"/>
    <row r="872" s="113" customFormat="1" x14ac:dyDescent="0.25"/>
    <row r="873" s="113" customFormat="1" x14ac:dyDescent="0.25"/>
    <row r="874" s="113" customFormat="1" x14ac:dyDescent="0.25"/>
    <row r="875" s="113" customFormat="1" x14ac:dyDescent="0.25"/>
    <row r="876" s="113" customFormat="1" x14ac:dyDescent="0.25"/>
    <row r="877" s="113" customFormat="1" x14ac:dyDescent="0.25"/>
    <row r="878" s="113" customFormat="1" x14ac:dyDescent="0.25"/>
    <row r="879" s="113" customFormat="1" x14ac:dyDescent="0.25"/>
    <row r="880" s="113" customFormat="1" x14ac:dyDescent="0.25"/>
    <row r="881" s="113" customFormat="1" x14ac:dyDescent="0.25"/>
    <row r="882" s="113" customFormat="1" x14ac:dyDescent="0.25"/>
    <row r="883" s="113" customFormat="1" x14ac:dyDescent="0.25"/>
    <row r="884" s="113" customFormat="1" x14ac:dyDescent="0.25"/>
    <row r="885" s="113" customFormat="1" x14ac:dyDescent="0.25"/>
    <row r="886" s="113" customFormat="1" x14ac:dyDescent="0.25"/>
    <row r="887" s="113" customFormat="1" x14ac:dyDescent="0.25"/>
    <row r="888" s="113" customFormat="1" x14ac:dyDescent="0.25"/>
    <row r="889" s="113" customFormat="1" x14ac:dyDescent="0.25"/>
    <row r="890" s="113" customFormat="1" x14ac:dyDescent="0.25"/>
    <row r="891" s="113" customFormat="1" x14ac:dyDescent="0.25"/>
    <row r="892" s="113" customFormat="1" x14ac:dyDescent="0.25"/>
    <row r="893" s="113" customFormat="1" x14ac:dyDescent="0.25"/>
    <row r="894" s="113" customFormat="1" x14ac:dyDescent="0.25"/>
    <row r="895" s="113" customFormat="1" x14ac:dyDescent="0.25"/>
    <row r="896" s="113" customFormat="1" x14ac:dyDescent="0.25"/>
    <row r="897" s="113" customFormat="1" x14ac:dyDescent="0.25"/>
    <row r="898" s="113" customFormat="1" x14ac:dyDescent="0.25"/>
    <row r="899" s="113" customFormat="1" x14ac:dyDescent="0.25"/>
    <row r="900" s="113" customFormat="1" x14ac:dyDescent="0.25"/>
    <row r="901" s="113" customFormat="1" x14ac:dyDescent="0.25"/>
    <row r="902" s="113" customFormat="1" x14ac:dyDescent="0.25"/>
    <row r="903" s="113" customFormat="1" x14ac:dyDescent="0.25"/>
    <row r="904" s="113" customFormat="1" x14ac:dyDescent="0.25"/>
    <row r="905" s="113" customFormat="1" x14ac:dyDescent="0.25"/>
    <row r="906" s="113" customFormat="1" x14ac:dyDescent="0.25"/>
    <row r="907" s="113" customFormat="1" x14ac:dyDescent="0.25"/>
    <row r="908" s="113" customFormat="1" x14ac:dyDescent="0.25"/>
    <row r="909" s="113" customFormat="1" x14ac:dyDescent="0.25"/>
    <row r="910" s="113" customFormat="1" x14ac:dyDescent="0.25"/>
    <row r="911" s="113" customFormat="1" x14ac:dyDescent="0.25"/>
    <row r="912" s="113" customFormat="1" x14ac:dyDescent="0.25"/>
    <row r="913" s="113" customFormat="1" x14ac:dyDescent="0.25"/>
    <row r="914" s="113" customFormat="1" x14ac:dyDescent="0.25"/>
    <row r="915" s="113" customFormat="1" x14ac:dyDescent="0.25"/>
    <row r="916" s="113" customFormat="1" x14ac:dyDescent="0.25"/>
    <row r="917" s="113" customFormat="1" x14ac:dyDescent="0.25"/>
    <row r="918" s="113" customFormat="1" x14ac:dyDescent="0.25"/>
    <row r="919" s="113" customFormat="1" x14ac:dyDescent="0.25"/>
    <row r="920" s="113" customFormat="1" x14ac:dyDescent="0.25"/>
    <row r="921" s="113" customFormat="1" x14ac:dyDescent="0.25"/>
    <row r="922" s="113" customFormat="1" x14ac:dyDescent="0.25"/>
    <row r="923" s="113" customFormat="1" x14ac:dyDescent="0.25"/>
    <row r="924" s="113" customFormat="1" x14ac:dyDescent="0.25"/>
    <row r="925" s="113" customFormat="1" x14ac:dyDescent="0.25"/>
    <row r="926" s="113" customFormat="1" x14ac:dyDescent="0.25"/>
    <row r="927" s="113" customFormat="1" x14ac:dyDescent="0.25"/>
    <row r="928" s="113" customFormat="1" x14ac:dyDescent="0.25"/>
    <row r="929" s="113" customFormat="1" x14ac:dyDescent="0.25"/>
    <row r="930" s="113" customFormat="1" x14ac:dyDescent="0.25"/>
    <row r="931" s="113" customFormat="1" x14ac:dyDescent="0.25"/>
    <row r="932" s="113" customFormat="1" x14ac:dyDescent="0.25"/>
    <row r="933" s="113" customFormat="1" x14ac:dyDescent="0.25"/>
    <row r="934" s="113" customFormat="1" x14ac:dyDescent="0.25"/>
    <row r="935" s="113" customFormat="1" x14ac:dyDescent="0.25"/>
    <row r="936" s="113" customFormat="1" x14ac:dyDescent="0.25"/>
    <row r="937" s="113" customFormat="1" x14ac:dyDescent="0.25"/>
    <row r="938" s="113" customFormat="1" x14ac:dyDescent="0.25"/>
    <row r="939" s="113" customFormat="1" x14ac:dyDescent="0.25"/>
    <row r="940" s="113" customFormat="1" x14ac:dyDescent="0.25"/>
    <row r="941" s="113" customFormat="1" x14ac:dyDescent="0.25"/>
    <row r="942" s="113" customFormat="1" x14ac:dyDescent="0.25"/>
    <row r="943" s="113" customFormat="1" x14ac:dyDescent="0.25"/>
    <row r="944" s="113" customFormat="1" x14ac:dyDescent="0.25"/>
    <row r="945" s="113" customFormat="1" x14ac:dyDescent="0.25"/>
    <row r="946" s="113" customFormat="1" x14ac:dyDescent="0.25"/>
    <row r="947" s="113" customFormat="1" x14ac:dyDescent="0.25"/>
    <row r="948" s="113" customFormat="1" x14ac:dyDescent="0.25"/>
    <row r="949" s="113" customFormat="1" x14ac:dyDescent="0.25"/>
    <row r="950" s="113" customFormat="1" x14ac:dyDescent="0.25"/>
    <row r="951" s="113" customFormat="1" x14ac:dyDescent="0.25"/>
    <row r="952" s="113" customFormat="1" x14ac:dyDescent="0.25"/>
    <row r="953" s="113" customFormat="1" x14ac:dyDescent="0.25"/>
    <row r="954" s="113" customFormat="1" x14ac:dyDescent="0.25"/>
    <row r="955" s="113" customFormat="1" x14ac:dyDescent="0.25"/>
    <row r="956" s="113" customFormat="1" x14ac:dyDescent="0.25"/>
    <row r="957" s="113" customFormat="1" x14ac:dyDescent="0.25"/>
    <row r="958" s="113" customFormat="1" x14ac:dyDescent="0.25"/>
    <row r="959" s="113" customFormat="1" x14ac:dyDescent="0.25"/>
    <row r="960" s="113" customFormat="1" x14ac:dyDescent="0.25"/>
    <row r="961" s="113" customFormat="1" x14ac:dyDescent="0.25"/>
    <row r="962" s="113" customFormat="1" x14ac:dyDescent="0.25"/>
    <row r="963" s="113" customFormat="1" x14ac:dyDescent="0.25"/>
    <row r="964" s="113" customFormat="1" x14ac:dyDescent="0.25"/>
    <row r="965" s="113" customFormat="1" x14ac:dyDescent="0.25"/>
    <row r="966" s="113" customFormat="1" x14ac:dyDescent="0.25"/>
    <row r="967" s="113" customFormat="1" x14ac:dyDescent="0.25"/>
    <row r="968" s="113" customFormat="1" x14ac:dyDescent="0.25"/>
    <row r="969" s="113" customFormat="1" x14ac:dyDescent="0.25"/>
    <row r="970" s="113" customFormat="1" x14ac:dyDescent="0.25"/>
    <row r="971" s="113" customFormat="1" x14ac:dyDescent="0.25"/>
    <row r="972" s="113" customFormat="1" x14ac:dyDescent="0.25"/>
    <row r="973" s="113" customFormat="1" x14ac:dyDescent="0.25"/>
    <row r="974" s="113" customFormat="1" x14ac:dyDescent="0.25"/>
    <row r="975" s="113" customFormat="1" x14ac:dyDescent="0.25"/>
    <row r="976" s="113" customFormat="1" x14ac:dyDescent="0.25"/>
    <row r="977" s="113" customFormat="1" x14ac:dyDescent="0.25"/>
    <row r="978" s="113" customFormat="1" x14ac:dyDescent="0.25"/>
    <row r="979" s="113" customFormat="1" x14ac:dyDescent="0.25"/>
    <row r="980" s="113" customFormat="1" x14ac:dyDescent="0.25"/>
    <row r="981" s="113" customFormat="1" x14ac:dyDescent="0.25"/>
    <row r="982" s="113" customFormat="1" x14ac:dyDescent="0.25"/>
    <row r="983" s="113" customFormat="1" x14ac:dyDescent="0.25"/>
    <row r="984" s="113" customFormat="1" x14ac:dyDescent="0.25"/>
    <row r="985" s="113" customFormat="1" x14ac:dyDescent="0.25"/>
    <row r="986" s="113" customFormat="1" x14ac:dyDescent="0.25"/>
    <row r="987" s="113" customFormat="1" x14ac:dyDescent="0.25"/>
    <row r="988" s="113" customFormat="1" x14ac:dyDescent="0.25"/>
    <row r="989" s="113" customFormat="1" x14ac:dyDescent="0.25"/>
    <row r="990" s="113" customFormat="1" x14ac:dyDescent="0.25"/>
    <row r="991" s="113" customFormat="1" x14ac:dyDescent="0.25"/>
    <row r="992" s="113" customFormat="1" x14ac:dyDescent="0.25"/>
    <row r="993" s="113" customFormat="1" x14ac:dyDescent="0.25"/>
    <row r="994" s="113" customFormat="1" x14ac:dyDescent="0.25"/>
    <row r="995" s="113" customFormat="1" x14ac:dyDescent="0.25"/>
    <row r="996" s="113" customFormat="1" x14ac:dyDescent="0.25"/>
    <row r="997" s="113" customFormat="1" x14ac:dyDescent="0.25"/>
    <row r="998" s="113" customFormat="1" x14ac:dyDescent="0.25"/>
    <row r="999" s="113" customFormat="1" x14ac:dyDescent="0.25"/>
    <row r="1000" s="113" customFormat="1" x14ac:dyDescent="0.25"/>
    <row r="1001" s="113" customFormat="1" x14ac:dyDescent="0.25"/>
    <row r="1002" s="113" customFormat="1" x14ac:dyDescent="0.25"/>
    <row r="1003" s="113" customFormat="1" x14ac:dyDescent="0.25"/>
    <row r="1004" s="113" customFormat="1" x14ac:dyDescent="0.25"/>
    <row r="1005" s="113" customFormat="1" x14ac:dyDescent="0.25"/>
    <row r="1006" s="113" customFormat="1" x14ac:dyDescent="0.25"/>
    <row r="1007" s="113" customFormat="1" x14ac:dyDescent="0.25"/>
    <row r="1008" s="113" customFormat="1" x14ac:dyDescent="0.25"/>
    <row r="1009" s="113" customFormat="1" x14ac:dyDescent="0.25"/>
    <row r="1010" s="113" customFormat="1" x14ac:dyDescent="0.25"/>
    <row r="1011" s="113" customFormat="1" x14ac:dyDescent="0.25"/>
    <row r="1012" s="113" customFormat="1" x14ac:dyDescent="0.25"/>
    <row r="1013" s="113" customFormat="1" x14ac:dyDescent="0.25"/>
    <row r="1014" s="113" customFormat="1" x14ac:dyDescent="0.25"/>
    <row r="1015" s="113" customFormat="1" x14ac:dyDescent="0.25"/>
    <row r="1016" s="113" customFormat="1" x14ac:dyDescent="0.25"/>
    <row r="1017" s="113" customFormat="1" x14ac:dyDescent="0.25"/>
    <row r="1018" s="113" customFormat="1" x14ac:dyDescent="0.25"/>
    <row r="1019" s="113" customFormat="1" x14ac:dyDescent="0.25"/>
    <row r="1020" s="113" customFormat="1" x14ac:dyDescent="0.25"/>
    <row r="1021" s="113" customFormat="1" x14ac:dyDescent="0.25"/>
    <row r="1022" s="113" customFormat="1" x14ac:dyDescent="0.25"/>
    <row r="1023" s="113" customFormat="1" x14ac:dyDescent="0.25"/>
    <row r="1024" s="113" customFormat="1" x14ac:dyDescent="0.25"/>
    <row r="1025" s="113" customFormat="1" x14ac:dyDescent="0.25"/>
    <row r="1026" s="113" customFormat="1" x14ac:dyDescent="0.25"/>
    <row r="1027" s="113" customFormat="1" x14ac:dyDescent="0.25"/>
    <row r="1028" s="113" customFormat="1" x14ac:dyDescent="0.25"/>
    <row r="1029" s="113" customFormat="1" x14ac:dyDescent="0.25"/>
    <row r="1030" s="113" customFormat="1" x14ac:dyDescent="0.25"/>
    <row r="1031" s="113" customFormat="1" x14ac:dyDescent="0.25"/>
    <row r="1032" s="113" customFormat="1" x14ac:dyDescent="0.25"/>
    <row r="1033" s="113" customFormat="1" x14ac:dyDescent="0.25"/>
    <row r="1034" s="113" customFormat="1" x14ac:dyDescent="0.25"/>
    <row r="1035" s="113" customFormat="1" x14ac:dyDescent="0.25"/>
    <row r="1036" s="113" customFormat="1" x14ac:dyDescent="0.25"/>
    <row r="1037" s="113" customFormat="1" x14ac:dyDescent="0.25"/>
    <row r="1038" s="113" customFormat="1" x14ac:dyDescent="0.25"/>
    <row r="1039" s="113" customFormat="1" x14ac:dyDescent="0.25"/>
    <row r="1040" s="113" customFormat="1" x14ac:dyDescent="0.25"/>
    <row r="1041" s="113" customFormat="1" x14ac:dyDescent="0.25"/>
    <row r="1042" s="113" customFormat="1" x14ac:dyDescent="0.25"/>
    <row r="1043" s="113" customFormat="1" x14ac:dyDescent="0.25"/>
    <row r="1044" s="113" customFormat="1" x14ac:dyDescent="0.25"/>
    <row r="1045" s="113" customFormat="1" x14ac:dyDescent="0.25"/>
    <row r="1046" s="113" customFormat="1" x14ac:dyDescent="0.25"/>
    <row r="1047" s="113" customFormat="1" x14ac:dyDescent="0.25"/>
    <row r="1048" s="113" customFormat="1" x14ac:dyDescent="0.25"/>
    <row r="1049" s="113" customFormat="1" x14ac:dyDescent="0.25"/>
    <row r="1050" s="113" customFormat="1" x14ac:dyDescent="0.25"/>
    <row r="1051" s="113" customFormat="1" x14ac:dyDescent="0.25"/>
    <row r="1052" s="113" customFormat="1" x14ac:dyDescent="0.25"/>
    <row r="1053" s="113" customFormat="1" x14ac:dyDescent="0.25"/>
    <row r="1054" s="113" customFormat="1" x14ac:dyDescent="0.25"/>
    <row r="1055" s="113" customFormat="1" x14ac:dyDescent="0.25"/>
    <row r="1056" s="113" customFormat="1" x14ac:dyDescent="0.25"/>
    <row r="1057" s="113" customFormat="1" x14ac:dyDescent="0.25"/>
    <row r="1058" s="113" customFormat="1" x14ac:dyDescent="0.25"/>
    <row r="1059" s="113" customFormat="1" x14ac:dyDescent="0.25"/>
    <row r="1060" s="113" customFormat="1" x14ac:dyDescent="0.25"/>
    <row r="1061" s="113" customFormat="1" x14ac:dyDescent="0.25"/>
    <row r="1062" s="113" customFormat="1" x14ac:dyDescent="0.25"/>
    <row r="1063" s="113" customFormat="1" x14ac:dyDescent="0.25"/>
    <row r="1064" s="113" customFormat="1" x14ac:dyDescent="0.25"/>
    <row r="1065" s="113" customFormat="1" x14ac:dyDescent="0.25"/>
    <row r="1066" s="113" customFormat="1" x14ac:dyDescent="0.25"/>
    <row r="1067" s="113" customFormat="1" x14ac:dyDescent="0.25"/>
    <row r="1068" s="113" customFormat="1" x14ac:dyDescent="0.25"/>
    <row r="1069" s="113" customFormat="1" x14ac:dyDescent="0.25"/>
    <row r="1070" s="113" customFormat="1" x14ac:dyDescent="0.25"/>
    <row r="1071" s="113" customFormat="1" x14ac:dyDescent="0.25"/>
    <row r="1072" s="113" customFormat="1" x14ac:dyDescent="0.25"/>
    <row r="1073" s="113" customFormat="1" x14ac:dyDescent="0.25"/>
    <row r="1074" s="113" customFormat="1" x14ac:dyDescent="0.25"/>
    <row r="1075" s="113" customFormat="1" x14ac:dyDescent="0.25"/>
    <row r="1076" s="113" customFormat="1" x14ac:dyDescent="0.25"/>
    <row r="1077" s="113" customFormat="1" x14ac:dyDescent="0.25"/>
    <row r="1078" s="113" customFormat="1" x14ac:dyDescent="0.25"/>
    <row r="1079" s="113" customFormat="1" x14ac:dyDescent="0.25"/>
    <row r="1080" s="113" customFormat="1" x14ac:dyDescent="0.25"/>
    <row r="1081" s="113" customFormat="1" x14ac:dyDescent="0.25"/>
    <row r="1082" s="113" customFormat="1" x14ac:dyDescent="0.25"/>
    <row r="1083" s="113" customFormat="1" x14ac:dyDescent="0.25"/>
    <row r="1084" s="113" customFormat="1" x14ac:dyDescent="0.25"/>
    <row r="1085" s="113" customFormat="1" x14ac:dyDescent="0.25"/>
    <row r="1086" s="113" customFormat="1" x14ac:dyDescent="0.25"/>
    <row r="1087" s="113" customFormat="1" x14ac:dyDescent="0.25"/>
    <row r="1088" s="113" customFormat="1" x14ac:dyDescent="0.25"/>
    <row r="1089" s="113" customFormat="1" x14ac:dyDescent="0.25"/>
    <row r="1090" s="113" customFormat="1" x14ac:dyDescent="0.25"/>
    <row r="1091" s="113" customFormat="1" x14ac:dyDescent="0.25"/>
    <row r="1092" s="113" customFormat="1" x14ac:dyDescent="0.25"/>
    <row r="1093" s="113" customFormat="1" x14ac:dyDescent="0.25"/>
    <row r="1094" s="113" customFormat="1" x14ac:dyDescent="0.25"/>
    <row r="1095" s="113" customFormat="1" x14ac:dyDescent="0.25"/>
    <row r="1096" s="113" customFormat="1" x14ac:dyDescent="0.25"/>
    <row r="1097" s="113" customFormat="1" x14ac:dyDescent="0.25"/>
    <row r="1098" s="113" customFormat="1" x14ac:dyDescent="0.25"/>
    <row r="1099" s="113" customFormat="1" x14ac:dyDescent="0.25"/>
    <row r="1100" s="113" customFormat="1" x14ac:dyDescent="0.25"/>
    <row r="1101" s="113" customFormat="1" x14ac:dyDescent="0.25"/>
    <row r="1102" s="113" customFormat="1" x14ac:dyDescent="0.25"/>
    <row r="1103" s="113" customFormat="1" x14ac:dyDescent="0.25"/>
    <row r="1104" s="113" customFormat="1" x14ac:dyDescent="0.25"/>
    <row r="1105" s="113" customFormat="1" x14ac:dyDescent="0.25"/>
    <row r="1106" s="113" customFormat="1" x14ac:dyDescent="0.25"/>
    <row r="1107" s="113" customFormat="1" x14ac:dyDescent="0.25"/>
    <row r="1108" s="113" customFormat="1" x14ac:dyDescent="0.25"/>
    <row r="1109" s="113" customFormat="1" x14ac:dyDescent="0.25"/>
    <row r="1110" s="113" customFormat="1" x14ac:dyDescent="0.25"/>
    <row r="1111" s="113" customFormat="1" x14ac:dyDescent="0.25"/>
    <row r="1112" s="113" customFormat="1" x14ac:dyDescent="0.25"/>
    <row r="1113" s="113" customFormat="1" x14ac:dyDescent="0.25"/>
    <row r="1114" s="113" customFormat="1" x14ac:dyDescent="0.25"/>
    <row r="1115" s="113" customFormat="1" x14ac:dyDescent="0.25"/>
    <row r="1116" s="113" customFormat="1" x14ac:dyDescent="0.25"/>
    <row r="1117" s="113" customFormat="1" x14ac:dyDescent="0.25"/>
    <row r="1118" s="113" customFormat="1" x14ac:dyDescent="0.25"/>
    <row r="1119" s="113" customFormat="1" x14ac:dyDescent="0.25"/>
    <row r="1120" s="113" customFormat="1" x14ac:dyDescent="0.25"/>
    <row r="1121" s="113" customFormat="1" x14ac:dyDescent="0.25"/>
    <row r="1122" s="113" customFormat="1" x14ac:dyDescent="0.25"/>
    <row r="1123" s="113" customFormat="1" x14ac:dyDescent="0.25"/>
    <row r="1124" s="113" customFormat="1" x14ac:dyDescent="0.25"/>
    <row r="1125" s="113" customFormat="1" x14ac:dyDescent="0.25"/>
    <row r="1126" s="113" customFormat="1" x14ac:dyDescent="0.25"/>
    <row r="1127" s="113" customFormat="1" x14ac:dyDescent="0.25"/>
    <row r="1128" s="113" customFormat="1" x14ac:dyDescent="0.25"/>
    <row r="1129" s="113" customFormat="1" x14ac:dyDescent="0.25"/>
    <row r="1130" s="113" customFormat="1" x14ac:dyDescent="0.25"/>
    <row r="1131" s="113" customFormat="1" x14ac:dyDescent="0.25"/>
    <row r="1132" s="113" customFormat="1" x14ac:dyDescent="0.25"/>
    <row r="1133" s="113" customFormat="1" x14ac:dyDescent="0.25"/>
    <row r="1134" s="113" customFormat="1" x14ac:dyDescent="0.25"/>
    <row r="1135" s="113" customFormat="1" x14ac:dyDescent="0.25"/>
    <row r="1136" s="113" customFormat="1" x14ac:dyDescent="0.25"/>
    <row r="1137" s="113" customFormat="1" x14ac:dyDescent="0.25"/>
    <row r="1138" s="113" customFormat="1" x14ac:dyDescent="0.25"/>
    <row r="1139" s="113" customFormat="1" x14ac:dyDescent="0.25"/>
    <row r="1140" s="113" customFormat="1" x14ac:dyDescent="0.25"/>
    <row r="1141" s="113" customFormat="1" x14ac:dyDescent="0.25"/>
    <row r="1142" s="113" customFormat="1" x14ac:dyDescent="0.25"/>
    <row r="1143" s="113" customFormat="1" x14ac:dyDescent="0.25"/>
    <row r="1144" s="113" customFormat="1" x14ac:dyDescent="0.25"/>
    <row r="1145" s="113" customFormat="1" x14ac:dyDescent="0.25"/>
    <row r="1146" s="113" customFormat="1" x14ac:dyDescent="0.25"/>
    <row r="1147" s="113" customFormat="1" x14ac:dyDescent="0.25"/>
    <row r="1148" s="113" customFormat="1" x14ac:dyDescent="0.25"/>
    <row r="1149" s="113" customFormat="1" x14ac:dyDescent="0.25"/>
    <row r="1150" s="113" customFormat="1" x14ac:dyDescent="0.25"/>
    <row r="1151" s="113" customFormat="1" x14ac:dyDescent="0.25"/>
    <row r="1152" s="113" customFormat="1" x14ac:dyDescent="0.25"/>
    <row r="1153" s="113" customFormat="1" x14ac:dyDescent="0.25"/>
    <row r="1154" s="113" customFormat="1" x14ac:dyDescent="0.25"/>
    <row r="1155" s="113" customFormat="1" x14ac:dyDescent="0.25"/>
    <row r="1156" s="113" customFormat="1" x14ac:dyDescent="0.25"/>
    <row r="1157" s="113" customFormat="1" x14ac:dyDescent="0.25"/>
    <row r="1158" s="113" customFormat="1" x14ac:dyDescent="0.25"/>
    <row r="1159" s="113" customFormat="1" x14ac:dyDescent="0.25"/>
    <row r="1160" s="113" customFormat="1" x14ac:dyDescent="0.25"/>
    <row r="1161" s="113" customFormat="1" x14ac:dyDescent="0.25"/>
    <row r="1162" s="113" customFormat="1" x14ac:dyDescent="0.25"/>
    <row r="1163" s="113" customFormat="1" x14ac:dyDescent="0.25"/>
    <row r="1164" s="113" customFormat="1" x14ac:dyDescent="0.25"/>
    <row r="1165" s="113" customFormat="1" x14ac:dyDescent="0.25"/>
    <row r="1166" s="113" customFormat="1" x14ac:dyDescent="0.25"/>
    <row r="1167" s="113" customFormat="1" x14ac:dyDescent="0.25"/>
    <row r="1168" s="113" customFormat="1" x14ac:dyDescent="0.25"/>
    <row r="1169" s="113" customFormat="1" x14ac:dyDescent="0.25"/>
    <row r="1170" s="113" customFormat="1" x14ac:dyDescent="0.25"/>
    <row r="1171" s="113" customFormat="1" x14ac:dyDescent="0.25"/>
    <row r="1172" s="113" customFormat="1" x14ac:dyDescent="0.25"/>
    <row r="1173" s="113" customFormat="1" x14ac:dyDescent="0.25"/>
    <row r="1174" s="113" customFormat="1" x14ac:dyDescent="0.25"/>
    <row r="1175" s="113" customFormat="1" x14ac:dyDescent="0.25"/>
    <row r="1176" s="113" customFormat="1" x14ac:dyDescent="0.25"/>
    <row r="1177" s="113" customFormat="1" x14ac:dyDescent="0.25"/>
    <row r="1178" s="113" customFormat="1" x14ac:dyDescent="0.25"/>
    <row r="1179" s="113" customFormat="1" x14ac:dyDescent="0.25"/>
    <row r="1180" s="113" customFormat="1" x14ac:dyDescent="0.25"/>
    <row r="1181" s="113" customFormat="1" x14ac:dyDescent="0.25"/>
    <row r="1182" s="113" customFormat="1" x14ac:dyDescent="0.25"/>
    <row r="1183" s="113" customFormat="1" x14ac:dyDescent="0.25"/>
    <row r="1184" s="113" customFormat="1" x14ac:dyDescent="0.25"/>
    <row r="1185" s="113" customFormat="1" x14ac:dyDescent="0.25"/>
    <row r="1186" s="113" customFormat="1" x14ac:dyDescent="0.25"/>
    <row r="1187" s="113" customFormat="1" x14ac:dyDescent="0.25"/>
    <row r="1188" s="113" customFormat="1" x14ac:dyDescent="0.25"/>
    <row r="1189" s="113" customFormat="1" x14ac:dyDescent="0.25"/>
    <row r="1190" s="113" customFormat="1" x14ac:dyDescent="0.25"/>
    <row r="1191" s="113" customFormat="1" x14ac:dyDescent="0.25"/>
    <row r="1192" s="113" customFormat="1" x14ac:dyDescent="0.25"/>
    <row r="1193" s="113" customFormat="1" x14ac:dyDescent="0.25"/>
    <row r="1194" s="113" customFormat="1" x14ac:dyDescent="0.25"/>
    <row r="1195" s="113" customFormat="1" x14ac:dyDescent="0.25"/>
    <row r="1196" s="113" customFormat="1" x14ac:dyDescent="0.25"/>
    <row r="1197" s="113" customFormat="1" x14ac:dyDescent="0.25"/>
    <row r="1198" s="113" customFormat="1" x14ac:dyDescent="0.25"/>
    <row r="1199" s="113" customFormat="1" x14ac:dyDescent="0.25"/>
    <row r="1200" s="113" customFormat="1" x14ac:dyDescent="0.25"/>
    <row r="1201" s="113" customFormat="1" x14ac:dyDescent="0.25"/>
    <row r="1202" s="113" customFormat="1" x14ac:dyDescent="0.25"/>
    <row r="1203" s="113" customFormat="1" x14ac:dyDescent="0.25"/>
    <row r="1204" s="113" customFormat="1" x14ac:dyDescent="0.25"/>
    <row r="1205" s="113" customFormat="1" x14ac:dyDescent="0.25"/>
    <row r="1206" s="113" customFormat="1" x14ac:dyDescent="0.25"/>
    <row r="1207" s="113" customFormat="1" x14ac:dyDescent="0.25"/>
    <row r="1208" s="113" customFormat="1" x14ac:dyDescent="0.25"/>
    <row r="1209" s="113" customFormat="1" x14ac:dyDescent="0.25"/>
    <row r="1210" s="113" customFormat="1" x14ac:dyDescent="0.25"/>
    <row r="1211" s="113" customFormat="1" x14ac:dyDescent="0.25"/>
    <row r="1212" s="113" customFormat="1" x14ac:dyDescent="0.25"/>
    <row r="1213" s="113" customFormat="1" x14ac:dyDescent="0.25"/>
    <row r="1214" s="113" customFormat="1" x14ac:dyDescent="0.25"/>
    <row r="1215" s="113" customFormat="1" x14ac:dyDescent="0.25"/>
    <row r="1216" s="113" customFormat="1" x14ac:dyDescent="0.25"/>
    <row r="1217" s="113" customFormat="1" x14ac:dyDescent="0.25"/>
    <row r="1218" s="113" customFormat="1" x14ac:dyDescent="0.25"/>
    <row r="1219" s="113" customFormat="1" x14ac:dyDescent="0.25"/>
    <row r="1220" s="113" customFormat="1" x14ac:dyDescent="0.25"/>
    <row r="1221" s="113" customFormat="1" x14ac:dyDescent="0.25"/>
    <row r="1222" s="113" customFormat="1" x14ac:dyDescent="0.25"/>
    <row r="1223" s="113" customFormat="1" x14ac:dyDescent="0.25"/>
    <row r="1224" s="113" customFormat="1" x14ac:dyDescent="0.25"/>
    <row r="1225" s="113" customFormat="1" x14ac:dyDescent="0.25"/>
    <row r="1226" s="113" customFormat="1" x14ac:dyDescent="0.25"/>
    <row r="1227" s="113" customFormat="1" x14ac:dyDescent="0.25"/>
    <row r="1228" s="113" customFormat="1" x14ac:dyDescent="0.25"/>
    <row r="1229" s="113" customFormat="1" x14ac:dyDescent="0.25"/>
    <row r="1230" s="113" customFormat="1" x14ac:dyDescent="0.25"/>
    <row r="1231" s="113" customFormat="1" x14ac:dyDescent="0.25"/>
    <row r="1232" s="113" customFormat="1" x14ac:dyDescent="0.25"/>
    <row r="1233" s="113" customFormat="1" x14ac:dyDescent="0.25"/>
    <row r="1234" s="113" customFormat="1" x14ac:dyDescent="0.25"/>
    <row r="1235" s="113" customFormat="1" x14ac:dyDescent="0.25"/>
    <row r="1236" s="113" customFormat="1" x14ac:dyDescent="0.25"/>
    <row r="1237" s="113" customFormat="1" x14ac:dyDescent="0.25"/>
    <row r="1238" s="113" customFormat="1" x14ac:dyDescent="0.25"/>
    <row r="1239" s="113" customFormat="1" x14ac:dyDescent="0.25"/>
    <row r="1240" s="113" customFormat="1" x14ac:dyDescent="0.25"/>
    <row r="1241" s="113" customFormat="1" x14ac:dyDescent="0.25"/>
    <row r="1242" s="113" customFormat="1" x14ac:dyDescent="0.25"/>
    <row r="1243" s="113" customFormat="1" x14ac:dyDescent="0.25"/>
    <row r="1244" s="113" customFormat="1" x14ac:dyDescent="0.25"/>
    <row r="1245" s="113" customFormat="1" x14ac:dyDescent="0.25"/>
    <row r="1246" s="113" customFormat="1" x14ac:dyDescent="0.25"/>
    <row r="1247" s="113" customFormat="1" x14ac:dyDescent="0.25"/>
    <row r="1248" s="113" customFormat="1" x14ac:dyDescent="0.25"/>
    <row r="1249" s="113" customFormat="1" x14ac:dyDescent="0.25"/>
    <row r="1250" s="113" customFormat="1" x14ac:dyDescent="0.25"/>
    <row r="1251" s="113" customFormat="1" x14ac:dyDescent="0.25"/>
    <row r="1252" s="113" customFormat="1" x14ac:dyDescent="0.25"/>
    <row r="1253" s="113" customFormat="1" x14ac:dyDescent="0.25"/>
    <row r="1254" s="113" customFormat="1" x14ac:dyDescent="0.25"/>
    <row r="1255" s="113" customFormat="1" x14ac:dyDescent="0.25"/>
    <row r="1256" s="113" customFormat="1" x14ac:dyDescent="0.25"/>
    <row r="1257" s="113" customFormat="1" x14ac:dyDescent="0.25"/>
    <row r="1258" s="113" customFormat="1" x14ac:dyDescent="0.25"/>
    <row r="1259" s="113" customFormat="1" x14ac:dyDescent="0.25"/>
    <row r="1260" s="113" customFormat="1" x14ac:dyDescent="0.25"/>
    <row r="1261" s="113" customFormat="1" x14ac:dyDescent="0.25"/>
    <row r="1262" s="113" customFormat="1" x14ac:dyDescent="0.25"/>
    <row r="1263" s="113" customFormat="1" x14ac:dyDescent="0.25"/>
    <row r="1264" s="113" customFormat="1" x14ac:dyDescent="0.25"/>
    <row r="1265" s="113" customFormat="1" x14ac:dyDescent="0.25"/>
    <row r="1266" s="113" customFormat="1" x14ac:dyDescent="0.25"/>
    <row r="1267" s="113" customFormat="1" x14ac:dyDescent="0.25"/>
    <row r="1268" s="113" customFormat="1" x14ac:dyDescent="0.25"/>
    <row r="1269" s="113" customFormat="1" x14ac:dyDescent="0.25"/>
    <row r="1270" s="113" customFormat="1" x14ac:dyDescent="0.25"/>
    <row r="1271" s="113" customFormat="1" x14ac:dyDescent="0.25"/>
    <row r="1272" s="113" customFormat="1" x14ac:dyDescent="0.25"/>
    <row r="1273" s="113" customFormat="1" x14ac:dyDescent="0.25"/>
    <row r="1274" s="113" customFormat="1" x14ac:dyDescent="0.25"/>
    <row r="1275" s="113" customFormat="1" x14ac:dyDescent="0.25"/>
    <row r="1276" s="113" customFormat="1" x14ac:dyDescent="0.25"/>
    <row r="1277" s="113" customFormat="1" x14ac:dyDescent="0.25"/>
    <row r="1278" s="113" customFormat="1" x14ac:dyDescent="0.25"/>
    <row r="1279" s="113" customFormat="1" x14ac:dyDescent="0.25"/>
    <row r="1280" s="113" customFormat="1" x14ac:dyDescent="0.25"/>
    <row r="1281" s="113" customFormat="1" x14ac:dyDescent="0.25"/>
    <row r="1282" s="113" customFormat="1" x14ac:dyDescent="0.25"/>
    <row r="1283" s="113" customFormat="1" x14ac:dyDescent="0.25"/>
    <row r="1284" s="113" customFormat="1" x14ac:dyDescent="0.25"/>
    <row r="1285" s="113" customFormat="1" x14ac:dyDescent="0.25"/>
    <row r="1286" s="113" customFormat="1" x14ac:dyDescent="0.25"/>
    <row r="1287" s="113" customFormat="1" x14ac:dyDescent="0.25"/>
    <row r="1288" s="113" customFormat="1" x14ac:dyDescent="0.25"/>
    <row r="1289" s="113" customFormat="1" x14ac:dyDescent="0.25"/>
    <row r="1290" s="113" customFormat="1" x14ac:dyDescent="0.25"/>
    <row r="1291" s="113" customFormat="1" x14ac:dyDescent="0.25"/>
    <row r="1292" s="113" customFormat="1" x14ac:dyDescent="0.25"/>
    <row r="1293" s="113" customFormat="1" x14ac:dyDescent="0.25"/>
    <row r="1294" s="113" customFormat="1" x14ac:dyDescent="0.25"/>
    <row r="1295" s="113" customFormat="1" x14ac:dyDescent="0.25"/>
    <row r="1296" s="113" customFormat="1" x14ac:dyDescent="0.25"/>
    <row r="1297" s="113" customFormat="1" x14ac:dyDescent="0.25"/>
    <row r="1298" s="113" customFormat="1" x14ac:dyDescent="0.25"/>
    <row r="1299" s="113" customFormat="1" x14ac:dyDescent="0.25"/>
    <row r="1300" s="113" customFormat="1" x14ac:dyDescent="0.25"/>
    <row r="1301" s="113" customFormat="1" x14ac:dyDescent="0.25"/>
    <row r="1302" s="113" customFormat="1" x14ac:dyDescent="0.25"/>
    <row r="1303" s="113" customFormat="1" x14ac:dyDescent="0.25"/>
    <row r="1304" s="113" customFormat="1" x14ac:dyDescent="0.25"/>
    <row r="1305" s="113" customFormat="1" x14ac:dyDescent="0.25"/>
    <row r="1306" s="113" customFormat="1" x14ac:dyDescent="0.25"/>
    <row r="1307" s="113" customFormat="1" x14ac:dyDescent="0.25"/>
    <row r="1308" s="113" customFormat="1" x14ac:dyDescent="0.25"/>
    <row r="1309" s="113" customFormat="1" x14ac:dyDescent="0.25"/>
    <row r="1310" s="113" customFormat="1" x14ac:dyDescent="0.25"/>
    <row r="1311" s="113" customFormat="1" x14ac:dyDescent="0.25"/>
    <row r="1312" s="113" customFormat="1" x14ac:dyDescent="0.25"/>
    <row r="1313" s="113" customFormat="1" x14ac:dyDescent="0.25"/>
    <row r="1314" s="113" customFormat="1" x14ac:dyDescent="0.25"/>
    <row r="1315" s="113" customFormat="1" x14ac:dyDescent="0.25"/>
    <row r="1316" s="113" customFormat="1" x14ac:dyDescent="0.25"/>
    <row r="1317" s="113" customFormat="1" x14ac:dyDescent="0.25"/>
    <row r="1318" s="113" customFormat="1" x14ac:dyDescent="0.25"/>
    <row r="1319" s="113" customFormat="1" x14ac:dyDescent="0.25"/>
    <row r="1320" s="113" customFormat="1" x14ac:dyDescent="0.25"/>
    <row r="1321" s="113" customFormat="1" x14ac:dyDescent="0.25"/>
    <row r="1322" s="113" customFormat="1" x14ac:dyDescent="0.25"/>
    <row r="1323" s="113" customFormat="1" x14ac:dyDescent="0.25"/>
    <row r="1324" s="113" customFormat="1" x14ac:dyDescent="0.25"/>
    <row r="1325" s="113" customFormat="1" x14ac:dyDescent="0.25"/>
    <row r="1326" s="113" customFormat="1" x14ac:dyDescent="0.25"/>
    <row r="1327" s="113" customFormat="1" x14ac:dyDescent="0.25"/>
    <row r="1328" s="113" customFormat="1" x14ac:dyDescent="0.25"/>
    <row r="1329" s="113" customFormat="1" x14ac:dyDescent="0.25"/>
    <row r="1330" s="113" customFormat="1" x14ac:dyDescent="0.25"/>
    <row r="1331" s="113" customFormat="1" x14ac:dyDescent="0.25"/>
    <row r="1332" s="113" customFormat="1" x14ac:dyDescent="0.25"/>
    <row r="1333" s="113" customFormat="1" x14ac:dyDescent="0.25"/>
    <row r="1334" s="113" customFormat="1" x14ac:dyDescent="0.25"/>
    <row r="1335" s="113" customFormat="1" x14ac:dyDescent="0.25"/>
    <row r="1336" s="113" customFormat="1" x14ac:dyDescent="0.25"/>
    <row r="1337" s="113" customFormat="1" x14ac:dyDescent="0.25"/>
    <row r="1338" s="113" customFormat="1" x14ac:dyDescent="0.25"/>
    <row r="1339" s="113" customFormat="1" x14ac:dyDescent="0.25"/>
    <row r="1340" s="113" customFormat="1" x14ac:dyDescent="0.25"/>
    <row r="1341" s="113" customFormat="1" x14ac:dyDescent="0.25"/>
    <row r="1342" s="113" customFormat="1" x14ac:dyDescent="0.25"/>
    <row r="1343" s="113" customFormat="1" x14ac:dyDescent="0.25"/>
    <row r="1344" s="113" customFormat="1" x14ac:dyDescent="0.25"/>
    <row r="1345" s="113" customFormat="1" x14ac:dyDescent="0.25"/>
    <row r="1346" s="113" customFormat="1" x14ac:dyDescent="0.25"/>
    <row r="1347" s="113" customFormat="1" x14ac:dyDescent="0.25"/>
    <row r="1348" s="113" customFormat="1" x14ac:dyDescent="0.25"/>
    <row r="1349" s="113" customFormat="1" x14ac:dyDescent="0.25"/>
    <row r="1350" s="113" customFormat="1" x14ac:dyDescent="0.25"/>
    <row r="1351" s="113" customFormat="1" x14ac:dyDescent="0.25"/>
    <row r="1352" s="113" customFormat="1" x14ac:dyDescent="0.25"/>
    <row r="1353" s="113" customFormat="1" x14ac:dyDescent="0.25"/>
    <row r="1354" s="113" customFormat="1" x14ac:dyDescent="0.25"/>
    <row r="1355" s="113" customFormat="1" x14ac:dyDescent="0.25"/>
    <row r="1356" s="113" customFormat="1" x14ac:dyDescent="0.25"/>
    <row r="1357" s="113" customFormat="1" x14ac:dyDescent="0.25"/>
    <row r="1358" s="113" customFormat="1" x14ac:dyDescent="0.25"/>
    <row r="1359" s="113" customFormat="1" x14ac:dyDescent="0.25"/>
    <row r="1360" s="113" customFormat="1" x14ac:dyDescent="0.25"/>
    <row r="1361" s="113" customFormat="1" x14ac:dyDescent="0.25"/>
    <row r="1362" s="113" customFormat="1" x14ac:dyDescent="0.25"/>
    <row r="1363" s="113" customFormat="1" x14ac:dyDescent="0.25"/>
    <row r="1364" s="113" customFormat="1" x14ac:dyDescent="0.25"/>
    <row r="1365" s="113" customFormat="1" x14ac:dyDescent="0.25"/>
    <row r="1366" s="113" customFormat="1" x14ac:dyDescent="0.25"/>
    <row r="1367" s="113" customFormat="1" x14ac:dyDescent="0.25"/>
    <row r="1368" s="113" customFormat="1" x14ac:dyDescent="0.25"/>
    <row r="1369" s="113" customFormat="1" x14ac:dyDescent="0.25"/>
    <row r="1370" s="113" customFormat="1" x14ac:dyDescent="0.25"/>
    <row r="1371" s="113" customFormat="1" x14ac:dyDescent="0.25"/>
    <row r="1372" s="113" customFormat="1" x14ac:dyDescent="0.25"/>
    <row r="1373" s="113" customFormat="1" x14ac:dyDescent="0.25"/>
    <row r="1374" s="113" customFormat="1" x14ac:dyDescent="0.25"/>
    <row r="1375" s="113" customFormat="1" x14ac:dyDescent="0.25"/>
    <row r="1376" s="113" customFormat="1" x14ac:dyDescent="0.25"/>
    <row r="1377" s="113" customFormat="1" x14ac:dyDescent="0.25"/>
    <row r="1378" s="113" customFormat="1" x14ac:dyDescent="0.25"/>
    <row r="1379" s="113" customFormat="1" x14ac:dyDescent="0.25"/>
    <row r="1380" s="113" customFormat="1" x14ac:dyDescent="0.25"/>
    <row r="1381" s="113" customFormat="1" x14ac:dyDescent="0.25"/>
    <row r="1382" s="113" customFormat="1" x14ac:dyDescent="0.25"/>
    <row r="1383" s="113" customFormat="1" x14ac:dyDescent="0.25"/>
    <row r="1384" s="113" customFormat="1" x14ac:dyDescent="0.25"/>
    <row r="1385" s="113" customFormat="1" x14ac:dyDescent="0.25"/>
    <row r="1386" s="113" customFormat="1" x14ac:dyDescent="0.25"/>
    <row r="1387" s="113" customFormat="1" x14ac:dyDescent="0.25"/>
    <row r="1388" s="113" customFormat="1" x14ac:dyDescent="0.25"/>
    <row r="1389" s="113" customFormat="1" x14ac:dyDescent="0.25"/>
    <row r="1390" s="113" customFormat="1" x14ac:dyDescent="0.25"/>
    <row r="1391" s="113" customFormat="1" x14ac:dyDescent="0.25"/>
    <row r="1392" s="113" customFormat="1" x14ac:dyDescent="0.25"/>
    <row r="1393" s="113" customFormat="1" x14ac:dyDescent="0.25"/>
    <row r="1394" s="113" customFormat="1" x14ac:dyDescent="0.25"/>
    <row r="1395" s="113" customFormat="1" x14ac:dyDescent="0.25"/>
    <row r="1396" s="113" customFormat="1" x14ac:dyDescent="0.25"/>
    <row r="1397" s="113" customFormat="1" x14ac:dyDescent="0.25"/>
    <row r="1398" s="113" customFormat="1" x14ac:dyDescent="0.25"/>
    <row r="1399" s="113" customFormat="1" x14ac:dyDescent="0.25"/>
    <row r="1400" s="113" customFormat="1" x14ac:dyDescent="0.25"/>
    <row r="1401" s="113" customFormat="1" x14ac:dyDescent="0.25"/>
    <row r="1402" s="113" customFormat="1" x14ac:dyDescent="0.25"/>
    <row r="1403" s="113" customFormat="1" x14ac:dyDescent="0.25"/>
    <row r="1404" s="113" customFormat="1" x14ac:dyDescent="0.25"/>
    <row r="1405" s="113" customFormat="1" x14ac:dyDescent="0.25"/>
    <row r="1406" s="113" customFormat="1" x14ac:dyDescent="0.25"/>
    <row r="1407" s="113" customFormat="1" x14ac:dyDescent="0.25"/>
    <row r="1408" s="113" customFormat="1" x14ac:dyDescent="0.25"/>
    <row r="1409" s="113" customFormat="1" x14ac:dyDescent="0.25"/>
    <row r="1410" s="113" customFormat="1" x14ac:dyDescent="0.25"/>
    <row r="1411" s="113" customFormat="1" x14ac:dyDescent="0.25"/>
    <row r="1412" s="113" customFormat="1" x14ac:dyDescent="0.25"/>
    <row r="1413" s="113" customFormat="1" x14ac:dyDescent="0.25"/>
    <row r="1414" s="113" customFormat="1" x14ac:dyDescent="0.25"/>
    <row r="1415" s="113" customFormat="1" x14ac:dyDescent="0.25"/>
    <row r="1416" s="113" customFormat="1" x14ac:dyDescent="0.25"/>
    <row r="1417" s="113" customFormat="1" x14ac:dyDescent="0.25"/>
    <row r="1418" s="113" customFormat="1" x14ac:dyDescent="0.25"/>
    <row r="1419" s="113" customFormat="1" x14ac:dyDescent="0.25"/>
    <row r="1420" s="113" customFormat="1" x14ac:dyDescent="0.25"/>
    <row r="1421" s="113" customFormat="1" x14ac:dyDescent="0.25"/>
    <row r="1422" s="113" customFormat="1" x14ac:dyDescent="0.25"/>
    <row r="1423" s="113" customFormat="1" x14ac:dyDescent="0.25"/>
    <row r="1424" s="113" customFormat="1" x14ac:dyDescent="0.25"/>
    <row r="1425" s="113" customFormat="1" x14ac:dyDescent="0.25"/>
    <row r="1426" s="113" customFormat="1" x14ac:dyDescent="0.25"/>
    <row r="1427" s="113" customFormat="1" x14ac:dyDescent="0.25"/>
    <row r="1428" s="113" customFormat="1" x14ac:dyDescent="0.25"/>
    <row r="1429" s="113" customFormat="1" x14ac:dyDescent="0.25"/>
    <row r="1430" s="113" customFormat="1" x14ac:dyDescent="0.25"/>
    <row r="1431" s="113" customFormat="1" x14ac:dyDescent="0.25"/>
    <row r="1432" s="113" customFormat="1" x14ac:dyDescent="0.25"/>
    <row r="1433" s="113" customFormat="1" x14ac:dyDescent="0.25"/>
    <row r="1434" s="113" customFormat="1" x14ac:dyDescent="0.25"/>
    <row r="1435" s="113" customFormat="1" x14ac:dyDescent="0.25"/>
    <row r="1436" s="113" customFormat="1" x14ac:dyDescent="0.25"/>
    <row r="1437" s="113" customFormat="1" x14ac:dyDescent="0.25"/>
    <row r="1438" s="113" customFormat="1" x14ac:dyDescent="0.25"/>
    <row r="1439" s="113" customFormat="1" x14ac:dyDescent="0.25"/>
    <row r="1440" s="113" customFormat="1" x14ac:dyDescent="0.25"/>
    <row r="1441" s="113" customFormat="1" x14ac:dyDescent="0.25"/>
    <row r="1442" s="113" customFormat="1" x14ac:dyDescent="0.25"/>
    <row r="1443" s="113" customFormat="1" x14ac:dyDescent="0.25"/>
    <row r="1444" s="113" customFormat="1" x14ac:dyDescent="0.25"/>
    <row r="1445" s="113" customFormat="1" x14ac:dyDescent="0.25"/>
    <row r="1446" s="113" customFormat="1" x14ac:dyDescent="0.25"/>
    <row r="1447" s="113" customFormat="1" x14ac:dyDescent="0.25"/>
    <row r="1448" s="113" customFormat="1" x14ac:dyDescent="0.25"/>
    <row r="1449" s="113" customFormat="1" x14ac:dyDescent="0.25"/>
    <row r="1450" s="113" customFormat="1" x14ac:dyDescent="0.25"/>
    <row r="1451" s="113" customFormat="1" x14ac:dyDescent="0.25"/>
    <row r="1452" s="113" customFormat="1" x14ac:dyDescent="0.25"/>
    <row r="1453" s="113" customFormat="1" x14ac:dyDescent="0.25"/>
    <row r="1454" s="113" customFormat="1" x14ac:dyDescent="0.25"/>
    <row r="1455" s="113" customFormat="1" x14ac:dyDescent="0.25"/>
    <row r="1456" s="113" customFormat="1" x14ac:dyDescent="0.25"/>
    <row r="1457" s="113" customFormat="1" x14ac:dyDescent="0.25"/>
    <row r="1458" s="113" customFormat="1" x14ac:dyDescent="0.25"/>
    <row r="1459" s="113" customFormat="1" x14ac:dyDescent="0.25"/>
    <row r="1460" s="113" customFormat="1" x14ac:dyDescent="0.25"/>
    <row r="1461" s="113" customFormat="1" x14ac:dyDescent="0.25"/>
    <row r="1462" s="113" customFormat="1" x14ac:dyDescent="0.25"/>
    <row r="1463" s="113" customFormat="1" x14ac:dyDescent="0.25"/>
    <row r="1464" s="113" customFormat="1" x14ac:dyDescent="0.25"/>
    <row r="1465" s="113" customFormat="1" x14ac:dyDescent="0.25"/>
    <row r="1466" s="113" customFormat="1" x14ac:dyDescent="0.25"/>
    <row r="1467" s="113" customFormat="1" x14ac:dyDescent="0.25"/>
    <row r="1468" s="113" customFormat="1" x14ac:dyDescent="0.25"/>
    <row r="1469" s="113" customFormat="1" x14ac:dyDescent="0.25"/>
    <row r="1470" s="113" customFormat="1" x14ac:dyDescent="0.25"/>
    <row r="1471" s="113" customFormat="1" x14ac:dyDescent="0.25"/>
    <row r="1472" s="113" customFormat="1" x14ac:dyDescent="0.25"/>
    <row r="1473" s="113" customFormat="1" x14ac:dyDescent="0.25"/>
    <row r="1474" s="113" customFormat="1" x14ac:dyDescent="0.25"/>
    <row r="1475" s="113" customFormat="1" x14ac:dyDescent="0.25"/>
    <row r="1476" s="113" customFormat="1" x14ac:dyDescent="0.25"/>
    <row r="1477" s="113" customFormat="1" x14ac:dyDescent="0.25"/>
    <row r="1478" s="113" customFormat="1" x14ac:dyDescent="0.25"/>
    <row r="1479" s="113" customFormat="1" x14ac:dyDescent="0.25"/>
    <row r="1480" s="113" customFormat="1" x14ac:dyDescent="0.25"/>
    <row r="1481" s="113" customFormat="1" x14ac:dyDescent="0.25"/>
    <row r="1482" s="113" customFormat="1" x14ac:dyDescent="0.25"/>
    <row r="1483" s="113" customFormat="1" x14ac:dyDescent="0.25"/>
    <row r="1484" s="113" customFormat="1" x14ac:dyDescent="0.25"/>
    <row r="1485" s="113" customFormat="1" x14ac:dyDescent="0.25"/>
    <row r="1486" s="113" customFormat="1" x14ac:dyDescent="0.25"/>
    <row r="1487" s="113" customFormat="1" x14ac:dyDescent="0.25"/>
    <row r="1488" s="113" customFormat="1" x14ac:dyDescent="0.25"/>
    <row r="1489" s="113" customFormat="1" x14ac:dyDescent="0.25"/>
    <row r="1490" s="113" customFormat="1" x14ac:dyDescent="0.25"/>
    <row r="1491" s="113" customFormat="1" x14ac:dyDescent="0.25"/>
    <row r="1492" s="113" customFormat="1" x14ac:dyDescent="0.25"/>
    <row r="1493" s="113" customFormat="1" x14ac:dyDescent="0.25"/>
    <row r="1494" s="113" customFormat="1" x14ac:dyDescent="0.25"/>
    <row r="1495" s="113" customFormat="1" x14ac:dyDescent="0.25"/>
    <row r="1496" s="113" customFormat="1" x14ac:dyDescent="0.25"/>
    <row r="1497" s="113" customFormat="1" x14ac:dyDescent="0.25"/>
    <row r="1498" s="113" customFormat="1" x14ac:dyDescent="0.25"/>
    <row r="1499" s="113" customFormat="1" x14ac:dyDescent="0.25"/>
    <row r="1500" s="113" customFormat="1" x14ac:dyDescent="0.25"/>
    <row r="1501" s="113" customFormat="1" x14ac:dyDescent="0.25"/>
    <row r="1502" s="113" customFormat="1" x14ac:dyDescent="0.25"/>
    <row r="1503" s="113" customFormat="1" x14ac:dyDescent="0.25"/>
    <row r="1504" s="113" customFormat="1" x14ac:dyDescent="0.25"/>
    <row r="1505" s="113" customFormat="1" x14ac:dyDescent="0.25"/>
    <row r="1506" s="113" customFormat="1" x14ac:dyDescent="0.25"/>
    <row r="1507" s="113" customFormat="1" x14ac:dyDescent="0.25"/>
    <row r="1508" s="113" customFormat="1" x14ac:dyDescent="0.25"/>
    <row r="1509" s="113" customFormat="1" x14ac:dyDescent="0.25"/>
    <row r="1510" s="113" customFormat="1" x14ac:dyDescent="0.25"/>
    <row r="1511" s="113" customFormat="1" x14ac:dyDescent="0.25"/>
    <row r="1512" s="113" customFormat="1" x14ac:dyDescent="0.25"/>
    <row r="1513" s="113" customFormat="1" x14ac:dyDescent="0.25"/>
    <row r="1514" s="113" customFormat="1" x14ac:dyDescent="0.25"/>
    <row r="1515" s="113" customFormat="1" x14ac:dyDescent="0.25"/>
    <row r="1516" s="113" customFormat="1" x14ac:dyDescent="0.25"/>
    <row r="1517" s="113" customFormat="1" x14ac:dyDescent="0.25"/>
    <row r="1518" s="113" customFormat="1" x14ac:dyDescent="0.25"/>
    <row r="1519" s="113" customFormat="1" x14ac:dyDescent="0.25"/>
    <row r="1520" s="113" customFormat="1" x14ac:dyDescent="0.25"/>
    <row r="1521" s="113" customFormat="1" x14ac:dyDescent="0.25"/>
    <row r="1522" s="113" customFormat="1" x14ac:dyDescent="0.25"/>
    <row r="1523" s="113" customFormat="1" x14ac:dyDescent="0.25"/>
    <row r="1524" s="113" customFormat="1" x14ac:dyDescent="0.25"/>
    <row r="1525" s="113" customFormat="1" x14ac:dyDescent="0.25"/>
    <row r="1526" s="113" customFormat="1" x14ac:dyDescent="0.25"/>
    <row r="1527" s="113" customFormat="1" x14ac:dyDescent="0.25"/>
    <row r="1528" s="113" customFormat="1" x14ac:dyDescent="0.25"/>
    <row r="1529" s="113" customFormat="1" x14ac:dyDescent="0.25"/>
    <row r="1530" s="113" customFormat="1" x14ac:dyDescent="0.25"/>
    <row r="1531" s="113" customFormat="1" x14ac:dyDescent="0.25"/>
    <row r="1532" s="113" customFormat="1" x14ac:dyDescent="0.25"/>
    <row r="1533" s="113" customFormat="1" x14ac:dyDescent="0.25"/>
    <row r="1534" s="113" customFormat="1" x14ac:dyDescent="0.25"/>
    <row r="1535" s="113" customFormat="1" x14ac:dyDescent="0.25"/>
    <row r="1536" s="113" customFormat="1" x14ac:dyDescent="0.25"/>
    <row r="1537" s="113" customFormat="1" x14ac:dyDescent="0.25"/>
    <row r="1538" s="113" customFormat="1" x14ac:dyDescent="0.25"/>
    <row r="1539" s="113" customFormat="1" x14ac:dyDescent="0.25"/>
    <row r="1540" s="113" customFormat="1" x14ac:dyDescent="0.25"/>
    <row r="1541" s="113" customFormat="1" x14ac:dyDescent="0.25"/>
    <row r="1542" s="113" customFormat="1" x14ac:dyDescent="0.25"/>
    <row r="1543" s="113" customFormat="1" x14ac:dyDescent="0.25"/>
    <row r="1544" s="113" customFormat="1" x14ac:dyDescent="0.25"/>
    <row r="1545" s="113" customFormat="1" x14ac:dyDescent="0.25"/>
    <row r="1546" s="113" customFormat="1" x14ac:dyDescent="0.25"/>
    <row r="1547" s="113" customFormat="1" x14ac:dyDescent="0.25"/>
    <row r="1548" s="113" customFormat="1" x14ac:dyDescent="0.25"/>
    <row r="1549" s="113" customFormat="1" x14ac:dyDescent="0.25"/>
    <row r="1550" s="113" customFormat="1" x14ac:dyDescent="0.25"/>
    <row r="1551" s="113" customFormat="1" x14ac:dyDescent="0.25"/>
    <row r="1552" s="113" customFormat="1" x14ac:dyDescent="0.25"/>
    <row r="1553" s="113" customFormat="1" x14ac:dyDescent="0.25"/>
    <row r="1554" s="113" customFormat="1" x14ac:dyDescent="0.25"/>
    <row r="1555" s="113" customFormat="1" x14ac:dyDescent="0.25"/>
    <row r="1556" s="113" customFormat="1" x14ac:dyDescent="0.25"/>
    <row r="1557" s="113" customFormat="1" x14ac:dyDescent="0.25"/>
    <row r="1558" s="113" customFormat="1" x14ac:dyDescent="0.25"/>
    <row r="1559" s="113" customFormat="1" x14ac:dyDescent="0.25"/>
    <row r="1560" s="113" customFormat="1" x14ac:dyDescent="0.25"/>
    <row r="1561" s="113" customFormat="1" x14ac:dyDescent="0.25"/>
    <row r="1562" s="113" customFormat="1" x14ac:dyDescent="0.25"/>
    <row r="1563" s="113" customFormat="1" x14ac:dyDescent="0.25"/>
    <row r="1564" s="113" customFormat="1" x14ac:dyDescent="0.25"/>
    <row r="1565" s="113" customFormat="1" x14ac:dyDescent="0.25"/>
    <row r="1566" s="113" customFormat="1" x14ac:dyDescent="0.25"/>
    <row r="1567" s="113" customFormat="1" x14ac:dyDescent="0.25"/>
    <row r="1568" s="113" customFormat="1" x14ac:dyDescent="0.25"/>
    <row r="1569" s="113" customFormat="1" x14ac:dyDescent="0.25"/>
    <row r="1570" s="113" customFormat="1" x14ac:dyDescent="0.25"/>
    <row r="1571" s="113" customFormat="1" x14ac:dyDescent="0.25"/>
    <row r="1572" s="113" customFormat="1" x14ac:dyDescent="0.25"/>
    <row r="1573" s="113" customFormat="1" x14ac:dyDescent="0.25"/>
    <row r="1574" s="113" customFormat="1" x14ac:dyDescent="0.25"/>
    <row r="1575" s="113" customFormat="1" x14ac:dyDescent="0.25"/>
    <row r="1576" s="113" customFormat="1" x14ac:dyDescent="0.25"/>
    <row r="1577" s="113" customFormat="1" x14ac:dyDescent="0.25"/>
    <row r="1578" s="113" customFormat="1" x14ac:dyDescent="0.25"/>
    <row r="1579" s="113" customFormat="1" x14ac:dyDescent="0.25"/>
    <row r="1580" s="113" customFormat="1" x14ac:dyDescent="0.25"/>
    <row r="1581" s="113" customFormat="1" x14ac:dyDescent="0.25"/>
    <row r="1582" s="113" customFormat="1" x14ac:dyDescent="0.25"/>
    <row r="1583" s="113" customFormat="1" x14ac:dyDescent="0.25"/>
    <row r="1584" s="113" customFormat="1" x14ac:dyDescent="0.25"/>
    <row r="1585" s="113" customFormat="1" x14ac:dyDescent="0.25"/>
    <row r="1586" s="113" customFormat="1" x14ac:dyDescent="0.25"/>
    <row r="1587" s="113" customFormat="1" x14ac:dyDescent="0.25"/>
    <row r="1588" s="113" customFormat="1" x14ac:dyDescent="0.25"/>
    <row r="1589" s="113" customFormat="1" x14ac:dyDescent="0.25"/>
    <row r="1590" s="113" customFormat="1" x14ac:dyDescent="0.25"/>
    <row r="1591" s="113" customFormat="1" x14ac:dyDescent="0.25"/>
    <row r="1592" s="113" customFormat="1" x14ac:dyDescent="0.25"/>
    <row r="1593" s="113" customFormat="1" x14ac:dyDescent="0.25"/>
    <row r="1594" s="113" customFormat="1" x14ac:dyDescent="0.25"/>
    <row r="1595" s="113" customFormat="1" x14ac:dyDescent="0.25"/>
    <row r="1596" s="113" customFormat="1" x14ac:dyDescent="0.25"/>
    <row r="1597" s="113" customFormat="1" x14ac:dyDescent="0.25"/>
    <row r="1598" s="113" customFormat="1" x14ac:dyDescent="0.25"/>
    <row r="1599" s="113" customFormat="1" x14ac:dyDescent="0.25"/>
    <row r="1600" s="113" customFormat="1" x14ac:dyDescent="0.25"/>
    <row r="1601" s="113" customFormat="1" x14ac:dyDescent="0.25"/>
    <row r="1602" s="113" customFormat="1" x14ac:dyDescent="0.25"/>
    <row r="1603" s="113" customFormat="1" x14ac:dyDescent="0.25"/>
    <row r="1604" s="113" customFormat="1" x14ac:dyDescent="0.25"/>
    <row r="1605" s="113" customFormat="1" x14ac:dyDescent="0.25"/>
    <row r="1606" s="113" customFormat="1" x14ac:dyDescent="0.25"/>
    <row r="1607" s="113" customFormat="1" x14ac:dyDescent="0.25"/>
    <row r="1608" s="113" customFormat="1" x14ac:dyDescent="0.25"/>
    <row r="1609" s="113" customFormat="1" x14ac:dyDescent="0.25"/>
    <row r="1610" s="113" customFormat="1" x14ac:dyDescent="0.25"/>
    <row r="1611" s="113" customFormat="1" x14ac:dyDescent="0.25"/>
    <row r="1612" s="113" customFormat="1" x14ac:dyDescent="0.25"/>
    <row r="1613" s="113" customFormat="1" x14ac:dyDescent="0.25"/>
    <row r="1614" s="113" customFormat="1" x14ac:dyDescent="0.25"/>
    <row r="1615" s="113" customFormat="1" x14ac:dyDescent="0.25"/>
    <row r="1616" s="113" customFormat="1" x14ac:dyDescent="0.25"/>
    <row r="1617" s="113" customFormat="1" x14ac:dyDescent="0.25"/>
    <row r="1618" s="113" customFormat="1" x14ac:dyDescent="0.25"/>
    <row r="1619" s="113" customFormat="1" x14ac:dyDescent="0.25"/>
    <row r="1620" s="113" customFormat="1" x14ac:dyDescent="0.25"/>
    <row r="1621" s="113" customFormat="1" x14ac:dyDescent="0.25"/>
    <row r="1622" s="113" customFormat="1" x14ac:dyDescent="0.25"/>
    <row r="1623" s="113" customFormat="1" x14ac:dyDescent="0.25"/>
    <row r="1624" s="113" customFormat="1" x14ac:dyDescent="0.25"/>
    <row r="1625" s="113" customFormat="1" x14ac:dyDescent="0.25"/>
    <row r="1626" s="113" customFormat="1" x14ac:dyDescent="0.25"/>
    <row r="1627" s="113" customFormat="1" x14ac:dyDescent="0.25"/>
    <row r="1628" s="113" customFormat="1" x14ac:dyDescent="0.25"/>
    <row r="1629" s="113" customFormat="1" x14ac:dyDescent="0.25"/>
    <row r="1630" s="113" customFormat="1" x14ac:dyDescent="0.25"/>
    <row r="1631" s="113" customFormat="1" x14ac:dyDescent="0.25"/>
    <row r="1632" s="113" customFormat="1" x14ac:dyDescent="0.25"/>
    <row r="1633" s="113" customFormat="1" x14ac:dyDescent="0.25"/>
    <row r="1634" s="113" customFormat="1" x14ac:dyDescent="0.25"/>
    <row r="1635" s="113" customFormat="1" x14ac:dyDescent="0.25"/>
    <row r="1636" s="113" customFormat="1" x14ac:dyDescent="0.25"/>
    <row r="1637" s="113" customFormat="1" x14ac:dyDescent="0.25"/>
    <row r="1638" s="113" customFormat="1" x14ac:dyDescent="0.25"/>
    <row r="1639" s="113" customFormat="1" x14ac:dyDescent="0.25"/>
    <row r="1640" s="113" customFormat="1" x14ac:dyDescent="0.25"/>
    <row r="1641" s="113" customFormat="1" x14ac:dyDescent="0.25"/>
    <row r="1642" s="113" customFormat="1" x14ac:dyDescent="0.25"/>
    <row r="1643" s="113" customFormat="1" x14ac:dyDescent="0.25"/>
    <row r="1644" s="113" customFormat="1" x14ac:dyDescent="0.25"/>
    <row r="1645" s="113" customFormat="1" x14ac:dyDescent="0.25"/>
    <row r="1646" s="113" customFormat="1" x14ac:dyDescent="0.25"/>
    <row r="1647" s="113" customFormat="1" x14ac:dyDescent="0.25"/>
    <row r="1648" s="113" customFormat="1" x14ac:dyDescent="0.25"/>
    <row r="1649" s="113" customFormat="1" x14ac:dyDescent="0.25"/>
    <row r="1650" s="113" customFormat="1" x14ac:dyDescent="0.25"/>
    <row r="1651" s="113" customFormat="1" x14ac:dyDescent="0.25"/>
    <row r="1652" s="113" customFormat="1" x14ac:dyDescent="0.25"/>
    <row r="1653" s="113" customFormat="1" x14ac:dyDescent="0.25"/>
    <row r="1654" s="113" customFormat="1" x14ac:dyDescent="0.25"/>
    <row r="1655" s="113" customFormat="1" x14ac:dyDescent="0.25"/>
    <row r="1656" s="113" customFormat="1" x14ac:dyDescent="0.25"/>
    <row r="1657" s="113" customFormat="1" x14ac:dyDescent="0.25"/>
    <row r="1658" s="113" customFormat="1" x14ac:dyDescent="0.25"/>
    <row r="1659" s="113" customFormat="1" x14ac:dyDescent="0.25"/>
    <row r="1660" s="113" customFormat="1" x14ac:dyDescent="0.25"/>
    <row r="1661" s="113" customFormat="1" x14ac:dyDescent="0.25"/>
    <row r="1662" s="113" customFormat="1" x14ac:dyDescent="0.25"/>
    <row r="1663" s="113" customFormat="1" x14ac:dyDescent="0.25"/>
    <row r="1664" s="113" customFormat="1" x14ac:dyDescent="0.25"/>
    <row r="1665" s="113" customFormat="1" x14ac:dyDescent="0.25"/>
    <row r="1666" s="113" customFormat="1" x14ac:dyDescent="0.25"/>
    <row r="1667" s="113" customFormat="1" x14ac:dyDescent="0.25"/>
    <row r="1668" s="113" customFormat="1" x14ac:dyDescent="0.25"/>
    <row r="1669" s="113" customFormat="1" x14ac:dyDescent="0.25"/>
    <row r="1670" s="113" customFormat="1" x14ac:dyDescent="0.25"/>
    <row r="1671" s="113" customFormat="1" x14ac:dyDescent="0.25"/>
    <row r="1672" s="113" customFormat="1" x14ac:dyDescent="0.25"/>
    <row r="1673" s="113" customFormat="1" x14ac:dyDescent="0.25"/>
    <row r="1674" s="113" customFormat="1" x14ac:dyDescent="0.25"/>
    <row r="1675" s="113" customFormat="1" x14ac:dyDescent="0.25"/>
    <row r="1676" s="113" customFormat="1" x14ac:dyDescent="0.25"/>
    <row r="1677" s="113" customFormat="1" x14ac:dyDescent="0.25"/>
    <row r="1678" s="113" customFormat="1" x14ac:dyDescent="0.25"/>
    <row r="1679" s="113" customFormat="1" x14ac:dyDescent="0.25"/>
    <row r="1680" s="113" customFormat="1" x14ac:dyDescent="0.25"/>
    <row r="1681" s="113" customFormat="1" x14ac:dyDescent="0.25"/>
    <row r="1682" s="113" customFormat="1" x14ac:dyDescent="0.25"/>
    <row r="1683" s="113" customFormat="1" x14ac:dyDescent="0.25"/>
    <row r="1684" s="113" customFormat="1" x14ac:dyDescent="0.25"/>
    <row r="1685" s="113" customFormat="1" x14ac:dyDescent="0.25"/>
    <row r="1686" s="113" customFormat="1" x14ac:dyDescent="0.25"/>
    <row r="1687" s="113" customFormat="1" x14ac:dyDescent="0.25"/>
    <row r="1688" s="113" customFormat="1" x14ac:dyDescent="0.25"/>
    <row r="1689" s="113" customFormat="1" x14ac:dyDescent="0.25"/>
    <row r="1690" s="113" customFormat="1" x14ac:dyDescent="0.25"/>
    <row r="1691" s="113" customFormat="1" x14ac:dyDescent="0.25"/>
    <row r="1692" s="113" customFormat="1" x14ac:dyDescent="0.25"/>
    <row r="1693" s="113" customFormat="1" x14ac:dyDescent="0.25"/>
    <row r="1694" s="113" customFormat="1" x14ac:dyDescent="0.25"/>
    <row r="1695" s="113" customFormat="1" x14ac:dyDescent="0.25"/>
    <row r="1696" s="113" customFormat="1" x14ac:dyDescent="0.25"/>
    <row r="1697" s="113" customFormat="1" x14ac:dyDescent="0.25"/>
    <row r="1698" s="113" customFormat="1" x14ac:dyDescent="0.25"/>
    <row r="1699" s="113" customFormat="1" x14ac:dyDescent="0.25"/>
    <row r="1700" s="113" customFormat="1" x14ac:dyDescent="0.25"/>
    <row r="1701" s="113" customFormat="1" x14ac:dyDescent="0.25"/>
    <row r="1702" s="113" customFormat="1" x14ac:dyDescent="0.25"/>
    <row r="1703" s="113" customFormat="1" x14ac:dyDescent="0.25"/>
    <row r="1704" s="113" customFormat="1" x14ac:dyDescent="0.25"/>
    <row r="1705" s="113" customFormat="1" x14ac:dyDescent="0.25"/>
    <row r="1706" s="113" customFormat="1" x14ac:dyDescent="0.25"/>
    <row r="1707" s="113" customFormat="1" x14ac:dyDescent="0.25"/>
    <row r="1708" s="113" customFormat="1" x14ac:dyDescent="0.25"/>
    <row r="1709" s="113" customFormat="1" x14ac:dyDescent="0.25"/>
    <row r="1710" s="113" customFormat="1" x14ac:dyDescent="0.25"/>
    <row r="1711" s="113" customFormat="1" x14ac:dyDescent="0.25"/>
    <row r="1712" s="113" customFormat="1" x14ac:dyDescent="0.25"/>
    <row r="1713" s="113" customFormat="1" x14ac:dyDescent="0.25"/>
    <row r="1714" s="113" customFormat="1" x14ac:dyDescent="0.25"/>
    <row r="1715" s="113" customFormat="1" x14ac:dyDescent="0.25"/>
    <row r="1716" s="113" customFormat="1" x14ac:dyDescent="0.25"/>
    <row r="1717" s="113" customFormat="1" x14ac:dyDescent="0.25"/>
    <row r="1718" s="113" customFormat="1" x14ac:dyDescent="0.25"/>
    <row r="1719" s="113" customFormat="1" x14ac:dyDescent="0.25"/>
    <row r="1720" s="113" customFormat="1" x14ac:dyDescent="0.25"/>
    <row r="1721" s="113" customFormat="1" x14ac:dyDescent="0.25"/>
    <row r="1722" s="113" customFormat="1" x14ac:dyDescent="0.25"/>
    <row r="1723" s="113" customFormat="1" x14ac:dyDescent="0.25"/>
    <row r="1724" s="113" customFormat="1" x14ac:dyDescent="0.25"/>
    <row r="1725" s="113" customFormat="1" x14ac:dyDescent="0.25"/>
    <row r="1726" s="113" customFormat="1" x14ac:dyDescent="0.25"/>
    <row r="1727" s="113" customFormat="1" x14ac:dyDescent="0.25"/>
    <row r="1728" s="113" customFormat="1" x14ac:dyDescent="0.25"/>
    <row r="1729" s="113" customFormat="1" x14ac:dyDescent="0.25"/>
    <row r="1730" s="113" customFormat="1" x14ac:dyDescent="0.25"/>
    <row r="1731" s="113" customFormat="1" x14ac:dyDescent="0.25"/>
    <row r="1732" s="113" customFormat="1" x14ac:dyDescent="0.25"/>
    <row r="1733" s="113" customFormat="1" x14ac:dyDescent="0.25"/>
    <row r="1734" s="113" customFormat="1" x14ac:dyDescent="0.25"/>
    <row r="1735" s="113" customFormat="1" x14ac:dyDescent="0.25"/>
    <row r="1736" s="113" customFormat="1" x14ac:dyDescent="0.25"/>
    <row r="1737" s="113" customFormat="1" x14ac:dyDescent="0.25"/>
    <row r="1738" s="113" customFormat="1" x14ac:dyDescent="0.25"/>
    <row r="1739" s="113" customFormat="1" x14ac:dyDescent="0.25"/>
    <row r="1740" s="113" customFormat="1" x14ac:dyDescent="0.25"/>
    <row r="1741" s="113" customFormat="1" x14ac:dyDescent="0.25"/>
    <row r="1742" s="113" customFormat="1" x14ac:dyDescent="0.25"/>
    <row r="1743" s="113" customFormat="1" x14ac:dyDescent="0.25"/>
    <row r="1744" s="113" customFormat="1" x14ac:dyDescent="0.25"/>
    <row r="1745" s="113" customFormat="1" x14ac:dyDescent="0.25"/>
    <row r="1746" s="113" customFormat="1" x14ac:dyDescent="0.25"/>
    <row r="1747" s="113" customFormat="1" x14ac:dyDescent="0.25"/>
    <row r="1748" s="113" customFormat="1" x14ac:dyDescent="0.25"/>
    <row r="1749" s="113" customFormat="1" x14ac:dyDescent="0.25"/>
    <row r="1750" s="113" customFormat="1" x14ac:dyDescent="0.25"/>
    <row r="1751" s="113" customFormat="1" x14ac:dyDescent="0.25"/>
    <row r="1752" s="113" customFormat="1" x14ac:dyDescent="0.25"/>
    <row r="1753" s="113" customFormat="1" x14ac:dyDescent="0.25"/>
    <row r="1754" s="113" customFormat="1" x14ac:dyDescent="0.25"/>
    <row r="1755" s="113" customFormat="1" x14ac:dyDescent="0.25"/>
    <row r="1756" s="113" customFormat="1" x14ac:dyDescent="0.25"/>
    <row r="1757" s="113" customFormat="1" x14ac:dyDescent="0.25"/>
    <row r="1758" s="113" customFormat="1" x14ac:dyDescent="0.25"/>
    <row r="1759" s="113" customFormat="1" x14ac:dyDescent="0.25"/>
    <row r="1760" s="113" customFormat="1" x14ac:dyDescent="0.25"/>
    <row r="1761" s="113" customFormat="1" x14ac:dyDescent="0.25"/>
    <row r="1762" s="113" customFormat="1" x14ac:dyDescent="0.25"/>
    <row r="1763" s="113" customFormat="1" x14ac:dyDescent="0.25"/>
    <row r="1764" s="113" customFormat="1" x14ac:dyDescent="0.25"/>
    <row r="1765" s="113" customFormat="1" x14ac:dyDescent="0.25"/>
    <row r="1766" s="113" customFormat="1" x14ac:dyDescent="0.25"/>
    <row r="1767" s="113" customFormat="1" x14ac:dyDescent="0.25"/>
    <row r="1768" s="113" customFormat="1" x14ac:dyDescent="0.25"/>
    <row r="1769" s="113" customFormat="1" x14ac:dyDescent="0.25"/>
    <row r="1770" s="113" customFormat="1" x14ac:dyDescent="0.25"/>
    <row r="1771" s="113" customFormat="1" x14ac:dyDescent="0.25"/>
    <row r="1772" s="113" customFormat="1" x14ac:dyDescent="0.25"/>
    <row r="1773" s="113" customFormat="1" x14ac:dyDescent="0.25"/>
    <row r="1774" s="113" customFormat="1" x14ac:dyDescent="0.25"/>
    <row r="1775" s="113" customFormat="1" x14ac:dyDescent="0.25"/>
    <row r="1776" s="113" customFormat="1" x14ac:dyDescent="0.25"/>
    <row r="1777" s="113" customFormat="1" x14ac:dyDescent="0.25"/>
    <row r="1778" s="113" customFormat="1" x14ac:dyDescent="0.25"/>
    <row r="1779" s="113" customFormat="1" x14ac:dyDescent="0.25"/>
    <row r="1780" s="113" customFormat="1" x14ac:dyDescent="0.25"/>
    <row r="1781" s="113" customFormat="1" x14ac:dyDescent="0.25"/>
    <row r="1782" s="113" customFormat="1" x14ac:dyDescent="0.25"/>
    <row r="1783" s="113" customFormat="1" x14ac:dyDescent="0.25"/>
    <row r="1784" s="113" customFormat="1" x14ac:dyDescent="0.25"/>
    <row r="1785" s="113" customFormat="1" x14ac:dyDescent="0.25"/>
    <row r="1786" s="113" customFormat="1" x14ac:dyDescent="0.25"/>
    <row r="1787" s="113" customFormat="1" x14ac:dyDescent="0.25"/>
    <row r="1788" s="113" customFormat="1" x14ac:dyDescent="0.25"/>
    <row r="1789" s="113" customFormat="1" x14ac:dyDescent="0.25"/>
    <row r="1790" s="113" customFormat="1" x14ac:dyDescent="0.25"/>
    <row r="1791" s="113" customFormat="1" x14ac:dyDescent="0.25"/>
    <row r="1792" s="113" customFormat="1" x14ac:dyDescent="0.25"/>
    <row r="1793" s="113" customFormat="1" x14ac:dyDescent="0.25"/>
    <row r="1794" s="113" customFormat="1" x14ac:dyDescent="0.25"/>
    <row r="1795" s="113" customFormat="1" x14ac:dyDescent="0.25"/>
    <row r="1796" s="113" customFormat="1" x14ac:dyDescent="0.25"/>
    <row r="1797" s="113" customFormat="1" x14ac:dyDescent="0.25"/>
    <row r="1798" s="113" customFormat="1" x14ac:dyDescent="0.25"/>
    <row r="1799" s="113" customFormat="1" x14ac:dyDescent="0.25"/>
    <row r="1800" s="113" customFormat="1" x14ac:dyDescent="0.25"/>
    <row r="1801" s="113" customFormat="1" x14ac:dyDescent="0.25"/>
    <row r="1802" s="113" customFormat="1" x14ac:dyDescent="0.25"/>
    <row r="1803" s="113" customFormat="1" x14ac:dyDescent="0.25"/>
    <row r="1804" s="113" customFormat="1" x14ac:dyDescent="0.25"/>
    <row r="1805" s="113" customFormat="1" x14ac:dyDescent="0.25"/>
    <row r="1806" s="113" customFormat="1" x14ac:dyDescent="0.25"/>
    <row r="1807" s="113" customFormat="1" x14ac:dyDescent="0.25"/>
    <row r="1808" s="113" customFormat="1" x14ac:dyDescent="0.25"/>
    <row r="1809" s="113" customFormat="1" x14ac:dyDescent="0.25"/>
    <row r="1810" s="113" customFormat="1" x14ac:dyDescent="0.25"/>
    <row r="1811" s="113" customFormat="1" x14ac:dyDescent="0.25"/>
    <row r="1812" s="113" customFormat="1" x14ac:dyDescent="0.25"/>
    <row r="1813" s="113" customFormat="1" x14ac:dyDescent="0.25"/>
    <row r="1814" s="113" customFormat="1" x14ac:dyDescent="0.25"/>
    <row r="1815" s="113" customFormat="1" x14ac:dyDescent="0.25"/>
    <row r="1816" s="113" customFormat="1" x14ac:dyDescent="0.25"/>
    <row r="1817" s="113" customFormat="1" x14ac:dyDescent="0.25"/>
    <row r="1818" s="113" customFormat="1" x14ac:dyDescent="0.25"/>
    <row r="1819" s="113" customFormat="1" x14ac:dyDescent="0.25"/>
    <row r="1820" s="113" customFormat="1" x14ac:dyDescent="0.25"/>
    <row r="1821" s="113" customFormat="1" x14ac:dyDescent="0.25"/>
    <row r="1822" s="113" customFormat="1" x14ac:dyDescent="0.25"/>
    <row r="1823" s="113" customFormat="1" x14ac:dyDescent="0.25"/>
    <row r="1824" s="113" customFormat="1" x14ac:dyDescent="0.25"/>
    <row r="1825" s="113" customFormat="1" x14ac:dyDescent="0.25"/>
    <row r="1826" s="113" customFormat="1" x14ac:dyDescent="0.25"/>
    <row r="1827" s="113" customFormat="1" x14ac:dyDescent="0.25"/>
    <row r="1828" s="113" customFormat="1" x14ac:dyDescent="0.25"/>
    <row r="1829" s="113" customFormat="1" x14ac:dyDescent="0.25"/>
    <row r="1830" s="113" customFormat="1" x14ac:dyDescent="0.25"/>
    <row r="1831" s="113" customFormat="1" x14ac:dyDescent="0.25"/>
    <row r="1832" s="113" customFormat="1" x14ac:dyDescent="0.25"/>
    <row r="1833" s="113" customFormat="1" x14ac:dyDescent="0.25"/>
    <row r="1834" s="113" customFormat="1" x14ac:dyDescent="0.25"/>
    <row r="1835" s="113" customFormat="1" x14ac:dyDescent="0.25"/>
    <row r="1836" s="113" customFormat="1" x14ac:dyDescent="0.25"/>
    <row r="1837" s="113" customFormat="1" x14ac:dyDescent="0.25"/>
    <row r="1838" s="113" customFormat="1" x14ac:dyDescent="0.25"/>
    <row r="1839" s="113" customFormat="1" x14ac:dyDescent="0.25"/>
    <row r="1840" s="113" customFormat="1" x14ac:dyDescent="0.25"/>
    <row r="1841" s="113" customFormat="1" x14ac:dyDescent="0.25"/>
    <row r="1842" s="113" customFormat="1" x14ac:dyDescent="0.25"/>
    <row r="1843" s="113" customFormat="1" x14ac:dyDescent="0.25"/>
    <row r="1844" s="113" customFormat="1" x14ac:dyDescent="0.25"/>
    <row r="1845" s="113" customFormat="1" x14ac:dyDescent="0.25"/>
    <row r="1846" s="113" customFormat="1" x14ac:dyDescent="0.25"/>
    <row r="1847" s="113" customFormat="1" x14ac:dyDescent="0.25"/>
    <row r="1848" s="113" customFormat="1" x14ac:dyDescent="0.25"/>
    <row r="1849" s="113" customFormat="1" x14ac:dyDescent="0.25"/>
    <row r="1850" s="113" customFormat="1" x14ac:dyDescent="0.25"/>
    <row r="1851" s="113" customFormat="1" x14ac:dyDescent="0.25"/>
    <row r="1852" s="113" customFormat="1" x14ac:dyDescent="0.25"/>
    <row r="1853" s="113" customFormat="1" x14ac:dyDescent="0.25"/>
    <row r="1854" s="113" customFormat="1" x14ac:dyDescent="0.25"/>
    <row r="1855" s="113" customFormat="1" x14ac:dyDescent="0.25"/>
    <row r="1856" s="113" customFormat="1" x14ac:dyDescent="0.25"/>
    <row r="1857" s="113" customFormat="1" x14ac:dyDescent="0.25"/>
    <row r="1858" s="113" customFormat="1" x14ac:dyDescent="0.25"/>
    <row r="1859" s="113" customFormat="1" x14ac:dyDescent="0.25"/>
    <row r="1860" s="113" customFormat="1" x14ac:dyDescent="0.25"/>
    <row r="1861" s="113" customFormat="1" x14ac:dyDescent="0.25"/>
    <row r="1862" s="113" customFormat="1" x14ac:dyDescent="0.25"/>
    <row r="1863" s="113" customFormat="1" x14ac:dyDescent="0.25"/>
    <row r="1864" s="113" customFormat="1" x14ac:dyDescent="0.25"/>
    <row r="1865" s="113" customFormat="1" x14ac:dyDescent="0.25"/>
    <row r="1866" s="113" customFormat="1" x14ac:dyDescent="0.25"/>
    <row r="1867" s="113" customFormat="1" x14ac:dyDescent="0.25"/>
    <row r="1868" s="113" customFormat="1" x14ac:dyDescent="0.25"/>
    <row r="1869" s="113" customFormat="1" x14ac:dyDescent="0.25"/>
    <row r="1870" s="113" customFormat="1" x14ac:dyDescent="0.25"/>
    <row r="1871" s="113" customFormat="1" x14ac:dyDescent="0.25"/>
    <row r="1872" s="113" customFormat="1" x14ac:dyDescent="0.25"/>
    <row r="1873" s="113" customFormat="1" x14ac:dyDescent="0.25"/>
    <row r="1874" s="113" customFormat="1" x14ac:dyDescent="0.25"/>
    <row r="1875" s="113" customFormat="1" x14ac:dyDescent="0.25"/>
    <row r="1876" s="113" customFormat="1" x14ac:dyDescent="0.25"/>
    <row r="1877" s="113" customFormat="1" x14ac:dyDescent="0.25"/>
    <row r="1878" s="113" customFormat="1" x14ac:dyDescent="0.25"/>
    <row r="1879" s="113" customFormat="1" x14ac:dyDescent="0.25"/>
    <row r="1880" s="113" customFormat="1" x14ac:dyDescent="0.25"/>
    <row r="1881" s="113" customFormat="1" x14ac:dyDescent="0.25"/>
    <row r="1882" s="113" customFormat="1" x14ac:dyDescent="0.25"/>
    <row r="1883" s="113" customFormat="1" x14ac:dyDescent="0.25"/>
    <row r="1884" s="113" customFormat="1" x14ac:dyDescent="0.25"/>
    <row r="1885" s="113" customFormat="1" x14ac:dyDescent="0.25"/>
    <row r="1886" s="113" customFormat="1" x14ac:dyDescent="0.25"/>
    <row r="1887" s="113" customFormat="1" x14ac:dyDescent="0.25"/>
    <row r="1888" s="113" customFormat="1" x14ac:dyDescent="0.25"/>
    <row r="1889" s="113" customFormat="1" x14ac:dyDescent="0.25"/>
    <row r="1890" s="113" customFormat="1" x14ac:dyDescent="0.25"/>
    <row r="1891" s="113" customFormat="1" x14ac:dyDescent="0.25"/>
    <row r="1892" s="113" customFormat="1" x14ac:dyDescent="0.25"/>
    <row r="1893" s="113" customFormat="1" x14ac:dyDescent="0.25"/>
    <row r="1894" s="113" customFormat="1" x14ac:dyDescent="0.25"/>
    <row r="1895" s="113" customFormat="1" x14ac:dyDescent="0.25"/>
    <row r="1896" s="113" customFormat="1" x14ac:dyDescent="0.25"/>
    <row r="1897" s="113" customFormat="1" x14ac:dyDescent="0.25"/>
    <row r="1898" s="113" customFormat="1" x14ac:dyDescent="0.25"/>
    <row r="1899" s="113" customFormat="1" x14ac:dyDescent="0.25"/>
    <row r="1900" s="113" customFormat="1" x14ac:dyDescent="0.25"/>
    <row r="1901" s="113" customFormat="1" x14ac:dyDescent="0.25"/>
    <row r="1902" s="113" customFormat="1" x14ac:dyDescent="0.25"/>
    <row r="1903" s="113" customFormat="1" x14ac:dyDescent="0.25"/>
    <row r="1904" s="113" customFormat="1" x14ac:dyDescent="0.25"/>
    <row r="1905" s="113" customFormat="1" x14ac:dyDescent="0.25"/>
    <row r="1906" s="113" customFormat="1" x14ac:dyDescent="0.25"/>
    <row r="1907" s="113" customFormat="1" x14ac:dyDescent="0.25"/>
    <row r="1908" s="113" customFormat="1" x14ac:dyDescent="0.25"/>
    <row r="1909" s="113" customFormat="1" x14ac:dyDescent="0.25"/>
    <row r="1910" s="113" customFormat="1" x14ac:dyDescent="0.25"/>
    <row r="1911" s="113" customFormat="1" x14ac:dyDescent="0.25"/>
    <row r="1912" s="113" customFormat="1" x14ac:dyDescent="0.25"/>
    <row r="1913" s="113" customFormat="1" x14ac:dyDescent="0.25"/>
    <row r="1914" s="113" customFormat="1" x14ac:dyDescent="0.25"/>
    <row r="1915" s="113" customFormat="1" x14ac:dyDescent="0.25"/>
    <row r="1916" s="113" customFormat="1" x14ac:dyDescent="0.25"/>
    <row r="1917" s="113" customFormat="1" x14ac:dyDescent="0.25"/>
    <row r="1918" s="113" customFormat="1" x14ac:dyDescent="0.25"/>
    <row r="1919" s="113" customFormat="1" x14ac:dyDescent="0.25"/>
    <row r="1920" s="113" customFormat="1" x14ac:dyDescent="0.25"/>
    <row r="1921" s="113" customFormat="1" x14ac:dyDescent="0.25"/>
    <row r="1922" s="113" customFormat="1" x14ac:dyDescent="0.25"/>
    <row r="1923" s="113" customFormat="1" x14ac:dyDescent="0.25"/>
    <row r="1924" s="113" customFormat="1" x14ac:dyDescent="0.25"/>
    <row r="1925" s="113" customFormat="1" x14ac:dyDescent="0.25"/>
    <row r="1926" s="113" customFormat="1" x14ac:dyDescent="0.25"/>
    <row r="1927" s="113" customFormat="1" x14ac:dyDescent="0.25"/>
    <row r="1928" s="113" customFormat="1" x14ac:dyDescent="0.25"/>
    <row r="1929" s="113" customFormat="1" x14ac:dyDescent="0.25"/>
    <row r="1930" s="113" customFormat="1" x14ac:dyDescent="0.25"/>
    <row r="1931" s="113" customFormat="1" x14ac:dyDescent="0.25"/>
    <row r="1932" s="113" customFormat="1" x14ac:dyDescent="0.25"/>
    <row r="1933" s="113" customFormat="1" x14ac:dyDescent="0.25"/>
    <row r="1934" s="113" customFormat="1" x14ac:dyDescent="0.25"/>
    <row r="1935" s="113" customFormat="1" x14ac:dyDescent="0.25"/>
    <row r="1936" s="113" customFormat="1" x14ac:dyDescent="0.25"/>
    <row r="1937" s="113" customFormat="1" x14ac:dyDescent="0.25"/>
    <row r="1938" s="113" customFormat="1" x14ac:dyDescent="0.25"/>
    <row r="1939" s="113" customFormat="1" x14ac:dyDescent="0.25"/>
    <row r="1940" s="113" customFormat="1" x14ac:dyDescent="0.25"/>
    <row r="1941" s="113" customFormat="1" x14ac:dyDescent="0.25"/>
    <row r="1942" s="113" customFormat="1" x14ac:dyDescent="0.25"/>
    <row r="1943" s="113" customFormat="1" x14ac:dyDescent="0.25"/>
    <row r="1944" s="113" customFormat="1" x14ac:dyDescent="0.25"/>
    <row r="1945" s="113" customFormat="1" x14ac:dyDescent="0.25"/>
    <row r="1946" s="113" customFormat="1" x14ac:dyDescent="0.25"/>
    <row r="1947" s="113" customFormat="1" x14ac:dyDescent="0.25"/>
    <row r="1948" s="113" customFormat="1" x14ac:dyDescent="0.25"/>
    <row r="1949" s="113" customFormat="1" x14ac:dyDescent="0.25"/>
    <row r="1950" s="113" customFormat="1" x14ac:dyDescent="0.25"/>
    <row r="1951" s="113" customFormat="1" x14ac:dyDescent="0.25"/>
    <row r="1952" s="113" customFormat="1" x14ac:dyDescent="0.25"/>
    <row r="1953" s="113" customFormat="1" x14ac:dyDescent="0.25"/>
    <row r="1954" s="113" customFormat="1" x14ac:dyDescent="0.25"/>
    <row r="1955" s="113" customFormat="1" x14ac:dyDescent="0.25"/>
    <row r="1956" s="113" customFormat="1" x14ac:dyDescent="0.25"/>
    <row r="1957" s="113" customFormat="1" x14ac:dyDescent="0.25"/>
    <row r="1958" s="113" customFormat="1" x14ac:dyDescent="0.25"/>
    <row r="1959" s="113" customFormat="1" x14ac:dyDescent="0.25"/>
    <row r="1960" s="113" customFormat="1" x14ac:dyDescent="0.25"/>
    <row r="1961" s="113" customFormat="1" x14ac:dyDescent="0.25"/>
    <row r="1962" s="113" customFormat="1" x14ac:dyDescent="0.25"/>
    <row r="1963" s="113" customFormat="1" x14ac:dyDescent="0.25"/>
    <row r="1964" s="113" customFormat="1" x14ac:dyDescent="0.25"/>
    <row r="1965" s="113" customFormat="1" x14ac:dyDescent="0.25"/>
    <row r="1966" s="113" customFormat="1" x14ac:dyDescent="0.25"/>
    <row r="1967" s="113" customFormat="1" x14ac:dyDescent="0.25"/>
    <row r="1968" s="113" customFormat="1" x14ac:dyDescent="0.25"/>
    <row r="1969" s="113" customFormat="1" x14ac:dyDescent="0.25"/>
    <row r="1970" s="113" customFormat="1" x14ac:dyDescent="0.25"/>
    <row r="1971" s="113" customFormat="1" x14ac:dyDescent="0.25"/>
    <row r="1972" s="113" customFormat="1" x14ac:dyDescent="0.25"/>
    <row r="1973" s="113" customFormat="1" x14ac:dyDescent="0.25"/>
    <row r="1974" s="113" customFormat="1" x14ac:dyDescent="0.25"/>
    <row r="1975" s="113" customFormat="1" x14ac:dyDescent="0.25"/>
    <row r="1976" s="113" customFormat="1" x14ac:dyDescent="0.25"/>
    <row r="1977" s="113" customFormat="1" x14ac:dyDescent="0.25"/>
    <row r="1978" s="113" customFormat="1" x14ac:dyDescent="0.25"/>
    <row r="1979" s="113" customFormat="1" x14ac:dyDescent="0.25"/>
    <row r="1980" s="113" customFormat="1" x14ac:dyDescent="0.25"/>
    <row r="1981" s="113" customFormat="1" x14ac:dyDescent="0.25"/>
    <row r="1982" s="113" customFormat="1" x14ac:dyDescent="0.25"/>
    <row r="1983" s="113" customFormat="1" x14ac:dyDescent="0.25"/>
    <row r="1984" s="113" customFormat="1" x14ac:dyDescent="0.25"/>
    <row r="1985" s="113" customFormat="1" x14ac:dyDescent="0.25"/>
    <row r="1986" s="113" customFormat="1" x14ac:dyDescent="0.25"/>
    <row r="1987" s="113" customFormat="1" x14ac:dyDescent="0.25"/>
    <row r="1988" s="113" customFormat="1" x14ac:dyDescent="0.25"/>
    <row r="1989" s="113" customFormat="1" x14ac:dyDescent="0.25"/>
    <row r="1990" s="113" customFormat="1" x14ac:dyDescent="0.25"/>
    <row r="1991" s="113" customFormat="1" x14ac:dyDescent="0.25"/>
    <row r="1992" s="113" customFormat="1" x14ac:dyDescent="0.25"/>
    <row r="1993" s="113" customFormat="1" x14ac:dyDescent="0.25"/>
    <row r="1994" s="113" customFormat="1" x14ac:dyDescent="0.25"/>
    <row r="1995" s="113" customFormat="1" x14ac:dyDescent="0.25"/>
    <row r="1996" s="113" customFormat="1" x14ac:dyDescent="0.25"/>
    <row r="1997" s="113" customFormat="1" x14ac:dyDescent="0.25"/>
    <row r="1998" s="113" customFormat="1" x14ac:dyDescent="0.25"/>
    <row r="1999" s="113" customFormat="1" x14ac:dyDescent="0.25"/>
    <row r="2000" s="113" customFormat="1" x14ac:dyDescent="0.25"/>
    <row r="2001" s="113" customFormat="1" x14ac:dyDescent="0.25"/>
    <row r="2002" s="113" customFormat="1" x14ac:dyDescent="0.25"/>
    <row r="2003" s="113" customFormat="1" x14ac:dyDescent="0.25"/>
    <row r="2004" s="113" customFormat="1" x14ac:dyDescent="0.25"/>
    <row r="2005" s="113" customFormat="1" x14ac:dyDescent="0.25"/>
    <row r="2006" s="113" customFormat="1" x14ac:dyDescent="0.25"/>
    <row r="2007" s="113" customFormat="1" x14ac:dyDescent="0.25"/>
    <row r="2008" s="113" customFormat="1" x14ac:dyDescent="0.25"/>
    <row r="2009" s="113" customFormat="1" x14ac:dyDescent="0.25"/>
    <row r="2010" s="113" customFormat="1" x14ac:dyDescent="0.25"/>
    <row r="2011" s="113" customFormat="1" x14ac:dyDescent="0.25"/>
    <row r="2012" s="113" customFormat="1" x14ac:dyDescent="0.25"/>
    <row r="2013" s="113" customFormat="1" x14ac:dyDescent="0.25"/>
    <row r="2014" s="113" customFormat="1" x14ac:dyDescent="0.25"/>
    <row r="2015" s="113" customFormat="1" x14ac:dyDescent="0.25"/>
    <row r="2016" s="113" customFormat="1" x14ac:dyDescent="0.25"/>
    <row r="2017" s="113" customFormat="1" x14ac:dyDescent="0.25"/>
    <row r="2018" s="113" customFormat="1" x14ac:dyDescent="0.25"/>
    <row r="2019" s="113" customFormat="1" x14ac:dyDescent="0.25"/>
    <row r="2020" s="113" customFormat="1" x14ac:dyDescent="0.25"/>
    <row r="2021" s="113" customFormat="1" x14ac:dyDescent="0.25"/>
    <row r="2022" s="113" customFormat="1" x14ac:dyDescent="0.25"/>
    <row r="2023" s="113" customFormat="1" x14ac:dyDescent="0.25"/>
    <row r="2024" s="113" customFormat="1" x14ac:dyDescent="0.25"/>
    <row r="2025" s="113" customFormat="1" x14ac:dyDescent="0.25"/>
    <row r="2026" s="113" customFormat="1" x14ac:dyDescent="0.25"/>
    <row r="2027" s="113" customFormat="1" x14ac:dyDescent="0.25"/>
    <row r="2028" s="113" customFormat="1" x14ac:dyDescent="0.25"/>
    <row r="2029" s="113" customFormat="1" x14ac:dyDescent="0.25"/>
    <row r="2030" s="113" customFormat="1" x14ac:dyDescent="0.25"/>
    <row r="2031" s="113" customFormat="1" x14ac:dyDescent="0.25"/>
    <row r="2032" s="113" customFormat="1" x14ac:dyDescent="0.25"/>
    <row r="2033" s="113" customFormat="1" x14ac:dyDescent="0.25"/>
    <row r="2034" s="113" customFormat="1" x14ac:dyDescent="0.25"/>
    <row r="2035" s="113" customFormat="1" x14ac:dyDescent="0.25"/>
    <row r="2036" s="113" customFormat="1" x14ac:dyDescent="0.25"/>
    <row r="2037" s="113" customFormat="1" x14ac:dyDescent="0.25"/>
    <row r="2038" s="113" customFormat="1" x14ac:dyDescent="0.25"/>
    <row r="2039" s="113" customFormat="1" x14ac:dyDescent="0.25"/>
    <row r="2040" s="113" customFormat="1" x14ac:dyDescent="0.25"/>
    <row r="2041" s="113" customFormat="1" x14ac:dyDescent="0.25"/>
    <row r="2042" s="113" customFormat="1" x14ac:dyDescent="0.25"/>
    <row r="2043" s="113" customFormat="1" x14ac:dyDescent="0.25"/>
    <row r="2044" s="113" customFormat="1" x14ac:dyDescent="0.25"/>
    <row r="2045" s="113" customFormat="1" x14ac:dyDescent="0.25"/>
    <row r="2046" s="113" customFormat="1" x14ac:dyDescent="0.25"/>
    <row r="2047" s="113" customFormat="1" x14ac:dyDescent="0.25"/>
    <row r="2048" s="113" customFormat="1" x14ac:dyDescent="0.25"/>
    <row r="2049" s="113" customFormat="1" x14ac:dyDescent="0.25"/>
    <row r="2050" s="113" customFormat="1" x14ac:dyDescent="0.25"/>
    <row r="2051" s="113" customFormat="1" x14ac:dyDescent="0.25"/>
    <row r="2052" s="113" customFormat="1" x14ac:dyDescent="0.25"/>
    <row r="2053" s="113" customFormat="1" x14ac:dyDescent="0.25"/>
    <row r="2054" s="113" customFormat="1" x14ac:dyDescent="0.25"/>
    <row r="2055" s="113" customFormat="1" x14ac:dyDescent="0.25"/>
    <row r="2056" s="113" customFormat="1" x14ac:dyDescent="0.25"/>
    <row r="2057" s="113" customFormat="1" x14ac:dyDescent="0.25"/>
    <row r="2058" s="113" customFormat="1" x14ac:dyDescent="0.25"/>
    <row r="2059" s="113" customFormat="1" x14ac:dyDescent="0.25"/>
    <row r="2060" s="113" customFormat="1" x14ac:dyDescent="0.25"/>
    <row r="2061" s="113" customFormat="1" x14ac:dyDescent="0.25"/>
    <row r="2062" s="113" customFormat="1" x14ac:dyDescent="0.25"/>
    <row r="2063" s="113" customFormat="1" x14ac:dyDescent="0.25"/>
    <row r="2064" s="113" customFormat="1" x14ac:dyDescent="0.25"/>
    <row r="2065" s="113" customFormat="1" x14ac:dyDescent="0.25"/>
    <row r="2066" s="113" customFormat="1" x14ac:dyDescent="0.25"/>
    <row r="2067" s="113" customFormat="1" x14ac:dyDescent="0.25"/>
    <row r="2068" s="113" customFormat="1" x14ac:dyDescent="0.25"/>
    <row r="2069" s="113" customFormat="1" x14ac:dyDescent="0.25"/>
    <row r="2070" s="113" customFormat="1" x14ac:dyDescent="0.25"/>
    <row r="2071" s="113" customFormat="1" x14ac:dyDescent="0.25"/>
    <row r="2072" s="113" customFormat="1" x14ac:dyDescent="0.25"/>
    <row r="2073" s="113" customFormat="1" x14ac:dyDescent="0.25"/>
    <row r="2074" s="113" customFormat="1" x14ac:dyDescent="0.25"/>
    <row r="2075" s="113" customFormat="1" x14ac:dyDescent="0.25"/>
    <row r="2076" s="113" customFormat="1" x14ac:dyDescent="0.25"/>
    <row r="2077" s="113" customFormat="1" x14ac:dyDescent="0.25"/>
    <row r="2078" s="113" customFormat="1" x14ac:dyDescent="0.25"/>
    <row r="2079" s="113" customFormat="1" x14ac:dyDescent="0.25"/>
    <row r="2080" s="113" customFormat="1" x14ac:dyDescent="0.25"/>
    <row r="2081" s="113" customFormat="1" x14ac:dyDescent="0.25"/>
    <row r="2082" s="113" customFormat="1" x14ac:dyDescent="0.25"/>
    <row r="2083" s="113" customFormat="1" x14ac:dyDescent="0.25"/>
    <row r="2084" s="113" customFormat="1" x14ac:dyDescent="0.25"/>
    <row r="2085" s="113" customFormat="1" x14ac:dyDescent="0.25"/>
    <row r="2086" s="113" customFormat="1" x14ac:dyDescent="0.25"/>
    <row r="2087" s="113" customFormat="1" x14ac:dyDescent="0.25"/>
    <row r="2088" s="113" customFormat="1" x14ac:dyDescent="0.25"/>
    <row r="2089" s="113" customFormat="1" x14ac:dyDescent="0.25"/>
    <row r="2090" s="113" customFormat="1" x14ac:dyDescent="0.25"/>
    <row r="2091" s="113" customFormat="1" x14ac:dyDescent="0.25"/>
    <row r="2092" s="113" customFormat="1" x14ac:dyDescent="0.25"/>
    <row r="2093" s="113" customFormat="1" x14ac:dyDescent="0.25"/>
    <row r="2094" s="113" customFormat="1" x14ac:dyDescent="0.25"/>
    <row r="2095" s="113" customFormat="1" x14ac:dyDescent="0.25"/>
    <row r="2096" s="113" customFormat="1" x14ac:dyDescent="0.25"/>
    <row r="2097" s="113" customFormat="1" x14ac:dyDescent="0.25"/>
    <row r="2098" s="113" customFormat="1" x14ac:dyDescent="0.25"/>
    <row r="2099" s="113" customFormat="1" x14ac:dyDescent="0.25"/>
    <row r="2100" s="113" customFormat="1" x14ac:dyDescent="0.25"/>
    <row r="2101" s="113" customFormat="1" x14ac:dyDescent="0.25"/>
    <row r="2102" s="113" customFormat="1" x14ac:dyDescent="0.25"/>
    <row r="2103" s="113" customFormat="1" x14ac:dyDescent="0.25"/>
    <row r="2104" s="113" customFormat="1" x14ac:dyDescent="0.25"/>
    <row r="2105" s="113" customFormat="1" x14ac:dyDescent="0.25"/>
    <row r="2106" s="113" customFormat="1" x14ac:dyDescent="0.25"/>
    <row r="2107" s="113" customFormat="1" x14ac:dyDescent="0.25"/>
    <row r="2108" s="113" customFormat="1" x14ac:dyDescent="0.25"/>
    <row r="2109" s="113" customFormat="1" x14ac:dyDescent="0.25"/>
    <row r="2110" s="113" customFormat="1" x14ac:dyDescent="0.25"/>
    <row r="2111" s="113" customFormat="1" x14ac:dyDescent="0.25"/>
    <row r="2112" s="113" customFormat="1" x14ac:dyDescent="0.25"/>
    <row r="2113" s="113" customFormat="1" x14ac:dyDescent="0.25"/>
    <row r="2114" s="113" customFormat="1" x14ac:dyDescent="0.25"/>
    <row r="2115" s="113" customFormat="1" x14ac:dyDescent="0.25"/>
    <row r="2116" s="113" customFormat="1" x14ac:dyDescent="0.25"/>
    <row r="2117" s="113" customFormat="1" x14ac:dyDescent="0.25"/>
    <row r="2118" s="113" customFormat="1" x14ac:dyDescent="0.25"/>
    <row r="2119" s="113" customFormat="1" x14ac:dyDescent="0.25"/>
    <row r="2120" s="113" customFormat="1" x14ac:dyDescent="0.25"/>
    <row r="2121" s="113" customFormat="1" x14ac:dyDescent="0.25"/>
    <row r="2122" s="113" customFormat="1" x14ac:dyDescent="0.25"/>
    <row r="2123" s="113" customFormat="1" x14ac:dyDescent="0.25"/>
    <row r="2124" s="113" customFormat="1" x14ac:dyDescent="0.25"/>
    <row r="2125" s="113" customFormat="1" x14ac:dyDescent="0.25"/>
    <row r="2126" s="113" customFormat="1" x14ac:dyDescent="0.25"/>
    <row r="2127" s="113" customFormat="1" x14ac:dyDescent="0.25"/>
    <row r="2128" s="113" customFormat="1" x14ac:dyDescent="0.25"/>
    <row r="2129" s="113" customFormat="1" x14ac:dyDescent="0.25"/>
    <row r="2130" s="113" customFormat="1" x14ac:dyDescent="0.25"/>
    <row r="2131" s="113" customFormat="1" x14ac:dyDescent="0.25"/>
    <row r="2132" s="113" customFormat="1" x14ac:dyDescent="0.25"/>
    <row r="2133" s="113" customFormat="1" x14ac:dyDescent="0.25"/>
    <row r="2134" s="113" customFormat="1" x14ac:dyDescent="0.25"/>
    <row r="2135" s="113" customFormat="1" x14ac:dyDescent="0.25"/>
    <row r="2136" s="113" customFormat="1" x14ac:dyDescent="0.25"/>
    <row r="2137" s="113" customFormat="1" x14ac:dyDescent="0.25"/>
    <row r="2138" s="113" customFormat="1" x14ac:dyDescent="0.25"/>
    <row r="2139" s="113" customFormat="1" x14ac:dyDescent="0.25"/>
    <row r="2140" s="113" customFormat="1" x14ac:dyDescent="0.25"/>
    <row r="2141" s="113" customFormat="1" x14ac:dyDescent="0.25"/>
    <row r="2142" s="113" customFormat="1" x14ac:dyDescent="0.25"/>
    <row r="2143" s="113" customFormat="1" x14ac:dyDescent="0.25"/>
    <row r="2144" s="113" customFormat="1" x14ac:dyDescent="0.25"/>
    <row r="2145" s="113" customFormat="1" x14ac:dyDescent="0.25"/>
    <row r="2146" s="113" customFormat="1" x14ac:dyDescent="0.25"/>
    <row r="2147" s="113" customFormat="1" x14ac:dyDescent="0.25"/>
    <row r="2148" s="113" customFormat="1" x14ac:dyDescent="0.25"/>
    <row r="2149" s="113" customFormat="1" x14ac:dyDescent="0.25"/>
    <row r="2150" s="113" customFormat="1" x14ac:dyDescent="0.25"/>
    <row r="2151" s="113" customFormat="1" x14ac:dyDescent="0.25"/>
    <row r="2152" s="113" customFormat="1" x14ac:dyDescent="0.25"/>
    <row r="2153" s="113" customFormat="1" x14ac:dyDescent="0.25"/>
    <row r="2154" s="113" customFormat="1" x14ac:dyDescent="0.25"/>
    <row r="2155" s="113" customFormat="1" x14ac:dyDescent="0.25"/>
    <row r="2156" s="113" customFormat="1" x14ac:dyDescent="0.25"/>
    <row r="2157" s="113" customFormat="1" x14ac:dyDescent="0.25"/>
    <row r="2158" s="113" customFormat="1" x14ac:dyDescent="0.25"/>
    <row r="2159" s="113" customFormat="1" x14ac:dyDescent="0.25"/>
    <row r="2160" s="113" customFormat="1" x14ac:dyDescent="0.25"/>
    <row r="2161" s="113" customFormat="1" x14ac:dyDescent="0.25"/>
    <row r="2162" s="113" customFormat="1" x14ac:dyDescent="0.25"/>
    <row r="2163" s="113" customFormat="1" x14ac:dyDescent="0.25"/>
    <row r="2164" s="113" customFormat="1" x14ac:dyDescent="0.25"/>
    <row r="2165" s="113" customFormat="1" x14ac:dyDescent="0.25"/>
    <row r="2166" s="113" customFormat="1" x14ac:dyDescent="0.25"/>
    <row r="2167" s="113" customFormat="1" x14ac:dyDescent="0.25"/>
    <row r="2168" s="113" customFormat="1" x14ac:dyDescent="0.25"/>
    <row r="2169" s="113" customFormat="1" x14ac:dyDescent="0.25"/>
    <row r="2170" s="113" customFormat="1" x14ac:dyDescent="0.25"/>
    <row r="2171" s="113" customFormat="1" x14ac:dyDescent="0.25"/>
    <row r="2172" s="113" customFormat="1" x14ac:dyDescent="0.25"/>
    <row r="2173" s="113" customFormat="1" x14ac:dyDescent="0.25"/>
    <row r="2174" s="113" customFormat="1" x14ac:dyDescent="0.25"/>
    <row r="2175" s="113" customFormat="1" x14ac:dyDescent="0.25"/>
    <row r="2176" s="113" customFormat="1" x14ac:dyDescent="0.25"/>
    <row r="2177" s="113" customFormat="1" x14ac:dyDescent="0.25"/>
    <row r="2178" s="113" customFormat="1" x14ac:dyDescent="0.25"/>
    <row r="2179" s="113" customFormat="1" x14ac:dyDescent="0.25"/>
    <row r="2180" s="113" customFormat="1" x14ac:dyDescent="0.25"/>
    <row r="2181" s="113" customFormat="1" x14ac:dyDescent="0.25"/>
    <row r="2182" s="113" customFormat="1" x14ac:dyDescent="0.25"/>
    <row r="2183" s="113" customFormat="1" x14ac:dyDescent="0.25"/>
    <row r="2184" s="113" customFormat="1" x14ac:dyDescent="0.25"/>
    <row r="2185" s="113" customFormat="1" x14ac:dyDescent="0.25"/>
    <row r="2186" s="113" customFormat="1" x14ac:dyDescent="0.25"/>
    <row r="2187" s="113" customFormat="1" x14ac:dyDescent="0.25"/>
    <row r="2188" s="113" customFormat="1" x14ac:dyDescent="0.25"/>
    <row r="2189" s="113" customFormat="1" x14ac:dyDescent="0.25"/>
    <row r="2190" s="113" customFormat="1" x14ac:dyDescent="0.25"/>
    <row r="2191" s="113" customFormat="1" x14ac:dyDescent="0.25"/>
    <row r="2192" s="113" customFormat="1" x14ac:dyDescent="0.25"/>
    <row r="2193" s="113" customFormat="1" x14ac:dyDescent="0.25"/>
    <row r="2194" s="113" customFormat="1" x14ac:dyDescent="0.25"/>
    <row r="2195" s="113" customFormat="1" x14ac:dyDescent="0.25"/>
    <row r="2196" s="113" customFormat="1" x14ac:dyDescent="0.25"/>
    <row r="2197" s="113" customFormat="1" x14ac:dyDescent="0.25"/>
    <row r="2198" s="113" customFormat="1" x14ac:dyDescent="0.25"/>
    <row r="2199" s="113" customFormat="1" x14ac:dyDescent="0.25"/>
    <row r="2200" s="113" customFormat="1" x14ac:dyDescent="0.25"/>
    <row r="2201" s="113" customFormat="1" x14ac:dyDescent="0.25"/>
    <row r="2202" s="113" customFormat="1" x14ac:dyDescent="0.25"/>
    <row r="2203" s="113" customFormat="1" x14ac:dyDescent="0.25"/>
    <row r="2204" s="113" customFormat="1" x14ac:dyDescent="0.25"/>
    <row r="2205" s="113" customFormat="1" x14ac:dyDescent="0.25"/>
    <row r="2206" s="113" customFormat="1" x14ac:dyDescent="0.25"/>
    <row r="2207" s="113" customFormat="1" x14ac:dyDescent="0.25"/>
    <row r="2208" s="113" customFormat="1" x14ac:dyDescent="0.25"/>
    <row r="2209" s="113" customFormat="1" x14ac:dyDescent="0.25"/>
    <row r="2210" s="113" customFormat="1" x14ac:dyDescent="0.25"/>
    <row r="2211" s="113" customFormat="1" x14ac:dyDescent="0.25"/>
    <row r="2212" s="113" customFormat="1" x14ac:dyDescent="0.25"/>
    <row r="2213" s="113" customFormat="1" x14ac:dyDescent="0.25"/>
    <row r="2214" s="113" customFormat="1" x14ac:dyDescent="0.25"/>
    <row r="2215" s="113" customFormat="1" x14ac:dyDescent="0.25"/>
    <row r="2216" s="113" customFormat="1" x14ac:dyDescent="0.25"/>
    <row r="2217" s="113" customFormat="1" x14ac:dyDescent="0.25"/>
    <row r="2218" s="113" customFormat="1" x14ac:dyDescent="0.25"/>
    <row r="2219" s="113" customFormat="1" x14ac:dyDescent="0.25"/>
    <row r="2220" s="113" customFormat="1" x14ac:dyDescent="0.25"/>
    <row r="2221" s="113" customFormat="1" x14ac:dyDescent="0.25"/>
    <row r="2222" s="113" customFormat="1" x14ac:dyDescent="0.25"/>
    <row r="2223" s="113" customFormat="1" x14ac:dyDescent="0.25"/>
    <row r="2224" s="113" customFormat="1" x14ac:dyDescent="0.25"/>
    <row r="2225" s="113" customFormat="1" x14ac:dyDescent="0.25"/>
    <row r="2226" s="113" customFormat="1" x14ac:dyDescent="0.25"/>
    <row r="2227" s="113" customFormat="1" x14ac:dyDescent="0.25"/>
    <row r="2228" s="113" customFormat="1" x14ac:dyDescent="0.25"/>
    <row r="2229" s="113" customFormat="1" x14ac:dyDescent="0.25"/>
    <row r="2230" s="113" customFormat="1" x14ac:dyDescent="0.25"/>
    <row r="2231" s="113" customFormat="1" x14ac:dyDescent="0.25"/>
    <row r="2232" s="113" customFormat="1" x14ac:dyDescent="0.25"/>
    <row r="2233" s="113" customFormat="1" x14ac:dyDescent="0.25"/>
    <row r="2234" s="113" customFormat="1" x14ac:dyDescent="0.25"/>
    <row r="2235" s="113" customFormat="1" x14ac:dyDescent="0.25"/>
    <row r="2236" s="113" customFormat="1" x14ac:dyDescent="0.25"/>
    <row r="2237" s="113" customFormat="1" x14ac:dyDescent="0.25"/>
    <row r="2238" s="113" customFormat="1" x14ac:dyDescent="0.25"/>
    <row r="2239" s="113" customFormat="1" x14ac:dyDescent="0.25"/>
    <row r="2240" s="113" customFormat="1" x14ac:dyDescent="0.25"/>
    <row r="2241" s="113" customFormat="1" x14ac:dyDescent="0.25"/>
    <row r="2242" s="113" customFormat="1" x14ac:dyDescent="0.25"/>
    <row r="2243" s="113" customFormat="1" x14ac:dyDescent="0.25"/>
    <row r="2244" s="113" customFormat="1" x14ac:dyDescent="0.25"/>
    <row r="2245" s="113" customFormat="1" x14ac:dyDescent="0.25"/>
    <row r="2246" s="113" customFormat="1" x14ac:dyDescent="0.25"/>
    <row r="2247" s="113" customFormat="1" x14ac:dyDescent="0.25"/>
    <row r="2248" s="113" customFormat="1" x14ac:dyDescent="0.25"/>
    <row r="2249" s="113" customFormat="1" x14ac:dyDescent="0.25"/>
    <row r="2250" s="113" customFormat="1" x14ac:dyDescent="0.25"/>
    <row r="2251" s="113" customFormat="1" x14ac:dyDescent="0.25"/>
    <row r="2252" s="113" customFormat="1" x14ac:dyDescent="0.25"/>
    <row r="2253" s="113" customFormat="1" x14ac:dyDescent="0.25"/>
    <row r="2254" s="113" customFormat="1" x14ac:dyDescent="0.25"/>
    <row r="2255" s="113" customFormat="1" x14ac:dyDescent="0.25"/>
    <row r="2256" s="113" customFormat="1" x14ac:dyDescent="0.25"/>
    <row r="2257" s="113" customFormat="1" x14ac:dyDescent="0.25"/>
    <row r="2258" s="113" customFormat="1" x14ac:dyDescent="0.25"/>
    <row r="2259" s="113" customFormat="1" x14ac:dyDescent="0.25"/>
    <row r="2260" s="113" customFormat="1" x14ac:dyDescent="0.25"/>
    <row r="2261" s="113" customFormat="1" x14ac:dyDescent="0.25"/>
    <row r="2262" s="113" customFormat="1" x14ac:dyDescent="0.25"/>
    <row r="2263" s="113" customFormat="1" x14ac:dyDescent="0.25"/>
    <row r="2264" s="113" customFormat="1" x14ac:dyDescent="0.25"/>
    <row r="2265" s="113" customFormat="1" x14ac:dyDescent="0.25"/>
    <row r="2266" s="113" customFormat="1" x14ac:dyDescent="0.25"/>
    <row r="2267" s="113" customFormat="1" x14ac:dyDescent="0.25"/>
    <row r="2268" s="113" customFormat="1" x14ac:dyDescent="0.25"/>
    <row r="2269" s="113" customFormat="1" x14ac:dyDescent="0.25"/>
    <row r="2270" s="113" customFormat="1" x14ac:dyDescent="0.25"/>
    <row r="2271" s="113" customFormat="1" x14ac:dyDescent="0.25"/>
    <row r="2272" s="113" customFormat="1" x14ac:dyDescent="0.25"/>
    <row r="2273" s="113" customFormat="1" x14ac:dyDescent="0.25"/>
    <row r="2274" s="113" customFormat="1" x14ac:dyDescent="0.25"/>
    <row r="2275" s="113" customFormat="1" x14ac:dyDescent="0.25"/>
    <row r="2276" s="113" customFormat="1" x14ac:dyDescent="0.25"/>
    <row r="2277" s="113" customFormat="1" x14ac:dyDescent="0.25"/>
    <row r="2278" s="113" customFormat="1" x14ac:dyDescent="0.25"/>
    <row r="2279" s="113" customFormat="1" x14ac:dyDescent="0.25"/>
    <row r="2280" s="113" customFormat="1" x14ac:dyDescent="0.25"/>
    <row r="2281" s="113" customFormat="1" x14ac:dyDescent="0.25"/>
    <row r="2282" s="113" customFormat="1" x14ac:dyDescent="0.25"/>
    <row r="2283" s="113" customFormat="1" x14ac:dyDescent="0.25"/>
    <row r="2284" s="113" customFormat="1" x14ac:dyDescent="0.25"/>
    <row r="2285" s="113" customFormat="1" x14ac:dyDescent="0.25"/>
    <row r="2286" s="113" customFormat="1" x14ac:dyDescent="0.25"/>
    <row r="2287" s="113" customFormat="1" x14ac:dyDescent="0.25"/>
    <row r="2288" s="113" customFormat="1" x14ac:dyDescent="0.25"/>
    <row r="2289" s="113" customFormat="1" x14ac:dyDescent="0.25"/>
    <row r="2290" s="113" customFormat="1" x14ac:dyDescent="0.25"/>
    <row r="2291" s="113" customFormat="1" x14ac:dyDescent="0.25"/>
    <row r="2292" s="113" customFormat="1" x14ac:dyDescent="0.25"/>
    <row r="2293" s="113" customFormat="1" x14ac:dyDescent="0.25"/>
    <row r="2294" s="113" customFormat="1" x14ac:dyDescent="0.25"/>
    <row r="2295" s="113" customFormat="1" x14ac:dyDescent="0.25"/>
    <row r="2296" s="113" customFormat="1" x14ac:dyDescent="0.25"/>
    <row r="2297" s="113" customFormat="1" x14ac:dyDescent="0.25"/>
    <row r="2298" s="113" customFormat="1" x14ac:dyDescent="0.25"/>
    <row r="2299" s="113" customFormat="1" x14ac:dyDescent="0.25"/>
    <row r="2300" s="113" customFormat="1" x14ac:dyDescent="0.25"/>
    <row r="2301" s="113" customFormat="1" x14ac:dyDescent="0.25"/>
    <row r="2302" s="113" customFormat="1" x14ac:dyDescent="0.25"/>
    <row r="2303" s="113" customFormat="1" x14ac:dyDescent="0.25"/>
    <row r="2304" s="113" customFormat="1" x14ac:dyDescent="0.25"/>
    <row r="2305" s="113" customFormat="1" x14ac:dyDescent="0.25"/>
    <row r="2306" s="113" customFormat="1" x14ac:dyDescent="0.25"/>
    <row r="2307" s="113" customFormat="1" x14ac:dyDescent="0.25"/>
    <row r="2308" s="113" customFormat="1" x14ac:dyDescent="0.25"/>
    <row r="2309" s="113" customFormat="1" x14ac:dyDescent="0.25"/>
    <row r="2310" s="113" customFormat="1" x14ac:dyDescent="0.25"/>
    <row r="2311" s="113" customFormat="1" x14ac:dyDescent="0.25"/>
    <row r="2312" s="113" customFormat="1" x14ac:dyDescent="0.25"/>
    <row r="2313" s="113" customFormat="1" x14ac:dyDescent="0.25"/>
    <row r="2314" s="113" customFormat="1" x14ac:dyDescent="0.25"/>
    <row r="2315" s="113" customFormat="1" x14ac:dyDescent="0.25"/>
    <row r="2316" s="113" customFormat="1" x14ac:dyDescent="0.25"/>
    <row r="2317" s="113" customFormat="1" x14ac:dyDescent="0.25"/>
    <row r="2318" s="113" customFormat="1" x14ac:dyDescent="0.25"/>
    <row r="2319" s="113" customFormat="1" x14ac:dyDescent="0.25"/>
    <row r="2320" s="113" customFormat="1" x14ac:dyDescent="0.25"/>
    <row r="2321" s="113" customFormat="1" x14ac:dyDescent="0.25"/>
    <row r="2322" s="113" customFormat="1" x14ac:dyDescent="0.25"/>
    <row r="2323" s="113" customFormat="1" x14ac:dyDescent="0.25"/>
    <row r="2324" s="113" customFormat="1" x14ac:dyDescent="0.25"/>
    <row r="2325" s="113" customFormat="1" x14ac:dyDescent="0.25"/>
    <row r="2326" s="113" customFormat="1" x14ac:dyDescent="0.25"/>
    <row r="2327" s="113" customFormat="1" x14ac:dyDescent="0.25"/>
    <row r="2328" s="113" customFormat="1" x14ac:dyDescent="0.25"/>
    <row r="2329" s="113" customFormat="1" x14ac:dyDescent="0.25"/>
    <row r="2330" s="113" customFormat="1" x14ac:dyDescent="0.25"/>
    <row r="2331" s="113" customFormat="1" x14ac:dyDescent="0.25"/>
    <row r="2332" s="113" customFormat="1" x14ac:dyDescent="0.25"/>
    <row r="2333" s="113" customFormat="1" x14ac:dyDescent="0.25"/>
    <row r="2334" s="113" customFormat="1" x14ac:dyDescent="0.25"/>
    <row r="2335" s="113" customFormat="1" x14ac:dyDescent="0.25"/>
    <row r="2336" s="113" customFormat="1" x14ac:dyDescent="0.25"/>
    <row r="2337" s="113" customFormat="1" x14ac:dyDescent="0.25"/>
    <row r="2338" s="113" customFormat="1" x14ac:dyDescent="0.25"/>
    <row r="2339" s="113" customFormat="1" x14ac:dyDescent="0.25"/>
    <row r="2340" s="113" customFormat="1" x14ac:dyDescent="0.25"/>
    <row r="2341" s="113" customFormat="1" x14ac:dyDescent="0.25"/>
    <row r="2342" s="113" customFormat="1" x14ac:dyDescent="0.25"/>
    <row r="2343" s="113" customFormat="1" x14ac:dyDescent="0.25"/>
    <row r="2344" s="113" customFormat="1" x14ac:dyDescent="0.25"/>
    <row r="2345" s="113" customFormat="1" x14ac:dyDescent="0.25"/>
    <row r="2346" s="113" customFormat="1" x14ac:dyDescent="0.25"/>
    <row r="2347" s="113" customFormat="1" x14ac:dyDescent="0.25"/>
    <row r="2348" s="113" customFormat="1" x14ac:dyDescent="0.25"/>
    <row r="2349" s="113" customFormat="1" x14ac:dyDescent="0.25"/>
    <row r="2350" s="113" customFormat="1" x14ac:dyDescent="0.25"/>
    <row r="2351" s="113" customFormat="1" x14ac:dyDescent="0.25"/>
    <row r="2352" s="113" customFormat="1" x14ac:dyDescent="0.25"/>
    <row r="2353" s="113" customFormat="1" x14ac:dyDescent="0.25"/>
    <row r="2354" s="113" customFormat="1" x14ac:dyDescent="0.25"/>
    <row r="2355" s="113" customFormat="1" x14ac:dyDescent="0.25"/>
    <row r="2356" s="113" customFormat="1" x14ac:dyDescent="0.25"/>
    <row r="2357" s="113" customFormat="1" x14ac:dyDescent="0.25"/>
    <row r="2358" s="113" customFormat="1" x14ac:dyDescent="0.25"/>
    <row r="2359" s="113" customFormat="1" x14ac:dyDescent="0.25"/>
    <row r="2360" s="113" customFormat="1" x14ac:dyDescent="0.25"/>
    <row r="2361" s="113" customFormat="1" x14ac:dyDescent="0.25"/>
    <row r="2362" s="113" customFormat="1" x14ac:dyDescent="0.25"/>
    <row r="2363" s="113" customFormat="1" x14ac:dyDescent="0.25"/>
    <row r="2364" s="113" customFormat="1" x14ac:dyDescent="0.25"/>
    <row r="2365" s="113" customFormat="1" x14ac:dyDescent="0.25"/>
    <row r="2366" s="113" customFormat="1" x14ac:dyDescent="0.25"/>
    <row r="2367" s="113" customFormat="1" x14ac:dyDescent="0.25"/>
    <row r="2368" s="113" customFormat="1" x14ac:dyDescent="0.25"/>
    <row r="2369" s="113" customFormat="1" x14ac:dyDescent="0.25"/>
    <row r="2370" s="113" customFormat="1" x14ac:dyDescent="0.25"/>
    <row r="2371" s="113" customFormat="1" x14ac:dyDescent="0.25"/>
    <row r="2372" s="113" customFormat="1" x14ac:dyDescent="0.25"/>
    <row r="2373" s="113" customFormat="1" x14ac:dyDescent="0.25"/>
    <row r="2374" s="113" customFormat="1" x14ac:dyDescent="0.25"/>
    <row r="2375" s="113" customFormat="1" x14ac:dyDescent="0.25"/>
    <row r="2376" s="113" customFormat="1" x14ac:dyDescent="0.25"/>
    <row r="2377" s="113" customFormat="1" x14ac:dyDescent="0.25"/>
    <row r="2378" s="113" customFormat="1" x14ac:dyDescent="0.25"/>
    <row r="2379" s="113" customFormat="1" x14ac:dyDescent="0.25"/>
    <row r="2380" s="113" customFormat="1" x14ac:dyDescent="0.25"/>
    <row r="2381" s="113" customFormat="1" x14ac:dyDescent="0.25"/>
    <row r="2382" s="113" customFormat="1" x14ac:dyDescent="0.25"/>
    <row r="2383" s="113" customFormat="1" x14ac:dyDescent="0.25"/>
    <row r="2384" s="113" customFormat="1" x14ac:dyDescent="0.25"/>
    <row r="2385" s="113" customFormat="1" x14ac:dyDescent="0.25"/>
    <row r="2386" s="113" customFormat="1" x14ac:dyDescent="0.25"/>
    <row r="2387" s="113" customFormat="1" x14ac:dyDescent="0.25"/>
    <row r="2388" s="113" customFormat="1" x14ac:dyDescent="0.25"/>
    <row r="2389" s="113" customFormat="1" x14ac:dyDescent="0.25"/>
    <row r="2390" s="113" customFormat="1" x14ac:dyDescent="0.25"/>
    <row r="2391" s="113" customFormat="1" x14ac:dyDescent="0.25"/>
    <row r="2392" s="113" customFormat="1" x14ac:dyDescent="0.25"/>
    <row r="2393" s="113" customFormat="1" x14ac:dyDescent="0.25"/>
    <row r="2394" s="113" customFormat="1" x14ac:dyDescent="0.25"/>
    <row r="2395" s="113" customFormat="1" x14ac:dyDescent="0.25"/>
    <row r="2396" s="113" customFormat="1" x14ac:dyDescent="0.25"/>
    <row r="2397" s="113" customFormat="1" x14ac:dyDescent="0.25"/>
    <row r="2398" s="113" customFormat="1" x14ac:dyDescent="0.25"/>
    <row r="2399" s="113" customFormat="1" x14ac:dyDescent="0.25"/>
    <row r="2400" s="113" customFormat="1" x14ac:dyDescent="0.25"/>
    <row r="2401" s="113" customFormat="1" x14ac:dyDescent="0.25"/>
    <row r="2402" s="113" customFormat="1" x14ac:dyDescent="0.25"/>
    <row r="2403" s="113" customFormat="1" x14ac:dyDescent="0.25"/>
    <row r="2404" s="113" customFormat="1" x14ac:dyDescent="0.25"/>
    <row r="2405" s="113" customFormat="1" x14ac:dyDescent="0.25"/>
    <row r="2406" s="113" customFormat="1" x14ac:dyDescent="0.25"/>
    <row r="2407" s="113" customFormat="1" x14ac:dyDescent="0.25"/>
    <row r="2408" s="113" customFormat="1" x14ac:dyDescent="0.25"/>
    <row r="2409" s="113" customFormat="1" x14ac:dyDescent="0.25"/>
    <row r="2410" s="113" customFormat="1" x14ac:dyDescent="0.25"/>
    <row r="2411" s="113" customFormat="1" x14ac:dyDescent="0.25"/>
    <row r="2412" s="113" customFormat="1" x14ac:dyDescent="0.25"/>
    <row r="2413" s="113" customFormat="1" x14ac:dyDescent="0.25"/>
    <row r="2414" s="113" customFormat="1" x14ac:dyDescent="0.25"/>
    <row r="2415" s="113" customFormat="1" x14ac:dyDescent="0.25"/>
    <row r="2416" s="113" customFormat="1" x14ac:dyDescent="0.25"/>
    <row r="2417" s="113" customFormat="1" x14ac:dyDescent="0.25"/>
    <row r="2418" s="113" customFormat="1" x14ac:dyDescent="0.25"/>
    <row r="2419" s="113" customFormat="1" x14ac:dyDescent="0.25"/>
    <row r="2420" s="113" customFormat="1" x14ac:dyDescent="0.25"/>
    <row r="2421" s="113" customFormat="1" x14ac:dyDescent="0.25"/>
    <row r="2422" s="113" customFormat="1" x14ac:dyDescent="0.25"/>
    <row r="2423" s="113" customFormat="1" x14ac:dyDescent="0.25"/>
    <row r="2424" s="113" customFormat="1" x14ac:dyDescent="0.25"/>
    <row r="2425" s="113" customFormat="1" x14ac:dyDescent="0.25"/>
    <row r="2426" s="113" customFormat="1" x14ac:dyDescent="0.25"/>
    <row r="2427" s="113" customFormat="1" x14ac:dyDescent="0.25"/>
    <row r="2428" s="113" customFormat="1" x14ac:dyDescent="0.25"/>
    <row r="2429" s="113" customFormat="1" x14ac:dyDescent="0.25"/>
    <row r="2430" s="113" customFormat="1" x14ac:dyDescent="0.25"/>
    <row r="2431" s="113" customFormat="1" x14ac:dyDescent="0.25"/>
    <row r="2432" s="113" customFormat="1" x14ac:dyDescent="0.25"/>
    <row r="2433" s="113" customFormat="1" x14ac:dyDescent="0.25"/>
    <row r="2434" s="113" customFormat="1" x14ac:dyDescent="0.25"/>
    <row r="2435" s="113" customFormat="1" x14ac:dyDescent="0.25"/>
    <row r="2436" s="113" customFormat="1" x14ac:dyDescent="0.25"/>
    <row r="2437" s="113" customFormat="1" x14ac:dyDescent="0.25"/>
    <row r="2438" s="113" customFormat="1" x14ac:dyDescent="0.25"/>
    <row r="2439" s="113" customFormat="1" x14ac:dyDescent="0.25"/>
    <row r="2440" s="113" customFormat="1" x14ac:dyDescent="0.25"/>
    <row r="2441" s="113" customFormat="1" x14ac:dyDescent="0.25"/>
    <row r="2442" s="113" customFormat="1" x14ac:dyDescent="0.25"/>
    <row r="2443" s="113" customFormat="1" x14ac:dyDescent="0.25"/>
    <row r="2444" s="113" customFormat="1" x14ac:dyDescent="0.25"/>
    <row r="2445" s="113" customFormat="1" x14ac:dyDescent="0.25"/>
    <row r="2446" s="113" customFormat="1" x14ac:dyDescent="0.25"/>
    <row r="2447" s="113" customFormat="1" x14ac:dyDescent="0.25"/>
    <row r="2448" s="113" customFormat="1" x14ac:dyDescent="0.25"/>
    <row r="2449" s="113" customFormat="1" x14ac:dyDescent="0.25"/>
    <row r="2450" s="113" customFormat="1" x14ac:dyDescent="0.25"/>
    <row r="2451" s="113" customFormat="1" x14ac:dyDescent="0.25"/>
    <row r="2452" s="113" customFormat="1" x14ac:dyDescent="0.25"/>
    <row r="2453" s="113" customFormat="1" x14ac:dyDescent="0.25"/>
    <row r="2454" s="113" customFormat="1" x14ac:dyDescent="0.25"/>
    <row r="2455" s="113" customFormat="1" x14ac:dyDescent="0.25"/>
    <row r="2456" s="113" customFormat="1" x14ac:dyDescent="0.25"/>
    <row r="2457" s="113" customFormat="1" x14ac:dyDescent="0.25"/>
    <row r="2458" s="113" customFormat="1" x14ac:dyDescent="0.25"/>
    <row r="2459" s="113" customFormat="1" x14ac:dyDescent="0.25"/>
    <row r="2460" s="113" customFormat="1" x14ac:dyDescent="0.25"/>
    <row r="2461" s="113" customFormat="1" x14ac:dyDescent="0.25"/>
    <row r="2462" s="113" customFormat="1" x14ac:dyDescent="0.25"/>
    <row r="2463" s="113" customFormat="1" x14ac:dyDescent="0.25"/>
    <row r="2464" s="113" customFormat="1" x14ac:dyDescent="0.25"/>
    <row r="2465" s="113" customFormat="1" x14ac:dyDescent="0.25"/>
    <row r="2466" s="113" customFormat="1" x14ac:dyDescent="0.25"/>
    <row r="2467" s="113" customFormat="1" x14ac:dyDescent="0.25"/>
    <row r="2468" s="113" customFormat="1" x14ac:dyDescent="0.25"/>
    <row r="2469" s="113" customFormat="1" x14ac:dyDescent="0.25"/>
    <row r="2470" s="113" customFormat="1" x14ac:dyDescent="0.25"/>
    <row r="2471" s="113" customFormat="1" x14ac:dyDescent="0.25"/>
    <row r="2472" s="113" customFormat="1" x14ac:dyDescent="0.25"/>
    <row r="2473" s="113" customFormat="1" x14ac:dyDescent="0.25"/>
    <row r="2474" s="113" customFormat="1" x14ac:dyDescent="0.25"/>
    <row r="2475" s="113" customFormat="1" x14ac:dyDescent="0.25"/>
    <row r="2476" s="113" customFormat="1" x14ac:dyDescent="0.25"/>
    <row r="2477" s="113" customFormat="1" x14ac:dyDescent="0.25"/>
    <row r="2478" s="113" customFormat="1" x14ac:dyDescent="0.25"/>
    <row r="2479" s="113" customFormat="1" x14ac:dyDescent="0.25"/>
    <row r="2480" s="113" customFormat="1" x14ac:dyDescent="0.25"/>
    <row r="2481" s="113" customFormat="1" x14ac:dyDescent="0.25"/>
    <row r="2482" s="113" customFormat="1" x14ac:dyDescent="0.25"/>
    <row r="2483" s="113" customFormat="1" x14ac:dyDescent="0.25"/>
    <row r="2484" s="113" customFormat="1" x14ac:dyDescent="0.25"/>
    <row r="2485" s="113" customFormat="1" x14ac:dyDescent="0.25"/>
    <row r="2486" s="113" customFormat="1" x14ac:dyDescent="0.25"/>
    <row r="2487" s="113" customFormat="1" x14ac:dyDescent="0.25"/>
    <row r="2488" s="113" customFormat="1" x14ac:dyDescent="0.25"/>
    <row r="2489" s="113" customFormat="1" x14ac:dyDescent="0.25"/>
    <row r="2490" s="113" customFormat="1" x14ac:dyDescent="0.25"/>
    <row r="2491" s="113" customFormat="1" x14ac:dyDescent="0.25"/>
    <row r="2492" s="113" customFormat="1" x14ac:dyDescent="0.25"/>
    <row r="2493" s="113" customFormat="1" x14ac:dyDescent="0.25"/>
    <row r="2494" s="113" customFormat="1" x14ac:dyDescent="0.25"/>
    <row r="2495" s="113" customFormat="1" x14ac:dyDescent="0.25"/>
    <row r="2496" s="113" customFormat="1" x14ac:dyDescent="0.25"/>
    <row r="2497" s="113" customFormat="1" x14ac:dyDescent="0.25"/>
    <row r="2498" s="113" customFormat="1" x14ac:dyDescent="0.25"/>
    <row r="2499" s="113" customFormat="1" x14ac:dyDescent="0.25"/>
    <row r="2500" s="113" customFormat="1" x14ac:dyDescent="0.25"/>
    <row r="2501" s="113" customFormat="1" x14ac:dyDescent="0.25"/>
    <row r="2502" s="113" customFormat="1" x14ac:dyDescent="0.25"/>
    <row r="2503" s="113" customFormat="1" x14ac:dyDescent="0.25"/>
    <row r="2504" s="113" customFormat="1" x14ac:dyDescent="0.25"/>
    <row r="2505" s="113" customFormat="1" x14ac:dyDescent="0.25"/>
    <row r="2506" s="113" customFormat="1" x14ac:dyDescent="0.25"/>
    <row r="2507" s="113" customFormat="1" x14ac:dyDescent="0.25"/>
    <row r="2508" s="113" customFormat="1" x14ac:dyDescent="0.25"/>
    <row r="2509" s="113" customFormat="1" x14ac:dyDescent="0.25"/>
    <row r="2510" s="113" customFormat="1" x14ac:dyDescent="0.25"/>
    <row r="2511" s="113" customFormat="1" x14ac:dyDescent="0.25"/>
    <row r="2512" s="113" customFormat="1" x14ac:dyDescent="0.25"/>
    <row r="2513" s="113" customFormat="1" x14ac:dyDescent="0.25"/>
    <row r="2514" s="113" customFormat="1" x14ac:dyDescent="0.25"/>
    <row r="2515" s="113" customFormat="1" x14ac:dyDescent="0.25"/>
    <row r="2516" s="113" customFormat="1" x14ac:dyDescent="0.25"/>
    <row r="2517" s="113" customFormat="1" x14ac:dyDescent="0.25"/>
    <row r="2518" s="113" customFormat="1" x14ac:dyDescent="0.25"/>
    <row r="2519" s="113" customFormat="1" x14ac:dyDescent="0.25"/>
    <row r="2520" s="113" customFormat="1" x14ac:dyDescent="0.25"/>
    <row r="2521" s="113" customFormat="1" x14ac:dyDescent="0.25"/>
    <row r="2522" s="113" customFormat="1" x14ac:dyDescent="0.25"/>
    <row r="2523" s="113" customFormat="1" x14ac:dyDescent="0.25"/>
    <row r="2524" s="113" customFormat="1" x14ac:dyDescent="0.25"/>
    <row r="2525" s="113" customFormat="1" x14ac:dyDescent="0.25"/>
    <row r="2526" s="113" customFormat="1" x14ac:dyDescent="0.25"/>
    <row r="2527" s="113" customFormat="1" x14ac:dyDescent="0.25"/>
    <row r="2528" s="113" customFormat="1" x14ac:dyDescent="0.25"/>
    <row r="2529" s="113" customFormat="1" x14ac:dyDescent="0.25"/>
    <row r="2530" s="113" customFormat="1" x14ac:dyDescent="0.25"/>
    <row r="2531" s="113" customFormat="1" x14ac:dyDescent="0.25"/>
    <row r="2532" s="113" customFormat="1" x14ac:dyDescent="0.25"/>
    <row r="2533" s="113" customFormat="1" x14ac:dyDescent="0.25"/>
    <row r="2534" s="113" customFormat="1" x14ac:dyDescent="0.25"/>
    <row r="2535" s="113" customFormat="1" x14ac:dyDescent="0.25"/>
    <row r="2536" s="113" customFormat="1" x14ac:dyDescent="0.25"/>
    <row r="2537" s="113" customFormat="1" x14ac:dyDescent="0.25"/>
    <row r="2538" s="113" customFormat="1" x14ac:dyDescent="0.25"/>
    <row r="2539" s="113" customFormat="1" x14ac:dyDescent="0.25"/>
    <row r="2540" s="113" customFormat="1" x14ac:dyDescent="0.25"/>
    <row r="2541" s="113" customFormat="1" x14ac:dyDescent="0.25"/>
    <row r="2542" s="113" customFormat="1" x14ac:dyDescent="0.25"/>
    <row r="2543" s="113" customFormat="1" x14ac:dyDescent="0.25"/>
    <row r="2544" s="113" customFormat="1" x14ac:dyDescent="0.25"/>
    <row r="2545" s="113" customFormat="1" x14ac:dyDescent="0.25"/>
    <row r="2546" s="113" customFormat="1" x14ac:dyDescent="0.25"/>
    <row r="2547" s="113" customFormat="1" x14ac:dyDescent="0.25"/>
    <row r="2548" s="113" customFormat="1" x14ac:dyDescent="0.25"/>
    <row r="2549" s="113" customFormat="1" x14ac:dyDescent="0.25"/>
    <row r="2550" s="113" customFormat="1" x14ac:dyDescent="0.25"/>
    <row r="2551" s="113" customFormat="1" x14ac:dyDescent="0.25"/>
    <row r="2552" s="113" customFormat="1" x14ac:dyDescent="0.25"/>
    <row r="2553" s="113" customFormat="1" x14ac:dyDescent="0.25"/>
    <row r="2554" s="113" customFormat="1" x14ac:dyDescent="0.25"/>
    <row r="2555" s="113" customFormat="1" x14ac:dyDescent="0.25"/>
    <row r="2556" s="113" customFormat="1" x14ac:dyDescent="0.25"/>
    <row r="2557" s="113" customFormat="1" x14ac:dyDescent="0.25"/>
    <row r="2558" s="113" customFormat="1" x14ac:dyDescent="0.25"/>
    <row r="2559" s="113" customFormat="1" x14ac:dyDescent="0.25"/>
    <row r="2560" s="113" customFormat="1" x14ac:dyDescent="0.25"/>
    <row r="2561" s="113" customFormat="1" x14ac:dyDescent="0.25"/>
    <row r="2562" s="113" customFormat="1" x14ac:dyDescent="0.25"/>
    <row r="2563" s="113" customFormat="1" x14ac:dyDescent="0.25"/>
    <row r="2564" s="113" customFormat="1" x14ac:dyDescent="0.25"/>
    <row r="2565" s="113" customFormat="1" x14ac:dyDescent="0.25"/>
    <row r="2566" s="113" customFormat="1" x14ac:dyDescent="0.25"/>
    <row r="2567" s="113" customFormat="1" x14ac:dyDescent="0.25"/>
    <row r="2568" s="113" customFormat="1" x14ac:dyDescent="0.25"/>
    <row r="2569" s="113" customFormat="1" x14ac:dyDescent="0.25"/>
    <row r="2570" s="113" customFormat="1" x14ac:dyDescent="0.25"/>
    <row r="2571" s="113" customFormat="1" x14ac:dyDescent="0.25"/>
    <row r="2572" s="113" customFormat="1" x14ac:dyDescent="0.25"/>
    <row r="2573" s="113" customFormat="1" x14ac:dyDescent="0.25"/>
    <row r="2574" s="113" customFormat="1" x14ac:dyDescent="0.25"/>
    <row r="2575" s="113" customFormat="1" x14ac:dyDescent="0.25"/>
    <row r="2576" s="113" customFormat="1" x14ac:dyDescent="0.25"/>
    <row r="2577" s="113" customFormat="1" x14ac:dyDescent="0.25"/>
    <row r="2578" s="113" customFormat="1" x14ac:dyDescent="0.25"/>
    <row r="2579" s="113" customFormat="1" x14ac:dyDescent="0.25"/>
    <row r="2580" s="113" customFormat="1" x14ac:dyDescent="0.25"/>
    <row r="2581" s="113" customFormat="1" x14ac:dyDescent="0.25"/>
    <row r="2582" s="113" customFormat="1" x14ac:dyDescent="0.25"/>
    <row r="2583" s="113" customFormat="1" x14ac:dyDescent="0.25"/>
    <row r="2584" s="113" customFormat="1" x14ac:dyDescent="0.25"/>
    <row r="2585" s="113" customFormat="1" x14ac:dyDescent="0.25"/>
    <row r="2586" s="113" customFormat="1" x14ac:dyDescent="0.25"/>
    <row r="2587" s="113" customFormat="1" x14ac:dyDescent="0.25"/>
    <row r="2588" s="113" customFormat="1" x14ac:dyDescent="0.25"/>
    <row r="2589" s="113" customFormat="1" x14ac:dyDescent="0.25"/>
    <row r="2590" s="113" customFormat="1" x14ac:dyDescent="0.25"/>
    <row r="2591" s="113" customFormat="1" x14ac:dyDescent="0.25"/>
    <row r="2592" s="113" customFormat="1" x14ac:dyDescent="0.25"/>
    <row r="2593" s="113" customFormat="1" x14ac:dyDescent="0.25"/>
    <row r="2594" s="113" customFormat="1" x14ac:dyDescent="0.25"/>
    <row r="2595" s="113" customFormat="1" x14ac:dyDescent="0.25"/>
    <row r="2596" s="113" customFormat="1" x14ac:dyDescent="0.25"/>
    <row r="2597" s="113" customFormat="1" x14ac:dyDescent="0.25"/>
    <row r="2598" s="113" customFormat="1" x14ac:dyDescent="0.25"/>
    <row r="2599" s="113" customFormat="1" x14ac:dyDescent="0.25"/>
    <row r="2600" s="113" customFormat="1" x14ac:dyDescent="0.25"/>
    <row r="2601" s="113" customFormat="1" x14ac:dyDescent="0.25"/>
    <row r="2602" s="113" customFormat="1" x14ac:dyDescent="0.25"/>
    <row r="2603" s="113" customFormat="1" x14ac:dyDescent="0.25"/>
    <row r="2604" s="113" customFormat="1" x14ac:dyDescent="0.25"/>
    <row r="2605" s="113" customFormat="1" x14ac:dyDescent="0.25"/>
    <row r="2606" s="113" customFormat="1" x14ac:dyDescent="0.25"/>
    <row r="2607" s="113" customFormat="1" x14ac:dyDescent="0.25"/>
    <row r="2608" s="113" customFormat="1" x14ac:dyDescent="0.25"/>
    <row r="2609" s="113" customFormat="1" x14ac:dyDescent="0.25"/>
    <row r="2610" s="113" customFormat="1" x14ac:dyDescent="0.25"/>
    <row r="2611" s="113" customFormat="1" x14ac:dyDescent="0.25"/>
    <row r="2612" s="113" customFormat="1" x14ac:dyDescent="0.25"/>
    <row r="2613" s="113" customFormat="1" x14ac:dyDescent="0.25"/>
    <row r="2614" s="113" customFormat="1" x14ac:dyDescent="0.25"/>
    <row r="2615" s="113" customFormat="1" x14ac:dyDescent="0.25"/>
    <row r="2616" s="113" customFormat="1" x14ac:dyDescent="0.25"/>
    <row r="2617" s="113" customFormat="1" x14ac:dyDescent="0.25"/>
    <row r="2618" s="113" customFormat="1" x14ac:dyDescent="0.25"/>
    <row r="2619" s="113" customFormat="1" x14ac:dyDescent="0.25"/>
    <row r="2620" s="113" customFormat="1" x14ac:dyDescent="0.25"/>
    <row r="2621" s="113" customFormat="1" x14ac:dyDescent="0.25"/>
    <row r="2622" s="113" customFormat="1" x14ac:dyDescent="0.25"/>
    <row r="2623" s="113" customFormat="1" x14ac:dyDescent="0.25"/>
    <row r="2624" s="113" customFormat="1" x14ac:dyDescent="0.25"/>
    <row r="2625" s="113" customFormat="1" x14ac:dyDescent="0.25"/>
    <row r="2626" s="113" customFormat="1" x14ac:dyDescent="0.25"/>
    <row r="2627" s="113" customFormat="1" x14ac:dyDescent="0.25"/>
    <row r="2628" s="113" customFormat="1" x14ac:dyDescent="0.25"/>
    <row r="2629" s="113" customFormat="1" x14ac:dyDescent="0.25"/>
    <row r="2630" s="113" customFormat="1" x14ac:dyDescent="0.25"/>
    <row r="2631" s="113" customFormat="1" x14ac:dyDescent="0.25"/>
    <row r="2632" s="113" customFormat="1" x14ac:dyDescent="0.25"/>
    <row r="2633" s="113" customFormat="1" x14ac:dyDescent="0.25"/>
    <row r="2634" s="113" customFormat="1" x14ac:dyDescent="0.25"/>
    <row r="2635" s="113" customFormat="1" x14ac:dyDescent="0.25"/>
    <row r="2636" s="113" customFormat="1" x14ac:dyDescent="0.25"/>
    <row r="2637" s="113" customFormat="1" x14ac:dyDescent="0.25"/>
    <row r="2638" s="113" customFormat="1" x14ac:dyDescent="0.25"/>
    <row r="2639" s="113" customFormat="1" x14ac:dyDescent="0.25"/>
    <row r="2640" s="113" customFormat="1" x14ac:dyDescent="0.25"/>
    <row r="2641" s="113" customFormat="1" x14ac:dyDescent="0.25"/>
    <row r="2642" s="113" customFormat="1" x14ac:dyDescent="0.25"/>
    <row r="2643" s="113" customFormat="1" x14ac:dyDescent="0.25"/>
    <row r="2644" s="113" customFormat="1" x14ac:dyDescent="0.25"/>
    <row r="2645" s="113" customFormat="1" x14ac:dyDescent="0.25"/>
    <row r="2646" s="113" customFormat="1" x14ac:dyDescent="0.25"/>
    <row r="2647" s="113" customFormat="1" x14ac:dyDescent="0.25"/>
    <row r="2648" s="113" customFormat="1" x14ac:dyDescent="0.25"/>
    <row r="2649" s="113" customFormat="1" x14ac:dyDescent="0.25"/>
    <row r="2650" s="113" customFormat="1" x14ac:dyDescent="0.25"/>
    <row r="2651" s="113" customFormat="1" x14ac:dyDescent="0.25"/>
    <row r="2652" s="113" customFormat="1" x14ac:dyDescent="0.25"/>
    <row r="2653" s="113" customFormat="1" x14ac:dyDescent="0.25"/>
    <row r="2654" s="113" customFormat="1" x14ac:dyDescent="0.25"/>
    <row r="2655" s="113" customFormat="1" x14ac:dyDescent="0.25"/>
    <row r="2656" s="113" customFormat="1" x14ac:dyDescent="0.25"/>
    <row r="2657" s="113" customFormat="1" x14ac:dyDescent="0.25"/>
    <row r="2658" s="113" customFormat="1" x14ac:dyDescent="0.25"/>
    <row r="2659" s="113" customFormat="1" x14ac:dyDescent="0.25"/>
    <row r="2660" s="113" customFormat="1" x14ac:dyDescent="0.25"/>
    <row r="2661" s="113" customFormat="1" x14ac:dyDescent="0.25"/>
    <row r="2662" s="113" customFormat="1" x14ac:dyDescent="0.25"/>
    <row r="2663" s="113" customFormat="1" x14ac:dyDescent="0.25"/>
    <row r="2664" s="113" customFormat="1" x14ac:dyDescent="0.25"/>
    <row r="2665" s="113" customFormat="1" x14ac:dyDescent="0.25"/>
    <row r="2666" s="113" customFormat="1" x14ac:dyDescent="0.25"/>
    <row r="2667" s="113" customFormat="1" x14ac:dyDescent="0.25"/>
    <row r="2668" s="113" customFormat="1" x14ac:dyDescent="0.25"/>
    <row r="2669" s="113" customFormat="1" x14ac:dyDescent="0.25"/>
    <row r="2670" s="113" customFormat="1" x14ac:dyDescent="0.25"/>
    <row r="2671" s="113" customFormat="1" x14ac:dyDescent="0.25"/>
    <row r="2672" s="113" customFormat="1" x14ac:dyDescent="0.25"/>
    <row r="2673" s="113" customFormat="1" x14ac:dyDescent="0.25"/>
    <row r="2674" s="113" customFormat="1" x14ac:dyDescent="0.25"/>
    <row r="2675" s="113" customFormat="1" x14ac:dyDescent="0.25"/>
    <row r="2676" s="113" customFormat="1" x14ac:dyDescent="0.25"/>
    <row r="2677" s="113" customFormat="1" x14ac:dyDescent="0.25"/>
    <row r="2678" s="113" customFormat="1" x14ac:dyDescent="0.25"/>
    <row r="2679" s="113" customFormat="1" x14ac:dyDescent="0.25"/>
    <row r="2680" s="113" customFormat="1" x14ac:dyDescent="0.25"/>
    <row r="2681" s="113" customFormat="1" x14ac:dyDescent="0.25"/>
    <row r="2682" s="113" customFormat="1" x14ac:dyDescent="0.25"/>
    <row r="2683" s="113" customFormat="1" x14ac:dyDescent="0.25"/>
    <row r="2684" s="113" customFormat="1" x14ac:dyDescent="0.25"/>
    <row r="2685" s="113" customFormat="1" x14ac:dyDescent="0.25"/>
    <row r="2686" s="113" customFormat="1" x14ac:dyDescent="0.25"/>
    <row r="2687" s="113" customFormat="1" x14ac:dyDescent="0.25"/>
    <row r="2688" s="113" customFormat="1" x14ac:dyDescent="0.25"/>
    <row r="2689" s="113" customFormat="1" x14ac:dyDescent="0.25"/>
    <row r="2690" s="113" customFormat="1" x14ac:dyDescent="0.25"/>
    <row r="2691" s="113" customFormat="1" x14ac:dyDescent="0.25"/>
    <row r="2692" s="113" customFormat="1" x14ac:dyDescent="0.25"/>
    <row r="2693" s="113" customFormat="1" x14ac:dyDescent="0.25"/>
    <row r="2694" s="113" customFormat="1" x14ac:dyDescent="0.25"/>
    <row r="2695" s="113" customFormat="1" x14ac:dyDescent="0.25"/>
    <row r="2696" s="113" customFormat="1" x14ac:dyDescent="0.25"/>
    <row r="2697" s="113" customFormat="1" x14ac:dyDescent="0.25"/>
    <row r="2698" s="113" customFormat="1" x14ac:dyDescent="0.25"/>
    <row r="2699" s="113" customFormat="1" x14ac:dyDescent="0.25"/>
    <row r="2700" s="113" customFormat="1" x14ac:dyDescent="0.25"/>
    <row r="2701" s="113" customFormat="1" x14ac:dyDescent="0.25"/>
    <row r="2702" s="113" customFormat="1" x14ac:dyDescent="0.25"/>
    <row r="2703" s="113" customFormat="1" x14ac:dyDescent="0.25"/>
    <row r="2704" s="113" customFormat="1" x14ac:dyDescent="0.25"/>
    <row r="2705" s="113" customFormat="1" x14ac:dyDescent="0.25"/>
    <row r="2706" s="113" customFormat="1" x14ac:dyDescent="0.25"/>
  </sheetData>
  <mergeCells count="26">
    <mergeCell ref="C4:K4"/>
    <mergeCell ref="C5:K5"/>
    <mergeCell ref="C6:K6"/>
    <mergeCell ref="C10:C11"/>
    <mergeCell ref="D10:D11"/>
    <mergeCell ref="E10:E11"/>
    <mergeCell ref="G10:G11"/>
    <mergeCell ref="I10:I11"/>
    <mergeCell ref="J10:J11"/>
    <mergeCell ref="K10:K11"/>
    <mergeCell ref="D31:E31"/>
    <mergeCell ref="F31:H37"/>
    <mergeCell ref="D32:E32"/>
    <mergeCell ref="D37:E37"/>
    <mergeCell ref="D18:E18"/>
    <mergeCell ref="F18:L18"/>
    <mergeCell ref="D19:E19"/>
    <mergeCell ref="F19:H24"/>
    <mergeCell ref="I19:L24"/>
    <mergeCell ref="D20:E20"/>
    <mergeCell ref="D24:E24"/>
    <mergeCell ref="D25:E25"/>
    <mergeCell ref="F25:H30"/>
    <mergeCell ref="I25:L30"/>
    <mergeCell ref="D26:E26"/>
    <mergeCell ref="D30:E30"/>
  </mergeCells>
  <printOptions horizontalCentered="1"/>
  <pageMargins left="0.70866141732283472" right="0.70866141732283472" top="0.37" bottom="0.4" header="0.31496062992125984" footer="0.31496062992125984"/>
  <pageSetup paperSize="9" scale="79" orientation="landscape" horizontalDpi="4294967295" verticalDpi="4294967295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980BD-6898-42E6-9AD4-DC64B3D8F9F3}">
  <sheetPr>
    <tabColor rgb="FFFFFF00"/>
  </sheetPr>
  <dimension ref="A1:CO2706"/>
  <sheetViews>
    <sheetView view="pageBreakPreview" topLeftCell="B4" zoomScaleNormal="100" zoomScaleSheetLayoutView="100" workbookViewId="0">
      <selection activeCell="F13" sqref="F13"/>
    </sheetView>
  </sheetViews>
  <sheetFormatPr defaultColWidth="9.140625" defaultRowHeight="12.75" x14ac:dyDescent="0.25"/>
  <cols>
    <col min="1" max="2" width="1.7109375" style="113" customWidth="1"/>
    <col min="3" max="3" width="6.42578125" style="113" customWidth="1"/>
    <col min="4" max="4" width="33" style="113" customWidth="1"/>
    <col min="5" max="6" width="31.7109375" style="113" customWidth="1"/>
    <col min="7" max="7" width="16" style="113" customWidth="1"/>
    <col min="8" max="8" width="15.85546875" style="113" customWidth="1"/>
    <col min="9" max="9" width="11.42578125" style="113" hidden="1" customWidth="1"/>
    <col min="10" max="10" width="15.28515625" style="113" customWidth="1"/>
    <col min="11" max="11" width="18" style="113" customWidth="1"/>
    <col min="12" max="12" width="1.85546875" style="113" customWidth="1"/>
    <col min="13" max="13" width="15.5703125" style="113" customWidth="1"/>
    <col min="14" max="14" width="11.5703125" style="115" customWidth="1"/>
    <col min="15" max="15" width="8.7109375" style="115" customWidth="1"/>
    <col min="16" max="17" width="1.7109375" style="113" customWidth="1"/>
    <col min="18" max="18" width="9.140625" style="113"/>
    <col min="19" max="19" width="22.5703125" style="113" customWidth="1"/>
    <col min="20" max="16384" width="9.140625" style="113"/>
  </cols>
  <sheetData>
    <row r="1" spans="1:93" x14ac:dyDescent="0.25">
      <c r="N1" s="113"/>
      <c r="O1" s="113"/>
    </row>
    <row r="2" spans="1:93" x14ac:dyDescent="0.25">
      <c r="D2" s="65"/>
      <c r="K2" s="114"/>
      <c r="N2" s="113"/>
    </row>
    <row r="3" spans="1:93" ht="16.5" customHeight="1" x14ac:dyDescent="0.25">
      <c r="D3" s="65"/>
      <c r="N3" s="113"/>
    </row>
    <row r="4" spans="1:93" ht="23.25" customHeight="1" x14ac:dyDescent="0.25">
      <c r="C4" s="238" t="str">
        <f>'EV. HEA TKDN'!C4</f>
        <v>PENGADAAN PEKERJAAN PENGGANTIAN DYNAMIC MESSAGE SIGN (DMS) PADA RUAS TOL JAGORAWI TAHUN 2023 (PAKET 1)</v>
      </c>
      <c r="D4" s="238"/>
      <c r="E4" s="238"/>
      <c r="F4" s="238"/>
      <c r="G4" s="238"/>
      <c r="H4" s="238"/>
      <c r="I4" s="238"/>
      <c r="J4" s="238"/>
      <c r="K4" s="238"/>
      <c r="L4" s="68"/>
      <c r="M4" s="68"/>
      <c r="N4" s="68"/>
      <c r="O4" s="68"/>
      <c r="P4" s="68"/>
    </row>
    <row r="5" spans="1:93" x14ac:dyDescent="0.25">
      <c r="C5" s="238" t="s">
        <v>79</v>
      </c>
      <c r="D5" s="238"/>
      <c r="E5" s="238"/>
      <c r="F5" s="238"/>
      <c r="G5" s="238"/>
      <c r="H5" s="238"/>
      <c r="I5" s="238"/>
      <c r="J5" s="238"/>
      <c r="K5" s="238"/>
      <c r="L5" s="68"/>
      <c r="M5" s="68"/>
      <c r="N5" s="68"/>
      <c r="O5" s="68"/>
      <c r="P5" s="68"/>
    </row>
    <row r="6" spans="1:93" x14ac:dyDescent="0.25">
      <c r="C6" s="290" t="s">
        <v>80</v>
      </c>
      <c r="D6" s="290"/>
      <c r="E6" s="290"/>
      <c r="F6" s="290"/>
      <c r="G6" s="290"/>
      <c r="H6" s="290"/>
      <c r="I6" s="290"/>
      <c r="J6" s="290"/>
      <c r="K6" s="290"/>
      <c r="N6" s="113"/>
      <c r="O6" s="113"/>
    </row>
    <row r="7" spans="1:93" x14ac:dyDescent="0.25">
      <c r="C7" s="116"/>
      <c r="D7" s="116"/>
      <c r="E7" s="116"/>
      <c r="F7" s="116"/>
      <c r="G7" s="116"/>
      <c r="H7" s="116"/>
      <c r="I7" s="116"/>
      <c r="J7" s="116"/>
      <c r="K7" s="116"/>
      <c r="N7" s="113"/>
      <c r="O7" s="113"/>
    </row>
    <row r="8" spans="1:93" x14ac:dyDescent="0.25">
      <c r="C8" s="117" t="s">
        <v>57</v>
      </c>
      <c r="D8" s="118"/>
      <c r="E8" s="71"/>
      <c r="F8" s="71">
        <f>'EV. HEA TKDN'!E8</f>
        <v>4127341860</v>
      </c>
      <c r="G8" s="71"/>
      <c r="H8" s="71"/>
      <c r="I8" s="119"/>
      <c r="J8" s="71"/>
      <c r="N8" s="113"/>
      <c r="O8" s="113"/>
    </row>
    <row r="9" spans="1:93" ht="13.5" thickBot="1" x14ac:dyDescent="0.3">
      <c r="C9" s="99"/>
      <c r="D9" s="71"/>
      <c r="E9" s="120"/>
      <c r="F9" s="120"/>
      <c r="G9" s="71"/>
      <c r="I9" s="120"/>
      <c r="J9" s="71"/>
      <c r="N9" s="113"/>
      <c r="O9" s="113"/>
    </row>
    <row r="10" spans="1:93" s="115" customFormat="1" ht="36.75" customHeight="1" x14ac:dyDescent="0.25">
      <c r="A10" s="113"/>
      <c r="B10" s="113"/>
      <c r="C10" s="291" t="s">
        <v>34</v>
      </c>
      <c r="D10" s="293" t="s">
        <v>35</v>
      </c>
      <c r="E10" s="295" t="s">
        <v>74</v>
      </c>
      <c r="F10" s="295" t="s">
        <v>78</v>
      </c>
      <c r="G10" s="295" t="s">
        <v>77</v>
      </c>
      <c r="H10" s="74" t="s">
        <v>76</v>
      </c>
      <c r="I10" s="247" t="s">
        <v>40</v>
      </c>
      <c r="J10" s="295" t="s">
        <v>73</v>
      </c>
      <c r="K10" s="303" t="s">
        <v>42</v>
      </c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</row>
    <row r="11" spans="1:93" s="115" customFormat="1" ht="24" customHeight="1" thickBot="1" x14ac:dyDescent="0.3">
      <c r="A11" s="113"/>
      <c r="B11" s="113"/>
      <c r="C11" s="292"/>
      <c r="D11" s="294"/>
      <c r="E11" s="296"/>
      <c r="F11" s="296"/>
      <c r="G11" s="296"/>
      <c r="H11" s="147">
        <v>1</v>
      </c>
      <c r="I11" s="248"/>
      <c r="J11" s="296"/>
      <c r="K11" s="304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</row>
    <row r="12" spans="1:93" s="115" customFormat="1" ht="24" customHeight="1" x14ac:dyDescent="0.25">
      <c r="A12" s="113"/>
      <c r="B12" s="113"/>
      <c r="C12" s="122">
        <v>1</v>
      </c>
      <c r="D12" s="148" t="str">
        <f>'EV. HEA TKDN'!D12</f>
        <v>PT Network Global Solusindo</v>
      </c>
      <c r="E12" s="124" t="s">
        <v>75</v>
      </c>
      <c r="F12" s="124">
        <v>3568056150</v>
      </c>
      <c r="G12" s="131">
        <f>F12/$F$8</f>
        <v>0.86449251625597112</v>
      </c>
      <c r="H12" s="81">
        <f>MIN($F$12:$F$14)/F12*100</f>
        <v>90.932341734938788</v>
      </c>
      <c r="I12" s="150">
        <f>+$H$11*H12</f>
        <v>90.932341734938788</v>
      </c>
      <c r="J12" s="126">
        <f>RANK(H12,$H$12:$H$14,0)</f>
        <v>3</v>
      </c>
      <c r="K12" s="151" t="str">
        <f>IF(AND(E12="Lengkap",G12&lt;=100%),"SAH","GUGUR")</f>
        <v>SAH</v>
      </c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</row>
    <row r="13" spans="1:93" s="115" customFormat="1" ht="24" customHeight="1" x14ac:dyDescent="0.25">
      <c r="A13" s="113"/>
      <c r="B13" s="113"/>
      <c r="C13" s="128">
        <f>C12+1</f>
        <v>2</v>
      </c>
      <c r="D13" s="152" t="str">
        <f>'EV. HEA TKDN'!D13</f>
        <v>PT Delameta Bilano</v>
      </c>
      <c r="E13" s="130" t="s">
        <v>75</v>
      </c>
      <c r="F13" s="130">
        <v>3244517011.6125002</v>
      </c>
      <c r="G13" s="131">
        <f>F13/$F$8</f>
        <v>0.78610328915485095</v>
      </c>
      <c r="H13" s="81">
        <f>MIN($F$12:$F$14)/F13*100</f>
        <v>100</v>
      </c>
      <c r="I13" s="150">
        <f t="shared" ref="I13:I14" si="0">+$H$11*H13</f>
        <v>100</v>
      </c>
      <c r="J13" s="126">
        <f t="shared" ref="J13:J14" si="1">RANK(H13,$H$12:$H$14,0)</f>
        <v>1</v>
      </c>
      <c r="K13" s="151" t="str">
        <f>IF(AND(E13="Lengkap",G13&lt;=100%),"SAH","GUGUR")</f>
        <v>SAH</v>
      </c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</row>
    <row r="14" spans="1:93" s="115" customFormat="1" ht="24" customHeight="1" thickBot="1" x14ac:dyDescent="0.3">
      <c r="A14" s="113"/>
      <c r="B14" s="113"/>
      <c r="C14" s="121">
        <f t="shared" ref="C14" si="2">C13+1</f>
        <v>3</v>
      </c>
      <c r="D14" s="154" t="str">
        <f>'EV. HEA TKDN'!D14</f>
        <v>PT DCT Total Solutions</v>
      </c>
      <c r="E14" s="162" t="s">
        <v>75</v>
      </c>
      <c r="F14" s="133">
        <v>3322393725</v>
      </c>
      <c r="G14" s="134">
        <f>F14/$F$8</f>
        <v>0.80497178031189309</v>
      </c>
      <c r="H14" s="92">
        <f>MIN($F$12:$F$14)/F14*100</f>
        <v>97.656005885109238</v>
      </c>
      <c r="I14" s="156">
        <f t="shared" si="0"/>
        <v>97.656005885109238</v>
      </c>
      <c r="J14" s="135">
        <f t="shared" si="1"/>
        <v>2</v>
      </c>
      <c r="K14" s="157" t="str">
        <f t="shared" ref="K14" si="3">IF(AND(E14="Lengkap",G14&lt;=100%),"SAH","GUGUR")</f>
        <v>SAH</v>
      </c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</row>
    <row r="15" spans="1:93" ht="20.100000000000001" customHeight="1" x14ac:dyDescent="0.25">
      <c r="C15" s="137" t="s">
        <v>9</v>
      </c>
      <c r="G15" s="159"/>
      <c r="H15" s="160"/>
      <c r="N15" s="113"/>
      <c r="O15" s="113"/>
    </row>
    <row r="16" spans="1:93" ht="18" customHeight="1" x14ac:dyDescent="0.25">
      <c r="C16" s="113" t="s">
        <v>43</v>
      </c>
      <c r="D16" s="138" t="s">
        <v>44</v>
      </c>
      <c r="G16" s="158"/>
      <c r="H16" s="159"/>
      <c r="N16" s="113"/>
      <c r="O16" s="113"/>
    </row>
    <row r="17" spans="3:15" ht="20.100000000000001" customHeight="1" thickBot="1" x14ac:dyDescent="0.3">
      <c r="C17" s="64" t="s">
        <v>45</v>
      </c>
      <c r="D17" s="96" t="s">
        <v>46</v>
      </c>
      <c r="M17" s="116"/>
      <c r="N17" s="116"/>
      <c r="O17" s="116"/>
    </row>
    <row r="18" spans="3:15" s="116" customFormat="1" ht="20.100000000000001" customHeight="1" thickBot="1" x14ac:dyDescent="0.3">
      <c r="D18" s="220" t="s">
        <v>47</v>
      </c>
      <c r="E18" s="319"/>
      <c r="F18" s="221"/>
      <c r="G18" s="223"/>
      <c r="H18" s="223"/>
      <c r="I18" s="223"/>
      <c r="J18" s="223"/>
      <c r="K18" s="223"/>
      <c r="L18" s="224"/>
      <c r="M18" s="99"/>
      <c r="N18" s="100"/>
    </row>
    <row r="19" spans="3:15" ht="20.100000000000001" customHeight="1" x14ac:dyDescent="0.25">
      <c r="D19" s="225"/>
      <c r="E19" s="320"/>
      <c r="F19" s="226"/>
      <c r="G19" s="206"/>
      <c r="H19" s="207"/>
      <c r="I19" s="305" t="s">
        <v>49</v>
      </c>
      <c r="J19" s="306"/>
      <c r="K19" s="306"/>
      <c r="L19" s="307"/>
      <c r="M19" s="102"/>
      <c r="N19" s="102"/>
      <c r="O19" s="113"/>
    </row>
    <row r="20" spans="3:15" ht="20.100000000000001" customHeight="1" x14ac:dyDescent="0.25">
      <c r="D20" s="199" t="str">
        <f>'EV. HEA TKDN'!D20</f>
        <v>PT Network Global Solusindo</v>
      </c>
      <c r="E20" s="317"/>
      <c r="F20" s="200"/>
      <c r="G20" s="209"/>
      <c r="H20" s="210"/>
      <c r="I20" s="308"/>
      <c r="J20" s="309"/>
      <c r="K20" s="309"/>
      <c r="L20" s="310"/>
      <c r="M20" s="102"/>
      <c r="N20" s="102"/>
      <c r="O20" s="113"/>
    </row>
    <row r="21" spans="3:15" ht="20.100000000000001" customHeight="1" x14ac:dyDescent="0.25">
      <c r="D21" s="103"/>
      <c r="E21" s="104"/>
      <c r="F21" s="104"/>
      <c r="G21" s="209"/>
      <c r="H21" s="210"/>
      <c r="I21" s="308"/>
      <c r="J21" s="309"/>
      <c r="K21" s="309"/>
      <c r="L21" s="310"/>
      <c r="M21" s="105"/>
      <c r="N21" s="105"/>
      <c r="O21" s="113"/>
    </row>
    <row r="22" spans="3:15" ht="20.100000000000001" customHeight="1" x14ac:dyDescent="0.25">
      <c r="D22" s="103"/>
      <c r="E22" s="104"/>
      <c r="F22" s="104"/>
      <c r="G22" s="209"/>
      <c r="H22" s="210"/>
      <c r="I22" s="308"/>
      <c r="J22" s="309"/>
      <c r="K22" s="309"/>
      <c r="L22" s="310"/>
      <c r="M22" s="106"/>
      <c r="N22" s="106"/>
      <c r="O22" s="113"/>
    </row>
    <row r="23" spans="3:15" ht="20.100000000000001" customHeight="1" x14ac:dyDescent="0.25">
      <c r="D23" s="103"/>
      <c r="E23" s="104"/>
      <c r="F23" s="104"/>
      <c r="G23" s="209"/>
      <c r="H23" s="210"/>
      <c r="I23" s="308"/>
      <c r="J23" s="309"/>
      <c r="K23" s="309"/>
      <c r="L23" s="310"/>
      <c r="M23" s="105"/>
      <c r="N23" s="105"/>
      <c r="O23" s="113"/>
    </row>
    <row r="24" spans="3:15" ht="20.100000000000001" customHeight="1" x14ac:dyDescent="0.2">
      <c r="D24" s="236" t="s">
        <v>50</v>
      </c>
      <c r="E24" s="321"/>
      <c r="F24" s="237"/>
      <c r="G24" s="282"/>
      <c r="H24" s="286"/>
      <c r="I24" s="311"/>
      <c r="J24" s="312"/>
      <c r="K24" s="312"/>
      <c r="L24" s="313"/>
      <c r="M24" s="105"/>
      <c r="N24" s="105"/>
      <c r="O24" s="113"/>
    </row>
    <row r="25" spans="3:15" ht="20.100000000000001" customHeight="1" x14ac:dyDescent="0.25">
      <c r="D25" s="203"/>
      <c r="E25" s="316"/>
      <c r="F25" s="204"/>
      <c r="G25" s="315"/>
      <c r="H25" s="254"/>
      <c r="I25" s="314" t="s">
        <v>52</v>
      </c>
      <c r="J25" s="315"/>
      <c r="K25" s="315"/>
      <c r="L25" s="254"/>
      <c r="M25" s="102"/>
      <c r="N25" s="102"/>
      <c r="O25" s="113"/>
    </row>
    <row r="26" spans="3:15" ht="20.100000000000001" customHeight="1" x14ac:dyDescent="0.25">
      <c r="D26" s="199" t="str">
        <f>'EV. HEA TKDN'!D26</f>
        <v>PT Delameta Bilano</v>
      </c>
      <c r="E26" s="317"/>
      <c r="F26" s="200"/>
      <c r="G26" s="209"/>
      <c r="H26" s="210"/>
      <c r="I26" s="208"/>
      <c r="J26" s="209"/>
      <c r="K26" s="209"/>
      <c r="L26" s="210"/>
      <c r="M26" s="106"/>
      <c r="N26" s="106"/>
      <c r="O26" s="113"/>
    </row>
    <row r="27" spans="3:15" ht="20.100000000000001" customHeight="1" x14ac:dyDescent="0.25">
      <c r="D27" s="103"/>
      <c r="E27" s="104"/>
      <c r="F27" s="104"/>
      <c r="G27" s="209"/>
      <c r="H27" s="210"/>
      <c r="I27" s="208"/>
      <c r="J27" s="209"/>
      <c r="K27" s="209"/>
      <c r="L27" s="210"/>
      <c r="M27" s="105"/>
      <c r="N27" s="105"/>
      <c r="O27" s="113"/>
    </row>
    <row r="28" spans="3:15" ht="20.100000000000001" customHeight="1" x14ac:dyDescent="0.25">
      <c r="D28" s="103"/>
      <c r="E28" s="104"/>
      <c r="F28" s="104"/>
      <c r="G28" s="209"/>
      <c r="H28" s="210"/>
      <c r="I28" s="208"/>
      <c r="J28" s="209"/>
      <c r="K28" s="209"/>
      <c r="L28" s="210"/>
      <c r="M28" s="102"/>
      <c r="N28" s="116"/>
      <c r="O28" s="113"/>
    </row>
    <row r="29" spans="3:15" ht="20.100000000000001" customHeight="1" x14ac:dyDescent="0.25">
      <c r="D29" s="103"/>
      <c r="E29" s="104"/>
      <c r="F29" s="104"/>
      <c r="G29" s="209"/>
      <c r="H29" s="210"/>
      <c r="I29" s="208"/>
      <c r="J29" s="209"/>
      <c r="K29" s="209"/>
      <c r="L29" s="210"/>
      <c r="M29" s="106"/>
      <c r="N29" s="116"/>
      <c r="O29" s="113"/>
    </row>
    <row r="30" spans="3:15" ht="20.100000000000001" customHeight="1" thickBot="1" x14ac:dyDescent="0.25">
      <c r="D30" s="201" t="s">
        <v>50</v>
      </c>
      <c r="E30" s="318"/>
      <c r="F30" s="202"/>
      <c r="G30" s="212"/>
      <c r="H30" s="213"/>
      <c r="I30" s="211"/>
      <c r="J30" s="212"/>
      <c r="K30" s="212"/>
      <c r="L30" s="213"/>
      <c r="M30" s="105"/>
      <c r="N30" s="116"/>
      <c r="O30" s="113"/>
    </row>
    <row r="31" spans="3:15" ht="20.100000000000001" customHeight="1" x14ac:dyDescent="0.2">
      <c r="D31" s="203"/>
      <c r="E31" s="316"/>
      <c r="F31" s="204"/>
      <c r="G31" s="206"/>
      <c r="H31" s="207"/>
      <c r="I31" s="161"/>
      <c r="J31" s="107"/>
      <c r="K31" s="107"/>
      <c r="L31" s="108"/>
      <c r="N31" s="113"/>
      <c r="O31" s="113"/>
    </row>
    <row r="32" spans="3:15" ht="20.100000000000001" customHeight="1" x14ac:dyDescent="0.2">
      <c r="D32" s="199" t="str">
        <f>'EV. HEA TKDN'!D32</f>
        <v>PT DCT Total Solutions</v>
      </c>
      <c r="E32" s="317"/>
      <c r="F32" s="200"/>
      <c r="G32" s="209"/>
      <c r="H32" s="210"/>
      <c r="I32" s="140"/>
      <c r="J32" s="108"/>
      <c r="K32" s="108"/>
      <c r="L32" s="108"/>
      <c r="N32" s="113"/>
      <c r="O32" s="113"/>
    </row>
    <row r="33" spans="4:15" ht="20.100000000000001" customHeight="1" x14ac:dyDescent="0.2">
      <c r="D33" s="111"/>
      <c r="E33" s="112"/>
      <c r="F33" s="112"/>
      <c r="G33" s="209"/>
      <c r="H33" s="210"/>
      <c r="I33" s="140"/>
      <c r="J33" s="108"/>
      <c r="K33" s="108"/>
      <c r="L33" s="108"/>
      <c r="N33" s="113"/>
      <c r="O33" s="113"/>
    </row>
    <row r="34" spans="4:15" ht="20.100000000000001" customHeight="1" x14ac:dyDescent="0.2">
      <c r="D34" s="103"/>
      <c r="E34" s="104"/>
      <c r="F34" s="104"/>
      <c r="G34" s="209"/>
      <c r="H34" s="210"/>
      <c r="I34" s="140"/>
      <c r="J34" s="108"/>
      <c r="K34" s="108"/>
      <c r="L34" s="108"/>
      <c r="N34" s="113"/>
      <c r="O34" s="113"/>
    </row>
    <row r="35" spans="4:15" x14ac:dyDescent="0.2">
      <c r="D35" s="103"/>
      <c r="E35" s="104"/>
      <c r="F35" s="104"/>
      <c r="G35" s="209"/>
      <c r="H35" s="210"/>
      <c r="I35" s="140"/>
      <c r="J35" s="108"/>
      <c r="K35" s="108"/>
      <c r="L35" s="108"/>
      <c r="N35" s="113"/>
      <c r="O35" s="113"/>
    </row>
    <row r="36" spans="4:15" x14ac:dyDescent="0.2">
      <c r="D36" s="103"/>
      <c r="E36" s="104"/>
      <c r="F36" s="104"/>
      <c r="G36" s="209"/>
      <c r="H36" s="210"/>
      <c r="I36" s="140"/>
      <c r="J36" s="108"/>
      <c r="K36" s="108"/>
      <c r="L36" s="108"/>
      <c r="N36" s="113"/>
      <c r="O36" s="113"/>
    </row>
    <row r="37" spans="4:15" ht="13.5" thickBot="1" x14ac:dyDescent="0.25">
      <c r="D37" s="201" t="s">
        <v>50</v>
      </c>
      <c r="E37" s="318"/>
      <c r="F37" s="202"/>
      <c r="G37" s="212"/>
      <c r="H37" s="213"/>
      <c r="I37" s="140"/>
      <c r="J37" s="108"/>
      <c r="K37" s="108"/>
      <c r="L37" s="108"/>
      <c r="N37" s="113"/>
      <c r="O37" s="113"/>
    </row>
    <row r="38" spans="4:15" x14ac:dyDescent="0.25">
      <c r="N38" s="113"/>
      <c r="O38" s="113"/>
    </row>
    <row r="39" spans="4:15" x14ac:dyDescent="0.25">
      <c r="N39" s="113"/>
      <c r="O39" s="113"/>
    </row>
    <row r="40" spans="4:15" x14ac:dyDescent="0.25">
      <c r="N40" s="113"/>
      <c r="O40" s="113"/>
    </row>
    <row r="41" spans="4:15" x14ac:dyDescent="0.25">
      <c r="N41" s="113"/>
      <c r="O41" s="113"/>
    </row>
    <row r="42" spans="4:15" x14ac:dyDescent="0.25">
      <c r="N42" s="113"/>
      <c r="O42" s="113"/>
    </row>
    <row r="43" spans="4:15" x14ac:dyDescent="0.25">
      <c r="N43" s="113"/>
      <c r="O43" s="113"/>
    </row>
    <row r="44" spans="4:15" x14ac:dyDescent="0.25">
      <c r="N44" s="113"/>
      <c r="O44" s="113"/>
    </row>
    <row r="45" spans="4:15" x14ac:dyDescent="0.25">
      <c r="N45" s="113"/>
      <c r="O45" s="113"/>
    </row>
    <row r="46" spans="4:15" x14ac:dyDescent="0.25">
      <c r="N46" s="113"/>
      <c r="O46" s="113"/>
    </row>
    <row r="47" spans="4:15" x14ac:dyDescent="0.25">
      <c r="N47" s="113"/>
      <c r="O47" s="113"/>
    </row>
    <row r="48" spans="4:15" x14ac:dyDescent="0.25">
      <c r="N48" s="113"/>
      <c r="O48" s="113"/>
    </row>
    <row r="49" s="113" customFormat="1" x14ac:dyDescent="0.25"/>
    <row r="50" s="113" customFormat="1" x14ac:dyDescent="0.25"/>
    <row r="51" s="113" customFormat="1" x14ac:dyDescent="0.25"/>
    <row r="52" s="113" customFormat="1" x14ac:dyDescent="0.25"/>
    <row r="53" s="113" customFormat="1" x14ac:dyDescent="0.25"/>
    <row r="54" s="113" customFormat="1" x14ac:dyDescent="0.25"/>
    <row r="55" s="113" customFormat="1" x14ac:dyDescent="0.25"/>
    <row r="56" s="113" customFormat="1" x14ac:dyDescent="0.25"/>
    <row r="57" s="113" customFormat="1" x14ac:dyDescent="0.25"/>
    <row r="58" s="113" customFormat="1" x14ac:dyDescent="0.25"/>
    <row r="59" s="113" customFormat="1" x14ac:dyDescent="0.25"/>
    <row r="60" s="113" customFormat="1" x14ac:dyDescent="0.25"/>
    <row r="61" s="113" customFormat="1" x14ac:dyDescent="0.25"/>
    <row r="62" s="113" customFormat="1" x14ac:dyDescent="0.25"/>
    <row r="63" s="113" customFormat="1" x14ac:dyDescent="0.25"/>
    <row r="64" s="113" customFormat="1" x14ac:dyDescent="0.25"/>
    <row r="65" s="113" customFormat="1" x14ac:dyDescent="0.25"/>
    <row r="66" s="113" customFormat="1" x14ac:dyDescent="0.25"/>
    <row r="67" s="113" customFormat="1" x14ac:dyDescent="0.25"/>
    <row r="68" s="113" customFormat="1" x14ac:dyDescent="0.25"/>
    <row r="69" s="113" customFormat="1" x14ac:dyDescent="0.25"/>
    <row r="70" s="113" customFormat="1" x14ac:dyDescent="0.25"/>
    <row r="71" s="113" customFormat="1" x14ac:dyDescent="0.25"/>
    <row r="72" s="113" customFormat="1" x14ac:dyDescent="0.25"/>
    <row r="73" s="113" customFormat="1" x14ac:dyDescent="0.25"/>
    <row r="74" s="113" customFormat="1" x14ac:dyDescent="0.25"/>
    <row r="75" s="113" customFormat="1" x14ac:dyDescent="0.25"/>
    <row r="76" s="113" customFormat="1" x14ac:dyDescent="0.25"/>
    <row r="77" s="113" customFormat="1" x14ac:dyDescent="0.25"/>
    <row r="78" s="113" customFormat="1" x14ac:dyDescent="0.25"/>
    <row r="79" s="113" customFormat="1" x14ac:dyDescent="0.25"/>
    <row r="80" s="113" customFormat="1" x14ac:dyDescent="0.25"/>
    <row r="81" s="113" customFormat="1" x14ac:dyDescent="0.25"/>
    <row r="82" s="113" customFormat="1" x14ac:dyDescent="0.25"/>
    <row r="83" s="113" customFormat="1" x14ac:dyDescent="0.25"/>
    <row r="84" s="113" customFormat="1" x14ac:dyDescent="0.25"/>
    <row r="85" s="113" customFormat="1" x14ac:dyDescent="0.25"/>
    <row r="86" s="113" customFormat="1" x14ac:dyDescent="0.25"/>
    <row r="87" s="113" customFormat="1" x14ac:dyDescent="0.25"/>
    <row r="88" s="113" customFormat="1" x14ac:dyDescent="0.25"/>
    <row r="89" s="113" customFormat="1" x14ac:dyDescent="0.25"/>
    <row r="90" s="113" customFormat="1" x14ac:dyDescent="0.25"/>
    <row r="91" s="113" customFormat="1" x14ac:dyDescent="0.25"/>
    <row r="92" s="113" customFormat="1" x14ac:dyDescent="0.25"/>
    <row r="93" s="113" customFormat="1" x14ac:dyDescent="0.25"/>
    <row r="94" s="113" customFormat="1" x14ac:dyDescent="0.25"/>
    <row r="95" s="113" customFormat="1" x14ac:dyDescent="0.25"/>
    <row r="96" s="113" customFormat="1" x14ac:dyDescent="0.25"/>
    <row r="97" s="113" customFormat="1" x14ac:dyDescent="0.25"/>
    <row r="98" s="113" customFormat="1" x14ac:dyDescent="0.25"/>
    <row r="99" s="113" customFormat="1" x14ac:dyDescent="0.25"/>
    <row r="100" s="113" customFormat="1" x14ac:dyDescent="0.25"/>
    <row r="101" s="113" customFormat="1" x14ac:dyDescent="0.25"/>
    <row r="102" s="113" customFormat="1" x14ac:dyDescent="0.25"/>
    <row r="103" s="113" customFormat="1" x14ac:dyDescent="0.25"/>
    <row r="104" s="113" customFormat="1" x14ac:dyDescent="0.25"/>
    <row r="105" s="113" customFormat="1" x14ac:dyDescent="0.25"/>
    <row r="106" s="113" customFormat="1" x14ac:dyDescent="0.25"/>
    <row r="107" s="113" customFormat="1" x14ac:dyDescent="0.25"/>
    <row r="108" s="113" customFormat="1" x14ac:dyDescent="0.25"/>
    <row r="109" s="113" customFormat="1" x14ac:dyDescent="0.25"/>
    <row r="110" s="113" customFormat="1" x14ac:dyDescent="0.25"/>
    <row r="111" s="113" customFormat="1" x14ac:dyDescent="0.25"/>
    <row r="112" s="113" customFormat="1" x14ac:dyDescent="0.25"/>
    <row r="113" s="113" customFormat="1" x14ac:dyDescent="0.25"/>
    <row r="114" s="113" customFormat="1" x14ac:dyDescent="0.25"/>
    <row r="115" s="113" customFormat="1" x14ac:dyDescent="0.25"/>
    <row r="116" s="113" customFormat="1" x14ac:dyDescent="0.25"/>
    <row r="117" s="113" customFormat="1" x14ac:dyDescent="0.25"/>
    <row r="118" s="113" customFormat="1" x14ac:dyDescent="0.25"/>
    <row r="119" s="113" customFormat="1" x14ac:dyDescent="0.25"/>
    <row r="120" s="113" customFormat="1" x14ac:dyDescent="0.25"/>
    <row r="121" s="113" customFormat="1" x14ac:dyDescent="0.25"/>
    <row r="122" s="113" customFormat="1" x14ac:dyDescent="0.25"/>
    <row r="123" s="113" customFormat="1" x14ac:dyDescent="0.25"/>
    <row r="124" s="113" customFormat="1" x14ac:dyDescent="0.25"/>
    <row r="125" s="113" customFormat="1" x14ac:dyDescent="0.25"/>
    <row r="126" s="113" customFormat="1" x14ac:dyDescent="0.25"/>
    <row r="127" s="113" customFormat="1" x14ac:dyDescent="0.25"/>
    <row r="128" s="113" customFormat="1" x14ac:dyDescent="0.25"/>
    <row r="129" s="113" customFormat="1" x14ac:dyDescent="0.25"/>
    <row r="130" s="113" customFormat="1" x14ac:dyDescent="0.25"/>
    <row r="131" s="113" customFormat="1" x14ac:dyDescent="0.25"/>
    <row r="132" s="113" customFormat="1" x14ac:dyDescent="0.25"/>
    <row r="133" s="113" customFormat="1" x14ac:dyDescent="0.25"/>
    <row r="134" s="113" customFormat="1" x14ac:dyDescent="0.25"/>
    <row r="135" s="113" customFormat="1" x14ac:dyDescent="0.25"/>
    <row r="136" s="113" customFormat="1" x14ac:dyDescent="0.25"/>
    <row r="137" s="113" customFormat="1" x14ac:dyDescent="0.25"/>
    <row r="138" s="113" customFormat="1" x14ac:dyDescent="0.25"/>
    <row r="139" s="113" customFormat="1" x14ac:dyDescent="0.25"/>
    <row r="140" s="113" customFormat="1" x14ac:dyDescent="0.25"/>
    <row r="141" s="113" customFormat="1" x14ac:dyDescent="0.25"/>
    <row r="142" s="113" customFormat="1" x14ac:dyDescent="0.25"/>
    <row r="143" s="113" customFormat="1" x14ac:dyDescent="0.25"/>
    <row r="144" s="113" customFormat="1" x14ac:dyDescent="0.25"/>
    <row r="145" s="113" customFormat="1" x14ac:dyDescent="0.25"/>
    <row r="146" s="113" customFormat="1" x14ac:dyDescent="0.25"/>
    <row r="147" s="113" customFormat="1" x14ac:dyDescent="0.25"/>
    <row r="148" s="113" customFormat="1" x14ac:dyDescent="0.25"/>
    <row r="149" s="113" customFormat="1" x14ac:dyDescent="0.25"/>
    <row r="150" s="113" customFormat="1" x14ac:dyDescent="0.25"/>
    <row r="151" s="113" customFormat="1" x14ac:dyDescent="0.25"/>
    <row r="152" s="113" customFormat="1" x14ac:dyDescent="0.25"/>
    <row r="153" s="113" customFormat="1" x14ac:dyDescent="0.25"/>
    <row r="154" s="113" customFormat="1" x14ac:dyDescent="0.25"/>
    <row r="155" s="113" customFormat="1" x14ac:dyDescent="0.25"/>
    <row r="156" s="113" customFormat="1" x14ac:dyDescent="0.25"/>
    <row r="157" s="113" customFormat="1" x14ac:dyDescent="0.25"/>
    <row r="158" s="113" customFormat="1" x14ac:dyDescent="0.25"/>
    <row r="159" s="113" customFormat="1" x14ac:dyDescent="0.25"/>
    <row r="160" s="113" customFormat="1" x14ac:dyDescent="0.25"/>
    <row r="161" s="113" customFormat="1" x14ac:dyDescent="0.25"/>
    <row r="162" s="113" customFormat="1" x14ac:dyDescent="0.25"/>
    <row r="163" s="113" customFormat="1" x14ac:dyDescent="0.25"/>
    <row r="164" s="113" customFormat="1" x14ac:dyDescent="0.25"/>
    <row r="165" s="113" customFormat="1" x14ac:dyDescent="0.25"/>
    <row r="166" s="113" customFormat="1" x14ac:dyDescent="0.25"/>
    <row r="167" s="113" customFormat="1" x14ac:dyDescent="0.25"/>
    <row r="168" s="113" customFormat="1" x14ac:dyDescent="0.25"/>
    <row r="169" s="113" customFormat="1" x14ac:dyDescent="0.25"/>
    <row r="170" s="113" customFormat="1" x14ac:dyDescent="0.25"/>
    <row r="171" s="113" customFormat="1" x14ac:dyDescent="0.25"/>
    <row r="172" s="113" customFormat="1" x14ac:dyDescent="0.25"/>
    <row r="173" s="113" customFormat="1" x14ac:dyDescent="0.25"/>
    <row r="174" s="113" customFormat="1" x14ac:dyDescent="0.25"/>
    <row r="175" s="113" customFormat="1" x14ac:dyDescent="0.25"/>
    <row r="176" s="113" customFormat="1" x14ac:dyDescent="0.25"/>
    <row r="177" s="113" customFormat="1" x14ac:dyDescent="0.25"/>
    <row r="178" s="113" customFormat="1" x14ac:dyDescent="0.25"/>
    <row r="179" s="113" customFormat="1" x14ac:dyDescent="0.25"/>
    <row r="180" s="113" customFormat="1" x14ac:dyDescent="0.25"/>
    <row r="181" s="113" customFormat="1" x14ac:dyDescent="0.25"/>
    <row r="182" s="113" customFormat="1" x14ac:dyDescent="0.25"/>
    <row r="183" s="113" customFormat="1" x14ac:dyDescent="0.25"/>
    <row r="184" s="113" customFormat="1" x14ac:dyDescent="0.25"/>
    <row r="185" s="113" customFormat="1" x14ac:dyDescent="0.25"/>
    <row r="186" s="113" customFormat="1" x14ac:dyDescent="0.25"/>
    <row r="187" s="113" customFormat="1" x14ac:dyDescent="0.25"/>
    <row r="188" s="113" customFormat="1" x14ac:dyDescent="0.25"/>
    <row r="189" s="113" customFormat="1" x14ac:dyDescent="0.25"/>
    <row r="190" s="113" customFormat="1" x14ac:dyDescent="0.25"/>
    <row r="191" s="113" customFormat="1" x14ac:dyDescent="0.25"/>
    <row r="192" s="113" customFormat="1" x14ac:dyDescent="0.25"/>
    <row r="193" s="113" customFormat="1" x14ac:dyDescent="0.25"/>
    <row r="194" s="113" customFormat="1" x14ac:dyDescent="0.25"/>
    <row r="195" s="113" customFormat="1" x14ac:dyDescent="0.25"/>
    <row r="196" s="113" customFormat="1" x14ac:dyDescent="0.25"/>
    <row r="197" s="113" customFormat="1" x14ac:dyDescent="0.25"/>
    <row r="198" s="113" customFormat="1" x14ac:dyDescent="0.25"/>
    <row r="199" s="113" customFormat="1" x14ac:dyDescent="0.25"/>
    <row r="200" s="113" customFormat="1" x14ac:dyDescent="0.25"/>
    <row r="201" s="113" customFormat="1" x14ac:dyDescent="0.25"/>
    <row r="202" s="113" customFormat="1" x14ac:dyDescent="0.25"/>
    <row r="203" s="113" customFormat="1" x14ac:dyDescent="0.25"/>
    <row r="204" s="113" customFormat="1" x14ac:dyDescent="0.25"/>
    <row r="205" s="113" customFormat="1" x14ac:dyDescent="0.25"/>
    <row r="206" s="113" customFormat="1" x14ac:dyDescent="0.25"/>
    <row r="207" s="113" customFormat="1" x14ac:dyDescent="0.25"/>
    <row r="208" s="113" customFormat="1" x14ac:dyDescent="0.25"/>
    <row r="209" s="113" customFormat="1" x14ac:dyDescent="0.25"/>
    <row r="210" s="113" customFormat="1" x14ac:dyDescent="0.25"/>
    <row r="211" s="113" customFormat="1" x14ac:dyDescent="0.25"/>
    <row r="212" s="113" customFormat="1" x14ac:dyDescent="0.25"/>
    <row r="213" s="113" customFormat="1" x14ac:dyDescent="0.25"/>
    <row r="214" s="113" customFormat="1" x14ac:dyDescent="0.25"/>
    <row r="215" s="113" customFormat="1" x14ac:dyDescent="0.25"/>
    <row r="216" s="113" customFormat="1" x14ac:dyDescent="0.25"/>
    <row r="217" s="113" customFormat="1" x14ac:dyDescent="0.25"/>
    <row r="218" s="113" customFormat="1" x14ac:dyDescent="0.25"/>
    <row r="219" s="113" customFormat="1" x14ac:dyDescent="0.25"/>
    <row r="220" s="113" customFormat="1" x14ac:dyDescent="0.25"/>
    <row r="221" s="113" customFormat="1" x14ac:dyDescent="0.25"/>
    <row r="222" s="113" customFormat="1" x14ac:dyDescent="0.25"/>
    <row r="223" s="113" customFormat="1" x14ac:dyDescent="0.25"/>
    <row r="224" s="113" customFormat="1" x14ac:dyDescent="0.25"/>
    <row r="225" s="113" customFormat="1" x14ac:dyDescent="0.25"/>
    <row r="226" s="113" customFormat="1" x14ac:dyDescent="0.25"/>
    <row r="227" s="113" customFormat="1" x14ac:dyDescent="0.25"/>
    <row r="228" s="113" customFormat="1" x14ac:dyDescent="0.25"/>
    <row r="229" s="113" customFormat="1" x14ac:dyDescent="0.25"/>
    <row r="230" s="113" customFormat="1" x14ac:dyDescent="0.25"/>
    <row r="231" s="113" customFormat="1" x14ac:dyDescent="0.25"/>
    <row r="232" s="113" customFormat="1" x14ac:dyDescent="0.25"/>
    <row r="233" s="113" customFormat="1" x14ac:dyDescent="0.25"/>
    <row r="234" s="113" customFormat="1" x14ac:dyDescent="0.25"/>
    <row r="235" s="113" customFormat="1" x14ac:dyDescent="0.25"/>
    <row r="236" s="113" customFormat="1" x14ac:dyDescent="0.25"/>
    <row r="237" s="113" customFormat="1" x14ac:dyDescent="0.25"/>
    <row r="238" s="113" customFormat="1" x14ac:dyDescent="0.25"/>
    <row r="239" s="113" customFormat="1" x14ac:dyDescent="0.25"/>
    <row r="240" s="113" customFormat="1" x14ac:dyDescent="0.25"/>
    <row r="241" s="113" customFormat="1" x14ac:dyDescent="0.25"/>
    <row r="242" s="113" customFormat="1" x14ac:dyDescent="0.25"/>
    <row r="243" s="113" customFormat="1" x14ac:dyDescent="0.25"/>
    <row r="244" s="113" customFormat="1" x14ac:dyDescent="0.25"/>
    <row r="245" s="113" customFormat="1" x14ac:dyDescent="0.25"/>
    <row r="246" s="113" customFormat="1" x14ac:dyDescent="0.25"/>
    <row r="247" s="113" customFormat="1" x14ac:dyDescent="0.25"/>
    <row r="248" s="113" customFormat="1" x14ac:dyDescent="0.25"/>
    <row r="249" s="113" customFormat="1" x14ac:dyDescent="0.25"/>
    <row r="250" s="113" customFormat="1" x14ac:dyDescent="0.25"/>
    <row r="251" s="113" customFormat="1" x14ac:dyDescent="0.25"/>
    <row r="252" s="113" customFormat="1" x14ac:dyDescent="0.25"/>
    <row r="253" s="113" customFormat="1" x14ac:dyDescent="0.25"/>
    <row r="254" s="113" customFormat="1" x14ac:dyDescent="0.25"/>
    <row r="255" s="113" customFormat="1" x14ac:dyDescent="0.25"/>
    <row r="256" s="113" customFormat="1" x14ac:dyDescent="0.25"/>
    <row r="257" s="113" customFormat="1" x14ac:dyDescent="0.25"/>
    <row r="258" s="113" customFormat="1" x14ac:dyDescent="0.25"/>
    <row r="259" s="113" customFormat="1" x14ac:dyDescent="0.25"/>
    <row r="260" s="113" customFormat="1" x14ac:dyDescent="0.25"/>
    <row r="261" s="113" customFormat="1" x14ac:dyDescent="0.25"/>
    <row r="262" s="113" customFormat="1" x14ac:dyDescent="0.25"/>
    <row r="263" s="113" customFormat="1" x14ac:dyDescent="0.25"/>
    <row r="264" s="113" customFormat="1" x14ac:dyDescent="0.25"/>
    <row r="265" s="113" customFormat="1" x14ac:dyDescent="0.25"/>
    <row r="266" s="113" customFormat="1" x14ac:dyDescent="0.25"/>
    <row r="267" s="113" customFormat="1" x14ac:dyDescent="0.25"/>
    <row r="268" s="113" customFormat="1" x14ac:dyDescent="0.25"/>
    <row r="269" s="113" customFormat="1" x14ac:dyDescent="0.25"/>
    <row r="270" s="113" customFormat="1" x14ac:dyDescent="0.25"/>
    <row r="271" s="113" customFormat="1" x14ac:dyDescent="0.25"/>
    <row r="272" s="113" customFormat="1" x14ac:dyDescent="0.25"/>
    <row r="273" s="113" customFormat="1" x14ac:dyDescent="0.25"/>
    <row r="274" s="113" customFormat="1" x14ac:dyDescent="0.25"/>
    <row r="275" s="113" customFormat="1" x14ac:dyDescent="0.25"/>
    <row r="276" s="113" customFormat="1" x14ac:dyDescent="0.25"/>
    <row r="277" s="113" customFormat="1" x14ac:dyDescent="0.25"/>
    <row r="278" s="113" customFormat="1" x14ac:dyDescent="0.25"/>
    <row r="279" s="113" customFormat="1" x14ac:dyDescent="0.25"/>
    <row r="280" s="113" customFormat="1" x14ac:dyDescent="0.25"/>
    <row r="281" s="113" customFormat="1" x14ac:dyDescent="0.25"/>
    <row r="282" s="113" customFormat="1" x14ac:dyDescent="0.25"/>
    <row r="283" s="113" customFormat="1" x14ac:dyDescent="0.25"/>
    <row r="284" s="113" customFormat="1" x14ac:dyDescent="0.25"/>
    <row r="285" s="113" customFormat="1" x14ac:dyDescent="0.25"/>
    <row r="286" s="113" customFormat="1" x14ac:dyDescent="0.25"/>
    <row r="287" s="113" customFormat="1" x14ac:dyDescent="0.25"/>
    <row r="288" s="113" customFormat="1" x14ac:dyDescent="0.25"/>
    <row r="289" s="113" customFormat="1" x14ac:dyDescent="0.25"/>
    <row r="290" s="113" customFormat="1" x14ac:dyDescent="0.25"/>
    <row r="291" s="113" customFormat="1" x14ac:dyDescent="0.25"/>
    <row r="292" s="113" customFormat="1" x14ac:dyDescent="0.25"/>
    <row r="293" s="113" customFormat="1" x14ac:dyDescent="0.25"/>
    <row r="294" s="113" customFormat="1" x14ac:dyDescent="0.25"/>
    <row r="295" s="113" customFormat="1" x14ac:dyDescent="0.25"/>
    <row r="296" s="113" customFormat="1" x14ac:dyDescent="0.25"/>
    <row r="297" s="113" customFormat="1" x14ac:dyDescent="0.25"/>
    <row r="298" s="113" customFormat="1" x14ac:dyDescent="0.25"/>
    <row r="299" s="113" customFormat="1" x14ac:dyDescent="0.25"/>
    <row r="300" s="113" customFormat="1" x14ac:dyDescent="0.25"/>
    <row r="301" s="113" customFormat="1" x14ac:dyDescent="0.25"/>
    <row r="302" s="113" customFormat="1" x14ac:dyDescent="0.25"/>
    <row r="303" s="113" customFormat="1" x14ac:dyDescent="0.25"/>
    <row r="304" s="113" customFormat="1" x14ac:dyDescent="0.25"/>
    <row r="305" s="113" customFormat="1" x14ac:dyDescent="0.25"/>
    <row r="306" s="113" customFormat="1" x14ac:dyDescent="0.25"/>
    <row r="307" s="113" customFormat="1" x14ac:dyDescent="0.25"/>
    <row r="308" s="113" customFormat="1" x14ac:dyDescent="0.25"/>
    <row r="309" s="113" customFormat="1" x14ac:dyDescent="0.25"/>
    <row r="310" s="113" customFormat="1" x14ac:dyDescent="0.25"/>
    <row r="311" s="113" customFormat="1" x14ac:dyDescent="0.25"/>
    <row r="312" s="113" customFormat="1" x14ac:dyDescent="0.25"/>
    <row r="313" s="113" customFormat="1" x14ac:dyDescent="0.25"/>
    <row r="314" s="113" customFormat="1" x14ac:dyDescent="0.25"/>
    <row r="315" s="113" customFormat="1" x14ac:dyDescent="0.25"/>
    <row r="316" s="113" customFormat="1" x14ac:dyDescent="0.25"/>
    <row r="317" s="113" customFormat="1" x14ac:dyDescent="0.25"/>
    <row r="318" s="113" customFormat="1" x14ac:dyDescent="0.25"/>
    <row r="319" s="113" customFormat="1" x14ac:dyDescent="0.25"/>
    <row r="320" s="113" customFormat="1" x14ac:dyDescent="0.25"/>
    <row r="321" s="113" customFormat="1" x14ac:dyDescent="0.25"/>
    <row r="322" s="113" customFormat="1" x14ac:dyDescent="0.25"/>
    <row r="323" s="113" customFormat="1" x14ac:dyDescent="0.25"/>
    <row r="324" s="113" customFormat="1" x14ac:dyDescent="0.25"/>
    <row r="325" s="113" customFormat="1" x14ac:dyDescent="0.25"/>
    <row r="326" s="113" customFormat="1" x14ac:dyDescent="0.25"/>
    <row r="327" s="113" customFormat="1" x14ac:dyDescent="0.25"/>
    <row r="328" s="113" customFormat="1" x14ac:dyDescent="0.25"/>
    <row r="329" s="113" customFormat="1" x14ac:dyDescent="0.25"/>
    <row r="330" s="113" customFormat="1" x14ac:dyDescent="0.25"/>
    <row r="331" s="113" customFormat="1" x14ac:dyDescent="0.25"/>
    <row r="332" s="113" customFormat="1" x14ac:dyDescent="0.25"/>
    <row r="333" s="113" customFormat="1" x14ac:dyDescent="0.25"/>
    <row r="334" s="113" customFormat="1" x14ac:dyDescent="0.25"/>
    <row r="335" s="113" customFormat="1" x14ac:dyDescent="0.25"/>
    <row r="336" s="113" customFormat="1" x14ac:dyDescent="0.25"/>
    <row r="337" s="113" customFormat="1" x14ac:dyDescent="0.25"/>
    <row r="338" s="113" customFormat="1" x14ac:dyDescent="0.25"/>
    <row r="339" s="113" customFormat="1" x14ac:dyDescent="0.25"/>
    <row r="340" s="113" customFormat="1" x14ac:dyDescent="0.25"/>
    <row r="341" s="113" customFormat="1" x14ac:dyDescent="0.25"/>
    <row r="342" s="113" customFormat="1" x14ac:dyDescent="0.25"/>
    <row r="343" s="113" customFormat="1" x14ac:dyDescent="0.25"/>
    <row r="344" s="113" customFormat="1" x14ac:dyDescent="0.25"/>
    <row r="345" s="113" customFormat="1" x14ac:dyDescent="0.25"/>
    <row r="346" s="113" customFormat="1" x14ac:dyDescent="0.25"/>
    <row r="347" s="113" customFormat="1" x14ac:dyDescent="0.25"/>
    <row r="348" s="113" customFormat="1" x14ac:dyDescent="0.25"/>
    <row r="349" s="113" customFormat="1" x14ac:dyDescent="0.25"/>
    <row r="350" s="113" customFormat="1" x14ac:dyDescent="0.25"/>
    <row r="351" s="113" customFormat="1" x14ac:dyDescent="0.25"/>
    <row r="352" s="113" customFormat="1" x14ac:dyDescent="0.25"/>
    <row r="353" s="113" customFormat="1" x14ac:dyDescent="0.25"/>
    <row r="354" s="113" customFormat="1" x14ac:dyDescent="0.25"/>
    <row r="355" s="113" customFormat="1" x14ac:dyDescent="0.25"/>
    <row r="356" s="113" customFormat="1" x14ac:dyDescent="0.25"/>
    <row r="357" s="113" customFormat="1" x14ac:dyDescent="0.25"/>
    <row r="358" s="113" customFormat="1" x14ac:dyDescent="0.25"/>
    <row r="359" s="113" customFormat="1" x14ac:dyDescent="0.25"/>
    <row r="360" s="113" customFormat="1" x14ac:dyDescent="0.25"/>
    <row r="361" s="113" customFormat="1" x14ac:dyDescent="0.25"/>
    <row r="362" s="113" customFormat="1" x14ac:dyDescent="0.25"/>
    <row r="363" s="113" customFormat="1" x14ac:dyDescent="0.25"/>
    <row r="364" s="113" customFormat="1" x14ac:dyDescent="0.25"/>
    <row r="365" s="113" customFormat="1" x14ac:dyDescent="0.25"/>
    <row r="366" s="113" customFormat="1" x14ac:dyDescent="0.25"/>
    <row r="367" s="113" customFormat="1" x14ac:dyDescent="0.25"/>
    <row r="368" s="113" customFormat="1" x14ac:dyDescent="0.25"/>
    <row r="369" s="113" customFormat="1" x14ac:dyDescent="0.25"/>
    <row r="370" s="113" customFormat="1" x14ac:dyDescent="0.25"/>
    <row r="371" s="113" customFormat="1" x14ac:dyDescent="0.25"/>
    <row r="372" s="113" customFormat="1" x14ac:dyDescent="0.25"/>
    <row r="373" s="113" customFormat="1" x14ac:dyDescent="0.25"/>
    <row r="374" s="113" customFormat="1" x14ac:dyDescent="0.25"/>
    <row r="375" s="113" customFormat="1" x14ac:dyDescent="0.25"/>
    <row r="376" s="113" customFormat="1" x14ac:dyDescent="0.25"/>
    <row r="377" s="113" customFormat="1" x14ac:dyDescent="0.25"/>
    <row r="378" s="113" customFormat="1" x14ac:dyDescent="0.25"/>
    <row r="379" s="113" customFormat="1" x14ac:dyDescent="0.25"/>
    <row r="380" s="113" customFormat="1" x14ac:dyDescent="0.25"/>
    <row r="381" s="113" customFormat="1" x14ac:dyDescent="0.25"/>
    <row r="382" s="113" customFormat="1" x14ac:dyDescent="0.25"/>
    <row r="383" s="113" customFormat="1" x14ac:dyDescent="0.25"/>
    <row r="384" s="113" customFormat="1" x14ac:dyDescent="0.25"/>
    <row r="385" s="113" customFormat="1" x14ac:dyDescent="0.25"/>
    <row r="386" s="113" customFormat="1" x14ac:dyDescent="0.25"/>
    <row r="387" s="113" customFormat="1" x14ac:dyDescent="0.25"/>
    <row r="388" s="113" customFormat="1" x14ac:dyDescent="0.25"/>
    <row r="389" s="113" customFormat="1" x14ac:dyDescent="0.25"/>
    <row r="390" s="113" customFormat="1" x14ac:dyDescent="0.25"/>
    <row r="391" s="113" customFormat="1" x14ac:dyDescent="0.25"/>
    <row r="392" s="113" customFormat="1" x14ac:dyDescent="0.25"/>
    <row r="393" s="113" customFormat="1" x14ac:dyDescent="0.25"/>
    <row r="394" s="113" customFormat="1" x14ac:dyDescent="0.25"/>
    <row r="395" s="113" customFormat="1" x14ac:dyDescent="0.25"/>
    <row r="396" s="113" customFormat="1" x14ac:dyDescent="0.25"/>
    <row r="397" s="113" customFormat="1" x14ac:dyDescent="0.25"/>
    <row r="398" s="113" customFormat="1" x14ac:dyDescent="0.25"/>
    <row r="399" s="113" customFormat="1" x14ac:dyDescent="0.25"/>
    <row r="400" s="113" customFormat="1" x14ac:dyDescent="0.25"/>
    <row r="401" s="113" customFormat="1" x14ac:dyDescent="0.25"/>
    <row r="402" s="113" customFormat="1" x14ac:dyDescent="0.25"/>
    <row r="403" s="113" customFormat="1" x14ac:dyDescent="0.25"/>
    <row r="404" s="113" customFormat="1" x14ac:dyDescent="0.25"/>
    <row r="405" s="113" customFormat="1" x14ac:dyDescent="0.25"/>
    <row r="406" s="113" customFormat="1" x14ac:dyDescent="0.25"/>
    <row r="407" s="113" customFormat="1" x14ac:dyDescent="0.25"/>
    <row r="408" s="113" customFormat="1" x14ac:dyDescent="0.25"/>
    <row r="409" s="113" customFormat="1" x14ac:dyDescent="0.25"/>
    <row r="410" s="113" customFormat="1" x14ac:dyDescent="0.25"/>
    <row r="411" s="113" customFormat="1" x14ac:dyDescent="0.25"/>
    <row r="412" s="113" customFormat="1" x14ac:dyDescent="0.25"/>
    <row r="413" s="113" customFormat="1" x14ac:dyDescent="0.25"/>
    <row r="414" s="113" customFormat="1" x14ac:dyDescent="0.25"/>
    <row r="415" s="113" customFormat="1" x14ac:dyDescent="0.25"/>
    <row r="416" s="113" customFormat="1" x14ac:dyDescent="0.25"/>
    <row r="417" s="113" customFormat="1" x14ac:dyDescent="0.25"/>
    <row r="418" s="113" customFormat="1" x14ac:dyDescent="0.25"/>
    <row r="419" s="113" customFormat="1" x14ac:dyDescent="0.25"/>
    <row r="420" s="113" customFormat="1" x14ac:dyDescent="0.25"/>
    <row r="421" s="113" customFormat="1" x14ac:dyDescent="0.25"/>
    <row r="422" s="113" customFormat="1" x14ac:dyDescent="0.25"/>
    <row r="423" s="113" customFormat="1" x14ac:dyDescent="0.25"/>
    <row r="424" s="113" customFormat="1" x14ac:dyDescent="0.25"/>
    <row r="425" s="113" customFormat="1" x14ac:dyDescent="0.25"/>
    <row r="426" s="113" customFormat="1" x14ac:dyDescent="0.25"/>
    <row r="427" s="113" customFormat="1" x14ac:dyDescent="0.25"/>
    <row r="428" s="113" customFormat="1" x14ac:dyDescent="0.25"/>
    <row r="429" s="113" customFormat="1" x14ac:dyDescent="0.25"/>
    <row r="430" s="113" customFormat="1" x14ac:dyDescent="0.25"/>
    <row r="431" s="113" customFormat="1" x14ac:dyDescent="0.25"/>
    <row r="432" s="113" customFormat="1" x14ac:dyDescent="0.25"/>
    <row r="433" s="113" customFormat="1" x14ac:dyDescent="0.25"/>
    <row r="434" s="113" customFormat="1" x14ac:dyDescent="0.25"/>
    <row r="435" s="113" customFormat="1" x14ac:dyDescent="0.25"/>
    <row r="436" s="113" customFormat="1" x14ac:dyDescent="0.25"/>
    <row r="437" s="113" customFormat="1" x14ac:dyDescent="0.25"/>
    <row r="438" s="113" customFormat="1" x14ac:dyDescent="0.25"/>
    <row r="439" s="113" customFormat="1" x14ac:dyDescent="0.25"/>
    <row r="440" s="113" customFormat="1" x14ac:dyDescent="0.25"/>
    <row r="441" s="113" customFormat="1" x14ac:dyDescent="0.25"/>
    <row r="442" s="113" customFormat="1" x14ac:dyDescent="0.25"/>
    <row r="443" s="113" customFormat="1" x14ac:dyDescent="0.25"/>
    <row r="444" s="113" customFormat="1" x14ac:dyDescent="0.25"/>
    <row r="445" s="113" customFormat="1" x14ac:dyDescent="0.25"/>
    <row r="446" s="113" customFormat="1" x14ac:dyDescent="0.25"/>
    <row r="447" s="113" customFormat="1" x14ac:dyDescent="0.25"/>
    <row r="448" s="113" customFormat="1" x14ac:dyDescent="0.25"/>
    <row r="449" s="113" customFormat="1" x14ac:dyDescent="0.25"/>
    <row r="450" s="113" customFormat="1" x14ac:dyDescent="0.25"/>
    <row r="451" s="113" customFormat="1" x14ac:dyDescent="0.25"/>
    <row r="452" s="113" customFormat="1" x14ac:dyDescent="0.25"/>
    <row r="453" s="113" customFormat="1" x14ac:dyDescent="0.25"/>
    <row r="454" s="113" customFormat="1" x14ac:dyDescent="0.25"/>
    <row r="455" s="113" customFormat="1" x14ac:dyDescent="0.25"/>
    <row r="456" s="113" customFormat="1" x14ac:dyDescent="0.25"/>
    <row r="457" s="113" customFormat="1" x14ac:dyDescent="0.25"/>
    <row r="458" s="113" customFormat="1" x14ac:dyDescent="0.25"/>
    <row r="459" s="113" customFormat="1" x14ac:dyDescent="0.25"/>
    <row r="460" s="113" customFormat="1" x14ac:dyDescent="0.25"/>
    <row r="461" s="113" customFormat="1" x14ac:dyDescent="0.25"/>
    <row r="462" s="113" customFormat="1" x14ac:dyDescent="0.25"/>
    <row r="463" s="113" customFormat="1" x14ac:dyDescent="0.25"/>
    <row r="464" s="113" customFormat="1" x14ac:dyDescent="0.25"/>
    <row r="465" s="113" customFormat="1" x14ac:dyDescent="0.25"/>
    <row r="466" s="113" customFormat="1" x14ac:dyDescent="0.25"/>
    <row r="467" s="113" customFormat="1" x14ac:dyDescent="0.25"/>
    <row r="468" s="113" customFormat="1" x14ac:dyDescent="0.25"/>
    <row r="469" s="113" customFormat="1" x14ac:dyDescent="0.25"/>
    <row r="470" s="113" customFormat="1" x14ac:dyDescent="0.25"/>
    <row r="471" s="113" customFormat="1" x14ac:dyDescent="0.25"/>
    <row r="472" s="113" customFormat="1" x14ac:dyDescent="0.25"/>
    <row r="473" s="113" customFormat="1" x14ac:dyDescent="0.25"/>
    <row r="474" s="113" customFormat="1" x14ac:dyDescent="0.25"/>
    <row r="475" s="113" customFormat="1" x14ac:dyDescent="0.25"/>
    <row r="476" s="113" customFormat="1" x14ac:dyDescent="0.25"/>
    <row r="477" s="113" customFormat="1" x14ac:dyDescent="0.25"/>
    <row r="478" s="113" customFormat="1" x14ac:dyDescent="0.25"/>
    <row r="479" s="113" customFormat="1" x14ac:dyDescent="0.25"/>
    <row r="480" s="113" customFormat="1" x14ac:dyDescent="0.25"/>
    <row r="481" s="113" customFormat="1" x14ac:dyDescent="0.25"/>
    <row r="482" s="113" customFormat="1" x14ac:dyDescent="0.25"/>
    <row r="483" s="113" customFormat="1" x14ac:dyDescent="0.25"/>
    <row r="484" s="113" customFormat="1" x14ac:dyDescent="0.25"/>
    <row r="485" s="113" customFormat="1" x14ac:dyDescent="0.25"/>
    <row r="486" s="113" customFormat="1" x14ac:dyDescent="0.25"/>
    <row r="487" s="113" customFormat="1" x14ac:dyDescent="0.25"/>
    <row r="488" s="113" customFormat="1" x14ac:dyDescent="0.25"/>
    <row r="489" s="113" customFormat="1" x14ac:dyDescent="0.25"/>
    <row r="490" s="113" customFormat="1" x14ac:dyDescent="0.25"/>
    <row r="491" s="113" customFormat="1" x14ac:dyDescent="0.25"/>
    <row r="492" s="113" customFormat="1" x14ac:dyDescent="0.25"/>
    <row r="493" s="113" customFormat="1" x14ac:dyDescent="0.25"/>
    <row r="494" s="113" customFormat="1" x14ac:dyDescent="0.25"/>
    <row r="495" s="113" customFormat="1" x14ac:dyDescent="0.25"/>
    <row r="496" s="113" customFormat="1" x14ac:dyDescent="0.25"/>
    <row r="497" s="113" customFormat="1" x14ac:dyDescent="0.25"/>
    <row r="498" s="113" customFormat="1" x14ac:dyDescent="0.25"/>
    <row r="499" s="113" customFormat="1" x14ac:dyDescent="0.25"/>
    <row r="500" s="113" customFormat="1" x14ac:dyDescent="0.25"/>
    <row r="501" s="113" customFormat="1" x14ac:dyDescent="0.25"/>
    <row r="502" s="113" customFormat="1" x14ac:dyDescent="0.25"/>
    <row r="503" s="113" customFormat="1" x14ac:dyDescent="0.25"/>
    <row r="504" s="113" customFormat="1" x14ac:dyDescent="0.25"/>
    <row r="505" s="113" customFormat="1" x14ac:dyDescent="0.25"/>
    <row r="506" s="113" customFormat="1" x14ac:dyDescent="0.25"/>
    <row r="507" s="113" customFormat="1" x14ac:dyDescent="0.25"/>
    <row r="508" s="113" customFormat="1" x14ac:dyDescent="0.25"/>
    <row r="509" s="113" customFormat="1" x14ac:dyDescent="0.25"/>
    <row r="510" s="113" customFormat="1" x14ac:dyDescent="0.25"/>
    <row r="511" s="113" customFormat="1" x14ac:dyDescent="0.25"/>
    <row r="512" s="113" customFormat="1" x14ac:dyDescent="0.25"/>
    <row r="513" s="113" customFormat="1" x14ac:dyDescent="0.25"/>
    <row r="514" s="113" customFormat="1" x14ac:dyDescent="0.25"/>
    <row r="515" s="113" customFormat="1" x14ac:dyDescent="0.25"/>
    <row r="516" s="113" customFormat="1" x14ac:dyDescent="0.25"/>
    <row r="517" s="113" customFormat="1" x14ac:dyDescent="0.25"/>
    <row r="518" s="113" customFormat="1" x14ac:dyDescent="0.25"/>
    <row r="519" s="113" customFormat="1" x14ac:dyDescent="0.25"/>
    <row r="520" s="113" customFormat="1" x14ac:dyDescent="0.25"/>
    <row r="521" s="113" customFormat="1" x14ac:dyDescent="0.25"/>
    <row r="522" s="113" customFormat="1" x14ac:dyDescent="0.25"/>
    <row r="523" s="113" customFormat="1" x14ac:dyDescent="0.25"/>
    <row r="524" s="113" customFormat="1" x14ac:dyDescent="0.25"/>
    <row r="525" s="113" customFormat="1" x14ac:dyDescent="0.25"/>
    <row r="526" s="113" customFormat="1" x14ac:dyDescent="0.25"/>
    <row r="527" s="113" customFormat="1" x14ac:dyDescent="0.25"/>
    <row r="528" s="113" customFormat="1" x14ac:dyDescent="0.25"/>
    <row r="529" s="113" customFormat="1" x14ac:dyDescent="0.25"/>
    <row r="530" s="113" customFormat="1" x14ac:dyDescent="0.25"/>
    <row r="531" s="113" customFormat="1" x14ac:dyDescent="0.25"/>
    <row r="532" s="113" customFormat="1" x14ac:dyDescent="0.25"/>
    <row r="533" s="113" customFormat="1" x14ac:dyDescent="0.25"/>
    <row r="534" s="113" customFormat="1" x14ac:dyDescent="0.25"/>
    <row r="535" s="113" customFormat="1" x14ac:dyDescent="0.25"/>
    <row r="536" s="113" customFormat="1" x14ac:dyDescent="0.25"/>
    <row r="537" s="113" customFormat="1" x14ac:dyDescent="0.25"/>
    <row r="538" s="113" customFormat="1" x14ac:dyDescent="0.25"/>
    <row r="539" s="113" customFormat="1" x14ac:dyDescent="0.25"/>
    <row r="540" s="113" customFormat="1" x14ac:dyDescent="0.25"/>
    <row r="541" s="113" customFormat="1" x14ac:dyDescent="0.25"/>
    <row r="542" s="113" customFormat="1" x14ac:dyDescent="0.25"/>
    <row r="543" s="113" customFormat="1" x14ac:dyDescent="0.25"/>
    <row r="544" s="113" customFormat="1" x14ac:dyDescent="0.25"/>
    <row r="545" s="113" customFormat="1" x14ac:dyDescent="0.25"/>
    <row r="546" s="113" customFormat="1" x14ac:dyDescent="0.25"/>
    <row r="547" s="113" customFormat="1" x14ac:dyDescent="0.25"/>
    <row r="548" s="113" customFormat="1" x14ac:dyDescent="0.25"/>
    <row r="549" s="113" customFormat="1" x14ac:dyDescent="0.25"/>
    <row r="550" s="113" customFormat="1" x14ac:dyDescent="0.25"/>
    <row r="551" s="113" customFormat="1" x14ac:dyDescent="0.25"/>
    <row r="552" s="113" customFormat="1" x14ac:dyDescent="0.25"/>
    <row r="553" s="113" customFormat="1" x14ac:dyDescent="0.25"/>
    <row r="554" s="113" customFormat="1" x14ac:dyDescent="0.25"/>
    <row r="555" s="113" customFormat="1" x14ac:dyDescent="0.25"/>
    <row r="556" s="113" customFormat="1" x14ac:dyDescent="0.25"/>
    <row r="557" s="113" customFormat="1" x14ac:dyDescent="0.25"/>
    <row r="558" s="113" customFormat="1" x14ac:dyDescent="0.25"/>
    <row r="559" s="113" customFormat="1" x14ac:dyDescent="0.25"/>
    <row r="560" s="113" customFormat="1" x14ac:dyDescent="0.25"/>
    <row r="561" s="113" customFormat="1" x14ac:dyDescent="0.25"/>
    <row r="562" s="113" customFormat="1" x14ac:dyDescent="0.25"/>
    <row r="563" s="113" customFormat="1" x14ac:dyDescent="0.25"/>
    <row r="564" s="113" customFormat="1" x14ac:dyDescent="0.25"/>
    <row r="565" s="113" customFormat="1" x14ac:dyDescent="0.25"/>
    <row r="566" s="113" customFormat="1" x14ac:dyDescent="0.25"/>
    <row r="567" s="113" customFormat="1" x14ac:dyDescent="0.25"/>
    <row r="568" s="113" customFormat="1" x14ac:dyDescent="0.25"/>
    <row r="569" s="113" customFormat="1" x14ac:dyDescent="0.25"/>
    <row r="570" s="113" customFormat="1" x14ac:dyDescent="0.25"/>
    <row r="571" s="113" customFormat="1" x14ac:dyDescent="0.25"/>
    <row r="572" s="113" customFormat="1" x14ac:dyDescent="0.25"/>
    <row r="573" s="113" customFormat="1" x14ac:dyDescent="0.25"/>
    <row r="574" s="113" customFormat="1" x14ac:dyDescent="0.25"/>
    <row r="575" s="113" customFormat="1" x14ac:dyDescent="0.25"/>
    <row r="576" s="113" customFormat="1" x14ac:dyDescent="0.25"/>
    <row r="577" s="113" customFormat="1" x14ac:dyDescent="0.25"/>
    <row r="578" s="113" customFormat="1" x14ac:dyDescent="0.25"/>
    <row r="579" s="113" customFormat="1" x14ac:dyDescent="0.25"/>
    <row r="580" s="113" customFormat="1" x14ac:dyDescent="0.25"/>
    <row r="581" s="113" customFormat="1" x14ac:dyDescent="0.25"/>
    <row r="582" s="113" customFormat="1" x14ac:dyDescent="0.25"/>
    <row r="583" s="113" customFormat="1" x14ac:dyDescent="0.25"/>
    <row r="584" s="113" customFormat="1" x14ac:dyDescent="0.25"/>
    <row r="585" s="113" customFormat="1" x14ac:dyDescent="0.25"/>
    <row r="586" s="113" customFormat="1" x14ac:dyDescent="0.25"/>
    <row r="587" s="113" customFormat="1" x14ac:dyDescent="0.25"/>
    <row r="588" s="113" customFormat="1" x14ac:dyDescent="0.25"/>
    <row r="589" s="113" customFormat="1" x14ac:dyDescent="0.25"/>
    <row r="590" s="113" customFormat="1" x14ac:dyDescent="0.25"/>
    <row r="591" s="113" customFormat="1" x14ac:dyDescent="0.25"/>
    <row r="592" s="113" customFormat="1" x14ac:dyDescent="0.25"/>
    <row r="593" s="113" customFormat="1" x14ac:dyDescent="0.25"/>
    <row r="594" s="113" customFormat="1" x14ac:dyDescent="0.25"/>
    <row r="595" s="113" customFormat="1" x14ac:dyDescent="0.25"/>
    <row r="596" s="113" customFormat="1" x14ac:dyDescent="0.25"/>
    <row r="597" s="113" customFormat="1" x14ac:dyDescent="0.25"/>
    <row r="598" s="113" customFormat="1" x14ac:dyDescent="0.25"/>
    <row r="599" s="113" customFormat="1" x14ac:dyDescent="0.25"/>
    <row r="600" s="113" customFormat="1" x14ac:dyDescent="0.25"/>
    <row r="601" s="113" customFormat="1" x14ac:dyDescent="0.25"/>
    <row r="602" s="113" customFormat="1" x14ac:dyDescent="0.25"/>
    <row r="603" s="113" customFormat="1" x14ac:dyDescent="0.25"/>
    <row r="604" s="113" customFormat="1" x14ac:dyDescent="0.25"/>
    <row r="605" s="113" customFormat="1" x14ac:dyDescent="0.25"/>
    <row r="606" s="113" customFormat="1" x14ac:dyDescent="0.25"/>
    <row r="607" s="113" customFormat="1" x14ac:dyDescent="0.25"/>
    <row r="608" s="113" customFormat="1" x14ac:dyDescent="0.25"/>
    <row r="609" s="113" customFormat="1" x14ac:dyDescent="0.25"/>
    <row r="610" s="113" customFormat="1" x14ac:dyDescent="0.25"/>
    <row r="611" s="113" customFormat="1" x14ac:dyDescent="0.25"/>
    <row r="612" s="113" customFormat="1" x14ac:dyDescent="0.25"/>
    <row r="613" s="113" customFormat="1" x14ac:dyDescent="0.25"/>
    <row r="614" s="113" customFormat="1" x14ac:dyDescent="0.25"/>
    <row r="615" s="113" customFormat="1" x14ac:dyDescent="0.25"/>
    <row r="616" s="113" customFormat="1" x14ac:dyDescent="0.25"/>
    <row r="617" s="113" customFormat="1" x14ac:dyDescent="0.25"/>
    <row r="618" s="113" customFormat="1" x14ac:dyDescent="0.25"/>
    <row r="619" s="113" customFormat="1" x14ac:dyDescent="0.25"/>
    <row r="620" s="113" customFormat="1" x14ac:dyDescent="0.25"/>
    <row r="621" s="113" customFormat="1" x14ac:dyDescent="0.25"/>
    <row r="622" s="113" customFormat="1" x14ac:dyDescent="0.25"/>
    <row r="623" s="113" customFormat="1" x14ac:dyDescent="0.25"/>
    <row r="624" s="113" customFormat="1" x14ac:dyDescent="0.25"/>
    <row r="625" s="113" customFormat="1" x14ac:dyDescent="0.25"/>
    <row r="626" s="113" customFormat="1" x14ac:dyDescent="0.25"/>
    <row r="627" s="113" customFormat="1" x14ac:dyDescent="0.25"/>
    <row r="628" s="113" customFormat="1" x14ac:dyDescent="0.25"/>
    <row r="629" s="113" customFormat="1" x14ac:dyDescent="0.25"/>
    <row r="630" s="113" customFormat="1" x14ac:dyDescent="0.25"/>
    <row r="631" s="113" customFormat="1" x14ac:dyDescent="0.25"/>
    <row r="632" s="113" customFormat="1" x14ac:dyDescent="0.25"/>
    <row r="633" s="113" customFormat="1" x14ac:dyDescent="0.25"/>
    <row r="634" s="113" customFormat="1" x14ac:dyDescent="0.25"/>
    <row r="635" s="113" customFormat="1" x14ac:dyDescent="0.25"/>
    <row r="636" s="113" customFormat="1" x14ac:dyDescent="0.25"/>
    <row r="637" s="113" customFormat="1" x14ac:dyDescent="0.25"/>
    <row r="638" s="113" customFormat="1" x14ac:dyDescent="0.25"/>
    <row r="639" s="113" customFormat="1" x14ac:dyDescent="0.25"/>
    <row r="640" s="113" customFormat="1" x14ac:dyDescent="0.25"/>
    <row r="641" s="113" customFormat="1" x14ac:dyDescent="0.25"/>
    <row r="642" s="113" customFormat="1" x14ac:dyDescent="0.25"/>
    <row r="643" s="113" customFormat="1" x14ac:dyDescent="0.25"/>
    <row r="644" s="113" customFormat="1" x14ac:dyDescent="0.25"/>
    <row r="645" s="113" customFormat="1" x14ac:dyDescent="0.25"/>
    <row r="646" s="113" customFormat="1" x14ac:dyDescent="0.25"/>
    <row r="647" s="113" customFormat="1" x14ac:dyDescent="0.25"/>
    <row r="648" s="113" customFormat="1" x14ac:dyDescent="0.25"/>
    <row r="649" s="113" customFormat="1" x14ac:dyDescent="0.25"/>
    <row r="650" s="113" customFormat="1" x14ac:dyDescent="0.25"/>
    <row r="651" s="113" customFormat="1" x14ac:dyDescent="0.25"/>
    <row r="652" s="113" customFormat="1" x14ac:dyDescent="0.25"/>
    <row r="653" s="113" customFormat="1" x14ac:dyDescent="0.25"/>
    <row r="654" s="113" customFormat="1" x14ac:dyDescent="0.25"/>
    <row r="655" s="113" customFormat="1" x14ac:dyDescent="0.25"/>
    <row r="656" s="113" customFormat="1" x14ac:dyDescent="0.25"/>
    <row r="657" s="113" customFormat="1" x14ac:dyDescent="0.25"/>
    <row r="658" s="113" customFormat="1" x14ac:dyDescent="0.25"/>
    <row r="659" s="113" customFormat="1" x14ac:dyDescent="0.25"/>
    <row r="660" s="113" customFormat="1" x14ac:dyDescent="0.25"/>
    <row r="661" s="113" customFormat="1" x14ac:dyDescent="0.25"/>
    <row r="662" s="113" customFormat="1" x14ac:dyDescent="0.25"/>
    <row r="663" s="113" customFormat="1" x14ac:dyDescent="0.25"/>
    <row r="664" s="113" customFormat="1" x14ac:dyDescent="0.25"/>
    <row r="665" s="113" customFormat="1" x14ac:dyDescent="0.25"/>
    <row r="666" s="113" customFormat="1" x14ac:dyDescent="0.25"/>
    <row r="667" s="113" customFormat="1" x14ac:dyDescent="0.25"/>
    <row r="668" s="113" customFormat="1" x14ac:dyDescent="0.25"/>
    <row r="669" s="113" customFormat="1" x14ac:dyDescent="0.25"/>
    <row r="670" s="113" customFormat="1" x14ac:dyDescent="0.25"/>
    <row r="671" s="113" customFormat="1" x14ac:dyDescent="0.25"/>
    <row r="672" s="113" customFormat="1" x14ac:dyDescent="0.25"/>
    <row r="673" s="113" customFormat="1" x14ac:dyDescent="0.25"/>
    <row r="674" s="113" customFormat="1" x14ac:dyDescent="0.25"/>
    <row r="675" s="113" customFormat="1" x14ac:dyDescent="0.25"/>
    <row r="676" s="113" customFormat="1" x14ac:dyDescent="0.25"/>
    <row r="677" s="113" customFormat="1" x14ac:dyDescent="0.25"/>
    <row r="678" s="113" customFormat="1" x14ac:dyDescent="0.25"/>
    <row r="679" s="113" customFormat="1" x14ac:dyDescent="0.25"/>
    <row r="680" s="113" customFormat="1" x14ac:dyDescent="0.25"/>
    <row r="681" s="113" customFormat="1" x14ac:dyDescent="0.25"/>
    <row r="682" s="113" customFormat="1" x14ac:dyDescent="0.25"/>
    <row r="683" s="113" customFormat="1" x14ac:dyDescent="0.25"/>
    <row r="684" s="113" customFormat="1" x14ac:dyDescent="0.25"/>
    <row r="685" s="113" customFormat="1" x14ac:dyDescent="0.25"/>
    <row r="686" s="113" customFormat="1" x14ac:dyDescent="0.25"/>
    <row r="687" s="113" customFormat="1" x14ac:dyDescent="0.25"/>
    <row r="688" s="113" customFormat="1" x14ac:dyDescent="0.25"/>
    <row r="689" s="113" customFormat="1" x14ac:dyDescent="0.25"/>
    <row r="690" s="113" customFormat="1" x14ac:dyDescent="0.25"/>
    <row r="691" s="113" customFormat="1" x14ac:dyDescent="0.25"/>
    <row r="692" s="113" customFormat="1" x14ac:dyDescent="0.25"/>
    <row r="693" s="113" customFormat="1" x14ac:dyDescent="0.25"/>
    <row r="694" s="113" customFormat="1" x14ac:dyDescent="0.25"/>
    <row r="695" s="113" customFormat="1" x14ac:dyDescent="0.25"/>
    <row r="696" s="113" customFormat="1" x14ac:dyDescent="0.25"/>
    <row r="697" s="113" customFormat="1" x14ac:dyDescent="0.25"/>
    <row r="698" s="113" customFormat="1" x14ac:dyDescent="0.25"/>
    <row r="699" s="113" customFormat="1" x14ac:dyDescent="0.25"/>
    <row r="700" s="113" customFormat="1" x14ac:dyDescent="0.25"/>
    <row r="701" s="113" customFormat="1" x14ac:dyDescent="0.25"/>
    <row r="702" s="113" customFormat="1" x14ac:dyDescent="0.25"/>
    <row r="703" s="113" customFormat="1" x14ac:dyDescent="0.25"/>
    <row r="704" s="113" customFormat="1" x14ac:dyDescent="0.25"/>
    <row r="705" s="113" customFormat="1" x14ac:dyDescent="0.25"/>
    <row r="706" s="113" customFormat="1" x14ac:dyDescent="0.25"/>
    <row r="707" s="113" customFormat="1" x14ac:dyDescent="0.25"/>
    <row r="708" s="113" customFormat="1" x14ac:dyDescent="0.25"/>
    <row r="709" s="113" customFormat="1" x14ac:dyDescent="0.25"/>
    <row r="710" s="113" customFormat="1" x14ac:dyDescent="0.25"/>
    <row r="711" s="113" customFormat="1" x14ac:dyDescent="0.25"/>
    <row r="712" s="113" customFormat="1" x14ac:dyDescent="0.25"/>
    <row r="713" s="113" customFormat="1" x14ac:dyDescent="0.25"/>
    <row r="714" s="113" customFormat="1" x14ac:dyDescent="0.25"/>
    <row r="715" s="113" customFormat="1" x14ac:dyDescent="0.25"/>
    <row r="716" s="113" customFormat="1" x14ac:dyDescent="0.25"/>
    <row r="717" s="113" customFormat="1" x14ac:dyDescent="0.25"/>
    <row r="718" s="113" customFormat="1" x14ac:dyDescent="0.25"/>
    <row r="719" s="113" customFormat="1" x14ac:dyDescent="0.25"/>
    <row r="720" s="113" customFormat="1" x14ac:dyDescent="0.25"/>
    <row r="721" s="113" customFormat="1" x14ac:dyDescent="0.25"/>
    <row r="722" s="113" customFormat="1" x14ac:dyDescent="0.25"/>
    <row r="723" s="113" customFormat="1" x14ac:dyDescent="0.25"/>
    <row r="724" s="113" customFormat="1" x14ac:dyDescent="0.25"/>
    <row r="725" s="113" customFormat="1" x14ac:dyDescent="0.25"/>
    <row r="726" s="113" customFormat="1" x14ac:dyDescent="0.25"/>
    <row r="727" s="113" customFormat="1" x14ac:dyDescent="0.25"/>
    <row r="728" s="113" customFormat="1" x14ac:dyDescent="0.25"/>
    <row r="729" s="113" customFormat="1" x14ac:dyDescent="0.25"/>
    <row r="730" s="113" customFormat="1" x14ac:dyDescent="0.25"/>
    <row r="731" s="113" customFormat="1" x14ac:dyDescent="0.25"/>
    <row r="732" s="113" customFormat="1" x14ac:dyDescent="0.25"/>
    <row r="733" s="113" customFormat="1" x14ac:dyDescent="0.25"/>
    <row r="734" s="113" customFormat="1" x14ac:dyDescent="0.25"/>
    <row r="735" s="113" customFormat="1" x14ac:dyDescent="0.25"/>
    <row r="736" s="113" customFormat="1" x14ac:dyDescent="0.25"/>
    <row r="737" s="113" customFormat="1" x14ac:dyDescent="0.25"/>
    <row r="738" s="113" customFormat="1" x14ac:dyDescent="0.25"/>
    <row r="739" s="113" customFormat="1" x14ac:dyDescent="0.25"/>
    <row r="740" s="113" customFormat="1" x14ac:dyDescent="0.25"/>
    <row r="741" s="113" customFormat="1" x14ac:dyDescent="0.25"/>
    <row r="742" s="113" customFormat="1" x14ac:dyDescent="0.25"/>
    <row r="743" s="113" customFormat="1" x14ac:dyDescent="0.25"/>
    <row r="744" s="113" customFormat="1" x14ac:dyDescent="0.25"/>
    <row r="745" s="113" customFormat="1" x14ac:dyDescent="0.25"/>
    <row r="746" s="113" customFormat="1" x14ac:dyDescent="0.25"/>
    <row r="747" s="113" customFormat="1" x14ac:dyDescent="0.25"/>
    <row r="748" s="113" customFormat="1" x14ac:dyDescent="0.25"/>
    <row r="749" s="113" customFormat="1" x14ac:dyDescent="0.25"/>
    <row r="750" s="113" customFormat="1" x14ac:dyDescent="0.25"/>
    <row r="751" s="113" customFormat="1" x14ac:dyDescent="0.25"/>
    <row r="752" s="113" customFormat="1" x14ac:dyDescent="0.25"/>
    <row r="753" s="113" customFormat="1" x14ac:dyDescent="0.25"/>
    <row r="754" s="113" customFormat="1" x14ac:dyDescent="0.25"/>
    <row r="755" s="113" customFormat="1" x14ac:dyDescent="0.25"/>
    <row r="756" s="113" customFormat="1" x14ac:dyDescent="0.25"/>
    <row r="757" s="113" customFormat="1" x14ac:dyDescent="0.25"/>
    <row r="758" s="113" customFormat="1" x14ac:dyDescent="0.25"/>
    <row r="759" s="113" customFormat="1" x14ac:dyDescent="0.25"/>
    <row r="760" s="113" customFormat="1" x14ac:dyDescent="0.25"/>
    <row r="761" s="113" customFormat="1" x14ac:dyDescent="0.25"/>
    <row r="762" s="113" customFormat="1" x14ac:dyDescent="0.25"/>
    <row r="763" s="113" customFormat="1" x14ac:dyDescent="0.25"/>
    <row r="764" s="113" customFormat="1" x14ac:dyDescent="0.25"/>
    <row r="765" s="113" customFormat="1" x14ac:dyDescent="0.25"/>
    <row r="766" s="113" customFormat="1" x14ac:dyDescent="0.25"/>
    <row r="767" s="113" customFormat="1" x14ac:dyDescent="0.25"/>
    <row r="768" s="113" customFormat="1" x14ac:dyDescent="0.25"/>
    <row r="769" s="113" customFormat="1" x14ac:dyDescent="0.25"/>
    <row r="770" s="113" customFormat="1" x14ac:dyDescent="0.25"/>
    <row r="771" s="113" customFormat="1" x14ac:dyDescent="0.25"/>
    <row r="772" s="113" customFormat="1" x14ac:dyDescent="0.25"/>
    <row r="773" s="113" customFormat="1" x14ac:dyDescent="0.25"/>
    <row r="774" s="113" customFormat="1" x14ac:dyDescent="0.25"/>
    <row r="775" s="113" customFormat="1" x14ac:dyDescent="0.25"/>
    <row r="776" s="113" customFormat="1" x14ac:dyDescent="0.25"/>
    <row r="777" s="113" customFormat="1" x14ac:dyDescent="0.25"/>
    <row r="778" s="113" customFormat="1" x14ac:dyDescent="0.25"/>
    <row r="779" s="113" customFormat="1" x14ac:dyDescent="0.25"/>
    <row r="780" s="113" customFormat="1" x14ac:dyDescent="0.25"/>
    <row r="781" s="113" customFormat="1" x14ac:dyDescent="0.25"/>
    <row r="782" s="113" customFormat="1" x14ac:dyDescent="0.25"/>
    <row r="783" s="113" customFormat="1" x14ac:dyDescent="0.25"/>
    <row r="784" s="113" customFormat="1" x14ac:dyDescent="0.25"/>
    <row r="785" s="113" customFormat="1" x14ac:dyDescent="0.25"/>
    <row r="786" s="113" customFormat="1" x14ac:dyDescent="0.25"/>
    <row r="787" s="113" customFormat="1" x14ac:dyDescent="0.25"/>
    <row r="788" s="113" customFormat="1" x14ac:dyDescent="0.25"/>
    <row r="789" s="113" customFormat="1" x14ac:dyDescent="0.25"/>
    <row r="790" s="113" customFormat="1" x14ac:dyDescent="0.25"/>
    <row r="791" s="113" customFormat="1" x14ac:dyDescent="0.25"/>
    <row r="792" s="113" customFormat="1" x14ac:dyDescent="0.25"/>
    <row r="793" s="113" customFormat="1" x14ac:dyDescent="0.25"/>
    <row r="794" s="113" customFormat="1" x14ac:dyDescent="0.25"/>
    <row r="795" s="113" customFormat="1" x14ac:dyDescent="0.25"/>
    <row r="796" s="113" customFormat="1" x14ac:dyDescent="0.25"/>
    <row r="797" s="113" customFormat="1" x14ac:dyDescent="0.25"/>
    <row r="798" s="113" customFormat="1" x14ac:dyDescent="0.25"/>
    <row r="799" s="113" customFormat="1" x14ac:dyDescent="0.25"/>
    <row r="800" s="113" customFormat="1" x14ac:dyDescent="0.25"/>
    <row r="801" s="113" customFormat="1" x14ac:dyDescent="0.25"/>
    <row r="802" s="113" customFormat="1" x14ac:dyDescent="0.25"/>
    <row r="803" s="113" customFormat="1" x14ac:dyDescent="0.25"/>
    <row r="804" s="113" customFormat="1" x14ac:dyDescent="0.25"/>
    <row r="805" s="113" customFormat="1" x14ac:dyDescent="0.25"/>
    <row r="806" s="113" customFormat="1" x14ac:dyDescent="0.25"/>
    <row r="807" s="113" customFormat="1" x14ac:dyDescent="0.25"/>
    <row r="808" s="113" customFormat="1" x14ac:dyDescent="0.25"/>
    <row r="809" s="113" customFormat="1" x14ac:dyDescent="0.25"/>
    <row r="810" s="113" customFormat="1" x14ac:dyDescent="0.25"/>
    <row r="811" s="113" customFormat="1" x14ac:dyDescent="0.25"/>
    <row r="812" s="113" customFormat="1" x14ac:dyDescent="0.25"/>
    <row r="813" s="113" customFormat="1" x14ac:dyDescent="0.25"/>
    <row r="814" s="113" customFormat="1" x14ac:dyDescent="0.25"/>
    <row r="815" s="113" customFormat="1" x14ac:dyDescent="0.25"/>
    <row r="816" s="113" customFormat="1" x14ac:dyDescent="0.25"/>
    <row r="817" s="113" customFormat="1" x14ac:dyDescent="0.25"/>
    <row r="818" s="113" customFormat="1" x14ac:dyDescent="0.25"/>
    <row r="819" s="113" customFormat="1" x14ac:dyDescent="0.25"/>
    <row r="820" s="113" customFormat="1" x14ac:dyDescent="0.25"/>
    <row r="821" s="113" customFormat="1" x14ac:dyDescent="0.25"/>
    <row r="822" s="113" customFormat="1" x14ac:dyDescent="0.25"/>
    <row r="823" s="113" customFormat="1" x14ac:dyDescent="0.25"/>
    <row r="824" s="113" customFormat="1" x14ac:dyDescent="0.25"/>
    <row r="825" s="113" customFormat="1" x14ac:dyDescent="0.25"/>
    <row r="826" s="113" customFormat="1" x14ac:dyDescent="0.25"/>
    <row r="827" s="113" customFormat="1" x14ac:dyDescent="0.25"/>
    <row r="828" s="113" customFormat="1" x14ac:dyDescent="0.25"/>
    <row r="829" s="113" customFormat="1" x14ac:dyDescent="0.25"/>
    <row r="830" s="113" customFormat="1" x14ac:dyDescent="0.25"/>
    <row r="831" s="113" customFormat="1" x14ac:dyDescent="0.25"/>
    <row r="832" s="113" customFormat="1" x14ac:dyDescent="0.25"/>
    <row r="833" s="113" customFormat="1" x14ac:dyDescent="0.25"/>
    <row r="834" s="113" customFormat="1" x14ac:dyDescent="0.25"/>
    <row r="835" s="113" customFormat="1" x14ac:dyDescent="0.25"/>
    <row r="836" s="113" customFormat="1" x14ac:dyDescent="0.25"/>
    <row r="837" s="113" customFormat="1" x14ac:dyDescent="0.25"/>
    <row r="838" s="113" customFormat="1" x14ac:dyDescent="0.25"/>
    <row r="839" s="113" customFormat="1" x14ac:dyDescent="0.25"/>
    <row r="840" s="113" customFormat="1" x14ac:dyDescent="0.25"/>
    <row r="841" s="113" customFormat="1" x14ac:dyDescent="0.25"/>
    <row r="842" s="113" customFormat="1" x14ac:dyDescent="0.25"/>
    <row r="843" s="113" customFormat="1" x14ac:dyDescent="0.25"/>
    <row r="844" s="113" customFormat="1" x14ac:dyDescent="0.25"/>
    <row r="845" s="113" customFormat="1" x14ac:dyDescent="0.25"/>
    <row r="846" s="113" customFormat="1" x14ac:dyDescent="0.25"/>
    <row r="847" s="113" customFormat="1" x14ac:dyDescent="0.25"/>
    <row r="848" s="113" customFormat="1" x14ac:dyDescent="0.25"/>
    <row r="849" s="113" customFormat="1" x14ac:dyDescent="0.25"/>
    <row r="850" s="113" customFormat="1" x14ac:dyDescent="0.25"/>
    <row r="851" s="113" customFormat="1" x14ac:dyDescent="0.25"/>
    <row r="852" s="113" customFormat="1" x14ac:dyDescent="0.25"/>
    <row r="853" s="113" customFormat="1" x14ac:dyDescent="0.25"/>
    <row r="854" s="113" customFormat="1" x14ac:dyDescent="0.25"/>
    <row r="855" s="113" customFormat="1" x14ac:dyDescent="0.25"/>
    <row r="856" s="113" customFormat="1" x14ac:dyDescent="0.25"/>
    <row r="857" s="113" customFormat="1" x14ac:dyDescent="0.25"/>
    <row r="858" s="113" customFormat="1" x14ac:dyDescent="0.25"/>
    <row r="859" s="113" customFormat="1" x14ac:dyDescent="0.25"/>
    <row r="860" s="113" customFormat="1" x14ac:dyDescent="0.25"/>
    <row r="861" s="113" customFormat="1" x14ac:dyDescent="0.25"/>
    <row r="862" s="113" customFormat="1" x14ac:dyDescent="0.25"/>
    <row r="863" s="113" customFormat="1" x14ac:dyDescent="0.25"/>
    <row r="864" s="113" customFormat="1" x14ac:dyDescent="0.25"/>
    <row r="865" s="113" customFormat="1" x14ac:dyDescent="0.25"/>
    <row r="866" s="113" customFormat="1" x14ac:dyDescent="0.25"/>
    <row r="867" s="113" customFormat="1" x14ac:dyDescent="0.25"/>
    <row r="868" s="113" customFormat="1" x14ac:dyDescent="0.25"/>
    <row r="869" s="113" customFormat="1" x14ac:dyDescent="0.25"/>
    <row r="870" s="113" customFormat="1" x14ac:dyDescent="0.25"/>
    <row r="871" s="113" customFormat="1" x14ac:dyDescent="0.25"/>
    <row r="872" s="113" customFormat="1" x14ac:dyDescent="0.25"/>
    <row r="873" s="113" customFormat="1" x14ac:dyDescent="0.25"/>
    <row r="874" s="113" customFormat="1" x14ac:dyDescent="0.25"/>
    <row r="875" s="113" customFormat="1" x14ac:dyDescent="0.25"/>
    <row r="876" s="113" customFormat="1" x14ac:dyDescent="0.25"/>
    <row r="877" s="113" customFormat="1" x14ac:dyDescent="0.25"/>
    <row r="878" s="113" customFormat="1" x14ac:dyDescent="0.25"/>
    <row r="879" s="113" customFormat="1" x14ac:dyDescent="0.25"/>
    <row r="880" s="113" customFormat="1" x14ac:dyDescent="0.25"/>
    <row r="881" s="113" customFormat="1" x14ac:dyDescent="0.25"/>
    <row r="882" s="113" customFormat="1" x14ac:dyDescent="0.25"/>
    <row r="883" s="113" customFormat="1" x14ac:dyDescent="0.25"/>
    <row r="884" s="113" customFormat="1" x14ac:dyDescent="0.25"/>
    <row r="885" s="113" customFormat="1" x14ac:dyDescent="0.25"/>
    <row r="886" s="113" customFormat="1" x14ac:dyDescent="0.25"/>
    <row r="887" s="113" customFormat="1" x14ac:dyDescent="0.25"/>
    <row r="888" s="113" customFormat="1" x14ac:dyDescent="0.25"/>
    <row r="889" s="113" customFormat="1" x14ac:dyDescent="0.25"/>
    <row r="890" s="113" customFormat="1" x14ac:dyDescent="0.25"/>
    <row r="891" s="113" customFormat="1" x14ac:dyDescent="0.25"/>
    <row r="892" s="113" customFormat="1" x14ac:dyDescent="0.25"/>
    <row r="893" s="113" customFormat="1" x14ac:dyDescent="0.25"/>
    <row r="894" s="113" customFormat="1" x14ac:dyDescent="0.25"/>
    <row r="895" s="113" customFormat="1" x14ac:dyDescent="0.25"/>
    <row r="896" s="113" customFormat="1" x14ac:dyDescent="0.25"/>
    <row r="897" s="113" customFormat="1" x14ac:dyDescent="0.25"/>
    <row r="898" s="113" customFormat="1" x14ac:dyDescent="0.25"/>
    <row r="899" s="113" customFormat="1" x14ac:dyDescent="0.25"/>
    <row r="900" s="113" customFormat="1" x14ac:dyDescent="0.25"/>
    <row r="901" s="113" customFormat="1" x14ac:dyDescent="0.25"/>
    <row r="902" s="113" customFormat="1" x14ac:dyDescent="0.25"/>
    <row r="903" s="113" customFormat="1" x14ac:dyDescent="0.25"/>
    <row r="904" s="113" customFormat="1" x14ac:dyDescent="0.25"/>
    <row r="905" s="113" customFormat="1" x14ac:dyDescent="0.25"/>
    <row r="906" s="113" customFormat="1" x14ac:dyDescent="0.25"/>
    <row r="907" s="113" customFormat="1" x14ac:dyDescent="0.25"/>
    <row r="908" s="113" customFormat="1" x14ac:dyDescent="0.25"/>
    <row r="909" s="113" customFormat="1" x14ac:dyDescent="0.25"/>
    <row r="910" s="113" customFormat="1" x14ac:dyDescent="0.25"/>
    <row r="911" s="113" customFormat="1" x14ac:dyDescent="0.25"/>
    <row r="912" s="113" customFormat="1" x14ac:dyDescent="0.25"/>
    <row r="913" s="113" customFormat="1" x14ac:dyDescent="0.25"/>
    <row r="914" s="113" customFormat="1" x14ac:dyDescent="0.25"/>
    <row r="915" s="113" customFormat="1" x14ac:dyDescent="0.25"/>
    <row r="916" s="113" customFormat="1" x14ac:dyDescent="0.25"/>
    <row r="917" s="113" customFormat="1" x14ac:dyDescent="0.25"/>
    <row r="918" s="113" customFormat="1" x14ac:dyDescent="0.25"/>
    <row r="919" s="113" customFormat="1" x14ac:dyDescent="0.25"/>
    <row r="920" s="113" customFormat="1" x14ac:dyDescent="0.25"/>
    <row r="921" s="113" customFormat="1" x14ac:dyDescent="0.25"/>
    <row r="922" s="113" customFormat="1" x14ac:dyDescent="0.25"/>
    <row r="923" s="113" customFormat="1" x14ac:dyDescent="0.25"/>
    <row r="924" s="113" customFormat="1" x14ac:dyDescent="0.25"/>
    <row r="925" s="113" customFormat="1" x14ac:dyDescent="0.25"/>
    <row r="926" s="113" customFormat="1" x14ac:dyDescent="0.25"/>
    <row r="927" s="113" customFormat="1" x14ac:dyDescent="0.25"/>
    <row r="928" s="113" customFormat="1" x14ac:dyDescent="0.25"/>
    <row r="929" s="113" customFormat="1" x14ac:dyDescent="0.25"/>
    <row r="930" s="113" customFormat="1" x14ac:dyDescent="0.25"/>
    <row r="931" s="113" customFormat="1" x14ac:dyDescent="0.25"/>
    <row r="932" s="113" customFormat="1" x14ac:dyDescent="0.25"/>
    <row r="933" s="113" customFormat="1" x14ac:dyDescent="0.25"/>
    <row r="934" s="113" customFormat="1" x14ac:dyDescent="0.25"/>
    <row r="935" s="113" customFormat="1" x14ac:dyDescent="0.25"/>
    <row r="936" s="113" customFormat="1" x14ac:dyDescent="0.25"/>
    <row r="937" s="113" customFormat="1" x14ac:dyDescent="0.25"/>
    <row r="938" s="113" customFormat="1" x14ac:dyDescent="0.25"/>
    <row r="939" s="113" customFormat="1" x14ac:dyDescent="0.25"/>
    <row r="940" s="113" customFormat="1" x14ac:dyDescent="0.25"/>
    <row r="941" s="113" customFormat="1" x14ac:dyDescent="0.25"/>
    <row r="942" s="113" customFormat="1" x14ac:dyDescent="0.25"/>
    <row r="943" s="113" customFormat="1" x14ac:dyDescent="0.25"/>
    <row r="944" s="113" customFormat="1" x14ac:dyDescent="0.25"/>
    <row r="945" s="113" customFormat="1" x14ac:dyDescent="0.25"/>
    <row r="946" s="113" customFormat="1" x14ac:dyDescent="0.25"/>
    <row r="947" s="113" customFormat="1" x14ac:dyDescent="0.25"/>
    <row r="948" s="113" customFormat="1" x14ac:dyDescent="0.25"/>
    <row r="949" s="113" customFormat="1" x14ac:dyDescent="0.25"/>
    <row r="950" s="113" customFormat="1" x14ac:dyDescent="0.25"/>
    <row r="951" s="113" customFormat="1" x14ac:dyDescent="0.25"/>
    <row r="952" s="113" customFormat="1" x14ac:dyDescent="0.25"/>
    <row r="953" s="113" customFormat="1" x14ac:dyDescent="0.25"/>
    <row r="954" s="113" customFormat="1" x14ac:dyDescent="0.25"/>
    <row r="955" s="113" customFormat="1" x14ac:dyDescent="0.25"/>
    <row r="956" s="113" customFormat="1" x14ac:dyDescent="0.25"/>
    <row r="957" s="113" customFormat="1" x14ac:dyDescent="0.25"/>
    <row r="958" s="113" customFormat="1" x14ac:dyDescent="0.25"/>
    <row r="959" s="113" customFormat="1" x14ac:dyDescent="0.25"/>
    <row r="960" s="113" customFormat="1" x14ac:dyDescent="0.25"/>
    <row r="961" s="113" customFormat="1" x14ac:dyDescent="0.25"/>
    <row r="962" s="113" customFormat="1" x14ac:dyDescent="0.25"/>
    <row r="963" s="113" customFormat="1" x14ac:dyDescent="0.25"/>
    <row r="964" s="113" customFormat="1" x14ac:dyDescent="0.25"/>
    <row r="965" s="113" customFormat="1" x14ac:dyDescent="0.25"/>
    <row r="966" s="113" customFormat="1" x14ac:dyDescent="0.25"/>
    <row r="967" s="113" customFormat="1" x14ac:dyDescent="0.25"/>
    <row r="968" s="113" customFormat="1" x14ac:dyDescent="0.25"/>
    <row r="969" s="113" customFormat="1" x14ac:dyDescent="0.25"/>
    <row r="970" s="113" customFormat="1" x14ac:dyDescent="0.25"/>
    <row r="971" s="113" customFormat="1" x14ac:dyDescent="0.25"/>
    <row r="972" s="113" customFormat="1" x14ac:dyDescent="0.25"/>
    <row r="973" s="113" customFormat="1" x14ac:dyDescent="0.25"/>
    <row r="974" s="113" customFormat="1" x14ac:dyDescent="0.25"/>
    <row r="975" s="113" customFormat="1" x14ac:dyDescent="0.25"/>
    <row r="976" s="113" customFormat="1" x14ac:dyDescent="0.25"/>
    <row r="977" s="113" customFormat="1" x14ac:dyDescent="0.25"/>
    <row r="978" s="113" customFormat="1" x14ac:dyDescent="0.25"/>
    <row r="979" s="113" customFormat="1" x14ac:dyDescent="0.25"/>
    <row r="980" s="113" customFormat="1" x14ac:dyDescent="0.25"/>
    <row r="981" s="113" customFormat="1" x14ac:dyDescent="0.25"/>
    <row r="982" s="113" customFormat="1" x14ac:dyDescent="0.25"/>
    <row r="983" s="113" customFormat="1" x14ac:dyDescent="0.25"/>
    <row r="984" s="113" customFormat="1" x14ac:dyDescent="0.25"/>
    <row r="985" s="113" customFormat="1" x14ac:dyDescent="0.25"/>
    <row r="986" s="113" customFormat="1" x14ac:dyDescent="0.25"/>
    <row r="987" s="113" customFormat="1" x14ac:dyDescent="0.25"/>
    <row r="988" s="113" customFormat="1" x14ac:dyDescent="0.25"/>
    <row r="989" s="113" customFormat="1" x14ac:dyDescent="0.25"/>
    <row r="990" s="113" customFormat="1" x14ac:dyDescent="0.25"/>
    <row r="991" s="113" customFormat="1" x14ac:dyDescent="0.25"/>
    <row r="992" s="113" customFormat="1" x14ac:dyDescent="0.25"/>
    <row r="993" s="113" customFormat="1" x14ac:dyDescent="0.25"/>
    <row r="994" s="113" customFormat="1" x14ac:dyDescent="0.25"/>
    <row r="995" s="113" customFormat="1" x14ac:dyDescent="0.25"/>
    <row r="996" s="113" customFormat="1" x14ac:dyDescent="0.25"/>
    <row r="997" s="113" customFormat="1" x14ac:dyDescent="0.25"/>
    <row r="998" s="113" customFormat="1" x14ac:dyDescent="0.25"/>
    <row r="999" s="113" customFormat="1" x14ac:dyDescent="0.25"/>
    <row r="1000" s="113" customFormat="1" x14ac:dyDescent="0.25"/>
    <row r="1001" s="113" customFormat="1" x14ac:dyDescent="0.25"/>
    <row r="1002" s="113" customFormat="1" x14ac:dyDescent="0.25"/>
    <row r="1003" s="113" customFormat="1" x14ac:dyDescent="0.25"/>
    <row r="1004" s="113" customFormat="1" x14ac:dyDescent="0.25"/>
    <row r="1005" s="113" customFormat="1" x14ac:dyDescent="0.25"/>
    <row r="1006" s="113" customFormat="1" x14ac:dyDescent="0.25"/>
    <row r="1007" s="113" customFormat="1" x14ac:dyDescent="0.25"/>
    <row r="1008" s="113" customFormat="1" x14ac:dyDescent="0.25"/>
    <row r="1009" s="113" customFormat="1" x14ac:dyDescent="0.25"/>
    <row r="1010" s="113" customFormat="1" x14ac:dyDescent="0.25"/>
    <row r="1011" s="113" customFormat="1" x14ac:dyDescent="0.25"/>
    <row r="1012" s="113" customFormat="1" x14ac:dyDescent="0.25"/>
    <row r="1013" s="113" customFormat="1" x14ac:dyDescent="0.25"/>
    <row r="1014" s="113" customFormat="1" x14ac:dyDescent="0.25"/>
    <row r="1015" s="113" customFormat="1" x14ac:dyDescent="0.25"/>
    <row r="1016" s="113" customFormat="1" x14ac:dyDescent="0.25"/>
    <row r="1017" s="113" customFormat="1" x14ac:dyDescent="0.25"/>
    <row r="1018" s="113" customFormat="1" x14ac:dyDescent="0.25"/>
    <row r="1019" s="113" customFormat="1" x14ac:dyDescent="0.25"/>
    <row r="1020" s="113" customFormat="1" x14ac:dyDescent="0.25"/>
    <row r="1021" s="113" customFormat="1" x14ac:dyDescent="0.25"/>
    <row r="1022" s="113" customFormat="1" x14ac:dyDescent="0.25"/>
    <row r="1023" s="113" customFormat="1" x14ac:dyDescent="0.25"/>
    <row r="1024" s="113" customFormat="1" x14ac:dyDescent="0.25"/>
    <row r="1025" s="113" customFormat="1" x14ac:dyDescent="0.25"/>
    <row r="1026" s="113" customFormat="1" x14ac:dyDescent="0.25"/>
    <row r="1027" s="113" customFormat="1" x14ac:dyDescent="0.25"/>
    <row r="1028" s="113" customFormat="1" x14ac:dyDescent="0.25"/>
    <row r="1029" s="113" customFormat="1" x14ac:dyDescent="0.25"/>
    <row r="1030" s="113" customFormat="1" x14ac:dyDescent="0.25"/>
    <row r="1031" s="113" customFormat="1" x14ac:dyDescent="0.25"/>
    <row r="1032" s="113" customFormat="1" x14ac:dyDescent="0.25"/>
    <row r="1033" s="113" customFormat="1" x14ac:dyDescent="0.25"/>
    <row r="1034" s="113" customFormat="1" x14ac:dyDescent="0.25"/>
    <row r="1035" s="113" customFormat="1" x14ac:dyDescent="0.25"/>
    <row r="1036" s="113" customFormat="1" x14ac:dyDescent="0.25"/>
    <row r="1037" s="113" customFormat="1" x14ac:dyDescent="0.25"/>
    <row r="1038" s="113" customFormat="1" x14ac:dyDescent="0.25"/>
    <row r="1039" s="113" customFormat="1" x14ac:dyDescent="0.25"/>
    <row r="1040" s="113" customFormat="1" x14ac:dyDescent="0.25"/>
    <row r="1041" s="113" customFormat="1" x14ac:dyDescent="0.25"/>
    <row r="1042" s="113" customFormat="1" x14ac:dyDescent="0.25"/>
    <row r="1043" s="113" customFormat="1" x14ac:dyDescent="0.25"/>
    <row r="1044" s="113" customFormat="1" x14ac:dyDescent="0.25"/>
    <row r="1045" s="113" customFormat="1" x14ac:dyDescent="0.25"/>
    <row r="1046" s="113" customFormat="1" x14ac:dyDescent="0.25"/>
    <row r="1047" s="113" customFormat="1" x14ac:dyDescent="0.25"/>
    <row r="1048" s="113" customFormat="1" x14ac:dyDescent="0.25"/>
    <row r="1049" s="113" customFormat="1" x14ac:dyDescent="0.25"/>
    <row r="1050" s="113" customFormat="1" x14ac:dyDescent="0.25"/>
    <row r="1051" s="113" customFormat="1" x14ac:dyDescent="0.25"/>
    <row r="1052" s="113" customFormat="1" x14ac:dyDescent="0.25"/>
    <row r="1053" s="113" customFormat="1" x14ac:dyDescent="0.25"/>
    <row r="1054" s="113" customFormat="1" x14ac:dyDescent="0.25"/>
    <row r="1055" s="113" customFormat="1" x14ac:dyDescent="0.25"/>
    <row r="1056" s="113" customFormat="1" x14ac:dyDescent="0.25"/>
    <row r="1057" s="113" customFormat="1" x14ac:dyDescent="0.25"/>
    <row r="1058" s="113" customFormat="1" x14ac:dyDescent="0.25"/>
    <row r="1059" s="113" customFormat="1" x14ac:dyDescent="0.25"/>
    <row r="1060" s="113" customFormat="1" x14ac:dyDescent="0.25"/>
    <row r="1061" s="113" customFormat="1" x14ac:dyDescent="0.25"/>
    <row r="1062" s="113" customFormat="1" x14ac:dyDescent="0.25"/>
    <row r="1063" s="113" customFormat="1" x14ac:dyDescent="0.25"/>
    <row r="1064" s="113" customFormat="1" x14ac:dyDescent="0.25"/>
    <row r="1065" s="113" customFormat="1" x14ac:dyDescent="0.25"/>
    <row r="1066" s="113" customFormat="1" x14ac:dyDescent="0.25"/>
    <row r="1067" s="113" customFormat="1" x14ac:dyDescent="0.25"/>
    <row r="1068" s="113" customFormat="1" x14ac:dyDescent="0.25"/>
    <row r="1069" s="113" customFormat="1" x14ac:dyDescent="0.25"/>
    <row r="1070" s="113" customFormat="1" x14ac:dyDescent="0.25"/>
    <row r="1071" s="113" customFormat="1" x14ac:dyDescent="0.25"/>
    <row r="1072" s="113" customFormat="1" x14ac:dyDescent="0.25"/>
    <row r="1073" s="113" customFormat="1" x14ac:dyDescent="0.25"/>
    <row r="1074" s="113" customFormat="1" x14ac:dyDescent="0.25"/>
    <row r="1075" s="113" customFormat="1" x14ac:dyDescent="0.25"/>
    <row r="1076" s="113" customFormat="1" x14ac:dyDescent="0.25"/>
    <row r="1077" s="113" customFormat="1" x14ac:dyDescent="0.25"/>
    <row r="1078" s="113" customFormat="1" x14ac:dyDescent="0.25"/>
    <row r="1079" s="113" customFormat="1" x14ac:dyDescent="0.25"/>
    <row r="1080" s="113" customFormat="1" x14ac:dyDescent="0.25"/>
    <row r="1081" s="113" customFormat="1" x14ac:dyDescent="0.25"/>
    <row r="1082" s="113" customFormat="1" x14ac:dyDescent="0.25"/>
    <row r="1083" s="113" customFormat="1" x14ac:dyDescent="0.25"/>
    <row r="1084" s="113" customFormat="1" x14ac:dyDescent="0.25"/>
    <row r="1085" s="113" customFormat="1" x14ac:dyDescent="0.25"/>
    <row r="1086" s="113" customFormat="1" x14ac:dyDescent="0.25"/>
    <row r="1087" s="113" customFormat="1" x14ac:dyDescent="0.25"/>
    <row r="1088" s="113" customFormat="1" x14ac:dyDescent="0.25"/>
    <row r="1089" s="113" customFormat="1" x14ac:dyDescent="0.25"/>
    <row r="1090" s="113" customFormat="1" x14ac:dyDescent="0.25"/>
    <row r="1091" s="113" customFormat="1" x14ac:dyDescent="0.25"/>
    <row r="1092" s="113" customFormat="1" x14ac:dyDescent="0.25"/>
    <row r="1093" s="113" customFormat="1" x14ac:dyDescent="0.25"/>
    <row r="1094" s="113" customFormat="1" x14ac:dyDescent="0.25"/>
    <row r="1095" s="113" customFormat="1" x14ac:dyDescent="0.25"/>
    <row r="1096" s="113" customFormat="1" x14ac:dyDescent="0.25"/>
    <row r="1097" s="113" customFormat="1" x14ac:dyDescent="0.25"/>
    <row r="1098" s="113" customFormat="1" x14ac:dyDescent="0.25"/>
    <row r="1099" s="113" customFormat="1" x14ac:dyDescent="0.25"/>
    <row r="1100" s="113" customFormat="1" x14ac:dyDescent="0.25"/>
    <row r="1101" s="113" customFormat="1" x14ac:dyDescent="0.25"/>
    <row r="1102" s="113" customFormat="1" x14ac:dyDescent="0.25"/>
    <row r="1103" s="113" customFormat="1" x14ac:dyDescent="0.25"/>
    <row r="1104" s="113" customFormat="1" x14ac:dyDescent="0.25"/>
    <row r="1105" s="113" customFormat="1" x14ac:dyDescent="0.25"/>
    <row r="1106" s="113" customFormat="1" x14ac:dyDescent="0.25"/>
    <row r="1107" s="113" customFormat="1" x14ac:dyDescent="0.25"/>
    <row r="1108" s="113" customFormat="1" x14ac:dyDescent="0.25"/>
    <row r="1109" s="113" customFormat="1" x14ac:dyDescent="0.25"/>
    <row r="1110" s="113" customFormat="1" x14ac:dyDescent="0.25"/>
    <row r="1111" s="113" customFormat="1" x14ac:dyDescent="0.25"/>
    <row r="1112" s="113" customFormat="1" x14ac:dyDescent="0.25"/>
    <row r="1113" s="113" customFormat="1" x14ac:dyDescent="0.25"/>
    <row r="1114" s="113" customFormat="1" x14ac:dyDescent="0.25"/>
    <row r="1115" s="113" customFormat="1" x14ac:dyDescent="0.25"/>
    <row r="1116" s="113" customFormat="1" x14ac:dyDescent="0.25"/>
    <row r="1117" s="113" customFormat="1" x14ac:dyDescent="0.25"/>
    <row r="1118" s="113" customFormat="1" x14ac:dyDescent="0.25"/>
    <row r="1119" s="113" customFormat="1" x14ac:dyDescent="0.25"/>
    <row r="1120" s="113" customFormat="1" x14ac:dyDescent="0.25"/>
    <row r="1121" s="113" customFormat="1" x14ac:dyDescent="0.25"/>
    <row r="1122" s="113" customFormat="1" x14ac:dyDescent="0.25"/>
    <row r="1123" s="113" customFormat="1" x14ac:dyDescent="0.25"/>
    <row r="1124" s="113" customFormat="1" x14ac:dyDescent="0.25"/>
    <row r="1125" s="113" customFormat="1" x14ac:dyDescent="0.25"/>
    <row r="1126" s="113" customFormat="1" x14ac:dyDescent="0.25"/>
    <row r="1127" s="113" customFormat="1" x14ac:dyDescent="0.25"/>
    <row r="1128" s="113" customFormat="1" x14ac:dyDescent="0.25"/>
    <row r="1129" s="113" customFormat="1" x14ac:dyDescent="0.25"/>
    <row r="1130" s="113" customFormat="1" x14ac:dyDescent="0.25"/>
    <row r="1131" s="113" customFormat="1" x14ac:dyDescent="0.25"/>
    <row r="1132" s="113" customFormat="1" x14ac:dyDescent="0.25"/>
    <row r="1133" s="113" customFormat="1" x14ac:dyDescent="0.25"/>
    <row r="1134" s="113" customFormat="1" x14ac:dyDescent="0.25"/>
    <row r="1135" s="113" customFormat="1" x14ac:dyDescent="0.25"/>
    <row r="1136" s="113" customFormat="1" x14ac:dyDescent="0.25"/>
    <row r="1137" s="113" customFormat="1" x14ac:dyDescent="0.25"/>
    <row r="1138" s="113" customFormat="1" x14ac:dyDescent="0.25"/>
    <row r="1139" s="113" customFormat="1" x14ac:dyDescent="0.25"/>
    <row r="1140" s="113" customFormat="1" x14ac:dyDescent="0.25"/>
    <row r="1141" s="113" customFormat="1" x14ac:dyDescent="0.25"/>
    <row r="1142" s="113" customFormat="1" x14ac:dyDescent="0.25"/>
    <row r="1143" s="113" customFormat="1" x14ac:dyDescent="0.25"/>
    <row r="1144" s="113" customFormat="1" x14ac:dyDescent="0.25"/>
    <row r="1145" s="113" customFormat="1" x14ac:dyDescent="0.25"/>
    <row r="1146" s="113" customFormat="1" x14ac:dyDescent="0.25"/>
    <row r="1147" s="113" customFormat="1" x14ac:dyDescent="0.25"/>
    <row r="1148" s="113" customFormat="1" x14ac:dyDescent="0.25"/>
    <row r="1149" s="113" customFormat="1" x14ac:dyDescent="0.25"/>
    <row r="1150" s="113" customFormat="1" x14ac:dyDescent="0.25"/>
    <row r="1151" s="113" customFormat="1" x14ac:dyDescent="0.25"/>
    <row r="1152" s="113" customFormat="1" x14ac:dyDescent="0.25"/>
    <row r="1153" s="113" customFormat="1" x14ac:dyDescent="0.25"/>
    <row r="1154" s="113" customFormat="1" x14ac:dyDescent="0.25"/>
    <row r="1155" s="113" customFormat="1" x14ac:dyDescent="0.25"/>
    <row r="1156" s="113" customFormat="1" x14ac:dyDescent="0.25"/>
    <row r="1157" s="113" customFormat="1" x14ac:dyDescent="0.25"/>
    <row r="1158" s="113" customFormat="1" x14ac:dyDescent="0.25"/>
    <row r="1159" s="113" customFormat="1" x14ac:dyDescent="0.25"/>
    <row r="1160" s="113" customFormat="1" x14ac:dyDescent="0.25"/>
    <row r="1161" s="113" customFormat="1" x14ac:dyDescent="0.25"/>
    <row r="1162" s="113" customFormat="1" x14ac:dyDescent="0.25"/>
    <row r="1163" s="113" customFormat="1" x14ac:dyDescent="0.25"/>
    <row r="1164" s="113" customFormat="1" x14ac:dyDescent="0.25"/>
    <row r="1165" s="113" customFormat="1" x14ac:dyDescent="0.25"/>
    <row r="1166" s="113" customFormat="1" x14ac:dyDescent="0.25"/>
    <row r="1167" s="113" customFormat="1" x14ac:dyDescent="0.25"/>
    <row r="1168" s="113" customFormat="1" x14ac:dyDescent="0.25"/>
    <row r="1169" s="113" customFormat="1" x14ac:dyDescent="0.25"/>
    <row r="1170" s="113" customFormat="1" x14ac:dyDescent="0.25"/>
    <row r="1171" s="113" customFormat="1" x14ac:dyDescent="0.25"/>
    <row r="1172" s="113" customFormat="1" x14ac:dyDescent="0.25"/>
    <row r="1173" s="113" customFormat="1" x14ac:dyDescent="0.25"/>
    <row r="1174" s="113" customFormat="1" x14ac:dyDescent="0.25"/>
    <row r="1175" s="113" customFormat="1" x14ac:dyDescent="0.25"/>
    <row r="1176" s="113" customFormat="1" x14ac:dyDescent="0.25"/>
    <row r="1177" s="113" customFormat="1" x14ac:dyDescent="0.25"/>
    <row r="1178" s="113" customFormat="1" x14ac:dyDescent="0.25"/>
    <row r="1179" s="113" customFormat="1" x14ac:dyDescent="0.25"/>
    <row r="1180" s="113" customFormat="1" x14ac:dyDescent="0.25"/>
    <row r="1181" s="113" customFormat="1" x14ac:dyDescent="0.25"/>
    <row r="1182" s="113" customFormat="1" x14ac:dyDescent="0.25"/>
    <row r="1183" s="113" customFormat="1" x14ac:dyDescent="0.25"/>
    <row r="1184" s="113" customFormat="1" x14ac:dyDescent="0.25"/>
    <row r="1185" s="113" customFormat="1" x14ac:dyDescent="0.25"/>
    <row r="1186" s="113" customFormat="1" x14ac:dyDescent="0.25"/>
    <row r="1187" s="113" customFormat="1" x14ac:dyDescent="0.25"/>
    <row r="1188" s="113" customFormat="1" x14ac:dyDescent="0.25"/>
    <row r="1189" s="113" customFormat="1" x14ac:dyDescent="0.25"/>
    <row r="1190" s="113" customFormat="1" x14ac:dyDescent="0.25"/>
    <row r="1191" s="113" customFormat="1" x14ac:dyDescent="0.25"/>
    <row r="1192" s="113" customFormat="1" x14ac:dyDescent="0.25"/>
    <row r="1193" s="113" customFormat="1" x14ac:dyDescent="0.25"/>
    <row r="1194" s="113" customFormat="1" x14ac:dyDescent="0.25"/>
    <row r="1195" s="113" customFormat="1" x14ac:dyDescent="0.25"/>
    <row r="1196" s="113" customFormat="1" x14ac:dyDescent="0.25"/>
    <row r="1197" s="113" customFormat="1" x14ac:dyDescent="0.25"/>
    <row r="1198" s="113" customFormat="1" x14ac:dyDescent="0.25"/>
    <row r="1199" s="113" customFormat="1" x14ac:dyDescent="0.25"/>
    <row r="1200" s="113" customFormat="1" x14ac:dyDescent="0.25"/>
    <row r="1201" s="113" customFormat="1" x14ac:dyDescent="0.25"/>
    <row r="1202" s="113" customFormat="1" x14ac:dyDescent="0.25"/>
    <row r="1203" s="113" customFormat="1" x14ac:dyDescent="0.25"/>
    <row r="1204" s="113" customFormat="1" x14ac:dyDescent="0.25"/>
    <row r="1205" s="113" customFormat="1" x14ac:dyDescent="0.25"/>
    <row r="1206" s="113" customFormat="1" x14ac:dyDescent="0.25"/>
    <row r="1207" s="113" customFormat="1" x14ac:dyDescent="0.25"/>
    <row r="1208" s="113" customFormat="1" x14ac:dyDescent="0.25"/>
    <row r="1209" s="113" customFormat="1" x14ac:dyDescent="0.25"/>
    <row r="1210" s="113" customFormat="1" x14ac:dyDescent="0.25"/>
    <row r="1211" s="113" customFormat="1" x14ac:dyDescent="0.25"/>
    <row r="1212" s="113" customFormat="1" x14ac:dyDescent="0.25"/>
    <row r="1213" s="113" customFormat="1" x14ac:dyDescent="0.25"/>
    <row r="1214" s="113" customFormat="1" x14ac:dyDescent="0.25"/>
    <row r="1215" s="113" customFormat="1" x14ac:dyDescent="0.25"/>
    <row r="1216" s="113" customFormat="1" x14ac:dyDescent="0.25"/>
    <row r="1217" s="113" customFormat="1" x14ac:dyDescent="0.25"/>
    <row r="1218" s="113" customFormat="1" x14ac:dyDescent="0.25"/>
    <row r="1219" s="113" customFormat="1" x14ac:dyDescent="0.25"/>
    <row r="1220" s="113" customFormat="1" x14ac:dyDescent="0.25"/>
    <row r="1221" s="113" customFormat="1" x14ac:dyDescent="0.25"/>
    <row r="1222" s="113" customFormat="1" x14ac:dyDescent="0.25"/>
    <row r="1223" s="113" customFormat="1" x14ac:dyDescent="0.25"/>
    <row r="1224" s="113" customFormat="1" x14ac:dyDescent="0.25"/>
    <row r="1225" s="113" customFormat="1" x14ac:dyDescent="0.25"/>
    <row r="1226" s="113" customFormat="1" x14ac:dyDescent="0.25"/>
    <row r="1227" s="113" customFormat="1" x14ac:dyDescent="0.25"/>
    <row r="1228" s="113" customFormat="1" x14ac:dyDescent="0.25"/>
    <row r="1229" s="113" customFormat="1" x14ac:dyDescent="0.25"/>
    <row r="1230" s="113" customFormat="1" x14ac:dyDescent="0.25"/>
    <row r="1231" s="113" customFormat="1" x14ac:dyDescent="0.25"/>
    <row r="1232" s="113" customFormat="1" x14ac:dyDescent="0.25"/>
    <row r="1233" s="113" customFormat="1" x14ac:dyDescent="0.25"/>
    <row r="1234" s="113" customFormat="1" x14ac:dyDescent="0.25"/>
    <row r="1235" s="113" customFormat="1" x14ac:dyDescent="0.25"/>
    <row r="1236" s="113" customFormat="1" x14ac:dyDescent="0.25"/>
    <row r="1237" s="113" customFormat="1" x14ac:dyDescent="0.25"/>
    <row r="1238" s="113" customFormat="1" x14ac:dyDescent="0.25"/>
    <row r="1239" s="113" customFormat="1" x14ac:dyDescent="0.25"/>
    <row r="1240" s="113" customFormat="1" x14ac:dyDescent="0.25"/>
    <row r="1241" s="113" customFormat="1" x14ac:dyDescent="0.25"/>
    <row r="1242" s="113" customFormat="1" x14ac:dyDescent="0.25"/>
    <row r="1243" s="113" customFormat="1" x14ac:dyDescent="0.25"/>
    <row r="1244" s="113" customFormat="1" x14ac:dyDescent="0.25"/>
    <row r="1245" s="113" customFormat="1" x14ac:dyDescent="0.25"/>
    <row r="1246" s="113" customFormat="1" x14ac:dyDescent="0.25"/>
    <row r="1247" s="113" customFormat="1" x14ac:dyDescent="0.25"/>
    <row r="1248" s="113" customFormat="1" x14ac:dyDescent="0.25"/>
    <row r="1249" s="113" customFormat="1" x14ac:dyDescent="0.25"/>
    <row r="1250" s="113" customFormat="1" x14ac:dyDescent="0.25"/>
    <row r="1251" s="113" customFormat="1" x14ac:dyDescent="0.25"/>
    <row r="1252" s="113" customFormat="1" x14ac:dyDescent="0.25"/>
    <row r="1253" s="113" customFormat="1" x14ac:dyDescent="0.25"/>
    <row r="1254" s="113" customFormat="1" x14ac:dyDescent="0.25"/>
    <row r="1255" s="113" customFormat="1" x14ac:dyDescent="0.25"/>
    <row r="1256" s="113" customFormat="1" x14ac:dyDescent="0.25"/>
    <row r="1257" s="113" customFormat="1" x14ac:dyDescent="0.25"/>
    <row r="1258" s="113" customFormat="1" x14ac:dyDescent="0.25"/>
    <row r="1259" s="113" customFormat="1" x14ac:dyDescent="0.25"/>
    <row r="1260" s="113" customFormat="1" x14ac:dyDescent="0.25"/>
    <row r="1261" s="113" customFormat="1" x14ac:dyDescent="0.25"/>
    <row r="1262" s="113" customFormat="1" x14ac:dyDescent="0.25"/>
    <row r="1263" s="113" customFormat="1" x14ac:dyDescent="0.25"/>
    <row r="1264" s="113" customFormat="1" x14ac:dyDescent="0.25"/>
    <row r="1265" s="113" customFormat="1" x14ac:dyDescent="0.25"/>
    <row r="1266" s="113" customFormat="1" x14ac:dyDescent="0.25"/>
    <row r="1267" s="113" customFormat="1" x14ac:dyDescent="0.25"/>
    <row r="1268" s="113" customFormat="1" x14ac:dyDescent="0.25"/>
    <row r="1269" s="113" customFormat="1" x14ac:dyDescent="0.25"/>
    <row r="1270" s="113" customFormat="1" x14ac:dyDescent="0.25"/>
    <row r="1271" s="113" customFormat="1" x14ac:dyDescent="0.25"/>
    <row r="1272" s="113" customFormat="1" x14ac:dyDescent="0.25"/>
    <row r="1273" s="113" customFormat="1" x14ac:dyDescent="0.25"/>
    <row r="1274" s="113" customFormat="1" x14ac:dyDescent="0.25"/>
    <row r="1275" s="113" customFormat="1" x14ac:dyDescent="0.25"/>
    <row r="1276" s="113" customFormat="1" x14ac:dyDescent="0.25"/>
    <row r="1277" s="113" customFormat="1" x14ac:dyDescent="0.25"/>
    <row r="1278" s="113" customFormat="1" x14ac:dyDescent="0.25"/>
    <row r="1279" s="113" customFormat="1" x14ac:dyDescent="0.25"/>
    <row r="1280" s="113" customFormat="1" x14ac:dyDescent="0.25"/>
    <row r="1281" s="113" customFormat="1" x14ac:dyDescent="0.25"/>
    <row r="1282" s="113" customFormat="1" x14ac:dyDescent="0.25"/>
    <row r="1283" s="113" customFormat="1" x14ac:dyDescent="0.25"/>
    <row r="1284" s="113" customFormat="1" x14ac:dyDescent="0.25"/>
    <row r="1285" s="113" customFormat="1" x14ac:dyDescent="0.25"/>
    <row r="1286" s="113" customFormat="1" x14ac:dyDescent="0.25"/>
    <row r="1287" s="113" customFormat="1" x14ac:dyDescent="0.25"/>
    <row r="1288" s="113" customFormat="1" x14ac:dyDescent="0.25"/>
    <row r="1289" s="113" customFormat="1" x14ac:dyDescent="0.25"/>
    <row r="1290" s="113" customFormat="1" x14ac:dyDescent="0.25"/>
    <row r="1291" s="113" customFormat="1" x14ac:dyDescent="0.25"/>
    <row r="1292" s="113" customFormat="1" x14ac:dyDescent="0.25"/>
    <row r="1293" s="113" customFormat="1" x14ac:dyDescent="0.25"/>
    <row r="1294" s="113" customFormat="1" x14ac:dyDescent="0.25"/>
    <row r="1295" s="113" customFormat="1" x14ac:dyDescent="0.25"/>
    <row r="1296" s="113" customFormat="1" x14ac:dyDescent="0.25"/>
    <row r="1297" s="113" customFormat="1" x14ac:dyDescent="0.25"/>
    <row r="1298" s="113" customFormat="1" x14ac:dyDescent="0.25"/>
    <row r="1299" s="113" customFormat="1" x14ac:dyDescent="0.25"/>
    <row r="1300" s="113" customFormat="1" x14ac:dyDescent="0.25"/>
    <row r="1301" s="113" customFormat="1" x14ac:dyDescent="0.25"/>
    <row r="1302" s="113" customFormat="1" x14ac:dyDescent="0.25"/>
    <row r="1303" s="113" customFormat="1" x14ac:dyDescent="0.25"/>
    <row r="1304" s="113" customFormat="1" x14ac:dyDescent="0.25"/>
    <row r="1305" s="113" customFormat="1" x14ac:dyDescent="0.25"/>
    <row r="1306" s="113" customFormat="1" x14ac:dyDescent="0.25"/>
    <row r="1307" s="113" customFormat="1" x14ac:dyDescent="0.25"/>
    <row r="1308" s="113" customFormat="1" x14ac:dyDescent="0.25"/>
    <row r="1309" s="113" customFormat="1" x14ac:dyDescent="0.25"/>
    <row r="1310" s="113" customFormat="1" x14ac:dyDescent="0.25"/>
    <row r="1311" s="113" customFormat="1" x14ac:dyDescent="0.25"/>
    <row r="1312" s="113" customFormat="1" x14ac:dyDescent="0.25"/>
    <row r="1313" s="113" customFormat="1" x14ac:dyDescent="0.25"/>
    <row r="1314" s="113" customFormat="1" x14ac:dyDescent="0.25"/>
    <row r="1315" s="113" customFormat="1" x14ac:dyDescent="0.25"/>
    <row r="1316" s="113" customFormat="1" x14ac:dyDescent="0.25"/>
    <row r="1317" s="113" customFormat="1" x14ac:dyDescent="0.25"/>
    <row r="1318" s="113" customFormat="1" x14ac:dyDescent="0.25"/>
    <row r="1319" s="113" customFormat="1" x14ac:dyDescent="0.25"/>
    <row r="1320" s="113" customFormat="1" x14ac:dyDescent="0.25"/>
    <row r="1321" s="113" customFormat="1" x14ac:dyDescent="0.25"/>
    <row r="1322" s="113" customFormat="1" x14ac:dyDescent="0.25"/>
    <row r="1323" s="113" customFormat="1" x14ac:dyDescent="0.25"/>
    <row r="1324" s="113" customFormat="1" x14ac:dyDescent="0.25"/>
    <row r="1325" s="113" customFormat="1" x14ac:dyDescent="0.25"/>
    <row r="1326" s="113" customFormat="1" x14ac:dyDescent="0.25"/>
    <row r="1327" s="113" customFormat="1" x14ac:dyDescent="0.25"/>
    <row r="1328" s="113" customFormat="1" x14ac:dyDescent="0.25"/>
    <row r="1329" s="113" customFormat="1" x14ac:dyDescent="0.25"/>
    <row r="1330" s="113" customFormat="1" x14ac:dyDescent="0.25"/>
    <row r="1331" s="113" customFormat="1" x14ac:dyDescent="0.25"/>
    <row r="1332" s="113" customFormat="1" x14ac:dyDescent="0.25"/>
    <row r="1333" s="113" customFormat="1" x14ac:dyDescent="0.25"/>
    <row r="1334" s="113" customFormat="1" x14ac:dyDescent="0.25"/>
    <row r="1335" s="113" customFormat="1" x14ac:dyDescent="0.25"/>
    <row r="1336" s="113" customFormat="1" x14ac:dyDescent="0.25"/>
    <row r="1337" s="113" customFormat="1" x14ac:dyDescent="0.25"/>
    <row r="1338" s="113" customFormat="1" x14ac:dyDescent="0.25"/>
    <row r="1339" s="113" customFormat="1" x14ac:dyDescent="0.25"/>
    <row r="1340" s="113" customFormat="1" x14ac:dyDescent="0.25"/>
    <row r="1341" s="113" customFormat="1" x14ac:dyDescent="0.25"/>
    <row r="1342" s="113" customFormat="1" x14ac:dyDescent="0.25"/>
    <row r="1343" s="113" customFormat="1" x14ac:dyDescent="0.25"/>
    <row r="1344" s="113" customFormat="1" x14ac:dyDescent="0.25"/>
    <row r="1345" s="113" customFormat="1" x14ac:dyDescent="0.25"/>
    <row r="1346" s="113" customFormat="1" x14ac:dyDescent="0.25"/>
    <row r="1347" s="113" customFormat="1" x14ac:dyDescent="0.25"/>
    <row r="1348" s="113" customFormat="1" x14ac:dyDescent="0.25"/>
    <row r="1349" s="113" customFormat="1" x14ac:dyDescent="0.25"/>
    <row r="1350" s="113" customFormat="1" x14ac:dyDescent="0.25"/>
    <row r="1351" s="113" customFormat="1" x14ac:dyDescent="0.25"/>
    <row r="1352" s="113" customFormat="1" x14ac:dyDescent="0.25"/>
    <row r="1353" s="113" customFormat="1" x14ac:dyDescent="0.25"/>
    <row r="1354" s="113" customFormat="1" x14ac:dyDescent="0.25"/>
    <row r="1355" s="113" customFormat="1" x14ac:dyDescent="0.25"/>
    <row r="1356" s="113" customFormat="1" x14ac:dyDescent="0.25"/>
    <row r="1357" s="113" customFormat="1" x14ac:dyDescent="0.25"/>
    <row r="1358" s="113" customFormat="1" x14ac:dyDescent="0.25"/>
    <row r="1359" s="113" customFormat="1" x14ac:dyDescent="0.25"/>
    <row r="1360" s="113" customFormat="1" x14ac:dyDescent="0.25"/>
    <row r="1361" s="113" customFormat="1" x14ac:dyDescent="0.25"/>
    <row r="1362" s="113" customFormat="1" x14ac:dyDescent="0.25"/>
    <row r="1363" s="113" customFormat="1" x14ac:dyDescent="0.25"/>
    <row r="1364" s="113" customFormat="1" x14ac:dyDescent="0.25"/>
    <row r="1365" s="113" customFormat="1" x14ac:dyDescent="0.25"/>
    <row r="1366" s="113" customFormat="1" x14ac:dyDescent="0.25"/>
    <row r="1367" s="113" customFormat="1" x14ac:dyDescent="0.25"/>
    <row r="1368" s="113" customFormat="1" x14ac:dyDescent="0.25"/>
    <row r="1369" s="113" customFormat="1" x14ac:dyDescent="0.25"/>
    <row r="1370" s="113" customFormat="1" x14ac:dyDescent="0.25"/>
    <row r="1371" s="113" customFormat="1" x14ac:dyDescent="0.25"/>
    <row r="1372" s="113" customFormat="1" x14ac:dyDescent="0.25"/>
    <row r="1373" s="113" customFormat="1" x14ac:dyDescent="0.25"/>
    <row r="1374" s="113" customFormat="1" x14ac:dyDescent="0.25"/>
    <row r="1375" s="113" customFormat="1" x14ac:dyDescent="0.25"/>
    <row r="1376" s="113" customFormat="1" x14ac:dyDescent="0.25"/>
    <row r="1377" s="113" customFormat="1" x14ac:dyDescent="0.25"/>
    <row r="1378" s="113" customFormat="1" x14ac:dyDescent="0.25"/>
    <row r="1379" s="113" customFormat="1" x14ac:dyDescent="0.25"/>
    <row r="1380" s="113" customFormat="1" x14ac:dyDescent="0.25"/>
    <row r="1381" s="113" customFormat="1" x14ac:dyDescent="0.25"/>
    <row r="1382" s="113" customFormat="1" x14ac:dyDescent="0.25"/>
    <row r="1383" s="113" customFormat="1" x14ac:dyDescent="0.25"/>
    <row r="1384" s="113" customFormat="1" x14ac:dyDescent="0.25"/>
    <row r="1385" s="113" customFormat="1" x14ac:dyDescent="0.25"/>
    <row r="1386" s="113" customFormat="1" x14ac:dyDescent="0.25"/>
    <row r="1387" s="113" customFormat="1" x14ac:dyDescent="0.25"/>
    <row r="1388" s="113" customFormat="1" x14ac:dyDescent="0.25"/>
    <row r="1389" s="113" customFormat="1" x14ac:dyDescent="0.25"/>
    <row r="1390" s="113" customFormat="1" x14ac:dyDescent="0.25"/>
    <row r="1391" s="113" customFormat="1" x14ac:dyDescent="0.25"/>
    <row r="1392" s="113" customFormat="1" x14ac:dyDescent="0.25"/>
    <row r="1393" s="113" customFormat="1" x14ac:dyDescent="0.25"/>
    <row r="1394" s="113" customFormat="1" x14ac:dyDescent="0.25"/>
    <row r="1395" s="113" customFormat="1" x14ac:dyDescent="0.25"/>
    <row r="1396" s="113" customFormat="1" x14ac:dyDescent="0.25"/>
    <row r="1397" s="113" customFormat="1" x14ac:dyDescent="0.25"/>
    <row r="1398" s="113" customFormat="1" x14ac:dyDescent="0.25"/>
    <row r="1399" s="113" customFormat="1" x14ac:dyDescent="0.25"/>
    <row r="1400" s="113" customFormat="1" x14ac:dyDescent="0.25"/>
    <row r="1401" s="113" customFormat="1" x14ac:dyDescent="0.25"/>
    <row r="1402" s="113" customFormat="1" x14ac:dyDescent="0.25"/>
    <row r="1403" s="113" customFormat="1" x14ac:dyDescent="0.25"/>
    <row r="1404" s="113" customFormat="1" x14ac:dyDescent="0.25"/>
    <row r="1405" s="113" customFormat="1" x14ac:dyDescent="0.25"/>
    <row r="1406" s="113" customFormat="1" x14ac:dyDescent="0.25"/>
    <row r="1407" s="113" customFormat="1" x14ac:dyDescent="0.25"/>
    <row r="1408" s="113" customFormat="1" x14ac:dyDescent="0.25"/>
    <row r="1409" s="113" customFormat="1" x14ac:dyDescent="0.25"/>
    <row r="1410" s="113" customFormat="1" x14ac:dyDescent="0.25"/>
    <row r="1411" s="113" customFormat="1" x14ac:dyDescent="0.25"/>
    <row r="1412" s="113" customFormat="1" x14ac:dyDescent="0.25"/>
    <row r="1413" s="113" customFormat="1" x14ac:dyDescent="0.25"/>
    <row r="1414" s="113" customFormat="1" x14ac:dyDescent="0.25"/>
    <row r="1415" s="113" customFormat="1" x14ac:dyDescent="0.25"/>
    <row r="1416" s="113" customFormat="1" x14ac:dyDescent="0.25"/>
    <row r="1417" s="113" customFormat="1" x14ac:dyDescent="0.25"/>
    <row r="1418" s="113" customFormat="1" x14ac:dyDescent="0.25"/>
    <row r="1419" s="113" customFormat="1" x14ac:dyDescent="0.25"/>
    <row r="1420" s="113" customFormat="1" x14ac:dyDescent="0.25"/>
    <row r="1421" s="113" customFormat="1" x14ac:dyDescent="0.25"/>
    <row r="1422" s="113" customFormat="1" x14ac:dyDescent="0.25"/>
    <row r="1423" s="113" customFormat="1" x14ac:dyDescent="0.25"/>
    <row r="1424" s="113" customFormat="1" x14ac:dyDescent="0.25"/>
    <row r="1425" s="113" customFormat="1" x14ac:dyDescent="0.25"/>
    <row r="1426" s="113" customFormat="1" x14ac:dyDescent="0.25"/>
    <row r="1427" s="113" customFormat="1" x14ac:dyDescent="0.25"/>
    <row r="1428" s="113" customFormat="1" x14ac:dyDescent="0.25"/>
    <row r="1429" s="113" customFormat="1" x14ac:dyDescent="0.25"/>
    <row r="1430" s="113" customFormat="1" x14ac:dyDescent="0.25"/>
    <row r="1431" s="113" customFormat="1" x14ac:dyDescent="0.25"/>
    <row r="1432" s="113" customFormat="1" x14ac:dyDescent="0.25"/>
    <row r="1433" s="113" customFormat="1" x14ac:dyDescent="0.25"/>
    <row r="1434" s="113" customFormat="1" x14ac:dyDescent="0.25"/>
    <row r="1435" s="113" customFormat="1" x14ac:dyDescent="0.25"/>
    <row r="1436" s="113" customFormat="1" x14ac:dyDescent="0.25"/>
    <row r="1437" s="113" customFormat="1" x14ac:dyDescent="0.25"/>
    <row r="1438" s="113" customFormat="1" x14ac:dyDescent="0.25"/>
    <row r="1439" s="113" customFormat="1" x14ac:dyDescent="0.25"/>
    <row r="1440" s="113" customFormat="1" x14ac:dyDescent="0.25"/>
    <row r="1441" s="113" customFormat="1" x14ac:dyDescent="0.25"/>
    <row r="1442" s="113" customFormat="1" x14ac:dyDescent="0.25"/>
    <row r="1443" s="113" customFormat="1" x14ac:dyDescent="0.25"/>
    <row r="1444" s="113" customFormat="1" x14ac:dyDescent="0.25"/>
    <row r="1445" s="113" customFormat="1" x14ac:dyDescent="0.25"/>
    <row r="1446" s="113" customFormat="1" x14ac:dyDescent="0.25"/>
    <row r="1447" s="113" customFormat="1" x14ac:dyDescent="0.25"/>
    <row r="1448" s="113" customFormat="1" x14ac:dyDescent="0.25"/>
    <row r="1449" s="113" customFormat="1" x14ac:dyDescent="0.25"/>
    <row r="1450" s="113" customFormat="1" x14ac:dyDescent="0.25"/>
    <row r="1451" s="113" customFormat="1" x14ac:dyDescent="0.25"/>
    <row r="1452" s="113" customFormat="1" x14ac:dyDescent="0.25"/>
    <row r="1453" s="113" customFormat="1" x14ac:dyDescent="0.25"/>
    <row r="1454" s="113" customFormat="1" x14ac:dyDescent="0.25"/>
    <row r="1455" s="113" customFormat="1" x14ac:dyDescent="0.25"/>
    <row r="1456" s="113" customFormat="1" x14ac:dyDescent="0.25"/>
    <row r="1457" s="113" customFormat="1" x14ac:dyDescent="0.25"/>
    <row r="1458" s="113" customFormat="1" x14ac:dyDescent="0.25"/>
    <row r="1459" s="113" customFormat="1" x14ac:dyDescent="0.25"/>
    <row r="1460" s="113" customFormat="1" x14ac:dyDescent="0.25"/>
    <row r="1461" s="113" customFormat="1" x14ac:dyDescent="0.25"/>
    <row r="1462" s="113" customFormat="1" x14ac:dyDescent="0.25"/>
    <row r="1463" s="113" customFormat="1" x14ac:dyDescent="0.25"/>
    <row r="1464" s="113" customFormat="1" x14ac:dyDescent="0.25"/>
    <row r="1465" s="113" customFormat="1" x14ac:dyDescent="0.25"/>
    <row r="1466" s="113" customFormat="1" x14ac:dyDescent="0.25"/>
    <row r="1467" s="113" customFormat="1" x14ac:dyDescent="0.25"/>
    <row r="1468" s="113" customFormat="1" x14ac:dyDescent="0.25"/>
    <row r="1469" s="113" customFormat="1" x14ac:dyDescent="0.25"/>
    <row r="1470" s="113" customFormat="1" x14ac:dyDescent="0.25"/>
    <row r="1471" s="113" customFormat="1" x14ac:dyDescent="0.25"/>
    <row r="1472" s="113" customFormat="1" x14ac:dyDescent="0.25"/>
    <row r="1473" s="113" customFormat="1" x14ac:dyDescent="0.25"/>
    <row r="1474" s="113" customFormat="1" x14ac:dyDescent="0.25"/>
    <row r="1475" s="113" customFormat="1" x14ac:dyDescent="0.25"/>
    <row r="1476" s="113" customFormat="1" x14ac:dyDescent="0.25"/>
    <row r="1477" s="113" customFormat="1" x14ac:dyDescent="0.25"/>
    <row r="1478" s="113" customFormat="1" x14ac:dyDescent="0.25"/>
    <row r="1479" s="113" customFormat="1" x14ac:dyDescent="0.25"/>
    <row r="1480" s="113" customFormat="1" x14ac:dyDescent="0.25"/>
    <row r="1481" s="113" customFormat="1" x14ac:dyDescent="0.25"/>
    <row r="1482" s="113" customFormat="1" x14ac:dyDescent="0.25"/>
    <row r="1483" s="113" customFormat="1" x14ac:dyDescent="0.25"/>
    <row r="1484" s="113" customFormat="1" x14ac:dyDescent="0.25"/>
    <row r="1485" s="113" customFormat="1" x14ac:dyDescent="0.25"/>
    <row r="1486" s="113" customFormat="1" x14ac:dyDescent="0.25"/>
    <row r="1487" s="113" customFormat="1" x14ac:dyDescent="0.25"/>
    <row r="1488" s="113" customFormat="1" x14ac:dyDescent="0.25"/>
    <row r="1489" s="113" customFormat="1" x14ac:dyDescent="0.25"/>
    <row r="1490" s="113" customFormat="1" x14ac:dyDescent="0.25"/>
    <row r="1491" s="113" customFormat="1" x14ac:dyDescent="0.25"/>
    <row r="1492" s="113" customFormat="1" x14ac:dyDescent="0.25"/>
    <row r="1493" s="113" customFormat="1" x14ac:dyDescent="0.25"/>
    <row r="1494" s="113" customFormat="1" x14ac:dyDescent="0.25"/>
    <row r="1495" s="113" customFormat="1" x14ac:dyDescent="0.25"/>
    <row r="1496" s="113" customFormat="1" x14ac:dyDescent="0.25"/>
    <row r="1497" s="113" customFormat="1" x14ac:dyDescent="0.25"/>
    <row r="1498" s="113" customFormat="1" x14ac:dyDescent="0.25"/>
    <row r="1499" s="113" customFormat="1" x14ac:dyDescent="0.25"/>
    <row r="1500" s="113" customFormat="1" x14ac:dyDescent="0.25"/>
    <row r="1501" s="113" customFormat="1" x14ac:dyDescent="0.25"/>
    <row r="1502" s="113" customFormat="1" x14ac:dyDescent="0.25"/>
    <row r="1503" s="113" customFormat="1" x14ac:dyDescent="0.25"/>
    <row r="1504" s="113" customFormat="1" x14ac:dyDescent="0.25"/>
    <row r="1505" s="113" customFormat="1" x14ac:dyDescent="0.25"/>
    <row r="1506" s="113" customFormat="1" x14ac:dyDescent="0.25"/>
    <row r="1507" s="113" customFormat="1" x14ac:dyDescent="0.25"/>
    <row r="1508" s="113" customFormat="1" x14ac:dyDescent="0.25"/>
    <row r="1509" s="113" customFormat="1" x14ac:dyDescent="0.25"/>
    <row r="1510" s="113" customFormat="1" x14ac:dyDescent="0.25"/>
    <row r="1511" s="113" customFormat="1" x14ac:dyDescent="0.25"/>
    <row r="1512" s="113" customFormat="1" x14ac:dyDescent="0.25"/>
    <row r="1513" s="113" customFormat="1" x14ac:dyDescent="0.25"/>
    <row r="1514" s="113" customFormat="1" x14ac:dyDescent="0.25"/>
    <row r="1515" s="113" customFormat="1" x14ac:dyDescent="0.25"/>
    <row r="1516" s="113" customFormat="1" x14ac:dyDescent="0.25"/>
    <row r="1517" s="113" customFormat="1" x14ac:dyDescent="0.25"/>
    <row r="1518" s="113" customFormat="1" x14ac:dyDescent="0.25"/>
    <row r="1519" s="113" customFormat="1" x14ac:dyDescent="0.25"/>
    <row r="1520" s="113" customFormat="1" x14ac:dyDescent="0.25"/>
    <row r="1521" s="113" customFormat="1" x14ac:dyDescent="0.25"/>
    <row r="1522" s="113" customFormat="1" x14ac:dyDescent="0.25"/>
    <row r="1523" s="113" customFormat="1" x14ac:dyDescent="0.25"/>
    <row r="1524" s="113" customFormat="1" x14ac:dyDescent="0.25"/>
    <row r="1525" s="113" customFormat="1" x14ac:dyDescent="0.25"/>
    <row r="1526" s="113" customFormat="1" x14ac:dyDescent="0.25"/>
    <row r="1527" s="113" customFormat="1" x14ac:dyDescent="0.25"/>
    <row r="1528" s="113" customFormat="1" x14ac:dyDescent="0.25"/>
    <row r="1529" s="113" customFormat="1" x14ac:dyDescent="0.25"/>
    <row r="1530" s="113" customFormat="1" x14ac:dyDescent="0.25"/>
    <row r="1531" s="113" customFormat="1" x14ac:dyDescent="0.25"/>
    <row r="1532" s="113" customFormat="1" x14ac:dyDescent="0.25"/>
    <row r="1533" s="113" customFormat="1" x14ac:dyDescent="0.25"/>
    <row r="1534" s="113" customFormat="1" x14ac:dyDescent="0.25"/>
    <row r="1535" s="113" customFormat="1" x14ac:dyDescent="0.25"/>
    <row r="1536" s="113" customFormat="1" x14ac:dyDescent="0.25"/>
    <row r="1537" s="113" customFormat="1" x14ac:dyDescent="0.25"/>
    <row r="1538" s="113" customFormat="1" x14ac:dyDescent="0.25"/>
    <row r="1539" s="113" customFormat="1" x14ac:dyDescent="0.25"/>
    <row r="1540" s="113" customFormat="1" x14ac:dyDescent="0.25"/>
    <row r="1541" s="113" customFormat="1" x14ac:dyDescent="0.25"/>
    <row r="1542" s="113" customFormat="1" x14ac:dyDescent="0.25"/>
    <row r="1543" s="113" customFormat="1" x14ac:dyDescent="0.25"/>
    <row r="1544" s="113" customFormat="1" x14ac:dyDescent="0.25"/>
    <row r="1545" s="113" customFormat="1" x14ac:dyDescent="0.25"/>
    <row r="1546" s="113" customFormat="1" x14ac:dyDescent="0.25"/>
    <row r="1547" s="113" customFormat="1" x14ac:dyDescent="0.25"/>
    <row r="1548" s="113" customFormat="1" x14ac:dyDescent="0.25"/>
    <row r="1549" s="113" customFormat="1" x14ac:dyDescent="0.25"/>
    <row r="1550" s="113" customFormat="1" x14ac:dyDescent="0.25"/>
    <row r="1551" s="113" customFormat="1" x14ac:dyDescent="0.25"/>
    <row r="1552" s="113" customFormat="1" x14ac:dyDescent="0.25"/>
    <row r="1553" s="113" customFormat="1" x14ac:dyDescent="0.25"/>
    <row r="1554" s="113" customFormat="1" x14ac:dyDescent="0.25"/>
    <row r="1555" s="113" customFormat="1" x14ac:dyDescent="0.25"/>
    <row r="1556" s="113" customFormat="1" x14ac:dyDescent="0.25"/>
    <row r="1557" s="113" customFormat="1" x14ac:dyDescent="0.25"/>
    <row r="1558" s="113" customFormat="1" x14ac:dyDescent="0.25"/>
    <row r="1559" s="113" customFormat="1" x14ac:dyDescent="0.25"/>
    <row r="1560" s="113" customFormat="1" x14ac:dyDescent="0.25"/>
    <row r="1561" s="113" customFormat="1" x14ac:dyDescent="0.25"/>
    <row r="1562" s="113" customFormat="1" x14ac:dyDescent="0.25"/>
    <row r="1563" s="113" customFormat="1" x14ac:dyDescent="0.25"/>
    <row r="1564" s="113" customFormat="1" x14ac:dyDescent="0.25"/>
    <row r="1565" s="113" customFormat="1" x14ac:dyDescent="0.25"/>
    <row r="1566" s="113" customFormat="1" x14ac:dyDescent="0.25"/>
    <row r="1567" s="113" customFormat="1" x14ac:dyDescent="0.25"/>
    <row r="1568" s="113" customFormat="1" x14ac:dyDescent="0.25"/>
    <row r="1569" s="113" customFormat="1" x14ac:dyDescent="0.25"/>
    <row r="1570" s="113" customFormat="1" x14ac:dyDescent="0.25"/>
    <row r="1571" s="113" customFormat="1" x14ac:dyDescent="0.25"/>
    <row r="1572" s="113" customFormat="1" x14ac:dyDescent="0.25"/>
    <row r="1573" s="113" customFormat="1" x14ac:dyDescent="0.25"/>
    <row r="1574" s="113" customFormat="1" x14ac:dyDescent="0.25"/>
    <row r="1575" s="113" customFormat="1" x14ac:dyDescent="0.25"/>
    <row r="1576" s="113" customFormat="1" x14ac:dyDescent="0.25"/>
    <row r="1577" s="113" customFormat="1" x14ac:dyDescent="0.25"/>
    <row r="1578" s="113" customFormat="1" x14ac:dyDescent="0.25"/>
    <row r="1579" s="113" customFormat="1" x14ac:dyDescent="0.25"/>
    <row r="1580" s="113" customFormat="1" x14ac:dyDescent="0.25"/>
    <row r="1581" s="113" customFormat="1" x14ac:dyDescent="0.25"/>
    <row r="1582" s="113" customFormat="1" x14ac:dyDescent="0.25"/>
    <row r="1583" s="113" customFormat="1" x14ac:dyDescent="0.25"/>
    <row r="1584" s="113" customFormat="1" x14ac:dyDescent="0.25"/>
    <row r="1585" s="113" customFormat="1" x14ac:dyDescent="0.25"/>
    <row r="1586" s="113" customFormat="1" x14ac:dyDescent="0.25"/>
    <row r="1587" s="113" customFormat="1" x14ac:dyDescent="0.25"/>
    <row r="1588" s="113" customFormat="1" x14ac:dyDescent="0.25"/>
    <row r="1589" s="113" customFormat="1" x14ac:dyDescent="0.25"/>
    <row r="1590" s="113" customFormat="1" x14ac:dyDescent="0.25"/>
    <row r="1591" s="113" customFormat="1" x14ac:dyDescent="0.25"/>
    <row r="1592" s="113" customFormat="1" x14ac:dyDescent="0.25"/>
    <row r="1593" s="113" customFormat="1" x14ac:dyDescent="0.25"/>
    <row r="1594" s="113" customFormat="1" x14ac:dyDescent="0.25"/>
    <row r="1595" s="113" customFormat="1" x14ac:dyDescent="0.25"/>
    <row r="1596" s="113" customFormat="1" x14ac:dyDescent="0.25"/>
    <row r="1597" s="113" customFormat="1" x14ac:dyDescent="0.25"/>
    <row r="1598" s="113" customFormat="1" x14ac:dyDescent="0.25"/>
    <row r="1599" s="113" customFormat="1" x14ac:dyDescent="0.25"/>
    <row r="1600" s="113" customFormat="1" x14ac:dyDescent="0.25"/>
    <row r="1601" s="113" customFormat="1" x14ac:dyDescent="0.25"/>
    <row r="1602" s="113" customFormat="1" x14ac:dyDescent="0.25"/>
    <row r="1603" s="113" customFormat="1" x14ac:dyDescent="0.25"/>
    <row r="1604" s="113" customFormat="1" x14ac:dyDescent="0.25"/>
    <row r="1605" s="113" customFormat="1" x14ac:dyDescent="0.25"/>
    <row r="1606" s="113" customFormat="1" x14ac:dyDescent="0.25"/>
    <row r="1607" s="113" customFormat="1" x14ac:dyDescent="0.25"/>
    <row r="1608" s="113" customFormat="1" x14ac:dyDescent="0.25"/>
    <row r="1609" s="113" customFormat="1" x14ac:dyDescent="0.25"/>
    <row r="1610" s="113" customFormat="1" x14ac:dyDescent="0.25"/>
    <row r="1611" s="113" customFormat="1" x14ac:dyDescent="0.25"/>
    <row r="1612" s="113" customFormat="1" x14ac:dyDescent="0.25"/>
    <row r="1613" s="113" customFormat="1" x14ac:dyDescent="0.25"/>
    <row r="1614" s="113" customFormat="1" x14ac:dyDescent="0.25"/>
    <row r="1615" s="113" customFormat="1" x14ac:dyDescent="0.25"/>
    <row r="1616" s="113" customFormat="1" x14ac:dyDescent="0.25"/>
    <row r="1617" s="113" customFormat="1" x14ac:dyDescent="0.25"/>
    <row r="1618" s="113" customFormat="1" x14ac:dyDescent="0.25"/>
    <row r="1619" s="113" customFormat="1" x14ac:dyDescent="0.25"/>
    <row r="1620" s="113" customFormat="1" x14ac:dyDescent="0.25"/>
    <row r="1621" s="113" customFormat="1" x14ac:dyDescent="0.25"/>
    <row r="1622" s="113" customFormat="1" x14ac:dyDescent="0.25"/>
    <row r="1623" s="113" customFormat="1" x14ac:dyDescent="0.25"/>
    <row r="1624" s="113" customFormat="1" x14ac:dyDescent="0.25"/>
    <row r="1625" s="113" customFormat="1" x14ac:dyDescent="0.25"/>
    <row r="1626" s="113" customFormat="1" x14ac:dyDescent="0.25"/>
    <row r="1627" s="113" customFormat="1" x14ac:dyDescent="0.25"/>
    <row r="1628" s="113" customFormat="1" x14ac:dyDescent="0.25"/>
    <row r="1629" s="113" customFormat="1" x14ac:dyDescent="0.25"/>
    <row r="1630" s="113" customFormat="1" x14ac:dyDescent="0.25"/>
    <row r="1631" s="113" customFormat="1" x14ac:dyDescent="0.25"/>
    <row r="1632" s="113" customFormat="1" x14ac:dyDescent="0.25"/>
    <row r="1633" s="113" customFormat="1" x14ac:dyDescent="0.25"/>
    <row r="1634" s="113" customFormat="1" x14ac:dyDescent="0.25"/>
    <row r="1635" s="113" customFormat="1" x14ac:dyDescent="0.25"/>
    <row r="1636" s="113" customFormat="1" x14ac:dyDescent="0.25"/>
    <row r="1637" s="113" customFormat="1" x14ac:dyDescent="0.25"/>
    <row r="1638" s="113" customFormat="1" x14ac:dyDescent="0.25"/>
    <row r="1639" s="113" customFormat="1" x14ac:dyDescent="0.25"/>
    <row r="1640" s="113" customFormat="1" x14ac:dyDescent="0.25"/>
    <row r="1641" s="113" customFormat="1" x14ac:dyDescent="0.25"/>
    <row r="1642" s="113" customFormat="1" x14ac:dyDescent="0.25"/>
    <row r="1643" s="113" customFormat="1" x14ac:dyDescent="0.25"/>
    <row r="1644" s="113" customFormat="1" x14ac:dyDescent="0.25"/>
    <row r="1645" s="113" customFormat="1" x14ac:dyDescent="0.25"/>
    <row r="1646" s="113" customFormat="1" x14ac:dyDescent="0.25"/>
    <row r="1647" s="113" customFormat="1" x14ac:dyDescent="0.25"/>
    <row r="1648" s="113" customFormat="1" x14ac:dyDescent="0.25"/>
    <row r="1649" s="113" customFormat="1" x14ac:dyDescent="0.25"/>
    <row r="1650" s="113" customFormat="1" x14ac:dyDescent="0.25"/>
    <row r="1651" s="113" customFormat="1" x14ac:dyDescent="0.25"/>
    <row r="1652" s="113" customFormat="1" x14ac:dyDescent="0.25"/>
    <row r="1653" s="113" customFormat="1" x14ac:dyDescent="0.25"/>
    <row r="1654" s="113" customFormat="1" x14ac:dyDescent="0.25"/>
    <row r="1655" s="113" customFormat="1" x14ac:dyDescent="0.25"/>
    <row r="1656" s="113" customFormat="1" x14ac:dyDescent="0.25"/>
    <row r="1657" s="113" customFormat="1" x14ac:dyDescent="0.25"/>
    <row r="1658" s="113" customFormat="1" x14ac:dyDescent="0.25"/>
    <row r="1659" s="113" customFormat="1" x14ac:dyDescent="0.25"/>
    <row r="1660" s="113" customFormat="1" x14ac:dyDescent="0.25"/>
    <row r="1661" s="113" customFormat="1" x14ac:dyDescent="0.25"/>
    <row r="1662" s="113" customFormat="1" x14ac:dyDescent="0.25"/>
    <row r="1663" s="113" customFormat="1" x14ac:dyDescent="0.25"/>
    <row r="1664" s="113" customFormat="1" x14ac:dyDescent="0.25"/>
    <row r="1665" s="113" customFormat="1" x14ac:dyDescent="0.25"/>
    <row r="1666" s="113" customFormat="1" x14ac:dyDescent="0.25"/>
    <row r="1667" s="113" customFormat="1" x14ac:dyDescent="0.25"/>
    <row r="1668" s="113" customFormat="1" x14ac:dyDescent="0.25"/>
    <row r="1669" s="113" customFormat="1" x14ac:dyDescent="0.25"/>
    <row r="1670" s="113" customFormat="1" x14ac:dyDescent="0.25"/>
    <row r="1671" s="113" customFormat="1" x14ac:dyDescent="0.25"/>
    <row r="1672" s="113" customFormat="1" x14ac:dyDescent="0.25"/>
    <row r="1673" s="113" customFormat="1" x14ac:dyDescent="0.25"/>
    <row r="1674" s="113" customFormat="1" x14ac:dyDescent="0.25"/>
    <row r="1675" s="113" customFormat="1" x14ac:dyDescent="0.25"/>
    <row r="1676" s="113" customFormat="1" x14ac:dyDescent="0.25"/>
    <row r="1677" s="113" customFormat="1" x14ac:dyDescent="0.25"/>
    <row r="1678" s="113" customFormat="1" x14ac:dyDescent="0.25"/>
    <row r="1679" s="113" customFormat="1" x14ac:dyDescent="0.25"/>
    <row r="1680" s="113" customFormat="1" x14ac:dyDescent="0.25"/>
    <row r="1681" s="113" customFormat="1" x14ac:dyDescent="0.25"/>
    <row r="1682" s="113" customFormat="1" x14ac:dyDescent="0.25"/>
    <row r="1683" s="113" customFormat="1" x14ac:dyDescent="0.25"/>
    <row r="1684" s="113" customFormat="1" x14ac:dyDescent="0.25"/>
    <row r="1685" s="113" customFormat="1" x14ac:dyDescent="0.25"/>
    <row r="1686" s="113" customFormat="1" x14ac:dyDescent="0.25"/>
    <row r="1687" s="113" customFormat="1" x14ac:dyDescent="0.25"/>
    <row r="1688" s="113" customFormat="1" x14ac:dyDescent="0.25"/>
    <row r="1689" s="113" customFormat="1" x14ac:dyDescent="0.25"/>
    <row r="1690" s="113" customFormat="1" x14ac:dyDescent="0.25"/>
    <row r="1691" s="113" customFormat="1" x14ac:dyDescent="0.25"/>
    <row r="1692" s="113" customFormat="1" x14ac:dyDescent="0.25"/>
    <row r="1693" s="113" customFormat="1" x14ac:dyDescent="0.25"/>
    <row r="1694" s="113" customFormat="1" x14ac:dyDescent="0.25"/>
    <row r="1695" s="113" customFormat="1" x14ac:dyDescent="0.25"/>
    <row r="1696" s="113" customFormat="1" x14ac:dyDescent="0.25"/>
    <row r="1697" s="113" customFormat="1" x14ac:dyDescent="0.25"/>
    <row r="1698" s="113" customFormat="1" x14ac:dyDescent="0.25"/>
    <row r="1699" s="113" customFormat="1" x14ac:dyDescent="0.25"/>
    <row r="1700" s="113" customFormat="1" x14ac:dyDescent="0.25"/>
    <row r="1701" s="113" customFormat="1" x14ac:dyDescent="0.25"/>
    <row r="1702" s="113" customFormat="1" x14ac:dyDescent="0.25"/>
    <row r="1703" s="113" customFormat="1" x14ac:dyDescent="0.25"/>
    <row r="1704" s="113" customFormat="1" x14ac:dyDescent="0.25"/>
    <row r="1705" s="113" customFormat="1" x14ac:dyDescent="0.25"/>
    <row r="1706" s="113" customFormat="1" x14ac:dyDescent="0.25"/>
    <row r="1707" s="113" customFormat="1" x14ac:dyDescent="0.25"/>
    <row r="1708" s="113" customFormat="1" x14ac:dyDescent="0.25"/>
    <row r="1709" s="113" customFormat="1" x14ac:dyDescent="0.25"/>
    <row r="1710" s="113" customFormat="1" x14ac:dyDescent="0.25"/>
    <row r="1711" s="113" customFormat="1" x14ac:dyDescent="0.25"/>
    <row r="1712" s="113" customFormat="1" x14ac:dyDescent="0.25"/>
    <row r="1713" s="113" customFormat="1" x14ac:dyDescent="0.25"/>
    <row r="1714" s="113" customFormat="1" x14ac:dyDescent="0.25"/>
    <row r="1715" s="113" customFormat="1" x14ac:dyDescent="0.25"/>
    <row r="1716" s="113" customFormat="1" x14ac:dyDescent="0.25"/>
    <row r="1717" s="113" customFormat="1" x14ac:dyDescent="0.25"/>
    <row r="1718" s="113" customFormat="1" x14ac:dyDescent="0.25"/>
    <row r="1719" s="113" customFormat="1" x14ac:dyDescent="0.25"/>
    <row r="1720" s="113" customFormat="1" x14ac:dyDescent="0.25"/>
    <row r="1721" s="113" customFormat="1" x14ac:dyDescent="0.25"/>
    <row r="1722" s="113" customFormat="1" x14ac:dyDescent="0.25"/>
    <row r="1723" s="113" customFormat="1" x14ac:dyDescent="0.25"/>
    <row r="1724" s="113" customFormat="1" x14ac:dyDescent="0.25"/>
    <row r="1725" s="113" customFormat="1" x14ac:dyDescent="0.25"/>
    <row r="1726" s="113" customFormat="1" x14ac:dyDescent="0.25"/>
    <row r="1727" s="113" customFormat="1" x14ac:dyDescent="0.25"/>
    <row r="1728" s="113" customFormat="1" x14ac:dyDescent="0.25"/>
    <row r="1729" s="113" customFormat="1" x14ac:dyDescent="0.25"/>
    <row r="1730" s="113" customFormat="1" x14ac:dyDescent="0.25"/>
    <row r="1731" s="113" customFormat="1" x14ac:dyDescent="0.25"/>
    <row r="1732" s="113" customFormat="1" x14ac:dyDescent="0.25"/>
    <row r="1733" s="113" customFormat="1" x14ac:dyDescent="0.25"/>
    <row r="1734" s="113" customFormat="1" x14ac:dyDescent="0.25"/>
    <row r="1735" s="113" customFormat="1" x14ac:dyDescent="0.25"/>
    <row r="1736" s="113" customFormat="1" x14ac:dyDescent="0.25"/>
    <row r="1737" s="113" customFormat="1" x14ac:dyDescent="0.25"/>
    <row r="1738" s="113" customFormat="1" x14ac:dyDescent="0.25"/>
    <row r="1739" s="113" customFormat="1" x14ac:dyDescent="0.25"/>
    <row r="1740" s="113" customFormat="1" x14ac:dyDescent="0.25"/>
    <row r="1741" s="113" customFormat="1" x14ac:dyDescent="0.25"/>
    <row r="1742" s="113" customFormat="1" x14ac:dyDescent="0.25"/>
    <row r="1743" s="113" customFormat="1" x14ac:dyDescent="0.25"/>
    <row r="1744" s="113" customFormat="1" x14ac:dyDescent="0.25"/>
    <row r="1745" s="113" customFormat="1" x14ac:dyDescent="0.25"/>
    <row r="1746" s="113" customFormat="1" x14ac:dyDescent="0.25"/>
    <row r="1747" s="113" customFormat="1" x14ac:dyDescent="0.25"/>
    <row r="1748" s="113" customFormat="1" x14ac:dyDescent="0.25"/>
    <row r="1749" s="113" customFormat="1" x14ac:dyDescent="0.25"/>
    <row r="1750" s="113" customFormat="1" x14ac:dyDescent="0.25"/>
    <row r="1751" s="113" customFormat="1" x14ac:dyDescent="0.25"/>
    <row r="1752" s="113" customFormat="1" x14ac:dyDescent="0.25"/>
    <row r="1753" s="113" customFormat="1" x14ac:dyDescent="0.25"/>
    <row r="1754" s="113" customFormat="1" x14ac:dyDescent="0.25"/>
    <row r="1755" s="113" customFormat="1" x14ac:dyDescent="0.25"/>
    <row r="1756" s="113" customFormat="1" x14ac:dyDescent="0.25"/>
    <row r="1757" s="113" customFormat="1" x14ac:dyDescent="0.25"/>
    <row r="1758" s="113" customFormat="1" x14ac:dyDescent="0.25"/>
    <row r="1759" s="113" customFormat="1" x14ac:dyDescent="0.25"/>
    <row r="1760" s="113" customFormat="1" x14ac:dyDescent="0.25"/>
    <row r="1761" s="113" customFormat="1" x14ac:dyDescent="0.25"/>
    <row r="1762" s="113" customFormat="1" x14ac:dyDescent="0.25"/>
    <row r="1763" s="113" customFormat="1" x14ac:dyDescent="0.25"/>
    <row r="1764" s="113" customFormat="1" x14ac:dyDescent="0.25"/>
    <row r="1765" s="113" customFormat="1" x14ac:dyDescent="0.25"/>
    <row r="1766" s="113" customFormat="1" x14ac:dyDescent="0.25"/>
    <row r="1767" s="113" customFormat="1" x14ac:dyDescent="0.25"/>
    <row r="1768" s="113" customFormat="1" x14ac:dyDescent="0.25"/>
    <row r="1769" s="113" customFormat="1" x14ac:dyDescent="0.25"/>
    <row r="1770" s="113" customFormat="1" x14ac:dyDescent="0.25"/>
    <row r="1771" s="113" customFormat="1" x14ac:dyDescent="0.25"/>
    <row r="1772" s="113" customFormat="1" x14ac:dyDescent="0.25"/>
    <row r="1773" s="113" customFormat="1" x14ac:dyDescent="0.25"/>
    <row r="1774" s="113" customFormat="1" x14ac:dyDescent="0.25"/>
    <row r="1775" s="113" customFormat="1" x14ac:dyDescent="0.25"/>
    <row r="1776" s="113" customFormat="1" x14ac:dyDescent="0.25"/>
    <row r="1777" s="113" customFormat="1" x14ac:dyDescent="0.25"/>
    <row r="1778" s="113" customFormat="1" x14ac:dyDescent="0.25"/>
    <row r="1779" s="113" customFormat="1" x14ac:dyDescent="0.25"/>
    <row r="1780" s="113" customFormat="1" x14ac:dyDescent="0.25"/>
    <row r="1781" s="113" customFormat="1" x14ac:dyDescent="0.25"/>
    <row r="1782" s="113" customFormat="1" x14ac:dyDescent="0.25"/>
    <row r="1783" s="113" customFormat="1" x14ac:dyDescent="0.25"/>
    <row r="1784" s="113" customFormat="1" x14ac:dyDescent="0.25"/>
    <row r="1785" s="113" customFormat="1" x14ac:dyDescent="0.25"/>
    <row r="1786" s="113" customFormat="1" x14ac:dyDescent="0.25"/>
    <row r="1787" s="113" customFormat="1" x14ac:dyDescent="0.25"/>
    <row r="1788" s="113" customFormat="1" x14ac:dyDescent="0.25"/>
    <row r="1789" s="113" customFormat="1" x14ac:dyDescent="0.25"/>
    <row r="1790" s="113" customFormat="1" x14ac:dyDescent="0.25"/>
    <row r="1791" s="113" customFormat="1" x14ac:dyDescent="0.25"/>
    <row r="1792" s="113" customFormat="1" x14ac:dyDescent="0.25"/>
    <row r="1793" s="113" customFormat="1" x14ac:dyDescent="0.25"/>
    <row r="1794" s="113" customFormat="1" x14ac:dyDescent="0.25"/>
    <row r="1795" s="113" customFormat="1" x14ac:dyDescent="0.25"/>
    <row r="1796" s="113" customFormat="1" x14ac:dyDescent="0.25"/>
    <row r="1797" s="113" customFormat="1" x14ac:dyDescent="0.25"/>
    <row r="1798" s="113" customFormat="1" x14ac:dyDescent="0.25"/>
    <row r="1799" s="113" customFormat="1" x14ac:dyDescent="0.25"/>
    <row r="1800" s="113" customFormat="1" x14ac:dyDescent="0.25"/>
    <row r="1801" s="113" customFormat="1" x14ac:dyDescent="0.25"/>
    <row r="1802" s="113" customFormat="1" x14ac:dyDescent="0.25"/>
    <row r="1803" s="113" customFormat="1" x14ac:dyDescent="0.25"/>
    <row r="1804" s="113" customFormat="1" x14ac:dyDescent="0.25"/>
    <row r="1805" s="113" customFormat="1" x14ac:dyDescent="0.25"/>
    <row r="1806" s="113" customFormat="1" x14ac:dyDescent="0.25"/>
    <row r="1807" s="113" customFormat="1" x14ac:dyDescent="0.25"/>
    <row r="1808" s="113" customFormat="1" x14ac:dyDescent="0.25"/>
    <row r="1809" s="113" customFormat="1" x14ac:dyDescent="0.25"/>
    <row r="1810" s="113" customFormat="1" x14ac:dyDescent="0.25"/>
    <row r="1811" s="113" customFormat="1" x14ac:dyDescent="0.25"/>
    <row r="1812" s="113" customFormat="1" x14ac:dyDescent="0.25"/>
    <row r="1813" s="113" customFormat="1" x14ac:dyDescent="0.25"/>
    <row r="1814" s="113" customFormat="1" x14ac:dyDescent="0.25"/>
    <row r="1815" s="113" customFormat="1" x14ac:dyDescent="0.25"/>
    <row r="1816" s="113" customFormat="1" x14ac:dyDescent="0.25"/>
    <row r="1817" s="113" customFormat="1" x14ac:dyDescent="0.25"/>
    <row r="1818" s="113" customFormat="1" x14ac:dyDescent="0.25"/>
    <row r="1819" s="113" customFormat="1" x14ac:dyDescent="0.25"/>
    <row r="1820" s="113" customFormat="1" x14ac:dyDescent="0.25"/>
    <row r="1821" s="113" customFormat="1" x14ac:dyDescent="0.25"/>
    <row r="1822" s="113" customFormat="1" x14ac:dyDescent="0.25"/>
    <row r="1823" s="113" customFormat="1" x14ac:dyDescent="0.25"/>
    <row r="1824" s="113" customFormat="1" x14ac:dyDescent="0.25"/>
    <row r="1825" s="113" customFormat="1" x14ac:dyDescent="0.25"/>
    <row r="1826" s="113" customFormat="1" x14ac:dyDescent="0.25"/>
    <row r="1827" s="113" customFormat="1" x14ac:dyDescent="0.25"/>
    <row r="1828" s="113" customFormat="1" x14ac:dyDescent="0.25"/>
    <row r="1829" s="113" customFormat="1" x14ac:dyDescent="0.25"/>
    <row r="1830" s="113" customFormat="1" x14ac:dyDescent="0.25"/>
    <row r="1831" s="113" customFormat="1" x14ac:dyDescent="0.25"/>
    <row r="1832" s="113" customFormat="1" x14ac:dyDescent="0.25"/>
    <row r="1833" s="113" customFormat="1" x14ac:dyDescent="0.25"/>
    <row r="1834" s="113" customFormat="1" x14ac:dyDescent="0.25"/>
    <row r="1835" s="113" customFormat="1" x14ac:dyDescent="0.25"/>
    <row r="1836" s="113" customFormat="1" x14ac:dyDescent="0.25"/>
    <row r="1837" s="113" customFormat="1" x14ac:dyDescent="0.25"/>
    <row r="1838" s="113" customFormat="1" x14ac:dyDescent="0.25"/>
    <row r="1839" s="113" customFormat="1" x14ac:dyDescent="0.25"/>
    <row r="1840" s="113" customFormat="1" x14ac:dyDescent="0.25"/>
    <row r="1841" s="113" customFormat="1" x14ac:dyDescent="0.25"/>
    <row r="1842" s="113" customFormat="1" x14ac:dyDescent="0.25"/>
    <row r="1843" s="113" customFormat="1" x14ac:dyDescent="0.25"/>
    <row r="1844" s="113" customFormat="1" x14ac:dyDescent="0.25"/>
    <row r="1845" s="113" customFormat="1" x14ac:dyDescent="0.25"/>
    <row r="1846" s="113" customFormat="1" x14ac:dyDescent="0.25"/>
    <row r="1847" s="113" customFormat="1" x14ac:dyDescent="0.25"/>
    <row r="1848" s="113" customFormat="1" x14ac:dyDescent="0.25"/>
    <row r="1849" s="113" customFormat="1" x14ac:dyDescent="0.25"/>
    <row r="1850" s="113" customFormat="1" x14ac:dyDescent="0.25"/>
    <row r="1851" s="113" customFormat="1" x14ac:dyDescent="0.25"/>
    <row r="1852" s="113" customFormat="1" x14ac:dyDescent="0.25"/>
    <row r="1853" s="113" customFormat="1" x14ac:dyDescent="0.25"/>
    <row r="1854" s="113" customFormat="1" x14ac:dyDescent="0.25"/>
    <row r="1855" s="113" customFormat="1" x14ac:dyDescent="0.25"/>
    <row r="1856" s="113" customFormat="1" x14ac:dyDescent="0.25"/>
    <row r="1857" s="113" customFormat="1" x14ac:dyDescent="0.25"/>
    <row r="1858" s="113" customFormat="1" x14ac:dyDescent="0.25"/>
    <row r="1859" s="113" customFormat="1" x14ac:dyDescent="0.25"/>
    <row r="1860" s="113" customFormat="1" x14ac:dyDescent="0.25"/>
    <row r="1861" s="113" customFormat="1" x14ac:dyDescent="0.25"/>
    <row r="1862" s="113" customFormat="1" x14ac:dyDescent="0.25"/>
    <row r="1863" s="113" customFormat="1" x14ac:dyDescent="0.25"/>
    <row r="1864" s="113" customFormat="1" x14ac:dyDescent="0.25"/>
    <row r="1865" s="113" customFormat="1" x14ac:dyDescent="0.25"/>
    <row r="1866" s="113" customFormat="1" x14ac:dyDescent="0.25"/>
    <row r="1867" s="113" customFormat="1" x14ac:dyDescent="0.25"/>
    <row r="1868" s="113" customFormat="1" x14ac:dyDescent="0.25"/>
    <row r="1869" s="113" customFormat="1" x14ac:dyDescent="0.25"/>
    <row r="1870" s="113" customFormat="1" x14ac:dyDescent="0.25"/>
    <row r="1871" s="113" customFormat="1" x14ac:dyDescent="0.25"/>
    <row r="1872" s="113" customFormat="1" x14ac:dyDescent="0.25"/>
    <row r="1873" s="113" customFormat="1" x14ac:dyDescent="0.25"/>
    <row r="1874" s="113" customFormat="1" x14ac:dyDescent="0.25"/>
    <row r="1875" s="113" customFormat="1" x14ac:dyDescent="0.25"/>
    <row r="1876" s="113" customFormat="1" x14ac:dyDescent="0.25"/>
    <row r="1877" s="113" customFormat="1" x14ac:dyDescent="0.25"/>
    <row r="1878" s="113" customFormat="1" x14ac:dyDescent="0.25"/>
    <row r="1879" s="113" customFormat="1" x14ac:dyDescent="0.25"/>
    <row r="1880" s="113" customFormat="1" x14ac:dyDescent="0.25"/>
    <row r="1881" s="113" customFormat="1" x14ac:dyDescent="0.25"/>
    <row r="1882" s="113" customFormat="1" x14ac:dyDescent="0.25"/>
    <row r="1883" s="113" customFormat="1" x14ac:dyDescent="0.25"/>
    <row r="1884" s="113" customFormat="1" x14ac:dyDescent="0.25"/>
    <row r="1885" s="113" customFormat="1" x14ac:dyDescent="0.25"/>
    <row r="1886" s="113" customFormat="1" x14ac:dyDescent="0.25"/>
    <row r="1887" s="113" customFormat="1" x14ac:dyDescent="0.25"/>
    <row r="1888" s="113" customFormat="1" x14ac:dyDescent="0.25"/>
    <row r="1889" s="113" customFormat="1" x14ac:dyDescent="0.25"/>
    <row r="1890" s="113" customFormat="1" x14ac:dyDescent="0.25"/>
    <row r="1891" s="113" customFormat="1" x14ac:dyDescent="0.25"/>
    <row r="1892" s="113" customFormat="1" x14ac:dyDescent="0.25"/>
    <row r="1893" s="113" customFormat="1" x14ac:dyDescent="0.25"/>
    <row r="1894" s="113" customFormat="1" x14ac:dyDescent="0.25"/>
    <row r="1895" s="113" customFormat="1" x14ac:dyDescent="0.25"/>
    <row r="1896" s="113" customFormat="1" x14ac:dyDescent="0.25"/>
    <row r="1897" s="113" customFormat="1" x14ac:dyDescent="0.25"/>
    <row r="1898" s="113" customFormat="1" x14ac:dyDescent="0.25"/>
    <row r="1899" s="113" customFormat="1" x14ac:dyDescent="0.25"/>
    <row r="1900" s="113" customFormat="1" x14ac:dyDescent="0.25"/>
    <row r="1901" s="113" customFormat="1" x14ac:dyDescent="0.25"/>
    <row r="1902" s="113" customFormat="1" x14ac:dyDescent="0.25"/>
    <row r="1903" s="113" customFormat="1" x14ac:dyDescent="0.25"/>
    <row r="1904" s="113" customFormat="1" x14ac:dyDescent="0.25"/>
    <row r="1905" s="113" customFormat="1" x14ac:dyDescent="0.25"/>
    <row r="1906" s="113" customFormat="1" x14ac:dyDescent="0.25"/>
    <row r="1907" s="113" customFormat="1" x14ac:dyDescent="0.25"/>
    <row r="1908" s="113" customFormat="1" x14ac:dyDescent="0.25"/>
    <row r="1909" s="113" customFormat="1" x14ac:dyDescent="0.25"/>
    <row r="1910" s="113" customFormat="1" x14ac:dyDescent="0.25"/>
    <row r="1911" s="113" customFormat="1" x14ac:dyDescent="0.25"/>
    <row r="1912" s="113" customFormat="1" x14ac:dyDescent="0.25"/>
    <row r="1913" s="113" customFormat="1" x14ac:dyDescent="0.25"/>
    <row r="1914" s="113" customFormat="1" x14ac:dyDescent="0.25"/>
    <row r="1915" s="113" customFormat="1" x14ac:dyDescent="0.25"/>
    <row r="1916" s="113" customFormat="1" x14ac:dyDescent="0.25"/>
    <row r="1917" s="113" customFormat="1" x14ac:dyDescent="0.25"/>
    <row r="1918" s="113" customFormat="1" x14ac:dyDescent="0.25"/>
    <row r="1919" s="113" customFormat="1" x14ac:dyDescent="0.25"/>
    <row r="1920" s="113" customFormat="1" x14ac:dyDescent="0.25"/>
    <row r="1921" s="113" customFormat="1" x14ac:dyDescent="0.25"/>
    <row r="1922" s="113" customFormat="1" x14ac:dyDescent="0.25"/>
    <row r="1923" s="113" customFormat="1" x14ac:dyDescent="0.25"/>
    <row r="1924" s="113" customFormat="1" x14ac:dyDescent="0.25"/>
    <row r="1925" s="113" customFormat="1" x14ac:dyDescent="0.25"/>
    <row r="1926" s="113" customFormat="1" x14ac:dyDescent="0.25"/>
    <row r="1927" s="113" customFormat="1" x14ac:dyDescent="0.25"/>
    <row r="1928" s="113" customFormat="1" x14ac:dyDescent="0.25"/>
    <row r="1929" s="113" customFormat="1" x14ac:dyDescent="0.25"/>
    <row r="1930" s="113" customFormat="1" x14ac:dyDescent="0.25"/>
    <row r="1931" s="113" customFormat="1" x14ac:dyDescent="0.25"/>
    <row r="1932" s="113" customFormat="1" x14ac:dyDescent="0.25"/>
    <row r="1933" s="113" customFormat="1" x14ac:dyDescent="0.25"/>
    <row r="1934" s="113" customFormat="1" x14ac:dyDescent="0.25"/>
    <row r="1935" s="113" customFormat="1" x14ac:dyDescent="0.25"/>
    <row r="1936" s="113" customFormat="1" x14ac:dyDescent="0.25"/>
    <row r="1937" s="113" customFormat="1" x14ac:dyDescent="0.25"/>
    <row r="1938" s="113" customFormat="1" x14ac:dyDescent="0.25"/>
    <row r="1939" s="113" customFormat="1" x14ac:dyDescent="0.25"/>
    <row r="1940" s="113" customFormat="1" x14ac:dyDescent="0.25"/>
    <row r="1941" s="113" customFormat="1" x14ac:dyDescent="0.25"/>
    <row r="1942" s="113" customFormat="1" x14ac:dyDescent="0.25"/>
    <row r="1943" s="113" customFormat="1" x14ac:dyDescent="0.25"/>
    <row r="1944" s="113" customFormat="1" x14ac:dyDescent="0.25"/>
    <row r="1945" s="113" customFormat="1" x14ac:dyDescent="0.25"/>
    <row r="1946" s="113" customFormat="1" x14ac:dyDescent="0.25"/>
    <row r="1947" s="113" customFormat="1" x14ac:dyDescent="0.25"/>
    <row r="1948" s="113" customFormat="1" x14ac:dyDescent="0.25"/>
    <row r="1949" s="113" customFormat="1" x14ac:dyDescent="0.25"/>
    <row r="1950" s="113" customFormat="1" x14ac:dyDescent="0.25"/>
    <row r="1951" s="113" customFormat="1" x14ac:dyDescent="0.25"/>
    <row r="1952" s="113" customFormat="1" x14ac:dyDescent="0.25"/>
    <row r="1953" s="113" customFormat="1" x14ac:dyDescent="0.25"/>
    <row r="1954" s="113" customFormat="1" x14ac:dyDescent="0.25"/>
    <row r="1955" s="113" customFormat="1" x14ac:dyDescent="0.25"/>
    <row r="1956" s="113" customFormat="1" x14ac:dyDescent="0.25"/>
    <row r="1957" s="113" customFormat="1" x14ac:dyDescent="0.25"/>
    <row r="1958" s="113" customFormat="1" x14ac:dyDescent="0.25"/>
    <row r="1959" s="113" customFormat="1" x14ac:dyDescent="0.25"/>
    <row r="1960" s="113" customFormat="1" x14ac:dyDescent="0.25"/>
    <row r="1961" s="113" customFormat="1" x14ac:dyDescent="0.25"/>
    <row r="1962" s="113" customFormat="1" x14ac:dyDescent="0.25"/>
    <row r="1963" s="113" customFormat="1" x14ac:dyDescent="0.25"/>
    <row r="1964" s="113" customFormat="1" x14ac:dyDescent="0.25"/>
    <row r="1965" s="113" customFormat="1" x14ac:dyDescent="0.25"/>
    <row r="1966" s="113" customFormat="1" x14ac:dyDescent="0.25"/>
    <row r="1967" s="113" customFormat="1" x14ac:dyDescent="0.25"/>
    <row r="1968" s="113" customFormat="1" x14ac:dyDescent="0.25"/>
    <row r="1969" s="113" customFormat="1" x14ac:dyDescent="0.25"/>
    <row r="1970" s="113" customFormat="1" x14ac:dyDescent="0.25"/>
    <row r="1971" s="113" customFormat="1" x14ac:dyDescent="0.25"/>
    <row r="1972" s="113" customFormat="1" x14ac:dyDescent="0.25"/>
    <row r="1973" s="113" customFormat="1" x14ac:dyDescent="0.25"/>
    <row r="1974" s="113" customFormat="1" x14ac:dyDescent="0.25"/>
    <row r="1975" s="113" customFormat="1" x14ac:dyDescent="0.25"/>
    <row r="1976" s="113" customFormat="1" x14ac:dyDescent="0.25"/>
    <row r="1977" s="113" customFormat="1" x14ac:dyDescent="0.25"/>
    <row r="1978" s="113" customFormat="1" x14ac:dyDescent="0.25"/>
    <row r="1979" s="113" customFormat="1" x14ac:dyDescent="0.25"/>
    <row r="1980" s="113" customFormat="1" x14ac:dyDescent="0.25"/>
    <row r="1981" s="113" customFormat="1" x14ac:dyDescent="0.25"/>
    <row r="1982" s="113" customFormat="1" x14ac:dyDescent="0.25"/>
    <row r="1983" s="113" customFormat="1" x14ac:dyDescent="0.25"/>
    <row r="1984" s="113" customFormat="1" x14ac:dyDescent="0.25"/>
    <row r="1985" s="113" customFormat="1" x14ac:dyDescent="0.25"/>
    <row r="1986" s="113" customFormat="1" x14ac:dyDescent="0.25"/>
    <row r="1987" s="113" customFormat="1" x14ac:dyDescent="0.25"/>
    <row r="1988" s="113" customFormat="1" x14ac:dyDescent="0.25"/>
    <row r="1989" s="113" customFormat="1" x14ac:dyDescent="0.25"/>
    <row r="1990" s="113" customFormat="1" x14ac:dyDescent="0.25"/>
    <row r="1991" s="113" customFormat="1" x14ac:dyDescent="0.25"/>
    <row r="1992" s="113" customFormat="1" x14ac:dyDescent="0.25"/>
    <row r="1993" s="113" customFormat="1" x14ac:dyDescent="0.25"/>
    <row r="1994" s="113" customFormat="1" x14ac:dyDescent="0.25"/>
    <row r="1995" s="113" customFormat="1" x14ac:dyDescent="0.25"/>
    <row r="1996" s="113" customFormat="1" x14ac:dyDescent="0.25"/>
    <row r="1997" s="113" customFormat="1" x14ac:dyDescent="0.25"/>
    <row r="1998" s="113" customFormat="1" x14ac:dyDescent="0.25"/>
    <row r="1999" s="113" customFormat="1" x14ac:dyDescent="0.25"/>
    <row r="2000" s="113" customFormat="1" x14ac:dyDescent="0.25"/>
    <row r="2001" s="113" customFormat="1" x14ac:dyDescent="0.25"/>
    <row r="2002" s="113" customFormat="1" x14ac:dyDescent="0.25"/>
    <row r="2003" s="113" customFormat="1" x14ac:dyDescent="0.25"/>
    <row r="2004" s="113" customFormat="1" x14ac:dyDescent="0.25"/>
    <row r="2005" s="113" customFormat="1" x14ac:dyDescent="0.25"/>
    <row r="2006" s="113" customFormat="1" x14ac:dyDescent="0.25"/>
    <row r="2007" s="113" customFormat="1" x14ac:dyDescent="0.25"/>
    <row r="2008" s="113" customFormat="1" x14ac:dyDescent="0.25"/>
    <row r="2009" s="113" customFormat="1" x14ac:dyDescent="0.25"/>
    <row r="2010" s="113" customFormat="1" x14ac:dyDescent="0.25"/>
    <row r="2011" s="113" customFormat="1" x14ac:dyDescent="0.25"/>
    <row r="2012" s="113" customFormat="1" x14ac:dyDescent="0.25"/>
    <row r="2013" s="113" customFormat="1" x14ac:dyDescent="0.25"/>
    <row r="2014" s="113" customFormat="1" x14ac:dyDescent="0.25"/>
    <row r="2015" s="113" customFormat="1" x14ac:dyDescent="0.25"/>
    <row r="2016" s="113" customFormat="1" x14ac:dyDescent="0.25"/>
    <row r="2017" s="113" customFormat="1" x14ac:dyDescent="0.25"/>
    <row r="2018" s="113" customFormat="1" x14ac:dyDescent="0.25"/>
    <row r="2019" s="113" customFormat="1" x14ac:dyDescent="0.25"/>
    <row r="2020" s="113" customFormat="1" x14ac:dyDescent="0.25"/>
    <row r="2021" s="113" customFormat="1" x14ac:dyDescent="0.25"/>
    <row r="2022" s="113" customFormat="1" x14ac:dyDescent="0.25"/>
    <row r="2023" s="113" customFormat="1" x14ac:dyDescent="0.25"/>
    <row r="2024" s="113" customFormat="1" x14ac:dyDescent="0.25"/>
    <row r="2025" s="113" customFormat="1" x14ac:dyDescent="0.25"/>
    <row r="2026" s="113" customFormat="1" x14ac:dyDescent="0.25"/>
    <row r="2027" s="113" customFormat="1" x14ac:dyDescent="0.25"/>
    <row r="2028" s="113" customFormat="1" x14ac:dyDescent="0.25"/>
    <row r="2029" s="113" customFormat="1" x14ac:dyDescent="0.25"/>
    <row r="2030" s="113" customFormat="1" x14ac:dyDescent="0.25"/>
    <row r="2031" s="113" customFormat="1" x14ac:dyDescent="0.25"/>
    <row r="2032" s="113" customFormat="1" x14ac:dyDescent="0.25"/>
    <row r="2033" s="113" customFormat="1" x14ac:dyDescent="0.25"/>
    <row r="2034" s="113" customFormat="1" x14ac:dyDescent="0.25"/>
    <row r="2035" s="113" customFormat="1" x14ac:dyDescent="0.25"/>
    <row r="2036" s="113" customFormat="1" x14ac:dyDescent="0.25"/>
    <row r="2037" s="113" customFormat="1" x14ac:dyDescent="0.25"/>
    <row r="2038" s="113" customFormat="1" x14ac:dyDescent="0.25"/>
    <row r="2039" s="113" customFormat="1" x14ac:dyDescent="0.25"/>
    <row r="2040" s="113" customFormat="1" x14ac:dyDescent="0.25"/>
    <row r="2041" s="113" customFormat="1" x14ac:dyDescent="0.25"/>
    <row r="2042" s="113" customFormat="1" x14ac:dyDescent="0.25"/>
    <row r="2043" s="113" customFormat="1" x14ac:dyDescent="0.25"/>
    <row r="2044" s="113" customFormat="1" x14ac:dyDescent="0.25"/>
    <row r="2045" s="113" customFormat="1" x14ac:dyDescent="0.25"/>
    <row r="2046" s="113" customFormat="1" x14ac:dyDescent="0.25"/>
    <row r="2047" s="113" customFormat="1" x14ac:dyDescent="0.25"/>
    <row r="2048" s="113" customFormat="1" x14ac:dyDescent="0.25"/>
    <row r="2049" s="113" customFormat="1" x14ac:dyDescent="0.25"/>
    <row r="2050" s="113" customFormat="1" x14ac:dyDescent="0.25"/>
    <row r="2051" s="113" customFormat="1" x14ac:dyDescent="0.25"/>
    <row r="2052" s="113" customFormat="1" x14ac:dyDescent="0.25"/>
    <row r="2053" s="113" customFormat="1" x14ac:dyDescent="0.25"/>
    <row r="2054" s="113" customFormat="1" x14ac:dyDescent="0.25"/>
    <row r="2055" s="113" customFormat="1" x14ac:dyDescent="0.25"/>
    <row r="2056" s="113" customFormat="1" x14ac:dyDescent="0.25"/>
    <row r="2057" s="113" customFormat="1" x14ac:dyDescent="0.25"/>
    <row r="2058" s="113" customFormat="1" x14ac:dyDescent="0.25"/>
    <row r="2059" s="113" customFormat="1" x14ac:dyDescent="0.25"/>
    <row r="2060" s="113" customFormat="1" x14ac:dyDescent="0.25"/>
    <row r="2061" s="113" customFormat="1" x14ac:dyDescent="0.25"/>
    <row r="2062" s="113" customFormat="1" x14ac:dyDescent="0.25"/>
    <row r="2063" s="113" customFormat="1" x14ac:dyDescent="0.25"/>
    <row r="2064" s="113" customFormat="1" x14ac:dyDescent="0.25"/>
    <row r="2065" s="113" customFormat="1" x14ac:dyDescent="0.25"/>
    <row r="2066" s="113" customFormat="1" x14ac:dyDescent="0.25"/>
    <row r="2067" s="113" customFormat="1" x14ac:dyDescent="0.25"/>
    <row r="2068" s="113" customFormat="1" x14ac:dyDescent="0.25"/>
    <row r="2069" s="113" customFormat="1" x14ac:dyDescent="0.25"/>
    <row r="2070" s="113" customFormat="1" x14ac:dyDescent="0.25"/>
    <row r="2071" s="113" customFormat="1" x14ac:dyDescent="0.25"/>
    <row r="2072" s="113" customFormat="1" x14ac:dyDescent="0.25"/>
    <row r="2073" s="113" customFormat="1" x14ac:dyDescent="0.25"/>
    <row r="2074" s="113" customFormat="1" x14ac:dyDescent="0.25"/>
    <row r="2075" s="113" customFormat="1" x14ac:dyDescent="0.25"/>
    <row r="2076" s="113" customFormat="1" x14ac:dyDescent="0.25"/>
    <row r="2077" s="113" customFormat="1" x14ac:dyDescent="0.25"/>
    <row r="2078" s="113" customFormat="1" x14ac:dyDescent="0.25"/>
    <row r="2079" s="113" customFormat="1" x14ac:dyDescent="0.25"/>
    <row r="2080" s="113" customFormat="1" x14ac:dyDescent="0.25"/>
    <row r="2081" s="113" customFormat="1" x14ac:dyDescent="0.25"/>
    <row r="2082" s="113" customFormat="1" x14ac:dyDescent="0.25"/>
    <row r="2083" s="113" customFormat="1" x14ac:dyDescent="0.25"/>
    <row r="2084" s="113" customFormat="1" x14ac:dyDescent="0.25"/>
    <row r="2085" s="113" customFormat="1" x14ac:dyDescent="0.25"/>
    <row r="2086" s="113" customFormat="1" x14ac:dyDescent="0.25"/>
    <row r="2087" s="113" customFormat="1" x14ac:dyDescent="0.25"/>
    <row r="2088" s="113" customFormat="1" x14ac:dyDescent="0.25"/>
    <row r="2089" s="113" customFormat="1" x14ac:dyDescent="0.25"/>
    <row r="2090" s="113" customFormat="1" x14ac:dyDescent="0.25"/>
    <row r="2091" s="113" customFormat="1" x14ac:dyDescent="0.25"/>
    <row r="2092" s="113" customFormat="1" x14ac:dyDescent="0.25"/>
    <row r="2093" s="113" customFormat="1" x14ac:dyDescent="0.25"/>
    <row r="2094" s="113" customFormat="1" x14ac:dyDescent="0.25"/>
    <row r="2095" s="113" customFormat="1" x14ac:dyDescent="0.25"/>
    <row r="2096" s="113" customFormat="1" x14ac:dyDescent="0.25"/>
    <row r="2097" s="113" customFormat="1" x14ac:dyDescent="0.25"/>
    <row r="2098" s="113" customFormat="1" x14ac:dyDescent="0.25"/>
    <row r="2099" s="113" customFormat="1" x14ac:dyDescent="0.25"/>
    <row r="2100" s="113" customFormat="1" x14ac:dyDescent="0.25"/>
    <row r="2101" s="113" customFormat="1" x14ac:dyDescent="0.25"/>
    <row r="2102" s="113" customFormat="1" x14ac:dyDescent="0.25"/>
    <row r="2103" s="113" customFormat="1" x14ac:dyDescent="0.25"/>
    <row r="2104" s="113" customFormat="1" x14ac:dyDescent="0.25"/>
    <row r="2105" s="113" customFormat="1" x14ac:dyDescent="0.25"/>
    <row r="2106" s="113" customFormat="1" x14ac:dyDescent="0.25"/>
    <row r="2107" s="113" customFormat="1" x14ac:dyDescent="0.25"/>
    <row r="2108" s="113" customFormat="1" x14ac:dyDescent="0.25"/>
    <row r="2109" s="113" customFormat="1" x14ac:dyDescent="0.25"/>
    <row r="2110" s="113" customFormat="1" x14ac:dyDescent="0.25"/>
    <row r="2111" s="113" customFormat="1" x14ac:dyDescent="0.25"/>
    <row r="2112" s="113" customFormat="1" x14ac:dyDescent="0.25"/>
    <row r="2113" s="113" customFormat="1" x14ac:dyDescent="0.25"/>
    <row r="2114" s="113" customFormat="1" x14ac:dyDescent="0.25"/>
    <row r="2115" s="113" customFormat="1" x14ac:dyDescent="0.25"/>
    <row r="2116" s="113" customFormat="1" x14ac:dyDescent="0.25"/>
    <row r="2117" s="113" customFormat="1" x14ac:dyDescent="0.25"/>
    <row r="2118" s="113" customFormat="1" x14ac:dyDescent="0.25"/>
    <row r="2119" s="113" customFormat="1" x14ac:dyDescent="0.25"/>
    <row r="2120" s="113" customFormat="1" x14ac:dyDescent="0.25"/>
    <row r="2121" s="113" customFormat="1" x14ac:dyDescent="0.25"/>
    <row r="2122" s="113" customFormat="1" x14ac:dyDescent="0.25"/>
    <row r="2123" s="113" customFormat="1" x14ac:dyDescent="0.25"/>
    <row r="2124" s="113" customFormat="1" x14ac:dyDescent="0.25"/>
    <row r="2125" s="113" customFormat="1" x14ac:dyDescent="0.25"/>
    <row r="2126" s="113" customFormat="1" x14ac:dyDescent="0.25"/>
    <row r="2127" s="113" customFormat="1" x14ac:dyDescent="0.25"/>
    <row r="2128" s="113" customFormat="1" x14ac:dyDescent="0.25"/>
    <row r="2129" s="113" customFormat="1" x14ac:dyDescent="0.25"/>
    <row r="2130" s="113" customFormat="1" x14ac:dyDescent="0.25"/>
    <row r="2131" s="113" customFormat="1" x14ac:dyDescent="0.25"/>
    <row r="2132" s="113" customFormat="1" x14ac:dyDescent="0.25"/>
    <row r="2133" s="113" customFormat="1" x14ac:dyDescent="0.25"/>
    <row r="2134" s="113" customFormat="1" x14ac:dyDescent="0.25"/>
    <row r="2135" s="113" customFormat="1" x14ac:dyDescent="0.25"/>
    <row r="2136" s="113" customFormat="1" x14ac:dyDescent="0.25"/>
    <row r="2137" s="113" customFormat="1" x14ac:dyDescent="0.25"/>
    <row r="2138" s="113" customFormat="1" x14ac:dyDescent="0.25"/>
    <row r="2139" s="113" customFormat="1" x14ac:dyDescent="0.25"/>
    <row r="2140" s="113" customFormat="1" x14ac:dyDescent="0.25"/>
    <row r="2141" s="113" customFormat="1" x14ac:dyDescent="0.25"/>
    <row r="2142" s="113" customFormat="1" x14ac:dyDescent="0.25"/>
    <row r="2143" s="113" customFormat="1" x14ac:dyDescent="0.25"/>
    <row r="2144" s="113" customFormat="1" x14ac:dyDescent="0.25"/>
    <row r="2145" s="113" customFormat="1" x14ac:dyDescent="0.25"/>
    <row r="2146" s="113" customFormat="1" x14ac:dyDescent="0.25"/>
    <row r="2147" s="113" customFormat="1" x14ac:dyDescent="0.25"/>
    <row r="2148" s="113" customFormat="1" x14ac:dyDescent="0.25"/>
    <row r="2149" s="113" customFormat="1" x14ac:dyDescent="0.25"/>
    <row r="2150" s="113" customFormat="1" x14ac:dyDescent="0.25"/>
    <row r="2151" s="113" customFormat="1" x14ac:dyDescent="0.25"/>
    <row r="2152" s="113" customFormat="1" x14ac:dyDescent="0.25"/>
    <row r="2153" s="113" customFormat="1" x14ac:dyDescent="0.25"/>
    <row r="2154" s="113" customFormat="1" x14ac:dyDescent="0.25"/>
    <row r="2155" s="113" customFormat="1" x14ac:dyDescent="0.25"/>
    <row r="2156" s="113" customFormat="1" x14ac:dyDescent="0.25"/>
    <row r="2157" s="113" customFormat="1" x14ac:dyDescent="0.25"/>
    <row r="2158" s="113" customFormat="1" x14ac:dyDescent="0.25"/>
    <row r="2159" s="113" customFormat="1" x14ac:dyDescent="0.25"/>
    <row r="2160" s="113" customFormat="1" x14ac:dyDescent="0.25"/>
    <row r="2161" s="113" customFormat="1" x14ac:dyDescent="0.25"/>
    <row r="2162" s="113" customFormat="1" x14ac:dyDescent="0.25"/>
    <row r="2163" s="113" customFormat="1" x14ac:dyDescent="0.25"/>
    <row r="2164" s="113" customFormat="1" x14ac:dyDescent="0.25"/>
    <row r="2165" s="113" customFormat="1" x14ac:dyDescent="0.25"/>
    <row r="2166" s="113" customFormat="1" x14ac:dyDescent="0.25"/>
    <row r="2167" s="113" customFormat="1" x14ac:dyDescent="0.25"/>
    <row r="2168" s="113" customFormat="1" x14ac:dyDescent="0.25"/>
    <row r="2169" s="113" customFormat="1" x14ac:dyDescent="0.25"/>
    <row r="2170" s="113" customFormat="1" x14ac:dyDescent="0.25"/>
    <row r="2171" s="113" customFormat="1" x14ac:dyDescent="0.25"/>
    <row r="2172" s="113" customFormat="1" x14ac:dyDescent="0.25"/>
    <row r="2173" s="113" customFormat="1" x14ac:dyDescent="0.25"/>
    <row r="2174" s="113" customFormat="1" x14ac:dyDescent="0.25"/>
    <row r="2175" s="113" customFormat="1" x14ac:dyDescent="0.25"/>
    <row r="2176" s="113" customFormat="1" x14ac:dyDescent="0.25"/>
    <row r="2177" s="113" customFormat="1" x14ac:dyDescent="0.25"/>
    <row r="2178" s="113" customFormat="1" x14ac:dyDescent="0.25"/>
    <row r="2179" s="113" customFormat="1" x14ac:dyDescent="0.25"/>
    <row r="2180" s="113" customFormat="1" x14ac:dyDescent="0.25"/>
    <row r="2181" s="113" customFormat="1" x14ac:dyDescent="0.25"/>
    <row r="2182" s="113" customFormat="1" x14ac:dyDescent="0.25"/>
    <row r="2183" s="113" customFormat="1" x14ac:dyDescent="0.25"/>
    <row r="2184" s="113" customFormat="1" x14ac:dyDescent="0.25"/>
    <row r="2185" s="113" customFormat="1" x14ac:dyDescent="0.25"/>
    <row r="2186" s="113" customFormat="1" x14ac:dyDescent="0.25"/>
    <row r="2187" s="113" customFormat="1" x14ac:dyDescent="0.25"/>
    <row r="2188" s="113" customFormat="1" x14ac:dyDescent="0.25"/>
    <row r="2189" s="113" customFormat="1" x14ac:dyDescent="0.25"/>
    <row r="2190" s="113" customFormat="1" x14ac:dyDescent="0.25"/>
    <row r="2191" s="113" customFormat="1" x14ac:dyDescent="0.25"/>
    <row r="2192" s="113" customFormat="1" x14ac:dyDescent="0.25"/>
    <row r="2193" s="113" customFormat="1" x14ac:dyDescent="0.25"/>
    <row r="2194" s="113" customFormat="1" x14ac:dyDescent="0.25"/>
    <row r="2195" s="113" customFormat="1" x14ac:dyDescent="0.25"/>
    <row r="2196" s="113" customFormat="1" x14ac:dyDescent="0.25"/>
    <row r="2197" s="113" customFormat="1" x14ac:dyDescent="0.25"/>
    <row r="2198" s="113" customFormat="1" x14ac:dyDescent="0.25"/>
    <row r="2199" s="113" customFormat="1" x14ac:dyDescent="0.25"/>
    <row r="2200" s="113" customFormat="1" x14ac:dyDescent="0.25"/>
    <row r="2201" s="113" customFormat="1" x14ac:dyDescent="0.25"/>
    <row r="2202" s="113" customFormat="1" x14ac:dyDescent="0.25"/>
    <row r="2203" s="113" customFormat="1" x14ac:dyDescent="0.25"/>
    <row r="2204" s="113" customFormat="1" x14ac:dyDescent="0.25"/>
    <row r="2205" s="113" customFormat="1" x14ac:dyDescent="0.25"/>
    <row r="2206" s="113" customFormat="1" x14ac:dyDescent="0.25"/>
    <row r="2207" s="113" customFormat="1" x14ac:dyDescent="0.25"/>
    <row r="2208" s="113" customFormat="1" x14ac:dyDescent="0.25"/>
    <row r="2209" s="113" customFormat="1" x14ac:dyDescent="0.25"/>
    <row r="2210" s="113" customFormat="1" x14ac:dyDescent="0.25"/>
    <row r="2211" s="113" customFormat="1" x14ac:dyDescent="0.25"/>
    <row r="2212" s="113" customFormat="1" x14ac:dyDescent="0.25"/>
    <row r="2213" s="113" customFormat="1" x14ac:dyDescent="0.25"/>
    <row r="2214" s="113" customFormat="1" x14ac:dyDescent="0.25"/>
    <row r="2215" s="113" customFormat="1" x14ac:dyDescent="0.25"/>
    <row r="2216" s="113" customFormat="1" x14ac:dyDescent="0.25"/>
    <row r="2217" s="113" customFormat="1" x14ac:dyDescent="0.25"/>
    <row r="2218" s="113" customFormat="1" x14ac:dyDescent="0.25"/>
    <row r="2219" s="113" customFormat="1" x14ac:dyDescent="0.25"/>
    <row r="2220" s="113" customFormat="1" x14ac:dyDescent="0.25"/>
    <row r="2221" s="113" customFormat="1" x14ac:dyDescent="0.25"/>
    <row r="2222" s="113" customFormat="1" x14ac:dyDescent="0.25"/>
    <row r="2223" s="113" customFormat="1" x14ac:dyDescent="0.25"/>
    <row r="2224" s="113" customFormat="1" x14ac:dyDescent="0.25"/>
    <row r="2225" s="113" customFormat="1" x14ac:dyDescent="0.25"/>
    <row r="2226" s="113" customFormat="1" x14ac:dyDescent="0.25"/>
    <row r="2227" s="113" customFormat="1" x14ac:dyDescent="0.25"/>
    <row r="2228" s="113" customFormat="1" x14ac:dyDescent="0.25"/>
    <row r="2229" s="113" customFormat="1" x14ac:dyDescent="0.25"/>
    <row r="2230" s="113" customFormat="1" x14ac:dyDescent="0.25"/>
    <row r="2231" s="113" customFormat="1" x14ac:dyDescent="0.25"/>
    <row r="2232" s="113" customFormat="1" x14ac:dyDescent="0.25"/>
    <row r="2233" s="113" customFormat="1" x14ac:dyDescent="0.25"/>
    <row r="2234" s="113" customFormat="1" x14ac:dyDescent="0.25"/>
    <row r="2235" s="113" customFormat="1" x14ac:dyDescent="0.25"/>
    <row r="2236" s="113" customFormat="1" x14ac:dyDescent="0.25"/>
    <row r="2237" s="113" customFormat="1" x14ac:dyDescent="0.25"/>
    <row r="2238" s="113" customFormat="1" x14ac:dyDescent="0.25"/>
    <row r="2239" s="113" customFormat="1" x14ac:dyDescent="0.25"/>
    <row r="2240" s="113" customFormat="1" x14ac:dyDescent="0.25"/>
    <row r="2241" s="113" customFormat="1" x14ac:dyDescent="0.25"/>
    <row r="2242" s="113" customFormat="1" x14ac:dyDescent="0.25"/>
    <row r="2243" s="113" customFormat="1" x14ac:dyDescent="0.25"/>
    <row r="2244" s="113" customFormat="1" x14ac:dyDescent="0.25"/>
    <row r="2245" s="113" customFormat="1" x14ac:dyDescent="0.25"/>
    <row r="2246" s="113" customFormat="1" x14ac:dyDescent="0.25"/>
    <row r="2247" s="113" customFormat="1" x14ac:dyDescent="0.25"/>
    <row r="2248" s="113" customFormat="1" x14ac:dyDescent="0.25"/>
    <row r="2249" s="113" customFormat="1" x14ac:dyDescent="0.25"/>
    <row r="2250" s="113" customFormat="1" x14ac:dyDescent="0.25"/>
    <row r="2251" s="113" customFormat="1" x14ac:dyDescent="0.25"/>
    <row r="2252" s="113" customFormat="1" x14ac:dyDescent="0.25"/>
    <row r="2253" s="113" customFormat="1" x14ac:dyDescent="0.25"/>
    <row r="2254" s="113" customFormat="1" x14ac:dyDescent="0.25"/>
    <row r="2255" s="113" customFormat="1" x14ac:dyDescent="0.25"/>
    <row r="2256" s="113" customFormat="1" x14ac:dyDescent="0.25"/>
    <row r="2257" s="113" customFormat="1" x14ac:dyDescent="0.25"/>
    <row r="2258" s="113" customFormat="1" x14ac:dyDescent="0.25"/>
    <row r="2259" s="113" customFormat="1" x14ac:dyDescent="0.25"/>
    <row r="2260" s="113" customFormat="1" x14ac:dyDescent="0.25"/>
    <row r="2261" s="113" customFormat="1" x14ac:dyDescent="0.25"/>
    <row r="2262" s="113" customFormat="1" x14ac:dyDescent="0.25"/>
    <row r="2263" s="113" customFormat="1" x14ac:dyDescent="0.25"/>
    <row r="2264" s="113" customFormat="1" x14ac:dyDescent="0.25"/>
    <row r="2265" s="113" customFormat="1" x14ac:dyDescent="0.25"/>
    <row r="2266" s="113" customFormat="1" x14ac:dyDescent="0.25"/>
    <row r="2267" s="113" customFormat="1" x14ac:dyDescent="0.25"/>
    <row r="2268" s="113" customFormat="1" x14ac:dyDescent="0.25"/>
    <row r="2269" s="113" customFormat="1" x14ac:dyDescent="0.25"/>
    <row r="2270" s="113" customFormat="1" x14ac:dyDescent="0.25"/>
    <row r="2271" s="113" customFormat="1" x14ac:dyDescent="0.25"/>
    <row r="2272" s="113" customFormat="1" x14ac:dyDescent="0.25"/>
    <row r="2273" s="113" customFormat="1" x14ac:dyDescent="0.25"/>
    <row r="2274" s="113" customFormat="1" x14ac:dyDescent="0.25"/>
    <row r="2275" s="113" customFormat="1" x14ac:dyDescent="0.25"/>
    <row r="2276" s="113" customFormat="1" x14ac:dyDescent="0.25"/>
    <row r="2277" s="113" customFormat="1" x14ac:dyDescent="0.25"/>
    <row r="2278" s="113" customFormat="1" x14ac:dyDescent="0.25"/>
    <row r="2279" s="113" customFormat="1" x14ac:dyDescent="0.25"/>
    <row r="2280" s="113" customFormat="1" x14ac:dyDescent="0.25"/>
    <row r="2281" s="113" customFormat="1" x14ac:dyDescent="0.25"/>
    <row r="2282" s="113" customFormat="1" x14ac:dyDescent="0.25"/>
    <row r="2283" s="113" customFormat="1" x14ac:dyDescent="0.25"/>
    <row r="2284" s="113" customFormat="1" x14ac:dyDescent="0.25"/>
    <row r="2285" s="113" customFormat="1" x14ac:dyDescent="0.25"/>
    <row r="2286" s="113" customFormat="1" x14ac:dyDescent="0.25"/>
    <row r="2287" s="113" customFormat="1" x14ac:dyDescent="0.25"/>
    <row r="2288" s="113" customFormat="1" x14ac:dyDescent="0.25"/>
    <row r="2289" s="113" customFormat="1" x14ac:dyDescent="0.25"/>
    <row r="2290" s="113" customFormat="1" x14ac:dyDescent="0.25"/>
    <row r="2291" s="113" customFormat="1" x14ac:dyDescent="0.25"/>
    <row r="2292" s="113" customFormat="1" x14ac:dyDescent="0.25"/>
    <row r="2293" s="113" customFormat="1" x14ac:dyDescent="0.25"/>
    <row r="2294" s="113" customFormat="1" x14ac:dyDescent="0.25"/>
    <row r="2295" s="113" customFormat="1" x14ac:dyDescent="0.25"/>
    <row r="2296" s="113" customFormat="1" x14ac:dyDescent="0.25"/>
    <row r="2297" s="113" customFormat="1" x14ac:dyDescent="0.25"/>
    <row r="2298" s="113" customFormat="1" x14ac:dyDescent="0.25"/>
    <row r="2299" s="113" customFormat="1" x14ac:dyDescent="0.25"/>
    <row r="2300" s="113" customFormat="1" x14ac:dyDescent="0.25"/>
    <row r="2301" s="113" customFormat="1" x14ac:dyDescent="0.25"/>
    <row r="2302" s="113" customFormat="1" x14ac:dyDescent="0.25"/>
    <row r="2303" s="113" customFormat="1" x14ac:dyDescent="0.25"/>
    <row r="2304" s="113" customFormat="1" x14ac:dyDescent="0.25"/>
    <row r="2305" s="113" customFormat="1" x14ac:dyDescent="0.25"/>
    <row r="2306" s="113" customFormat="1" x14ac:dyDescent="0.25"/>
    <row r="2307" s="113" customFormat="1" x14ac:dyDescent="0.25"/>
    <row r="2308" s="113" customFormat="1" x14ac:dyDescent="0.25"/>
    <row r="2309" s="113" customFormat="1" x14ac:dyDescent="0.25"/>
    <row r="2310" s="113" customFormat="1" x14ac:dyDescent="0.25"/>
    <row r="2311" s="113" customFormat="1" x14ac:dyDescent="0.25"/>
    <row r="2312" s="113" customFormat="1" x14ac:dyDescent="0.25"/>
    <row r="2313" s="113" customFormat="1" x14ac:dyDescent="0.25"/>
    <row r="2314" s="113" customFormat="1" x14ac:dyDescent="0.25"/>
    <row r="2315" s="113" customFormat="1" x14ac:dyDescent="0.25"/>
    <row r="2316" s="113" customFormat="1" x14ac:dyDescent="0.25"/>
    <row r="2317" s="113" customFormat="1" x14ac:dyDescent="0.25"/>
    <row r="2318" s="113" customFormat="1" x14ac:dyDescent="0.25"/>
    <row r="2319" s="113" customFormat="1" x14ac:dyDescent="0.25"/>
    <row r="2320" s="113" customFormat="1" x14ac:dyDescent="0.25"/>
    <row r="2321" s="113" customFormat="1" x14ac:dyDescent="0.25"/>
    <row r="2322" s="113" customFormat="1" x14ac:dyDescent="0.25"/>
    <row r="2323" s="113" customFormat="1" x14ac:dyDescent="0.25"/>
    <row r="2324" s="113" customFormat="1" x14ac:dyDescent="0.25"/>
    <row r="2325" s="113" customFormat="1" x14ac:dyDescent="0.25"/>
    <row r="2326" s="113" customFormat="1" x14ac:dyDescent="0.25"/>
    <row r="2327" s="113" customFormat="1" x14ac:dyDescent="0.25"/>
    <row r="2328" s="113" customFormat="1" x14ac:dyDescent="0.25"/>
    <row r="2329" s="113" customFormat="1" x14ac:dyDescent="0.25"/>
    <row r="2330" s="113" customFormat="1" x14ac:dyDescent="0.25"/>
    <row r="2331" s="113" customFormat="1" x14ac:dyDescent="0.25"/>
    <row r="2332" s="113" customFormat="1" x14ac:dyDescent="0.25"/>
    <row r="2333" s="113" customFormat="1" x14ac:dyDescent="0.25"/>
    <row r="2334" s="113" customFormat="1" x14ac:dyDescent="0.25"/>
    <row r="2335" s="113" customFormat="1" x14ac:dyDescent="0.25"/>
    <row r="2336" s="113" customFormat="1" x14ac:dyDescent="0.25"/>
    <row r="2337" s="113" customFormat="1" x14ac:dyDescent="0.25"/>
    <row r="2338" s="113" customFormat="1" x14ac:dyDescent="0.25"/>
    <row r="2339" s="113" customFormat="1" x14ac:dyDescent="0.25"/>
    <row r="2340" s="113" customFormat="1" x14ac:dyDescent="0.25"/>
    <row r="2341" s="113" customFormat="1" x14ac:dyDescent="0.25"/>
    <row r="2342" s="113" customFormat="1" x14ac:dyDescent="0.25"/>
    <row r="2343" s="113" customFormat="1" x14ac:dyDescent="0.25"/>
    <row r="2344" s="113" customFormat="1" x14ac:dyDescent="0.25"/>
    <row r="2345" s="113" customFormat="1" x14ac:dyDescent="0.25"/>
    <row r="2346" s="113" customFormat="1" x14ac:dyDescent="0.25"/>
    <row r="2347" s="113" customFormat="1" x14ac:dyDescent="0.25"/>
    <row r="2348" s="113" customFormat="1" x14ac:dyDescent="0.25"/>
    <row r="2349" s="113" customFormat="1" x14ac:dyDescent="0.25"/>
    <row r="2350" s="113" customFormat="1" x14ac:dyDescent="0.25"/>
    <row r="2351" s="113" customFormat="1" x14ac:dyDescent="0.25"/>
    <row r="2352" s="113" customFormat="1" x14ac:dyDescent="0.25"/>
    <row r="2353" s="113" customFormat="1" x14ac:dyDescent="0.25"/>
    <row r="2354" s="113" customFormat="1" x14ac:dyDescent="0.25"/>
    <row r="2355" s="113" customFormat="1" x14ac:dyDescent="0.25"/>
    <row r="2356" s="113" customFormat="1" x14ac:dyDescent="0.25"/>
    <row r="2357" s="113" customFormat="1" x14ac:dyDescent="0.25"/>
    <row r="2358" s="113" customFormat="1" x14ac:dyDescent="0.25"/>
    <row r="2359" s="113" customFormat="1" x14ac:dyDescent="0.25"/>
    <row r="2360" s="113" customFormat="1" x14ac:dyDescent="0.25"/>
    <row r="2361" s="113" customFormat="1" x14ac:dyDescent="0.25"/>
    <row r="2362" s="113" customFormat="1" x14ac:dyDescent="0.25"/>
    <row r="2363" s="113" customFormat="1" x14ac:dyDescent="0.25"/>
    <row r="2364" s="113" customFormat="1" x14ac:dyDescent="0.25"/>
    <row r="2365" s="113" customFormat="1" x14ac:dyDescent="0.25"/>
    <row r="2366" s="113" customFormat="1" x14ac:dyDescent="0.25"/>
    <row r="2367" s="113" customFormat="1" x14ac:dyDescent="0.25"/>
    <row r="2368" s="113" customFormat="1" x14ac:dyDescent="0.25"/>
    <row r="2369" s="113" customFormat="1" x14ac:dyDescent="0.25"/>
    <row r="2370" s="113" customFormat="1" x14ac:dyDescent="0.25"/>
    <row r="2371" s="113" customFormat="1" x14ac:dyDescent="0.25"/>
    <row r="2372" s="113" customFormat="1" x14ac:dyDescent="0.25"/>
    <row r="2373" s="113" customFormat="1" x14ac:dyDescent="0.25"/>
    <row r="2374" s="113" customFormat="1" x14ac:dyDescent="0.25"/>
    <row r="2375" s="113" customFormat="1" x14ac:dyDescent="0.25"/>
    <row r="2376" s="113" customFormat="1" x14ac:dyDescent="0.25"/>
    <row r="2377" s="113" customFormat="1" x14ac:dyDescent="0.25"/>
    <row r="2378" s="113" customFormat="1" x14ac:dyDescent="0.25"/>
    <row r="2379" s="113" customFormat="1" x14ac:dyDescent="0.25"/>
    <row r="2380" s="113" customFormat="1" x14ac:dyDescent="0.25"/>
    <row r="2381" s="113" customFormat="1" x14ac:dyDescent="0.25"/>
    <row r="2382" s="113" customFormat="1" x14ac:dyDescent="0.25"/>
    <row r="2383" s="113" customFormat="1" x14ac:dyDescent="0.25"/>
    <row r="2384" s="113" customFormat="1" x14ac:dyDescent="0.25"/>
    <row r="2385" s="113" customFormat="1" x14ac:dyDescent="0.25"/>
    <row r="2386" s="113" customFormat="1" x14ac:dyDescent="0.25"/>
    <row r="2387" s="113" customFormat="1" x14ac:dyDescent="0.25"/>
    <row r="2388" s="113" customFormat="1" x14ac:dyDescent="0.25"/>
    <row r="2389" s="113" customFormat="1" x14ac:dyDescent="0.25"/>
    <row r="2390" s="113" customFormat="1" x14ac:dyDescent="0.25"/>
    <row r="2391" s="113" customFormat="1" x14ac:dyDescent="0.25"/>
    <row r="2392" s="113" customFormat="1" x14ac:dyDescent="0.25"/>
    <row r="2393" s="113" customFormat="1" x14ac:dyDescent="0.25"/>
    <row r="2394" s="113" customFormat="1" x14ac:dyDescent="0.25"/>
    <row r="2395" s="113" customFormat="1" x14ac:dyDescent="0.25"/>
    <row r="2396" s="113" customFormat="1" x14ac:dyDescent="0.25"/>
    <row r="2397" s="113" customFormat="1" x14ac:dyDescent="0.25"/>
    <row r="2398" s="113" customFormat="1" x14ac:dyDescent="0.25"/>
    <row r="2399" s="113" customFormat="1" x14ac:dyDescent="0.25"/>
    <row r="2400" s="113" customFormat="1" x14ac:dyDescent="0.25"/>
    <row r="2401" s="113" customFormat="1" x14ac:dyDescent="0.25"/>
    <row r="2402" s="113" customFormat="1" x14ac:dyDescent="0.25"/>
    <row r="2403" s="113" customFormat="1" x14ac:dyDescent="0.25"/>
    <row r="2404" s="113" customFormat="1" x14ac:dyDescent="0.25"/>
    <row r="2405" s="113" customFormat="1" x14ac:dyDescent="0.25"/>
    <row r="2406" s="113" customFormat="1" x14ac:dyDescent="0.25"/>
    <row r="2407" s="113" customFormat="1" x14ac:dyDescent="0.25"/>
    <row r="2408" s="113" customFormat="1" x14ac:dyDescent="0.25"/>
    <row r="2409" s="113" customFormat="1" x14ac:dyDescent="0.25"/>
    <row r="2410" s="113" customFormat="1" x14ac:dyDescent="0.25"/>
    <row r="2411" s="113" customFormat="1" x14ac:dyDescent="0.25"/>
    <row r="2412" s="113" customFormat="1" x14ac:dyDescent="0.25"/>
    <row r="2413" s="113" customFormat="1" x14ac:dyDescent="0.25"/>
    <row r="2414" s="113" customFormat="1" x14ac:dyDescent="0.25"/>
    <row r="2415" s="113" customFormat="1" x14ac:dyDescent="0.25"/>
    <row r="2416" s="113" customFormat="1" x14ac:dyDescent="0.25"/>
    <row r="2417" s="113" customFormat="1" x14ac:dyDescent="0.25"/>
    <row r="2418" s="113" customFormat="1" x14ac:dyDescent="0.25"/>
    <row r="2419" s="113" customFormat="1" x14ac:dyDescent="0.25"/>
    <row r="2420" s="113" customFormat="1" x14ac:dyDescent="0.25"/>
    <row r="2421" s="113" customFormat="1" x14ac:dyDescent="0.25"/>
    <row r="2422" s="113" customFormat="1" x14ac:dyDescent="0.25"/>
    <row r="2423" s="113" customFormat="1" x14ac:dyDescent="0.25"/>
    <row r="2424" s="113" customFormat="1" x14ac:dyDescent="0.25"/>
    <row r="2425" s="113" customFormat="1" x14ac:dyDescent="0.25"/>
    <row r="2426" s="113" customFormat="1" x14ac:dyDescent="0.25"/>
    <row r="2427" s="113" customFormat="1" x14ac:dyDescent="0.25"/>
    <row r="2428" s="113" customFormat="1" x14ac:dyDescent="0.25"/>
    <row r="2429" s="113" customFormat="1" x14ac:dyDescent="0.25"/>
    <row r="2430" s="113" customFormat="1" x14ac:dyDescent="0.25"/>
    <row r="2431" s="113" customFormat="1" x14ac:dyDescent="0.25"/>
    <row r="2432" s="113" customFormat="1" x14ac:dyDescent="0.25"/>
    <row r="2433" s="113" customFormat="1" x14ac:dyDescent="0.25"/>
    <row r="2434" s="113" customFormat="1" x14ac:dyDescent="0.25"/>
    <row r="2435" s="113" customFormat="1" x14ac:dyDescent="0.25"/>
    <row r="2436" s="113" customFormat="1" x14ac:dyDescent="0.25"/>
    <row r="2437" s="113" customFormat="1" x14ac:dyDescent="0.25"/>
    <row r="2438" s="113" customFormat="1" x14ac:dyDescent="0.25"/>
    <row r="2439" s="113" customFormat="1" x14ac:dyDescent="0.25"/>
    <row r="2440" s="113" customFormat="1" x14ac:dyDescent="0.25"/>
    <row r="2441" s="113" customFormat="1" x14ac:dyDescent="0.25"/>
    <row r="2442" s="113" customFormat="1" x14ac:dyDescent="0.25"/>
    <row r="2443" s="113" customFormat="1" x14ac:dyDescent="0.25"/>
    <row r="2444" s="113" customFormat="1" x14ac:dyDescent="0.25"/>
    <row r="2445" s="113" customFormat="1" x14ac:dyDescent="0.25"/>
    <row r="2446" s="113" customFormat="1" x14ac:dyDescent="0.25"/>
    <row r="2447" s="113" customFormat="1" x14ac:dyDescent="0.25"/>
    <row r="2448" s="113" customFormat="1" x14ac:dyDescent="0.25"/>
    <row r="2449" s="113" customFormat="1" x14ac:dyDescent="0.25"/>
    <row r="2450" s="113" customFormat="1" x14ac:dyDescent="0.25"/>
    <row r="2451" s="113" customFormat="1" x14ac:dyDescent="0.25"/>
    <row r="2452" s="113" customFormat="1" x14ac:dyDescent="0.25"/>
    <row r="2453" s="113" customFormat="1" x14ac:dyDescent="0.25"/>
    <row r="2454" s="113" customFormat="1" x14ac:dyDescent="0.25"/>
    <row r="2455" s="113" customFormat="1" x14ac:dyDescent="0.25"/>
    <row r="2456" s="113" customFormat="1" x14ac:dyDescent="0.25"/>
    <row r="2457" s="113" customFormat="1" x14ac:dyDescent="0.25"/>
    <row r="2458" s="113" customFormat="1" x14ac:dyDescent="0.25"/>
    <row r="2459" s="113" customFormat="1" x14ac:dyDescent="0.25"/>
    <row r="2460" s="113" customFormat="1" x14ac:dyDescent="0.25"/>
    <row r="2461" s="113" customFormat="1" x14ac:dyDescent="0.25"/>
    <row r="2462" s="113" customFormat="1" x14ac:dyDescent="0.25"/>
    <row r="2463" s="113" customFormat="1" x14ac:dyDescent="0.25"/>
    <row r="2464" s="113" customFormat="1" x14ac:dyDescent="0.25"/>
    <row r="2465" s="113" customFormat="1" x14ac:dyDescent="0.25"/>
    <row r="2466" s="113" customFormat="1" x14ac:dyDescent="0.25"/>
    <row r="2467" s="113" customFormat="1" x14ac:dyDescent="0.25"/>
    <row r="2468" s="113" customFormat="1" x14ac:dyDescent="0.25"/>
    <row r="2469" s="113" customFormat="1" x14ac:dyDescent="0.25"/>
    <row r="2470" s="113" customFormat="1" x14ac:dyDescent="0.25"/>
    <row r="2471" s="113" customFormat="1" x14ac:dyDescent="0.25"/>
    <row r="2472" s="113" customFormat="1" x14ac:dyDescent="0.25"/>
    <row r="2473" s="113" customFormat="1" x14ac:dyDescent="0.25"/>
    <row r="2474" s="113" customFormat="1" x14ac:dyDescent="0.25"/>
    <row r="2475" s="113" customFormat="1" x14ac:dyDescent="0.25"/>
    <row r="2476" s="113" customFormat="1" x14ac:dyDescent="0.25"/>
    <row r="2477" s="113" customFormat="1" x14ac:dyDescent="0.25"/>
    <row r="2478" s="113" customFormat="1" x14ac:dyDescent="0.25"/>
    <row r="2479" s="113" customFormat="1" x14ac:dyDescent="0.25"/>
    <row r="2480" s="113" customFormat="1" x14ac:dyDescent="0.25"/>
    <row r="2481" s="113" customFormat="1" x14ac:dyDescent="0.25"/>
    <row r="2482" s="113" customFormat="1" x14ac:dyDescent="0.25"/>
    <row r="2483" s="113" customFormat="1" x14ac:dyDescent="0.25"/>
    <row r="2484" s="113" customFormat="1" x14ac:dyDescent="0.25"/>
    <row r="2485" s="113" customFormat="1" x14ac:dyDescent="0.25"/>
    <row r="2486" s="113" customFormat="1" x14ac:dyDescent="0.25"/>
    <row r="2487" s="113" customFormat="1" x14ac:dyDescent="0.25"/>
    <row r="2488" s="113" customFormat="1" x14ac:dyDescent="0.25"/>
    <row r="2489" s="113" customFormat="1" x14ac:dyDescent="0.25"/>
    <row r="2490" s="113" customFormat="1" x14ac:dyDescent="0.25"/>
    <row r="2491" s="113" customFormat="1" x14ac:dyDescent="0.25"/>
    <row r="2492" s="113" customFormat="1" x14ac:dyDescent="0.25"/>
    <row r="2493" s="113" customFormat="1" x14ac:dyDescent="0.25"/>
    <row r="2494" s="113" customFormat="1" x14ac:dyDescent="0.25"/>
    <row r="2495" s="113" customFormat="1" x14ac:dyDescent="0.25"/>
    <row r="2496" s="113" customFormat="1" x14ac:dyDescent="0.25"/>
    <row r="2497" s="113" customFormat="1" x14ac:dyDescent="0.25"/>
    <row r="2498" s="113" customFormat="1" x14ac:dyDescent="0.25"/>
    <row r="2499" s="113" customFormat="1" x14ac:dyDescent="0.25"/>
    <row r="2500" s="113" customFormat="1" x14ac:dyDescent="0.25"/>
    <row r="2501" s="113" customFormat="1" x14ac:dyDescent="0.25"/>
    <row r="2502" s="113" customFormat="1" x14ac:dyDescent="0.25"/>
    <row r="2503" s="113" customFormat="1" x14ac:dyDescent="0.25"/>
    <row r="2504" s="113" customFormat="1" x14ac:dyDescent="0.25"/>
    <row r="2505" s="113" customFormat="1" x14ac:dyDescent="0.25"/>
    <row r="2506" s="113" customFormat="1" x14ac:dyDescent="0.25"/>
    <row r="2507" s="113" customFormat="1" x14ac:dyDescent="0.25"/>
    <row r="2508" s="113" customFormat="1" x14ac:dyDescent="0.25"/>
    <row r="2509" s="113" customFormat="1" x14ac:dyDescent="0.25"/>
    <row r="2510" s="113" customFormat="1" x14ac:dyDescent="0.25"/>
    <row r="2511" s="113" customFormat="1" x14ac:dyDescent="0.25"/>
    <row r="2512" s="113" customFormat="1" x14ac:dyDescent="0.25"/>
    <row r="2513" s="113" customFormat="1" x14ac:dyDescent="0.25"/>
    <row r="2514" s="113" customFormat="1" x14ac:dyDescent="0.25"/>
    <row r="2515" s="113" customFormat="1" x14ac:dyDescent="0.25"/>
    <row r="2516" s="113" customFormat="1" x14ac:dyDescent="0.25"/>
    <row r="2517" s="113" customFormat="1" x14ac:dyDescent="0.25"/>
    <row r="2518" s="113" customFormat="1" x14ac:dyDescent="0.25"/>
    <row r="2519" s="113" customFormat="1" x14ac:dyDescent="0.25"/>
    <row r="2520" s="113" customFormat="1" x14ac:dyDescent="0.25"/>
    <row r="2521" s="113" customFormat="1" x14ac:dyDescent="0.25"/>
    <row r="2522" s="113" customFormat="1" x14ac:dyDescent="0.25"/>
    <row r="2523" s="113" customFormat="1" x14ac:dyDescent="0.25"/>
    <row r="2524" s="113" customFormat="1" x14ac:dyDescent="0.25"/>
    <row r="2525" s="113" customFormat="1" x14ac:dyDescent="0.25"/>
    <row r="2526" s="113" customFormat="1" x14ac:dyDescent="0.25"/>
    <row r="2527" s="113" customFormat="1" x14ac:dyDescent="0.25"/>
    <row r="2528" s="113" customFormat="1" x14ac:dyDescent="0.25"/>
    <row r="2529" s="113" customFormat="1" x14ac:dyDescent="0.25"/>
    <row r="2530" s="113" customFormat="1" x14ac:dyDescent="0.25"/>
    <row r="2531" s="113" customFormat="1" x14ac:dyDescent="0.25"/>
    <row r="2532" s="113" customFormat="1" x14ac:dyDescent="0.25"/>
    <row r="2533" s="113" customFormat="1" x14ac:dyDescent="0.25"/>
    <row r="2534" s="113" customFormat="1" x14ac:dyDescent="0.25"/>
    <row r="2535" s="113" customFormat="1" x14ac:dyDescent="0.25"/>
    <row r="2536" s="113" customFormat="1" x14ac:dyDescent="0.25"/>
    <row r="2537" s="113" customFormat="1" x14ac:dyDescent="0.25"/>
    <row r="2538" s="113" customFormat="1" x14ac:dyDescent="0.25"/>
    <row r="2539" s="113" customFormat="1" x14ac:dyDescent="0.25"/>
    <row r="2540" s="113" customFormat="1" x14ac:dyDescent="0.25"/>
    <row r="2541" s="113" customFormat="1" x14ac:dyDescent="0.25"/>
    <row r="2542" s="113" customFormat="1" x14ac:dyDescent="0.25"/>
    <row r="2543" s="113" customFormat="1" x14ac:dyDescent="0.25"/>
    <row r="2544" s="113" customFormat="1" x14ac:dyDescent="0.25"/>
    <row r="2545" s="113" customFormat="1" x14ac:dyDescent="0.25"/>
    <row r="2546" s="113" customFormat="1" x14ac:dyDescent="0.25"/>
    <row r="2547" s="113" customFormat="1" x14ac:dyDescent="0.25"/>
    <row r="2548" s="113" customFormat="1" x14ac:dyDescent="0.25"/>
    <row r="2549" s="113" customFormat="1" x14ac:dyDescent="0.25"/>
    <row r="2550" s="113" customFormat="1" x14ac:dyDescent="0.25"/>
    <row r="2551" s="113" customFormat="1" x14ac:dyDescent="0.25"/>
    <row r="2552" s="113" customFormat="1" x14ac:dyDescent="0.25"/>
    <row r="2553" s="113" customFormat="1" x14ac:dyDescent="0.25"/>
    <row r="2554" s="113" customFormat="1" x14ac:dyDescent="0.25"/>
    <row r="2555" s="113" customFormat="1" x14ac:dyDescent="0.25"/>
    <row r="2556" s="113" customFormat="1" x14ac:dyDescent="0.25"/>
    <row r="2557" s="113" customFormat="1" x14ac:dyDescent="0.25"/>
    <row r="2558" s="113" customFormat="1" x14ac:dyDescent="0.25"/>
    <row r="2559" s="113" customFormat="1" x14ac:dyDescent="0.25"/>
    <row r="2560" s="113" customFormat="1" x14ac:dyDescent="0.25"/>
    <row r="2561" s="113" customFormat="1" x14ac:dyDescent="0.25"/>
    <row r="2562" s="113" customFormat="1" x14ac:dyDescent="0.25"/>
    <row r="2563" s="113" customFormat="1" x14ac:dyDescent="0.25"/>
    <row r="2564" s="113" customFormat="1" x14ac:dyDescent="0.25"/>
    <row r="2565" s="113" customFormat="1" x14ac:dyDescent="0.25"/>
    <row r="2566" s="113" customFormat="1" x14ac:dyDescent="0.25"/>
    <row r="2567" s="113" customFormat="1" x14ac:dyDescent="0.25"/>
    <row r="2568" s="113" customFormat="1" x14ac:dyDescent="0.25"/>
    <row r="2569" s="113" customFormat="1" x14ac:dyDescent="0.25"/>
    <row r="2570" s="113" customFormat="1" x14ac:dyDescent="0.25"/>
    <row r="2571" s="113" customFormat="1" x14ac:dyDescent="0.25"/>
    <row r="2572" s="113" customFormat="1" x14ac:dyDescent="0.25"/>
    <row r="2573" s="113" customFormat="1" x14ac:dyDescent="0.25"/>
    <row r="2574" s="113" customFormat="1" x14ac:dyDescent="0.25"/>
    <row r="2575" s="113" customFormat="1" x14ac:dyDescent="0.25"/>
    <row r="2576" s="113" customFormat="1" x14ac:dyDescent="0.25"/>
    <row r="2577" s="113" customFormat="1" x14ac:dyDescent="0.25"/>
    <row r="2578" s="113" customFormat="1" x14ac:dyDescent="0.25"/>
    <row r="2579" s="113" customFormat="1" x14ac:dyDescent="0.25"/>
    <row r="2580" s="113" customFormat="1" x14ac:dyDescent="0.25"/>
    <row r="2581" s="113" customFormat="1" x14ac:dyDescent="0.25"/>
    <row r="2582" s="113" customFormat="1" x14ac:dyDescent="0.25"/>
    <row r="2583" s="113" customFormat="1" x14ac:dyDescent="0.25"/>
    <row r="2584" s="113" customFormat="1" x14ac:dyDescent="0.25"/>
    <row r="2585" s="113" customFormat="1" x14ac:dyDescent="0.25"/>
    <row r="2586" s="113" customFormat="1" x14ac:dyDescent="0.25"/>
    <row r="2587" s="113" customFormat="1" x14ac:dyDescent="0.25"/>
    <row r="2588" s="113" customFormat="1" x14ac:dyDescent="0.25"/>
    <row r="2589" s="113" customFormat="1" x14ac:dyDescent="0.25"/>
    <row r="2590" s="113" customFormat="1" x14ac:dyDescent="0.25"/>
    <row r="2591" s="113" customFormat="1" x14ac:dyDescent="0.25"/>
    <row r="2592" s="113" customFormat="1" x14ac:dyDescent="0.25"/>
    <row r="2593" s="113" customFormat="1" x14ac:dyDescent="0.25"/>
    <row r="2594" s="113" customFormat="1" x14ac:dyDescent="0.25"/>
    <row r="2595" s="113" customFormat="1" x14ac:dyDescent="0.25"/>
    <row r="2596" s="113" customFormat="1" x14ac:dyDescent="0.25"/>
    <row r="2597" s="113" customFormat="1" x14ac:dyDescent="0.25"/>
    <row r="2598" s="113" customFormat="1" x14ac:dyDescent="0.25"/>
    <row r="2599" s="113" customFormat="1" x14ac:dyDescent="0.25"/>
    <row r="2600" s="113" customFormat="1" x14ac:dyDescent="0.25"/>
    <row r="2601" s="113" customFormat="1" x14ac:dyDescent="0.25"/>
    <row r="2602" s="113" customFormat="1" x14ac:dyDescent="0.25"/>
    <row r="2603" s="113" customFormat="1" x14ac:dyDescent="0.25"/>
    <row r="2604" s="113" customFormat="1" x14ac:dyDescent="0.25"/>
    <row r="2605" s="113" customFormat="1" x14ac:dyDescent="0.25"/>
    <row r="2606" s="113" customFormat="1" x14ac:dyDescent="0.25"/>
    <row r="2607" s="113" customFormat="1" x14ac:dyDescent="0.25"/>
    <row r="2608" s="113" customFormat="1" x14ac:dyDescent="0.25"/>
    <row r="2609" s="113" customFormat="1" x14ac:dyDescent="0.25"/>
    <row r="2610" s="113" customFormat="1" x14ac:dyDescent="0.25"/>
    <row r="2611" s="113" customFormat="1" x14ac:dyDescent="0.25"/>
    <row r="2612" s="113" customFormat="1" x14ac:dyDescent="0.25"/>
    <row r="2613" s="113" customFormat="1" x14ac:dyDescent="0.25"/>
    <row r="2614" s="113" customFormat="1" x14ac:dyDescent="0.25"/>
    <row r="2615" s="113" customFormat="1" x14ac:dyDescent="0.25"/>
    <row r="2616" s="113" customFormat="1" x14ac:dyDescent="0.25"/>
    <row r="2617" s="113" customFormat="1" x14ac:dyDescent="0.25"/>
    <row r="2618" s="113" customFormat="1" x14ac:dyDescent="0.25"/>
    <row r="2619" s="113" customFormat="1" x14ac:dyDescent="0.25"/>
    <row r="2620" s="113" customFormat="1" x14ac:dyDescent="0.25"/>
    <row r="2621" s="113" customFormat="1" x14ac:dyDescent="0.25"/>
    <row r="2622" s="113" customFormat="1" x14ac:dyDescent="0.25"/>
    <row r="2623" s="113" customFormat="1" x14ac:dyDescent="0.25"/>
    <row r="2624" s="113" customFormat="1" x14ac:dyDescent="0.25"/>
    <row r="2625" s="113" customFormat="1" x14ac:dyDescent="0.25"/>
    <row r="2626" s="113" customFormat="1" x14ac:dyDescent="0.25"/>
    <row r="2627" s="113" customFormat="1" x14ac:dyDescent="0.25"/>
    <row r="2628" s="113" customFormat="1" x14ac:dyDescent="0.25"/>
    <row r="2629" s="113" customFormat="1" x14ac:dyDescent="0.25"/>
    <row r="2630" s="113" customFormat="1" x14ac:dyDescent="0.25"/>
    <row r="2631" s="113" customFormat="1" x14ac:dyDescent="0.25"/>
    <row r="2632" s="113" customFormat="1" x14ac:dyDescent="0.25"/>
    <row r="2633" s="113" customFormat="1" x14ac:dyDescent="0.25"/>
    <row r="2634" s="113" customFormat="1" x14ac:dyDescent="0.25"/>
    <row r="2635" s="113" customFormat="1" x14ac:dyDescent="0.25"/>
    <row r="2636" s="113" customFormat="1" x14ac:dyDescent="0.25"/>
    <row r="2637" s="113" customFormat="1" x14ac:dyDescent="0.25"/>
    <row r="2638" s="113" customFormat="1" x14ac:dyDescent="0.25"/>
    <row r="2639" s="113" customFormat="1" x14ac:dyDescent="0.25"/>
    <row r="2640" s="113" customFormat="1" x14ac:dyDescent="0.25"/>
    <row r="2641" s="113" customFormat="1" x14ac:dyDescent="0.25"/>
    <row r="2642" s="113" customFormat="1" x14ac:dyDescent="0.25"/>
    <row r="2643" s="113" customFormat="1" x14ac:dyDescent="0.25"/>
    <row r="2644" s="113" customFormat="1" x14ac:dyDescent="0.25"/>
    <row r="2645" s="113" customFormat="1" x14ac:dyDescent="0.25"/>
    <row r="2646" s="113" customFormat="1" x14ac:dyDescent="0.25"/>
    <row r="2647" s="113" customFormat="1" x14ac:dyDescent="0.25"/>
    <row r="2648" s="113" customFormat="1" x14ac:dyDescent="0.25"/>
    <row r="2649" s="113" customFormat="1" x14ac:dyDescent="0.25"/>
    <row r="2650" s="113" customFormat="1" x14ac:dyDescent="0.25"/>
    <row r="2651" s="113" customFormat="1" x14ac:dyDescent="0.25"/>
    <row r="2652" s="113" customFormat="1" x14ac:dyDescent="0.25"/>
    <row r="2653" s="113" customFormat="1" x14ac:dyDescent="0.25"/>
    <row r="2654" s="113" customFormat="1" x14ac:dyDescent="0.25"/>
    <row r="2655" s="113" customFormat="1" x14ac:dyDescent="0.25"/>
    <row r="2656" s="113" customFormat="1" x14ac:dyDescent="0.25"/>
    <row r="2657" s="113" customFormat="1" x14ac:dyDescent="0.25"/>
    <row r="2658" s="113" customFormat="1" x14ac:dyDescent="0.25"/>
    <row r="2659" s="113" customFormat="1" x14ac:dyDescent="0.25"/>
    <row r="2660" s="113" customFormat="1" x14ac:dyDescent="0.25"/>
    <row r="2661" s="113" customFormat="1" x14ac:dyDescent="0.25"/>
    <row r="2662" s="113" customFormat="1" x14ac:dyDescent="0.25"/>
    <row r="2663" s="113" customFormat="1" x14ac:dyDescent="0.25"/>
    <row r="2664" s="113" customFormat="1" x14ac:dyDescent="0.25"/>
    <row r="2665" s="113" customFormat="1" x14ac:dyDescent="0.25"/>
    <row r="2666" s="113" customFormat="1" x14ac:dyDescent="0.25"/>
    <row r="2667" s="113" customFormat="1" x14ac:dyDescent="0.25"/>
    <row r="2668" s="113" customFormat="1" x14ac:dyDescent="0.25"/>
    <row r="2669" s="113" customFormat="1" x14ac:dyDescent="0.25"/>
    <row r="2670" s="113" customFormat="1" x14ac:dyDescent="0.25"/>
    <row r="2671" s="113" customFormat="1" x14ac:dyDescent="0.25"/>
    <row r="2672" s="113" customFormat="1" x14ac:dyDescent="0.25"/>
    <row r="2673" s="113" customFormat="1" x14ac:dyDescent="0.25"/>
    <row r="2674" s="113" customFormat="1" x14ac:dyDescent="0.25"/>
    <row r="2675" s="113" customFormat="1" x14ac:dyDescent="0.25"/>
    <row r="2676" s="113" customFormat="1" x14ac:dyDescent="0.25"/>
    <row r="2677" s="113" customFormat="1" x14ac:dyDescent="0.25"/>
    <row r="2678" s="113" customFormat="1" x14ac:dyDescent="0.25"/>
    <row r="2679" s="113" customFormat="1" x14ac:dyDescent="0.25"/>
    <row r="2680" s="113" customFormat="1" x14ac:dyDescent="0.25"/>
    <row r="2681" s="113" customFormat="1" x14ac:dyDescent="0.25"/>
    <row r="2682" s="113" customFormat="1" x14ac:dyDescent="0.25"/>
    <row r="2683" s="113" customFormat="1" x14ac:dyDescent="0.25"/>
    <row r="2684" s="113" customFormat="1" x14ac:dyDescent="0.25"/>
    <row r="2685" s="113" customFormat="1" x14ac:dyDescent="0.25"/>
    <row r="2686" s="113" customFormat="1" x14ac:dyDescent="0.25"/>
    <row r="2687" s="113" customFormat="1" x14ac:dyDescent="0.25"/>
    <row r="2688" s="113" customFormat="1" x14ac:dyDescent="0.25"/>
    <row r="2689" s="113" customFormat="1" x14ac:dyDescent="0.25"/>
    <row r="2690" s="113" customFormat="1" x14ac:dyDescent="0.25"/>
    <row r="2691" s="113" customFormat="1" x14ac:dyDescent="0.25"/>
    <row r="2692" s="113" customFormat="1" x14ac:dyDescent="0.25"/>
    <row r="2693" s="113" customFormat="1" x14ac:dyDescent="0.25"/>
    <row r="2694" s="113" customFormat="1" x14ac:dyDescent="0.25"/>
    <row r="2695" s="113" customFormat="1" x14ac:dyDescent="0.25"/>
    <row r="2696" s="113" customFormat="1" x14ac:dyDescent="0.25"/>
    <row r="2697" s="113" customFormat="1" x14ac:dyDescent="0.25"/>
    <row r="2698" s="113" customFormat="1" x14ac:dyDescent="0.25"/>
    <row r="2699" s="113" customFormat="1" x14ac:dyDescent="0.25"/>
    <row r="2700" s="113" customFormat="1" x14ac:dyDescent="0.25"/>
    <row r="2701" s="113" customFormat="1" x14ac:dyDescent="0.25"/>
    <row r="2702" s="113" customFormat="1" x14ac:dyDescent="0.25"/>
    <row r="2703" s="113" customFormat="1" x14ac:dyDescent="0.25"/>
    <row r="2704" s="113" customFormat="1" x14ac:dyDescent="0.25"/>
    <row r="2705" s="113" customFormat="1" x14ac:dyDescent="0.25"/>
    <row r="2706" s="113" customFormat="1" x14ac:dyDescent="0.25"/>
  </sheetData>
  <mergeCells count="27">
    <mergeCell ref="C4:K4"/>
    <mergeCell ref="C5:K5"/>
    <mergeCell ref="C6:K6"/>
    <mergeCell ref="C10:C11"/>
    <mergeCell ref="D10:D11"/>
    <mergeCell ref="F10:F11"/>
    <mergeCell ref="G10:G11"/>
    <mergeCell ref="I10:I11"/>
    <mergeCell ref="J10:J11"/>
    <mergeCell ref="K10:K11"/>
    <mergeCell ref="E10:E11"/>
    <mergeCell ref="D31:F31"/>
    <mergeCell ref="G31:H37"/>
    <mergeCell ref="D32:F32"/>
    <mergeCell ref="D37:F37"/>
    <mergeCell ref="D18:F18"/>
    <mergeCell ref="G18:L18"/>
    <mergeCell ref="D19:F19"/>
    <mergeCell ref="G19:H24"/>
    <mergeCell ref="I19:L24"/>
    <mergeCell ref="D20:F20"/>
    <mergeCell ref="D24:F24"/>
    <mergeCell ref="D25:F25"/>
    <mergeCell ref="G25:H30"/>
    <mergeCell ref="I25:L30"/>
    <mergeCell ref="D26:F26"/>
    <mergeCell ref="D30:F30"/>
  </mergeCells>
  <printOptions horizontalCentered="1"/>
  <pageMargins left="0.70866141732283472" right="0.70866141732283472" top="0.37" bottom="0.4" header="0.31496062992125984" footer="0.31496062992125984"/>
  <pageSetup paperSize="9" scale="76" orientation="landscape" horizontalDpi="4294967295" verticalDpi="4294967295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9B2B0-0FCF-4E71-A17F-C811E45273E7}">
  <sheetPr>
    <tabColor rgb="FFFFFF00"/>
  </sheetPr>
  <dimension ref="A1:CO2705"/>
  <sheetViews>
    <sheetView view="pageBreakPreview" topLeftCell="A3" zoomScaleNormal="100" zoomScaleSheetLayoutView="100" workbookViewId="0">
      <selection activeCell="E16" sqref="E16"/>
    </sheetView>
  </sheetViews>
  <sheetFormatPr defaultColWidth="9.140625" defaultRowHeight="12.75" x14ac:dyDescent="0.25"/>
  <cols>
    <col min="1" max="2" width="1.7109375" style="113" customWidth="1"/>
    <col min="3" max="3" width="6.42578125" style="113" customWidth="1"/>
    <col min="4" max="4" width="31.42578125" style="113" customWidth="1"/>
    <col min="5" max="5" width="29.85546875" style="113" customWidth="1"/>
    <col min="6" max="6" width="14.5703125" style="113" customWidth="1"/>
    <col min="7" max="7" width="14.140625" style="113" customWidth="1"/>
    <col min="8" max="8" width="8.7109375" style="113" customWidth="1"/>
    <col min="9" max="9" width="9.42578125" style="113" customWidth="1"/>
    <col min="10" max="10" width="17.85546875" style="113" customWidth="1"/>
    <col min="11" max="11" width="23.140625" style="113" customWidth="1"/>
    <col min="12" max="12" width="1.85546875" style="113" customWidth="1"/>
    <col min="13" max="13" width="15.5703125" style="113" customWidth="1"/>
    <col min="14" max="14" width="11.5703125" style="115" customWidth="1"/>
    <col min="15" max="15" width="8.7109375" style="115" customWidth="1"/>
    <col min="16" max="17" width="1.7109375" style="113" customWidth="1"/>
    <col min="18" max="18" width="9.140625" style="113"/>
    <col min="19" max="19" width="22.5703125" style="113" customWidth="1"/>
    <col min="20" max="16384" width="9.140625" style="113"/>
  </cols>
  <sheetData>
    <row r="1" spans="1:93" x14ac:dyDescent="0.25">
      <c r="N1" s="113"/>
      <c r="O1" s="113"/>
    </row>
    <row r="2" spans="1:93" x14ac:dyDescent="0.25">
      <c r="D2" s="65"/>
      <c r="K2" s="114" t="str">
        <f>'[3]PERINGKAT SETELAH KOREKSI'!L2</f>
        <v xml:space="preserve">Lampiran BA Pembukaan Dokumen Penawaran Harga : Sampul II </v>
      </c>
      <c r="N2" s="113"/>
    </row>
    <row r="3" spans="1:93" ht="16.5" customHeight="1" x14ac:dyDescent="0.25">
      <c r="D3" s="65"/>
      <c r="N3" s="113"/>
    </row>
    <row r="4" spans="1:93" ht="27" customHeight="1" x14ac:dyDescent="0.25">
      <c r="C4" s="238" t="str">
        <f>'[3]PERINGKAT SETELAH KOREKSI'!C4</f>
        <v>PENGADAAN PEKERJAAN PENGGANTIAN DYNAMIC MESSAGE SIGN (DMS) PADA RUAS TOL JAGORAWI TAHUN 2023 (PAKET 1)</v>
      </c>
      <c r="D4" s="238"/>
      <c r="E4" s="238"/>
      <c r="F4" s="238"/>
      <c r="G4" s="238"/>
      <c r="H4" s="238"/>
      <c r="I4" s="238"/>
      <c r="J4" s="238"/>
      <c r="K4" s="238"/>
      <c r="L4" s="68"/>
      <c r="M4" s="68"/>
      <c r="N4" s="68"/>
      <c r="O4" s="68"/>
      <c r="P4" s="68"/>
    </row>
    <row r="5" spans="1:93" x14ac:dyDescent="0.25">
      <c r="C5" s="238" t="str">
        <f>'[4]SAMPUL II'!C5:R5</f>
        <v>PEMBUKAAN DOKUMEN PENAWARAN HARGA (SAMPUL II)</v>
      </c>
      <c r="D5" s="238"/>
      <c r="E5" s="238"/>
      <c r="F5" s="238"/>
      <c r="G5" s="238"/>
      <c r="H5" s="238"/>
      <c r="I5" s="238"/>
      <c r="J5" s="238"/>
      <c r="K5" s="238"/>
      <c r="L5" s="68"/>
      <c r="M5" s="68"/>
      <c r="N5" s="68"/>
      <c r="O5" s="68"/>
      <c r="P5" s="68"/>
    </row>
    <row r="6" spans="1:93" x14ac:dyDescent="0.25">
      <c r="C6" s="290" t="s">
        <v>56</v>
      </c>
      <c r="D6" s="290"/>
      <c r="E6" s="290"/>
      <c r="F6" s="290"/>
      <c r="G6" s="290"/>
      <c r="H6" s="290"/>
      <c r="I6" s="290"/>
      <c r="J6" s="290"/>
      <c r="K6" s="290"/>
      <c r="N6" s="113"/>
      <c r="O6" s="113"/>
    </row>
    <row r="7" spans="1:93" x14ac:dyDescent="0.25">
      <c r="C7" s="116"/>
      <c r="D7" s="116"/>
      <c r="E7" s="116"/>
      <c r="F7" s="116"/>
      <c r="G7" s="116"/>
      <c r="H7" s="116"/>
      <c r="I7" s="116"/>
      <c r="J7" s="116"/>
      <c r="K7" s="116"/>
      <c r="N7" s="113"/>
      <c r="O7" s="113"/>
    </row>
    <row r="8" spans="1:93" x14ac:dyDescent="0.25">
      <c r="C8" s="117" t="s">
        <v>57</v>
      </c>
      <c r="D8" s="118"/>
      <c r="E8" s="71">
        <f>'[3]PERINGKAT SETELAH KOREKSI'!E7</f>
        <v>4127341860</v>
      </c>
      <c r="F8" s="71"/>
      <c r="G8" s="71" t="s">
        <v>58</v>
      </c>
      <c r="H8" s="71"/>
      <c r="I8" s="119">
        <v>0.25</v>
      </c>
      <c r="J8" s="71" t="s">
        <v>59</v>
      </c>
      <c r="N8" s="113"/>
      <c r="O8" s="113"/>
    </row>
    <row r="9" spans="1:93" ht="13.5" thickBot="1" x14ac:dyDescent="0.3">
      <c r="C9" s="99" t="s">
        <v>60</v>
      </c>
      <c r="D9" s="71"/>
      <c r="E9" s="120">
        <v>8.7999999999999995E-2</v>
      </c>
      <c r="F9" s="120"/>
      <c r="G9" s="71" t="s">
        <v>61</v>
      </c>
      <c r="I9" s="120">
        <v>0</v>
      </c>
      <c r="J9" s="71" t="s">
        <v>62</v>
      </c>
      <c r="N9" s="113"/>
      <c r="O9" s="113"/>
    </row>
    <row r="10" spans="1:93" s="115" customFormat="1" ht="36.75" customHeight="1" x14ac:dyDescent="0.25">
      <c r="A10" s="113"/>
      <c r="B10" s="113"/>
      <c r="C10" s="291" t="s">
        <v>34</v>
      </c>
      <c r="D10" s="293" t="s">
        <v>35</v>
      </c>
      <c r="E10" s="295" t="s">
        <v>82</v>
      </c>
      <c r="F10" s="295" t="s">
        <v>63</v>
      </c>
      <c r="G10" s="297" t="s">
        <v>64</v>
      </c>
      <c r="H10" s="298"/>
      <c r="I10" s="299"/>
      <c r="J10" s="295" t="s">
        <v>65</v>
      </c>
      <c r="K10" s="303" t="s">
        <v>42</v>
      </c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</row>
    <row r="11" spans="1:93" s="115" customFormat="1" ht="24" customHeight="1" thickBot="1" x14ac:dyDescent="0.3">
      <c r="A11" s="113"/>
      <c r="B11" s="113"/>
      <c r="C11" s="292"/>
      <c r="D11" s="294"/>
      <c r="E11" s="296"/>
      <c r="F11" s="296"/>
      <c r="G11" s="300"/>
      <c r="H11" s="301"/>
      <c r="I11" s="302"/>
      <c r="J11" s="296"/>
      <c r="K11" s="304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</row>
    <row r="12" spans="1:93" s="115" customFormat="1" ht="24" customHeight="1" x14ac:dyDescent="0.25">
      <c r="A12" s="113"/>
      <c r="B12" s="113"/>
      <c r="C12" s="122">
        <v>1</v>
      </c>
      <c r="D12" s="123" t="str">
        <f>'[3]PERINGKAT SETELAH KOREKSI'!D10</f>
        <v>PT Network Global Solusindo</v>
      </c>
      <c r="E12" s="124">
        <f>'PERINGKAT AKHIR Harga Terendah'!F12</f>
        <v>3568056150</v>
      </c>
      <c r="F12" s="125">
        <v>0.5</v>
      </c>
      <c r="G12" s="272">
        <f>(1-(F12*$I$8))*E12</f>
        <v>3122049131.25</v>
      </c>
      <c r="H12" s="273"/>
      <c r="I12" s="274"/>
      <c r="J12" s="126">
        <f>RANK(G12,$G$12:$I$14,1)</f>
        <v>1</v>
      </c>
      <c r="K12" s="127" t="str">
        <f>IF(AND(F12&gt;=$E$9,"SAH",G12&lt;=$E$8),"SAH","GUGUR")</f>
        <v>SAH</v>
      </c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</row>
    <row r="13" spans="1:93" s="115" customFormat="1" ht="24" customHeight="1" x14ac:dyDescent="0.25">
      <c r="A13" s="113"/>
      <c r="B13" s="113"/>
      <c r="C13" s="128">
        <f>C12+1</f>
        <v>2</v>
      </c>
      <c r="D13" s="129" t="str">
        <f>'[3]PERINGKAT SETELAH KOREKSI'!D11</f>
        <v>PT Delameta Bilano</v>
      </c>
      <c r="E13" s="130">
        <f>'PERINGKAT AKHIR Harga Terendah'!F13</f>
        <v>3244517011.6125002</v>
      </c>
      <c r="F13" s="131">
        <v>0</v>
      </c>
      <c r="G13" s="275">
        <f>(1-(F13*$I$8))*E13</f>
        <v>3244517011.6125002</v>
      </c>
      <c r="H13" s="275"/>
      <c r="I13" s="275"/>
      <c r="J13" s="126">
        <f>RANK(G13,$G$12:$I$14,1)</f>
        <v>2</v>
      </c>
      <c r="K13" s="127" t="str">
        <f>IF(AND(F13&gt;=$E$9,"SAH",G13&lt;=$E$8),"SAH","GUGUR")</f>
        <v>GUGUR</v>
      </c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</row>
    <row r="14" spans="1:93" s="115" customFormat="1" ht="24" customHeight="1" thickBot="1" x14ac:dyDescent="0.3">
      <c r="A14" s="113"/>
      <c r="B14" s="113"/>
      <c r="C14" s="121">
        <f t="shared" ref="C14" si="0">C13+1</f>
        <v>3</v>
      </c>
      <c r="D14" s="132" t="str">
        <f>'[3]PERINGKAT SETELAH KOREKSI'!D12</f>
        <v>PT DCT Total Solutions</v>
      </c>
      <c r="E14" s="133">
        <f>'PERINGKAT AKHIR Harga Terendah'!F14</f>
        <v>3322393725</v>
      </c>
      <c r="F14" s="134">
        <v>0.55000000000000004</v>
      </c>
      <c r="G14" s="276">
        <f>'PERINGKAT AKHIR Harga Terendah'!F14</f>
        <v>3322393725</v>
      </c>
      <c r="H14" s="277"/>
      <c r="I14" s="278"/>
      <c r="J14" s="135">
        <f>RANK(G14,$G$12:$I$14,1)</f>
        <v>3</v>
      </c>
      <c r="K14" s="136" t="str">
        <f>IF(AND(F14&gt;=$E$9,"SAH",G14&lt;=$E$8),"SAH","GUGUR")</f>
        <v>SAH</v>
      </c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</row>
    <row r="15" spans="1:93" ht="20.100000000000001" customHeight="1" x14ac:dyDescent="0.25">
      <c r="C15" s="137" t="s">
        <v>9</v>
      </c>
      <c r="N15" s="113"/>
      <c r="O15" s="113"/>
    </row>
    <row r="16" spans="1:93" ht="18" customHeight="1" x14ac:dyDescent="0.25">
      <c r="C16" s="113" t="s">
        <v>43</v>
      </c>
      <c r="D16" s="138" t="s">
        <v>44</v>
      </c>
      <c r="N16" s="113"/>
      <c r="O16" s="113"/>
    </row>
    <row r="17" spans="4:15" ht="20.100000000000001" customHeight="1" thickBot="1" x14ac:dyDescent="0.3">
      <c r="D17" s="138"/>
      <c r="M17" s="116"/>
      <c r="N17" s="116"/>
      <c r="O17" s="116"/>
    </row>
    <row r="18" spans="4:15" s="116" customFormat="1" ht="20.100000000000001" customHeight="1" thickBot="1" x14ac:dyDescent="0.3">
      <c r="D18" s="220" t="s">
        <v>66</v>
      </c>
      <c r="E18" s="221"/>
      <c r="F18" s="222" t="s">
        <v>11</v>
      </c>
      <c r="G18" s="223"/>
      <c r="H18" s="223"/>
      <c r="I18" s="223"/>
      <c r="J18" s="223"/>
      <c r="K18" s="224"/>
      <c r="L18" s="99"/>
      <c r="M18" s="99"/>
      <c r="N18" s="100"/>
    </row>
    <row r="19" spans="4:15" ht="20.100000000000001" customHeight="1" x14ac:dyDescent="0.25">
      <c r="D19" s="225"/>
      <c r="E19" s="226"/>
      <c r="F19" s="205" t="s">
        <v>67</v>
      </c>
      <c r="G19" s="206"/>
      <c r="H19" s="206"/>
      <c r="I19" s="279"/>
      <c r="J19" s="284" t="s">
        <v>68</v>
      </c>
      <c r="K19" s="207"/>
      <c r="L19" s="101"/>
      <c r="M19" s="102"/>
      <c r="N19" s="102"/>
      <c r="O19" s="113"/>
    </row>
    <row r="20" spans="4:15" ht="20.100000000000001" customHeight="1" x14ac:dyDescent="0.25">
      <c r="D20" s="287" t="str">
        <f>D12</f>
        <v>PT Network Global Solusindo</v>
      </c>
      <c r="E20" s="200"/>
      <c r="F20" s="208"/>
      <c r="G20" s="209"/>
      <c r="H20" s="209"/>
      <c r="I20" s="280"/>
      <c r="J20" s="255"/>
      <c r="K20" s="210"/>
      <c r="L20" s="101"/>
      <c r="M20" s="102"/>
      <c r="N20" s="102"/>
      <c r="O20" s="113"/>
    </row>
    <row r="21" spans="4:15" ht="20.100000000000001" customHeight="1" x14ac:dyDescent="0.25">
      <c r="D21" s="139"/>
      <c r="E21" s="104"/>
      <c r="F21" s="208"/>
      <c r="G21" s="209"/>
      <c r="H21" s="209"/>
      <c r="I21" s="280"/>
      <c r="J21" s="255"/>
      <c r="K21" s="210"/>
      <c r="L21" s="101"/>
      <c r="M21" s="105"/>
      <c r="N21" s="105"/>
      <c r="O21" s="113"/>
    </row>
    <row r="22" spans="4:15" ht="20.100000000000001" customHeight="1" x14ac:dyDescent="0.25">
      <c r="D22" s="139"/>
      <c r="E22" s="104"/>
      <c r="F22" s="208"/>
      <c r="G22" s="209"/>
      <c r="H22" s="209"/>
      <c r="I22" s="280"/>
      <c r="J22" s="255"/>
      <c r="K22" s="210"/>
      <c r="L22" s="101"/>
      <c r="M22" s="106"/>
      <c r="N22" s="106"/>
      <c r="O22" s="113"/>
    </row>
    <row r="23" spans="4:15" ht="20.100000000000001" customHeight="1" x14ac:dyDescent="0.25">
      <c r="D23" s="139"/>
      <c r="E23" s="104"/>
      <c r="F23" s="208"/>
      <c r="G23" s="209"/>
      <c r="H23" s="209"/>
      <c r="I23" s="280"/>
      <c r="J23" s="255"/>
      <c r="K23" s="210"/>
      <c r="L23" s="101"/>
      <c r="M23" s="105"/>
      <c r="N23" s="105"/>
      <c r="O23" s="113"/>
    </row>
    <row r="24" spans="4:15" ht="20.100000000000001" customHeight="1" x14ac:dyDescent="0.25">
      <c r="D24" s="288" t="s">
        <v>50</v>
      </c>
      <c r="E24" s="289"/>
      <c r="F24" s="281"/>
      <c r="G24" s="282"/>
      <c r="H24" s="282"/>
      <c r="I24" s="283"/>
      <c r="J24" s="285"/>
      <c r="K24" s="286"/>
      <c r="L24" s="101"/>
      <c r="M24" s="105"/>
      <c r="N24" s="105"/>
      <c r="O24" s="113"/>
    </row>
    <row r="25" spans="4:15" ht="20.100000000000001" customHeight="1" x14ac:dyDescent="0.25">
      <c r="D25" s="203"/>
      <c r="E25" s="204"/>
      <c r="F25" s="263" t="s">
        <v>51</v>
      </c>
      <c r="G25" s="264"/>
      <c r="H25" s="264"/>
      <c r="I25" s="265"/>
      <c r="J25" s="253" t="s">
        <v>52</v>
      </c>
      <c r="K25" s="254"/>
      <c r="L25" s="101"/>
      <c r="M25" s="102"/>
      <c r="N25" s="102"/>
      <c r="O25" s="113"/>
    </row>
    <row r="26" spans="4:15" ht="20.100000000000001" customHeight="1" x14ac:dyDescent="0.25">
      <c r="D26" s="199" t="str">
        <f>D13</f>
        <v>PT Delameta Bilano</v>
      </c>
      <c r="E26" s="257"/>
      <c r="F26" s="266"/>
      <c r="G26" s="267"/>
      <c r="H26" s="267"/>
      <c r="I26" s="268"/>
      <c r="J26" s="255"/>
      <c r="K26" s="210"/>
      <c r="L26" s="101"/>
      <c r="M26" s="106"/>
      <c r="N26" s="106"/>
      <c r="O26" s="113"/>
    </row>
    <row r="27" spans="4:15" ht="20.100000000000001" customHeight="1" x14ac:dyDescent="0.25">
      <c r="D27" s="139"/>
      <c r="E27" s="104"/>
      <c r="F27" s="266"/>
      <c r="G27" s="267"/>
      <c r="H27" s="267"/>
      <c r="I27" s="268"/>
      <c r="J27" s="255"/>
      <c r="K27" s="210"/>
      <c r="L27" s="101"/>
      <c r="M27" s="105"/>
      <c r="N27" s="105"/>
      <c r="O27" s="113"/>
    </row>
    <row r="28" spans="4:15" ht="20.100000000000001" customHeight="1" x14ac:dyDescent="0.25">
      <c r="D28" s="139"/>
      <c r="E28" s="104"/>
      <c r="F28" s="266"/>
      <c r="G28" s="267"/>
      <c r="H28" s="267"/>
      <c r="I28" s="268"/>
      <c r="J28" s="255"/>
      <c r="K28" s="210"/>
      <c r="L28" s="101"/>
      <c r="M28" s="102"/>
      <c r="N28" s="116"/>
      <c r="O28" s="113"/>
    </row>
    <row r="29" spans="4:15" ht="20.100000000000001" customHeight="1" x14ac:dyDescent="0.25">
      <c r="D29" s="139"/>
      <c r="E29" s="104"/>
      <c r="F29" s="266"/>
      <c r="G29" s="267"/>
      <c r="H29" s="267"/>
      <c r="I29" s="268"/>
      <c r="J29" s="255"/>
      <c r="K29" s="210"/>
      <c r="L29" s="101"/>
      <c r="M29" s="106"/>
      <c r="N29" s="116"/>
      <c r="O29" s="113"/>
    </row>
    <row r="30" spans="4:15" ht="20.100000000000001" customHeight="1" thickBot="1" x14ac:dyDescent="0.3">
      <c r="D30" s="258" t="s">
        <v>50</v>
      </c>
      <c r="E30" s="259"/>
      <c r="F30" s="269"/>
      <c r="G30" s="270"/>
      <c r="H30" s="270"/>
      <c r="I30" s="271"/>
      <c r="J30" s="256"/>
      <c r="K30" s="213"/>
      <c r="L30" s="101"/>
      <c r="M30" s="105"/>
      <c r="N30" s="116"/>
      <c r="O30" s="113"/>
    </row>
    <row r="31" spans="4:15" ht="20.100000000000001" customHeight="1" x14ac:dyDescent="0.25">
      <c r="D31" s="141"/>
      <c r="E31" s="142"/>
      <c r="F31" s="208" t="s">
        <v>69</v>
      </c>
      <c r="G31" s="209"/>
      <c r="H31" s="209"/>
      <c r="I31" s="210"/>
      <c r="J31" s="260"/>
      <c r="K31" s="260"/>
      <c r="N31" s="113"/>
      <c r="O31" s="113"/>
    </row>
    <row r="32" spans="4:15" ht="20.100000000000001" customHeight="1" x14ac:dyDescent="0.25">
      <c r="D32" s="261" t="str">
        <f>D14</f>
        <v>PT DCT Total Solutions</v>
      </c>
      <c r="E32" s="262"/>
      <c r="F32" s="208"/>
      <c r="G32" s="209"/>
      <c r="H32" s="209"/>
      <c r="I32" s="210"/>
      <c r="J32" s="260"/>
      <c r="K32" s="260"/>
      <c r="N32" s="113"/>
      <c r="O32" s="113"/>
    </row>
    <row r="33" spans="4:15" ht="20.100000000000001" customHeight="1" x14ac:dyDescent="0.25">
      <c r="D33" s="143"/>
      <c r="E33" s="144"/>
      <c r="F33" s="208"/>
      <c r="G33" s="209"/>
      <c r="H33" s="209"/>
      <c r="I33" s="210"/>
      <c r="J33" s="260"/>
      <c r="K33" s="260"/>
      <c r="N33" s="113"/>
      <c r="O33" s="113"/>
    </row>
    <row r="34" spans="4:15" x14ac:dyDescent="0.25">
      <c r="D34" s="143"/>
      <c r="E34" s="144"/>
      <c r="F34" s="208"/>
      <c r="G34" s="209"/>
      <c r="H34" s="209"/>
      <c r="I34" s="210"/>
      <c r="N34" s="113"/>
      <c r="O34" s="113"/>
    </row>
    <row r="35" spans="4:15" x14ac:dyDescent="0.25">
      <c r="D35" s="143"/>
      <c r="E35" s="144"/>
      <c r="F35" s="208"/>
      <c r="G35" s="209"/>
      <c r="H35" s="209"/>
      <c r="I35" s="210"/>
      <c r="N35" s="113"/>
      <c r="O35" s="113"/>
    </row>
    <row r="36" spans="4:15" x14ac:dyDescent="0.25">
      <c r="D36" s="143"/>
      <c r="E36" s="144"/>
      <c r="F36" s="208"/>
      <c r="G36" s="209"/>
      <c r="H36" s="209"/>
      <c r="I36" s="210"/>
      <c r="N36" s="113"/>
      <c r="O36" s="113"/>
    </row>
    <row r="37" spans="4:15" ht="13.5" thickBot="1" x14ac:dyDescent="0.3">
      <c r="D37" s="258" t="s">
        <v>50</v>
      </c>
      <c r="E37" s="259"/>
      <c r="F37" s="211"/>
      <c r="G37" s="212"/>
      <c r="H37" s="212"/>
      <c r="I37" s="213"/>
      <c r="N37" s="113"/>
      <c r="O37" s="113"/>
    </row>
    <row r="38" spans="4:15" x14ac:dyDescent="0.25">
      <c r="N38" s="113"/>
      <c r="O38" s="113"/>
    </row>
    <row r="39" spans="4:15" x14ac:dyDescent="0.25">
      <c r="N39" s="113"/>
      <c r="O39" s="113"/>
    </row>
    <row r="40" spans="4:15" x14ac:dyDescent="0.25">
      <c r="N40" s="113"/>
      <c r="O40" s="113"/>
    </row>
    <row r="41" spans="4:15" x14ac:dyDescent="0.25">
      <c r="N41" s="113"/>
      <c r="O41" s="113"/>
    </row>
    <row r="42" spans="4:15" x14ac:dyDescent="0.25">
      <c r="N42" s="113"/>
      <c r="O42" s="113"/>
    </row>
    <row r="43" spans="4:15" x14ac:dyDescent="0.25">
      <c r="N43" s="113"/>
      <c r="O43" s="113"/>
    </row>
    <row r="44" spans="4:15" x14ac:dyDescent="0.25">
      <c r="N44" s="113"/>
      <c r="O44" s="113"/>
    </row>
    <row r="45" spans="4:15" x14ac:dyDescent="0.25">
      <c r="N45" s="113"/>
      <c r="O45" s="113"/>
    </row>
    <row r="46" spans="4:15" x14ac:dyDescent="0.25">
      <c r="N46" s="113"/>
      <c r="O46" s="113"/>
    </row>
    <row r="47" spans="4:15" x14ac:dyDescent="0.25">
      <c r="N47" s="113"/>
      <c r="O47" s="113"/>
    </row>
    <row r="48" spans="4:15" x14ac:dyDescent="0.25">
      <c r="N48" s="113"/>
      <c r="O48" s="113"/>
    </row>
    <row r="49" s="113" customFormat="1" x14ac:dyDescent="0.25"/>
    <row r="50" s="113" customFormat="1" x14ac:dyDescent="0.25"/>
    <row r="51" s="113" customFormat="1" x14ac:dyDescent="0.25"/>
    <row r="52" s="113" customFormat="1" x14ac:dyDescent="0.25"/>
    <row r="53" s="113" customFormat="1" x14ac:dyDescent="0.25"/>
    <row r="54" s="113" customFormat="1" x14ac:dyDescent="0.25"/>
    <row r="55" s="113" customFormat="1" x14ac:dyDescent="0.25"/>
    <row r="56" s="113" customFormat="1" x14ac:dyDescent="0.25"/>
    <row r="57" s="113" customFormat="1" x14ac:dyDescent="0.25"/>
    <row r="58" s="113" customFormat="1" x14ac:dyDescent="0.25"/>
    <row r="59" s="113" customFormat="1" x14ac:dyDescent="0.25"/>
    <row r="60" s="113" customFormat="1" x14ac:dyDescent="0.25"/>
    <row r="61" s="113" customFormat="1" x14ac:dyDescent="0.25"/>
    <row r="62" s="113" customFormat="1" x14ac:dyDescent="0.25"/>
    <row r="63" s="113" customFormat="1" x14ac:dyDescent="0.25"/>
    <row r="64" s="113" customFormat="1" x14ac:dyDescent="0.25"/>
    <row r="65" s="113" customFormat="1" x14ac:dyDescent="0.25"/>
    <row r="66" s="113" customFormat="1" x14ac:dyDescent="0.25"/>
    <row r="67" s="113" customFormat="1" x14ac:dyDescent="0.25"/>
    <row r="68" s="113" customFormat="1" x14ac:dyDescent="0.25"/>
    <row r="69" s="113" customFormat="1" x14ac:dyDescent="0.25"/>
    <row r="70" s="113" customFormat="1" x14ac:dyDescent="0.25"/>
    <row r="71" s="113" customFormat="1" x14ac:dyDescent="0.25"/>
    <row r="72" s="113" customFormat="1" x14ac:dyDescent="0.25"/>
    <row r="73" s="113" customFormat="1" x14ac:dyDescent="0.25"/>
    <row r="74" s="113" customFormat="1" x14ac:dyDescent="0.25"/>
    <row r="75" s="113" customFormat="1" x14ac:dyDescent="0.25"/>
    <row r="76" s="113" customFormat="1" x14ac:dyDescent="0.25"/>
    <row r="77" s="113" customFormat="1" x14ac:dyDescent="0.25"/>
    <row r="78" s="113" customFormat="1" x14ac:dyDescent="0.25"/>
    <row r="79" s="113" customFormat="1" x14ac:dyDescent="0.25"/>
    <row r="80" s="113" customFormat="1" x14ac:dyDescent="0.25"/>
    <row r="81" s="113" customFormat="1" x14ac:dyDescent="0.25"/>
    <row r="82" s="113" customFormat="1" x14ac:dyDescent="0.25"/>
    <row r="83" s="113" customFormat="1" x14ac:dyDescent="0.25"/>
    <row r="84" s="113" customFormat="1" x14ac:dyDescent="0.25"/>
    <row r="85" s="113" customFormat="1" x14ac:dyDescent="0.25"/>
    <row r="86" s="113" customFormat="1" x14ac:dyDescent="0.25"/>
    <row r="87" s="113" customFormat="1" x14ac:dyDescent="0.25"/>
    <row r="88" s="113" customFormat="1" x14ac:dyDescent="0.25"/>
    <row r="89" s="113" customFormat="1" x14ac:dyDescent="0.25"/>
    <row r="90" s="113" customFormat="1" x14ac:dyDescent="0.25"/>
    <row r="91" s="113" customFormat="1" x14ac:dyDescent="0.25"/>
    <row r="92" s="113" customFormat="1" x14ac:dyDescent="0.25"/>
    <row r="93" s="113" customFormat="1" x14ac:dyDescent="0.25"/>
    <row r="94" s="113" customFormat="1" x14ac:dyDescent="0.25"/>
    <row r="95" s="113" customFormat="1" x14ac:dyDescent="0.25"/>
    <row r="96" s="113" customFormat="1" x14ac:dyDescent="0.25"/>
    <row r="97" s="113" customFormat="1" x14ac:dyDescent="0.25"/>
    <row r="98" s="113" customFormat="1" x14ac:dyDescent="0.25"/>
    <row r="99" s="113" customFormat="1" x14ac:dyDescent="0.25"/>
    <row r="100" s="113" customFormat="1" x14ac:dyDescent="0.25"/>
    <row r="101" s="113" customFormat="1" x14ac:dyDescent="0.25"/>
    <row r="102" s="113" customFormat="1" x14ac:dyDescent="0.25"/>
    <row r="103" s="113" customFormat="1" x14ac:dyDescent="0.25"/>
    <row r="104" s="113" customFormat="1" x14ac:dyDescent="0.25"/>
    <row r="105" s="113" customFormat="1" x14ac:dyDescent="0.25"/>
    <row r="106" s="113" customFormat="1" x14ac:dyDescent="0.25"/>
    <row r="107" s="113" customFormat="1" x14ac:dyDescent="0.25"/>
    <row r="108" s="113" customFormat="1" x14ac:dyDescent="0.25"/>
    <row r="109" s="113" customFormat="1" x14ac:dyDescent="0.25"/>
    <row r="110" s="113" customFormat="1" x14ac:dyDescent="0.25"/>
    <row r="111" s="113" customFormat="1" x14ac:dyDescent="0.25"/>
    <row r="112" s="113" customFormat="1" x14ac:dyDescent="0.25"/>
    <row r="113" s="113" customFormat="1" x14ac:dyDescent="0.25"/>
    <row r="114" s="113" customFormat="1" x14ac:dyDescent="0.25"/>
    <row r="115" s="113" customFormat="1" x14ac:dyDescent="0.25"/>
    <row r="116" s="113" customFormat="1" x14ac:dyDescent="0.25"/>
    <row r="117" s="113" customFormat="1" x14ac:dyDescent="0.25"/>
    <row r="118" s="113" customFormat="1" x14ac:dyDescent="0.25"/>
    <row r="119" s="113" customFormat="1" x14ac:dyDescent="0.25"/>
    <row r="120" s="113" customFormat="1" x14ac:dyDescent="0.25"/>
    <row r="121" s="113" customFormat="1" x14ac:dyDescent="0.25"/>
    <row r="122" s="113" customFormat="1" x14ac:dyDescent="0.25"/>
    <row r="123" s="113" customFormat="1" x14ac:dyDescent="0.25"/>
    <row r="124" s="113" customFormat="1" x14ac:dyDescent="0.25"/>
    <row r="125" s="113" customFormat="1" x14ac:dyDescent="0.25"/>
    <row r="126" s="113" customFormat="1" x14ac:dyDescent="0.25"/>
    <row r="127" s="113" customFormat="1" x14ac:dyDescent="0.25"/>
    <row r="128" s="113" customFormat="1" x14ac:dyDescent="0.25"/>
    <row r="129" s="113" customFormat="1" x14ac:dyDescent="0.25"/>
    <row r="130" s="113" customFormat="1" x14ac:dyDescent="0.25"/>
    <row r="131" s="113" customFormat="1" x14ac:dyDescent="0.25"/>
    <row r="132" s="113" customFormat="1" x14ac:dyDescent="0.25"/>
    <row r="133" s="113" customFormat="1" x14ac:dyDescent="0.25"/>
    <row r="134" s="113" customFormat="1" x14ac:dyDescent="0.25"/>
    <row r="135" s="113" customFormat="1" x14ac:dyDescent="0.25"/>
    <row r="136" s="113" customFormat="1" x14ac:dyDescent="0.25"/>
    <row r="137" s="113" customFormat="1" x14ac:dyDescent="0.25"/>
    <row r="138" s="113" customFormat="1" x14ac:dyDescent="0.25"/>
    <row r="139" s="113" customFormat="1" x14ac:dyDescent="0.25"/>
    <row r="140" s="113" customFormat="1" x14ac:dyDescent="0.25"/>
    <row r="141" s="113" customFormat="1" x14ac:dyDescent="0.25"/>
    <row r="142" s="113" customFormat="1" x14ac:dyDescent="0.25"/>
    <row r="143" s="113" customFormat="1" x14ac:dyDescent="0.25"/>
    <row r="144" s="113" customFormat="1" x14ac:dyDescent="0.25"/>
    <row r="145" s="113" customFormat="1" x14ac:dyDescent="0.25"/>
    <row r="146" s="113" customFormat="1" x14ac:dyDescent="0.25"/>
    <row r="147" s="113" customFormat="1" x14ac:dyDescent="0.25"/>
    <row r="148" s="113" customFormat="1" x14ac:dyDescent="0.25"/>
    <row r="149" s="113" customFormat="1" x14ac:dyDescent="0.25"/>
    <row r="150" s="113" customFormat="1" x14ac:dyDescent="0.25"/>
    <row r="151" s="113" customFormat="1" x14ac:dyDescent="0.25"/>
    <row r="152" s="113" customFormat="1" x14ac:dyDescent="0.25"/>
    <row r="153" s="113" customFormat="1" x14ac:dyDescent="0.25"/>
    <row r="154" s="113" customFormat="1" x14ac:dyDescent="0.25"/>
    <row r="155" s="113" customFormat="1" x14ac:dyDescent="0.25"/>
    <row r="156" s="113" customFormat="1" x14ac:dyDescent="0.25"/>
    <row r="157" s="113" customFormat="1" x14ac:dyDescent="0.25"/>
    <row r="158" s="113" customFormat="1" x14ac:dyDescent="0.25"/>
    <row r="159" s="113" customFormat="1" x14ac:dyDescent="0.25"/>
    <row r="160" s="113" customFormat="1" x14ac:dyDescent="0.25"/>
    <row r="161" s="113" customFormat="1" x14ac:dyDescent="0.25"/>
    <row r="162" s="113" customFormat="1" x14ac:dyDescent="0.25"/>
    <row r="163" s="113" customFormat="1" x14ac:dyDescent="0.25"/>
    <row r="164" s="113" customFormat="1" x14ac:dyDescent="0.25"/>
    <row r="165" s="113" customFormat="1" x14ac:dyDescent="0.25"/>
    <row r="166" s="113" customFormat="1" x14ac:dyDescent="0.25"/>
    <row r="167" s="113" customFormat="1" x14ac:dyDescent="0.25"/>
    <row r="168" s="113" customFormat="1" x14ac:dyDescent="0.25"/>
    <row r="169" s="113" customFormat="1" x14ac:dyDescent="0.25"/>
    <row r="170" s="113" customFormat="1" x14ac:dyDescent="0.25"/>
    <row r="171" s="113" customFormat="1" x14ac:dyDescent="0.25"/>
    <row r="172" s="113" customFormat="1" x14ac:dyDescent="0.25"/>
    <row r="173" s="113" customFormat="1" x14ac:dyDescent="0.25"/>
    <row r="174" s="113" customFormat="1" x14ac:dyDescent="0.25"/>
    <row r="175" s="113" customFormat="1" x14ac:dyDescent="0.25"/>
    <row r="176" s="113" customFormat="1" x14ac:dyDescent="0.25"/>
    <row r="177" s="113" customFormat="1" x14ac:dyDescent="0.25"/>
    <row r="178" s="113" customFormat="1" x14ac:dyDescent="0.25"/>
    <row r="179" s="113" customFormat="1" x14ac:dyDescent="0.25"/>
    <row r="180" s="113" customFormat="1" x14ac:dyDescent="0.25"/>
    <row r="181" s="113" customFormat="1" x14ac:dyDescent="0.25"/>
    <row r="182" s="113" customFormat="1" x14ac:dyDescent="0.25"/>
    <row r="183" s="113" customFormat="1" x14ac:dyDescent="0.25"/>
    <row r="184" s="113" customFormat="1" x14ac:dyDescent="0.25"/>
    <row r="185" s="113" customFormat="1" x14ac:dyDescent="0.25"/>
    <row r="186" s="113" customFormat="1" x14ac:dyDescent="0.25"/>
    <row r="187" s="113" customFormat="1" x14ac:dyDescent="0.25"/>
    <row r="188" s="113" customFormat="1" x14ac:dyDescent="0.25"/>
    <row r="189" s="113" customFormat="1" x14ac:dyDescent="0.25"/>
    <row r="190" s="113" customFormat="1" x14ac:dyDescent="0.25"/>
    <row r="191" s="113" customFormat="1" x14ac:dyDescent="0.25"/>
    <row r="192" s="113" customFormat="1" x14ac:dyDescent="0.25"/>
    <row r="193" s="113" customFormat="1" x14ac:dyDescent="0.25"/>
    <row r="194" s="113" customFormat="1" x14ac:dyDescent="0.25"/>
    <row r="195" s="113" customFormat="1" x14ac:dyDescent="0.25"/>
    <row r="196" s="113" customFormat="1" x14ac:dyDescent="0.25"/>
    <row r="197" s="113" customFormat="1" x14ac:dyDescent="0.25"/>
    <row r="198" s="113" customFormat="1" x14ac:dyDescent="0.25"/>
    <row r="199" s="113" customFormat="1" x14ac:dyDescent="0.25"/>
    <row r="200" s="113" customFormat="1" x14ac:dyDescent="0.25"/>
    <row r="201" s="113" customFormat="1" x14ac:dyDescent="0.25"/>
    <row r="202" s="113" customFormat="1" x14ac:dyDescent="0.25"/>
    <row r="203" s="113" customFormat="1" x14ac:dyDescent="0.25"/>
    <row r="204" s="113" customFormat="1" x14ac:dyDescent="0.25"/>
    <row r="205" s="113" customFormat="1" x14ac:dyDescent="0.25"/>
    <row r="206" s="113" customFormat="1" x14ac:dyDescent="0.25"/>
    <row r="207" s="113" customFormat="1" x14ac:dyDescent="0.25"/>
    <row r="208" s="113" customFormat="1" x14ac:dyDescent="0.25"/>
    <row r="209" s="113" customFormat="1" x14ac:dyDescent="0.25"/>
    <row r="210" s="113" customFormat="1" x14ac:dyDescent="0.25"/>
    <row r="211" s="113" customFormat="1" x14ac:dyDescent="0.25"/>
    <row r="212" s="113" customFormat="1" x14ac:dyDescent="0.25"/>
    <row r="213" s="113" customFormat="1" x14ac:dyDescent="0.25"/>
    <row r="214" s="113" customFormat="1" x14ac:dyDescent="0.25"/>
    <row r="215" s="113" customFormat="1" x14ac:dyDescent="0.25"/>
    <row r="216" s="113" customFormat="1" x14ac:dyDescent="0.25"/>
    <row r="217" s="113" customFormat="1" x14ac:dyDescent="0.25"/>
    <row r="218" s="113" customFormat="1" x14ac:dyDescent="0.25"/>
    <row r="219" s="113" customFormat="1" x14ac:dyDescent="0.25"/>
    <row r="220" s="113" customFormat="1" x14ac:dyDescent="0.25"/>
    <row r="221" s="113" customFormat="1" x14ac:dyDescent="0.25"/>
    <row r="222" s="113" customFormat="1" x14ac:dyDescent="0.25"/>
    <row r="223" s="113" customFormat="1" x14ac:dyDescent="0.25"/>
    <row r="224" s="113" customFormat="1" x14ac:dyDescent="0.25"/>
    <row r="225" s="113" customFormat="1" x14ac:dyDescent="0.25"/>
    <row r="226" s="113" customFormat="1" x14ac:dyDescent="0.25"/>
    <row r="227" s="113" customFormat="1" x14ac:dyDescent="0.25"/>
    <row r="228" s="113" customFormat="1" x14ac:dyDescent="0.25"/>
    <row r="229" s="113" customFormat="1" x14ac:dyDescent="0.25"/>
    <row r="230" s="113" customFormat="1" x14ac:dyDescent="0.25"/>
    <row r="231" s="113" customFormat="1" x14ac:dyDescent="0.25"/>
    <row r="232" s="113" customFormat="1" x14ac:dyDescent="0.25"/>
    <row r="233" s="113" customFormat="1" x14ac:dyDescent="0.25"/>
    <row r="234" s="113" customFormat="1" x14ac:dyDescent="0.25"/>
    <row r="235" s="113" customFormat="1" x14ac:dyDescent="0.25"/>
    <row r="236" s="113" customFormat="1" x14ac:dyDescent="0.25"/>
    <row r="237" s="113" customFormat="1" x14ac:dyDescent="0.25"/>
    <row r="238" s="113" customFormat="1" x14ac:dyDescent="0.25"/>
    <row r="239" s="113" customFormat="1" x14ac:dyDescent="0.25"/>
    <row r="240" s="113" customFormat="1" x14ac:dyDescent="0.25"/>
    <row r="241" s="113" customFormat="1" x14ac:dyDescent="0.25"/>
    <row r="242" s="113" customFormat="1" x14ac:dyDescent="0.25"/>
    <row r="243" s="113" customFormat="1" x14ac:dyDescent="0.25"/>
    <row r="244" s="113" customFormat="1" x14ac:dyDescent="0.25"/>
    <row r="245" s="113" customFormat="1" x14ac:dyDescent="0.25"/>
    <row r="246" s="113" customFormat="1" x14ac:dyDescent="0.25"/>
    <row r="247" s="113" customFormat="1" x14ac:dyDescent="0.25"/>
    <row r="248" s="113" customFormat="1" x14ac:dyDescent="0.25"/>
    <row r="249" s="113" customFormat="1" x14ac:dyDescent="0.25"/>
    <row r="250" s="113" customFormat="1" x14ac:dyDescent="0.25"/>
    <row r="251" s="113" customFormat="1" x14ac:dyDescent="0.25"/>
    <row r="252" s="113" customFormat="1" x14ac:dyDescent="0.25"/>
    <row r="253" s="113" customFormat="1" x14ac:dyDescent="0.25"/>
    <row r="254" s="113" customFormat="1" x14ac:dyDescent="0.25"/>
    <row r="255" s="113" customFormat="1" x14ac:dyDescent="0.25"/>
    <row r="256" s="113" customFormat="1" x14ac:dyDescent="0.25"/>
    <row r="257" s="113" customFormat="1" x14ac:dyDescent="0.25"/>
    <row r="258" s="113" customFormat="1" x14ac:dyDescent="0.25"/>
    <row r="259" s="113" customFormat="1" x14ac:dyDescent="0.25"/>
    <row r="260" s="113" customFormat="1" x14ac:dyDescent="0.25"/>
    <row r="261" s="113" customFormat="1" x14ac:dyDescent="0.25"/>
    <row r="262" s="113" customFormat="1" x14ac:dyDescent="0.25"/>
    <row r="263" s="113" customFormat="1" x14ac:dyDescent="0.25"/>
    <row r="264" s="113" customFormat="1" x14ac:dyDescent="0.25"/>
    <row r="265" s="113" customFormat="1" x14ac:dyDescent="0.25"/>
    <row r="266" s="113" customFormat="1" x14ac:dyDescent="0.25"/>
    <row r="267" s="113" customFormat="1" x14ac:dyDescent="0.25"/>
    <row r="268" s="113" customFormat="1" x14ac:dyDescent="0.25"/>
    <row r="269" s="113" customFormat="1" x14ac:dyDescent="0.25"/>
    <row r="270" s="113" customFormat="1" x14ac:dyDescent="0.25"/>
    <row r="271" s="113" customFormat="1" x14ac:dyDescent="0.25"/>
    <row r="272" s="113" customFormat="1" x14ac:dyDescent="0.25"/>
    <row r="273" s="113" customFormat="1" x14ac:dyDescent="0.25"/>
    <row r="274" s="113" customFormat="1" x14ac:dyDescent="0.25"/>
    <row r="275" s="113" customFormat="1" x14ac:dyDescent="0.25"/>
    <row r="276" s="113" customFormat="1" x14ac:dyDescent="0.25"/>
    <row r="277" s="113" customFormat="1" x14ac:dyDescent="0.25"/>
    <row r="278" s="113" customFormat="1" x14ac:dyDescent="0.25"/>
    <row r="279" s="113" customFormat="1" x14ac:dyDescent="0.25"/>
    <row r="280" s="113" customFormat="1" x14ac:dyDescent="0.25"/>
    <row r="281" s="113" customFormat="1" x14ac:dyDescent="0.25"/>
    <row r="282" s="113" customFormat="1" x14ac:dyDescent="0.25"/>
    <row r="283" s="113" customFormat="1" x14ac:dyDescent="0.25"/>
    <row r="284" s="113" customFormat="1" x14ac:dyDescent="0.25"/>
    <row r="285" s="113" customFormat="1" x14ac:dyDescent="0.25"/>
    <row r="286" s="113" customFormat="1" x14ac:dyDescent="0.25"/>
    <row r="287" s="113" customFormat="1" x14ac:dyDescent="0.25"/>
    <row r="288" s="113" customFormat="1" x14ac:dyDescent="0.25"/>
    <row r="289" s="113" customFormat="1" x14ac:dyDescent="0.25"/>
    <row r="290" s="113" customFormat="1" x14ac:dyDescent="0.25"/>
    <row r="291" s="113" customFormat="1" x14ac:dyDescent="0.25"/>
    <row r="292" s="113" customFormat="1" x14ac:dyDescent="0.25"/>
    <row r="293" s="113" customFormat="1" x14ac:dyDescent="0.25"/>
    <row r="294" s="113" customFormat="1" x14ac:dyDescent="0.25"/>
    <row r="295" s="113" customFormat="1" x14ac:dyDescent="0.25"/>
    <row r="296" s="113" customFormat="1" x14ac:dyDescent="0.25"/>
    <row r="297" s="113" customFormat="1" x14ac:dyDescent="0.25"/>
    <row r="298" s="113" customFormat="1" x14ac:dyDescent="0.25"/>
    <row r="299" s="113" customFormat="1" x14ac:dyDescent="0.25"/>
    <row r="300" s="113" customFormat="1" x14ac:dyDescent="0.25"/>
    <row r="301" s="113" customFormat="1" x14ac:dyDescent="0.25"/>
    <row r="302" s="113" customFormat="1" x14ac:dyDescent="0.25"/>
    <row r="303" s="113" customFormat="1" x14ac:dyDescent="0.25"/>
    <row r="304" s="113" customFormat="1" x14ac:dyDescent="0.25"/>
    <row r="305" s="113" customFormat="1" x14ac:dyDescent="0.25"/>
    <row r="306" s="113" customFormat="1" x14ac:dyDescent="0.25"/>
    <row r="307" s="113" customFormat="1" x14ac:dyDescent="0.25"/>
    <row r="308" s="113" customFormat="1" x14ac:dyDescent="0.25"/>
    <row r="309" s="113" customFormat="1" x14ac:dyDescent="0.25"/>
    <row r="310" s="113" customFormat="1" x14ac:dyDescent="0.25"/>
    <row r="311" s="113" customFormat="1" x14ac:dyDescent="0.25"/>
    <row r="312" s="113" customFormat="1" x14ac:dyDescent="0.25"/>
    <row r="313" s="113" customFormat="1" x14ac:dyDescent="0.25"/>
    <row r="314" s="113" customFormat="1" x14ac:dyDescent="0.25"/>
    <row r="315" s="113" customFormat="1" x14ac:dyDescent="0.25"/>
    <row r="316" s="113" customFormat="1" x14ac:dyDescent="0.25"/>
    <row r="317" s="113" customFormat="1" x14ac:dyDescent="0.25"/>
    <row r="318" s="113" customFormat="1" x14ac:dyDescent="0.25"/>
    <row r="319" s="113" customFormat="1" x14ac:dyDescent="0.25"/>
    <row r="320" s="113" customFormat="1" x14ac:dyDescent="0.25"/>
    <row r="321" s="113" customFormat="1" x14ac:dyDescent="0.25"/>
    <row r="322" s="113" customFormat="1" x14ac:dyDescent="0.25"/>
    <row r="323" s="113" customFormat="1" x14ac:dyDescent="0.25"/>
    <row r="324" s="113" customFormat="1" x14ac:dyDescent="0.25"/>
    <row r="325" s="113" customFormat="1" x14ac:dyDescent="0.25"/>
    <row r="326" s="113" customFormat="1" x14ac:dyDescent="0.25"/>
    <row r="327" s="113" customFormat="1" x14ac:dyDescent="0.25"/>
    <row r="328" s="113" customFormat="1" x14ac:dyDescent="0.25"/>
    <row r="329" s="113" customFormat="1" x14ac:dyDescent="0.25"/>
    <row r="330" s="113" customFormat="1" x14ac:dyDescent="0.25"/>
    <row r="331" s="113" customFormat="1" x14ac:dyDescent="0.25"/>
    <row r="332" s="113" customFormat="1" x14ac:dyDescent="0.25"/>
    <row r="333" s="113" customFormat="1" x14ac:dyDescent="0.25"/>
    <row r="334" s="113" customFormat="1" x14ac:dyDescent="0.25"/>
    <row r="335" s="113" customFormat="1" x14ac:dyDescent="0.25"/>
    <row r="336" s="113" customFormat="1" x14ac:dyDescent="0.25"/>
    <row r="337" s="113" customFormat="1" x14ac:dyDescent="0.25"/>
    <row r="338" s="113" customFormat="1" x14ac:dyDescent="0.25"/>
    <row r="339" s="113" customFormat="1" x14ac:dyDescent="0.25"/>
    <row r="340" s="113" customFormat="1" x14ac:dyDescent="0.25"/>
    <row r="341" s="113" customFormat="1" x14ac:dyDescent="0.25"/>
    <row r="342" s="113" customFormat="1" x14ac:dyDescent="0.25"/>
    <row r="343" s="113" customFormat="1" x14ac:dyDescent="0.25"/>
    <row r="344" s="113" customFormat="1" x14ac:dyDescent="0.25"/>
    <row r="345" s="113" customFormat="1" x14ac:dyDescent="0.25"/>
    <row r="346" s="113" customFormat="1" x14ac:dyDescent="0.25"/>
    <row r="347" s="113" customFormat="1" x14ac:dyDescent="0.25"/>
    <row r="348" s="113" customFormat="1" x14ac:dyDescent="0.25"/>
    <row r="349" s="113" customFormat="1" x14ac:dyDescent="0.25"/>
    <row r="350" s="113" customFormat="1" x14ac:dyDescent="0.25"/>
    <row r="351" s="113" customFormat="1" x14ac:dyDescent="0.25"/>
    <row r="352" s="113" customFormat="1" x14ac:dyDescent="0.25"/>
    <row r="353" s="113" customFormat="1" x14ac:dyDescent="0.25"/>
    <row r="354" s="113" customFormat="1" x14ac:dyDescent="0.25"/>
    <row r="355" s="113" customFormat="1" x14ac:dyDescent="0.25"/>
    <row r="356" s="113" customFormat="1" x14ac:dyDescent="0.25"/>
    <row r="357" s="113" customFormat="1" x14ac:dyDescent="0.25"/>
    <row r="358" s="113" customFormat="1" x14ac:dyDescent="0.25"/>
    <row r="359" s="113" customFormat="1" x14ac:dyDescent="0.25"/>
    <row r="360" s="113" customFormat="1" x14ac:dyDescent="0.25"/>
    <row r="361" s="113" customFormat="1" x14ac:dyDescent="0.25"/>
    <row r="362" s="113" customFormat="1" x14ac:dyDescent="0.25"/>
    <row r="363" s="113" customFormat="1" x14ac:dyDescent="0.25"/>
    <row r="364" s="113" customFormat="1" x14ac:dyDescent="0.25"/>
    <row r="365" s="113" customFormat="1" x14ac:dyDescent="0.25"/>
    <row r="366" s="113" customFormat="1" x14ac:dyDescent="0.25"/>
    <row r="367" s="113" customFormat="1" x14ac:dyDescent="0.25"/>
    <row r="368" s="113" customFormat="1" x14ac:dyDescent="0.25"/>
    <row r="369" s="113" customFormat="1" x14ac:dyDescent="0.25"/>
    <row r="370" s="113" customFormat="1" x14ac:dyDescent="0.25"/>
    <row r="371" s="113" customFormat="1" x14ac:dyDescent="0.25"/>
    <row r="372" s="113" customFormat="1" x14ac:dyDescent="0.25"/>
    <row r="373" s="113" customFormat="1" x14ac:dyDescent="0.25"/>
    <row r="374" s="113" customFormat="1" x14ac:dyDescent="0.25"/>
    <row r="375" s="113" customFormat="1" x14ac:dyDescent="0.25"/>
    <row r="376" s="113" customFormat="1" x14ac:dyDescent="0.25"/>
    <row r="377" s="113" customFormat="1" x14ac:dyDescent="0.25"/>
    <row r="378" s="113" customFormat="1" x14ac:dyDescent="0.25"/>
    <row r="379" s="113" customFormat="1" x14ac:dyDescent="0.25"/>
    <row r="380" s="113" customFormat="1" x14ac:dyDescent="0.25"/>
    <row r="381" s="113" customFormat="1" x14ac:dyDescent="0.25"/>
    <row r="382" s="113" customFormat="1" x14ac:dyDescent="0.25"/>
    <row r="383" s="113" customFormat="1" x14ac:dyDescent="0.25"/>
    <row r="384" s="113" customFormat="1" x14ac:dyDescent="0.25"/>
    <row r="385" s="113" customFormat="1" x14ac:dyDescent="0.25"/>
    <row r="386" s="113" customFormat="1" x14ac:dyDescent="0.25"/>
    <row r="387" s="113" customFormat="1" x14ac:dyDescent="0.25"/>
    <row r="388" s="113" customFormat="1" x14ac:dyDescent="0.25"/>
    <row r="389" s="113" customFormat="1" x14ac:dyDescent="0.25"/>
    <row r="390" s="113" customFormat="1" x14ac:dyDescent="0.25"/>
    <row r="391" s="113" customFormat="1" x14ac:dyDescent="0.25"/>
    <row r="392" s="113" customFormat="1" x14ac:dyDescent="0.25"/>
    <row r="393" s="113" customFormat="1" x14ac:dyDescent="0.25"/>
    <row r="394" s="113" customFormat="1" x14ac:dyDescent="0.25"/>
    <row r="395" s="113" customFormat="1" x14ac:dyDescent="0.25"/>
    <row r="396" s="113" customFormat="1" x14ac:dyDescent="0.25"/>
    <row r="397" s="113" customFormat="1" x14ac:dyDescent="0.25"/>
    <row r="398" s="113" customFormat="1" x14ac:dyDescent="0.25"/>
    <row r="399" s="113" customFormat="1" x14ac:dyDescent="0.25"/>
    <row r="400" s="113" customFormat="1" x14ac:dyDescent="0.25"/>
    <row r="401" s="113" customFormat="1" x14ac:dyDescent="0.25"/>
    <row r="402" s="113" customFormat="1" x14ac:dyDescent="0.25"/>
    <row r="403" s="113" customFormat="1" x14ac:dyDescent="0.25"/>
    <row r="404" s="113" customFormat="1" x14ac:dyDescent="0.25"/>
    <row r="405" s="113" customFormat="1" x14ac:dyDescent="0.25"/>
    <row r="406" s="113" customFormat="1" x14ac:dyDescent="0.25"/>
    <row r="407" s="113" customFormat="1" x14ac:dyDescent="0.25"/>
    <row r="408" s="113" customFormat="1" x14ac:dyDescent="0.25"/>
    <row r="409" s="113" customFormat="1" x14ac:dyDescent="0.25"/>
    <row r="410" s="113" customFormat="1" x14ac:dyDescent="0.25"/>
    <row r="411" s="113" customFormat="1" x14ac:dyDescent="0.25"/>
    <row r="412" s="113" customFormat="1" x14ac:dyDescent="0.25"/>
    <row r="413" s="113" customFormat="1" x14ac:dyDescent="0.25"/>
    <row r="414" s="113" customFormat="1" x14ac:dyDescent="0.25"/>
    <row r="415" s="113" customFormat="1" x14ac:dyDescent="0.25"/>
    <row r="416" s="113" customFormat="1" x14ac:dyDescent="0.25"/>
    <row r="417" s="113" customFormat="1" x14ac:dyDescent="0.25"/>
    <row r="418" s="113" customFormat="1" x14ac:dyDescent="0.25"/>
    <row r="419" s="113" customFormat="1" x14ac:dyDescent="0.25"/>
    <row r="420" s="113" customFormat="1" x14ac:dyDescent="0.25"/>
    <row r="421" s="113" customFormat="1" x14ac:dyDescent="0.25"/>
    <row r="422" s="113" customFormat="1" x14ac:dyDescent="0.25"/>
    <row r="423" s="113" customFormat="1" x14ac:dyDescent="0.25"/>
    <row r="424" s="113" customFormat="1" x14ac:dyDescent="0.25"/>
    <row r="425" s="113" customFormat="1" x14ac:dyDescent="0.25"/>
    <row r="426" s="113" customFormat="1" x14ac:dyDescent="0.25"/>
    <row r="427" s="113" customFormat="1" x14ac:dyDescent="0.25"/>
    <row r="428" s="113" customFormat="1" x14ac:dyDescent="0.25"/>
    <row r="429" s="113" customFormat="1" x14ac:dyDescent="0.25"/>
    <row r="430" s="113" customFormat="1" x14ac:dyDescent="0.25"/>
    <row r="431" s="113" customFormat="1" x14ac:dyDescent="0.25"/>
    <row r="432" s="113" customFormat="1" x14ac:dyDescent="0.25"/>
    <row r="433" s="113" customFormat="1" x14ac:dyDescent="0.25"/>
    <row r="434" s="113" customFormat="1" x14ac:dyDescent="0.25"/>
    <row r="435" s="113" customFormat="1" x14ac:dyDescent="0.25"/>
    <row r="436" s="113" customFormat="1" x14ac:dyDescent="0.25"/>
    <row r="437" s="113" customFormat="1" x14ac:dyDescent="0.25"/>
    <row r="438" s="113" customFormat="1" x14ac:dyDescent="0.25"/>
    <row r="439" s="113" customFormat="1" x14ac:dyDescent="0.25"/>
    <row r="440" s="113" customFormat="1" x14ac:dyDescent="0.25"/>
    <row r="441" s="113" customFormat="1" x14ac:dyDescent="0.25"/>
    <row r="442" s="113" customFormat="1" x14ac:dyDescent="0.25"/>
    <row r="443" s="113" customFormat="1" x14ac:dyDescent="0.25"/>
    <row r="444" s="113" customFormat="1" x14ac:dyDescent="0.25"/>
    <row r="445" s="113" customFormat="1" x14ac:dyDescent="0.25"/>
    <row r="446" s="113" customFormat="1" x14ac:dyDescent="0.25"/>
    <row r="447" s="113" customFormat="1" x14ac:dyDescent="0.25"/>
    <row r="448" s="113" customFormat="1" x14ac:dyDescent="0.25"/>
    <row r="449" s="113" customFormat="1" x14ac:dyDescent="0.25"/>
    <row r="450" s="113" customFormat="1" x14ac:dyDescent="0.25"/>
    <row r="451" s="113" customFormat="1" x14ac:dyDescent="0.25"/>
    <row r="452" s="113" customFormat="1" x14ac:dyDescent="0.25"/>
    <row r="453" s="113" customFormat="1" x14ac:dyDescent="0.25"/>
    <row r="454" s="113" customFormat="1" x14ac:dyDescent="0.25"/>
    <row r="455" s="113" customFormat="1" x14ac:dyDescent="0.25"/>
    <row r="456" s="113" customFormat="1" x14ac:dyDescent="0.25"/>
    <row r="457" s="113" customFormat="1" x14ac:dyDescent="0.25"/>
    <row r="458" s="113" customFormat="1" x14ac:dyDescent="0.25"/>
    <row r="459" s="113" customFormat="1" x14ac:dyDescent="0.25"/>
    <row r="460" s="113" customFormat="1" x14ac:dyDescent="0.25"/>
    <row r="461" s="113" customFormat="1" x14ac:dyDescent="0.25"/>
    <row r="462" s="113" customFormat="1" x14ac:dyDescent="0.25"/>
    <row r="463" s="113" customFormat="1" x14ac:dyDescent="0.25"/>
    <row r="464" s="113" customFormat="1" x14ac:dyDescent="0.25"/>
    <row r="465" s="113" customFormat="1" x14ac:dyDescent="0.25"/>
    <row r="466" s="113" customFormat="1" x14ac:dyDescent="0.25"/>
    <row r="467" s="113" customFormat="1" x14ac:dyDescent="0.25"/>
    <row r="468" s="113" customFormat="1" x14ac:dyDescent="0.25"/>
    <row r="469" s="113" customFormat="1" x14ac:dyDescent="0.25"/>
    <row r="470" s="113" customFormat="1" x14ac:dyDescent="0.25"/>
    <row r="471" s="113" customFormat="1" x14ac:dyDescent="0.25"/>
    <row r="472" s="113" customFormat="1" x14ac:dyDescent="0.25"/>
    <row r="473" s="113" customFormat="1" x14ac:dyDescent="0.25"/>
    <row r="474" s="113" customFormat="1" x14ac:dyDescent="0.25"/>
    <row r="475" s="113" customFormat="1" x14ac:dyDescent="0.25"/>
    <row r="476" s="113" customFormat="1" x14ac:dyDescent="0.25"/>
    <row r="477" s="113" customFormat="1" x14ac:dyDescent="0.25"/>
    <row r="478" s="113" customFormat="1" x14ac:dyDescent="0.25"/>
    <row r="479" s="113" customFormat="1" x14ac:dyDescent="0.25"/>
    <row r="480" s="113" customFormat="1" x14ac:dyDescent="0.25"/>
    <row r="481" s="113" customFormat="1" x14ac:dyDescent="0.25"/>
    <row r="482" s="113" customFormat="1" x14ac:dyDescent="0.25"/>
    <row r="483" s="113" customFormat="1" x14ac:dyDescent="0.25"/>
    <row r="484" s="113" customFormat="1" x14ac:dyDescent="0.25"/>
    <row r="485" s="113" customFormat="1" x14ac:dyDescent="0.25"/>
    <row r="486" s="113" customFormat="1" x14ac:dyDescent="0.25"/>
    <row r="487" s="113" customFormat="1" x14ac:dyDescent="0.25"/>
    <row r="488" s="113" customFormat="1" x14ac:dyDescent="0.25"/>
    <row r="489" s="113" customFormat="1" x14ac:dyDescent="0.25"/>
    <row r="490" s="113" customFormat="1" x14ac:dyDescent="0.25"/>
    <row r="491" s="113" customFormat="1" x14ac:dyDescent="0.25"/>
    <row r="492" s="113" customFormat="1" x14ac:dyDescent="0.25"/>
    <row r="493" s="113" customFormat="1" x14ac:dyDescent="0.25"/>
    <row r="494" s="113" customFormat="1" x14ac:dyDescent="0.25"/>
    <row r="495" s="113" customFormat="1" x14ac:dyDescent="0.25"/>
    <row r="496" s="113" customFormat="1" x14ac:dyDescent="0.25"/>
    <row r="497" s="113" customFormat="1" x14ac:dyDescent="0.25"/>
    <row r="498" s="113" customFormat="1" x14ac:dyDescent="0.25"/>
    <row r="499" s="113" customFormat="1" x14ac:dyDescent="0.25"/>
    <row r="500" s="113" customFormat="1" x14ac:dyDescent="0.25"/>
    <row r="501" s="113" customFormat="1" x14ac:dyDescent="0.25"/>
    <row r="502" s="113" customFormat="1" x14ac:dyDescent="0.25"/>
    <row r="503" s="113" customFormat="1" x14ac:dyDescent="0.25"/>
    <row r="504" s="113" customFormat="1" x14ac:dyDescent="0.25"/>
    <row r="505" s="113" customFormat="1" x14ac:dyDescent="0.25"/>
    <row r="506" s="113" customFormat="1" x14ac:dyDescent="0.25"/>
    <row r="507" s="113" customFormat="1" x14ac:dyDescent="0.25"/>
    <row r="508" s="113" customFormat="1" x14ac:dyDescent="0.25"/>
    <row r="509" s="113" customFormat="1" x14ac:dyDescent="0.25"/>
    <row r="510" s="113" customFormat="1" x14ac:dyDescent="0.25"/>
    <row r="511" s="113" customFormat="1" x14ac:dyDescent="0.25"/>
    <row r="512" s="113" customFormat="1" x14ac:dyDescent="0.25"/>
    <row r="513" s="113" customFormat="1" x14ac:dyDescent="0.25"/>
    <row r="514" s="113" customFormat="1" x14ac:dyDescent="0.25"/>
    <row r="515" s="113" customFormat="1" x14ac:dyDescent="0.25"/>
    <row r="516" s="113" customFormat="1" x14ac:dyDescent="0.25"/>
    <row r="517" s="113" customFormat="1" x14ac:dyDescent="0.25"/>
    <row r="518" s="113" customFormat="1" x14ac:dyDescent="0.25"/>
    <row r="519" s="113" customFormat="1" x14ac:dyDescent="0.25"/>
    <row r="520" s="113" customFormat="1" x14ac:dyDescent="0.25"/>
    <row r="521" s="113" customFormat="1" x14ac:dyDescent="0.25"/>
    <row r="522" s="113" customFormat="1" x14ac:dyDescent="0.25"/>
    <row r="523" s="113" customFormat="1" x14ac:dyDescent="0.25"/>
    <row r="524" s="113" customFormat="1" x14ac:dyDescent="0.25"/>
    <row r="525" s="113" customFormat="1" x14ac:dyDescent="0.25"/>
    <row r="526" s="113" customFormat="1" x14ac:dyDescent="0.25"/>
    <row r="527" s="113" customFormat="1" x14ac:dyDescent="0.25"/>
    <row r="528" s="113" customFormat="1" x14ac:dyDescent="0.25"/>
    <row r="529" s="113" customFormat="1" x14ac:dyDescent="0.25"/>
    <row r="530" s="113" customFormat="1" x14ac:dyDescent="0.25"/>
    <row r="531" s="113" customFormat="1" x14ac:dyDescent="0.25"/>
    <row r="532" s="113" customFormat="1" x14ac:dyDescent="0.25"/>
    <row r="533" s="113" customFormat="1" x14ac:dyDescent="0.25"/>
    <row r="534" s="113" customFormat="1" x14ac:dyDescent="0.25"/>
    <row r="535" s="113" customFormat="1" x14ac:dyDescent="0.25"/>
    <row r="536" s="113" customFormat="1" x14ac:dyDescent="0.25"/>
    <row r="537" s="113" customFormat="1" x14ac:dyDescent="0.25"/>
    <row r="538" s="113" customFormat="1" x14ac:dyDescent="0.25"/>
    <row r="539" s="113" customFormat="1" x14ac:dyDescent="0.25"/>
    <row r="540" s="113" customFormat="1" x14ac:dyDescent="0.25"/>
    <row r="541" s="113" customFormat="1" x14ac:dyDescent="0.25"/>
    <row r="542" s="113" customFormat="1" x14ac:dyDescent="0.25"/>
    <row r="543" s="113" customFormat="1" x14ac:dyDescent="0.25"/>
    <row r="544" s="113" customFormat="1" x14ac:dyDescent="0.25"/>
    <row r="545" s="113" customFormat="1" x14ac:dyDescent="0.25"/>
    <row r="546" s="113" customFormat="1" x14ac:dyDescent="0.25"/>
    <row r="547" s="113" customFormat="1" x14ac:dyDescent="0.25"/>
    <row r="548" s="113" customFormat="1" x14ac:dyDescent="0.25"/>
    <row r="549" s="113" customFormat="1" x14ac:dyDescent="0.25"/>
    <row r="550" s="113" customFormat="1" x14ac:dyDescent="0.25"/>
    <row r="551" s="113" customFormat="1" x14ac:dyDescent="0.25"/>
    <row r="552" s="113" customFormat="1" x14ac:dyDescent="0.25"/>
    <row r="553" s="113" customFormat="1" x14ac:dyDescent="0.25"/>
    <row r="554" s="113" customFormat="1" x14ac:dyDescent="0.25"/>
    <row r="555" s="113" customFormat="1" x14ac:dyDescent="0.25"/>
    <row r="556" s="113" customFormat="1" x14ac:dyDescent="0.25"/>
    <row r="557" s="113" customFormat="1" x14ac:dyDescent="0.25"/>
    <row r="558" s="113" customFormat="1" x14ac:dyDescent="0.25"/>
    <row r="559" s="113" customFormat="1" x14ac:dyDescent="0.25"/>
    <row r="560" s="113" customFormat="1" x14ac:dyDescent="0.25"/>
    <row r="561" s="113" customFormat="1" x14ac:dyDescent="0.25"/>
    <row r="562" s="113" customFormat="1" x14ac:dyDescent="0.25"/>
    <row r="563" s="113" customFormat="1" x14ac:dyDescent="0.25"/>
    <row r="564" s="113" customFormat="1" x14ac:dyDescent="0.25"/>
    <row r="565" s="113" customFormat="1" x14ac:dyDescent="0.25"/>
    <row r="566" s="113" customFormat="1" x14ac:dyDescent="0.25"/>
    <row r="567" s="113" customFormat="1" x14ac:dyDescent="0.25"/>
    <row r="568" s="113" customFormat="1" x14ac:dyDescent="0.25"/>
    <row r="569" s="113" customFormat="1" x14ac:dyDescent="0.25"/>
    <row r="570" s="113" customFormat="1" x14ac:dyDescent="0.25"/>
    <row r="571" s="113" customFormat="1" x14ac:dyDescent="0.25"/>
    <row r="572" s="113" customFormat="1" x14ac:dyDescent="0.25"/>
    <row r="573" s="113" customFormat="1" x14ac:dyDescent="0.25"/>
    <row r="574" s="113" customFormat="1" x14ac:dyDescent="0.25"/>
    <row r="575" s="113" customFormat="1" x14ac:dyDescent="0.25"/>
    <row r="576" s="113" customFormat="1" x14ac:dyDescent="0.25"/>
    <row r="577" s="113" customFormat="1" x14ac:dyDescent="0.25"/>
    <row r="578" s="113" customFormat="1" x14ac:dyDescent="0.25"/>
    <row r="579" s="113" customFormat="1" x14ac:dyDescent="0.25"/>
    <row r="580" s="113" customFormat="1" x14ac:dyDescent="0.25"/>
    <row r="581" s="113" customFormat="1" x14ac:dyDescent="0.25"/>
    <row r="582" s="113" customFormat="1" x14ac:dyDescent="0.25"/>
    <row r="583" s="113" customFormat="1" x14ac:dyDescent="0.25"/>
    <row r="584" s="113" customFormat="1" x14ac:dyDescent="0.25"/>
    <row r="585" s="113" customFormat="1" x14ac:dyDescent="0.25"/>
    <row r="586" s="113" customFormat="1" x14ac:dyDescent="0.25"/>
    <row r="587" s="113" customFormat="1" x14ac:dyDescent="0.25"/>
    <row r="588" s="113" customFormat="1" x14ac:dyDescent="0.25"/>
    <row r="589" s="113" customFormat="1" x14ac:dyDescent="0.25"/>
    <row r="590" s="113" customFormat="1" x14ac:dyDescent="0.25"/>
    <row r="591" s="113" customFormat="1" x14ac:dyDescent="0.25"/>
    <row r="592" s="113" customFormat="1" x14ac:dyDescent="0.25"/>
    <row r="593" s="113" customFormat="1" x14ac:dyDescent="0.25"/>
    <row r="594" s="113" customFormat="1" x14ac:dyDescent="0.25"/>
    <row r="595" s="113" customFormat="1" x14ac:dyDescent="0.25"/>
    <row r="596" s="113" customFormat="1" x14ac:dyDescent="0.25"/>
    <row r="597" s="113" customFormat="1" x14ac:dyDescent="0.25"/>
    <row r="598" s="113" customFormat="1" x14ac:dyDescent="0.25"/>
    <row r="599" s="113" customFormat="1" x14ac:dyDescent="0.25"/>
    <row r="600" s="113" customFormat="1" x14ac:dyDescent="0.25"/>
    <row r="601" s="113" customFormat="1" x14ac:dyDescent="0.25"/>
    <row r="602" s="113" customFormat="1" x14ac:dyDescent="0.25"/>
    <row r="603" s="113" customFormat="1" x14ac:dyDescent="0.25"/>
    <row r="604" s="113" customFormat="1" x14ac:dyDescent="0.25"/>
    <row r="605" s="113" customFormat="1" x14ac:dyDescent="0.25"/>
    <row r="606" s="113" customFormat="1" x14ac:dyDescent="0.25"/>
    <row r="607" s="113" customFormat="1" x14ac:dyDescent="0.25"/>
    <row r="608" s="113" customFormat="1" x14ac:dyDescent="0.25"/>
    <row r="609" s="113" customFormat="1" x14ac:dyDescent="0.25"/>
    <row r="610" s="113" customFormat="1" x14ac:dyDescent="0.25"/>
    <row r="611" s="113" customFormat="1" x14ac:dyDescent="0.25"/>
    <row r="612" s="113" customFormat="1" x14ac:dyDescent="0.25"/>
    <row r="613" s="113" customFormat="1" x14ac:dyDescent="0.25"/>
    <row r="614" s="113" customFormat="1" x14ac:dyDescent="0.25"/>
    <row r="615" s="113" customFormat="1" x14ac:dyDescent="0.25"/>
    <row r="616" s="113" customFormat="1" x14ac:dyDescent="0.25"/>
    <row r="617" s="113" customFormat="1" x14ac:dyDescent="0.25"/>
    <row r="618" s="113" customFormat="1" x14ac:dyDescent="0.25"/>
    <row r="619" s="113" customFormat="1" x14ac:dyDescent="0.25"/>
    <row r="620" s="113" customFormat="1" x14ac:dyDescent="0.25"/>
    <row r="621" s="113" customFormat="1" x14ac:dyDescent="0.25"/>
    <row r="622" s="113" customFormat="1" x14ac:dyDescent="0.25"/>
    <row r="623" s="113" customFormat="1" x14ac:dyDescent="0.25"/>
    <row r="624" s="113" customFormat="1" x14ac:dyDescent="0.25"/>
    <row r="625" s="113" customFormat="1" x14ac:dyDescent="0.25"/>
    <row r="626" s="113" customFormat="1" x14ac:dyDescent="0.25"/>
    <row r="627" s="113" customFormat="1" x14ac:dyDescent="0.25"/>
    <row r="628" s="113" customFormat="1" x14ac:dyDescent="0.25"/>
    <row r="629" s="113" customFormat="1" x14ac:dyDescent="0.25"/>
    <row r="630" s="113" customFormat="1" x14ac:dyDescent="0.25"/>
    <row r="631" s="113" customFormat="1" x14ac:dyDescent="0.25"/>
    <row r="632" s="113" customFormat="1" x14ac:dyDescent="0.25"/>
    <row r="633" s="113" customFormat="1" x14ac:dyDescent="0.25"/>
    <row r="634" s="113" customFormat="1" x14ac:dyDescent="0.25"/>
    <row r="635" s="113" customFormat="1" x14ac:dyDescent="0.25"/>
    <row r="636" s="113" customFormat="1" x14ac:dyDescent="0.25"/>
    <row r="637" s="113" customFormat="1" x14ac:dyDescent="0.25"/>
    <row r="638" s="113" customFormat="1" x14ac:dyDescent="0.25"/>
    <row r="639" s="113" customFormat="1" x14ac:dyDescent="0.25"/>
    <row r="640" s="113" customFormat="1" x14ac:dyDescent="0.25"/>
    <row r="641" s="113" customFormat="1" x14ac:dyDescent="0.25"/>
    <row r="642" s="113" customFormat="1" x14ac:dyDescent="0.25"/>
    <row r="643" s="113" customFormat="1" x14ac:dyDescent="0.25"/>
    <row r="644" s="113" customFormat="1" x14ac:dyDescent="0.25"/>
    <row r="645" s="113" customFormat="1" x14ac:dyDescent="0.25"/>
    <row r="646" s="113" customFormat="1" x14ac:dyDescent="0.25"/>
    <row r="647" s="113" customFormat="1" x14ac:dyDescent="0.25"/>
    <row r="648" s="113" customFormat="1" x14ac:dyDescent="0.25"/>
    <row r="649" s="113" customFormat="1" x14ac:dyDescent="0.25"/>
    <row r="650" s="113" customFormat="1" x14ac:dyDescent="0.25"/>
    <row r="651" s="113" customFormat="1" x14ac:dyDescent="0.25"/>
    <row r="652" s="113" customFormat="1" x14ac:dyDescent="0.25"/>
    <row r="653" s="113" customFormat="1" x14ac:dyDescent="0.25"/>
    <row r="654" s="113" customFormat="1" x14ac:dyDescent="0.25"/>
    <row r="655" s="113" customFormat="1" x14ac:dyDescent="0.25"/>
    <row r="656" s="113" customFormat="1" x14ac:dyDescent="0.25"/>
    <row r="657" s="113" customFormat="1" x14ac:dyDescent="0.25"/>
    <row r="658" s="113" customFormat="1" x14ac:dyDescent="0.25"/>
    <row r="659" s="113" customFormat="1" x14ac:dyDescent="0.25"/>
    <row r="660" s="113" customFormat="1" x14ac:dyDescent="0.25"/>
    <row r="661" s="113" customFormat="1" x14ac:dyDescent="0.25"/>
    <row r="662" s="113" customFormat="1" x14ac:dyDescent="0.25"/>
    <row r="663" s="113" customFormat="1" x14ac:dyDescent="0.25"/>
    <row r="664" s="113" customFormat="1" x14ac:dyDescent="0.25"/>
    <row r="665" s="113" customFormat="1" x14ac:dyDescent="0.25"/>
    <row r="666" s="113" customFormat="1" x14ac:dyDescent="0.25"/>
    <row r="667" s="113" customFormat="1" x14ac:dyDescent="0.25"/>
    <row r="668" s="113" customFormat="1" x14ac:dyDescent="0.25"/>
    <row r="669" s="113" customFormat="1" x14ac:dyDescent="0.25"/>
    <row r="670" s="113" customFormat="1" x14ac:dyDescent="0.25"/>
    <row r="671" s="113" customFormat="1" x14ac:dyDescent="0.25"/>
    <row r="672" s="113" customFormat="1" x14ac:dyDescent="0.25"/>
    <row r="673" s="113" customFormat="1" x14ac:dyDescent="0.25"/>
    <row r="674" s="113" customFormat="1" x14ac:dyDescent="0.25"/>
    <row r="675" s="113" customFormat="1" x14ac:dyDescent="0.25"/>
    <row r="676" s="113" customFormat="1" x14ac:dyDescent="0.25"/>
    <row r="677" s="113" customFormat="1" x14ac:dyDescent="0.25"/>
    <row r="678" s="113" customFormat="1" x14ac:dyDescent="0.25"/>
    <row r="679" s="113" customFormat="1" x14ac:dyDescent="0.25"/>
    <row r="680" s="113" customFormat="1" x14ac:dyDescent="0.25"/>
    <row r="681" s="113" customFormat="1" x14ac:dyDescent="0.25"/>
    <row r="682" s="113" customFormat="1" x14ac:dyDescent="0.25"/>
    <row r="683" s="113" customFormat="1" x14ac:dyDescent="0.25"/>
    <row r="684" s="113" customFormat="1" x14ac:dyDescent="0.25"/>
    <row r="685" s="113" customFormat="1" x14ac:dyDescent="0.25"/>
    <row r="686" s="113" customFormat="1" x14ac:dyDescent="0.25"/>
    <row r="687" s="113" customFormat="1" x14ac:dyDescent="0.25"/>
    <row r="688" s="113" customFormat="1" x14ac:dyDescent="0.25"/>
    <row r="689" s="113" customFormat="1" x14ac:dyDescent="0.25"/>
    <row r="690" s="113" customFormat="1" x14ac:dyDescent="0.25"/>
    <row r="691" s="113" customFormat="1" x14ac:dyDescent="0.25"/>
    <row r="692" s="113" customFormat="1" x14ac:dyDescent="0.25"/>
    <row r="693" s="113" customFormat="1" x14ac:dyDescent="0.25"/>
    <row r="694" s="113" customFormat="1" x14ac:dyDescent="0.25"/>
    <row r="695" s="113" customFormat="1" x14ac:dyDescent="0.25"/>
    <row r="696" s="113" customFormat="1" x14ac:dyDescent="0.25"/>
    <row r="697" s="113" customFormat="1" x14ac:dyDescent="0.25"/>
    <row r="698" s="113" customFormat="1" x14ac:dyDescent="0.25"/>
    <row r="699" s="113" customFormat="1" x14ac:dyDescent="0.25"/>
    <row r="700" s="113" customFormat="1" x14ac:dyDescent="0.25"/>
    <row r="701" s="113" customFormat="1" x14ac:dyDescent="0.25"/>
    <row r="702" s="113" customFormat="1" x14ac:dyDescent="0.25"/>
    <row r="703" s="113" customFormat="1" x14ac:dyDescent="0.25"/>
    <row r="704" s="113" customFormat="1" x14ac:dyDescent="0.25"/>
    <row r="705" s="113" customFormat="1" x14ac:dyDescent="0.25"/>
    <row r="706" s="113" customFormat="1" x14ac:dyDescent="0.25"/>
    <row r="707" s="113" customFormat="1" x14ac:dyDescent="0.25"/>
    <row r="708" s="113" customFormat="1" x14ac:dyDescent="0.25"/>
    <row r="709" s="113" customFormat="1" x14ac:dyDescent="0.25"/>
    <row r="710" s="113" customFormat="1" x14ac:dyDescent="0.25"/>
    <row r="711" s="113" customFormat="1" x14ac:dyDescent="0.25"/>
    <row r="712" s="113" customFormat="1" x14ac:dyDescent="0.25"/>
    <row r="713" s="113" customFormat="1" x14ac:dyDescent="0.25"/>
    <row r="714" s="113" customFormat="1" x14ac:dyDescent="0.25"/>
    <row r="715" s="113" customFormat="1" x14ac:dyDescent="0.25"/>
    <row r="716" s="113" customFormat="1" x14ac:dyDescent="0.25"/>
    <row r="717" s="113" customFormat="1" x14ac:dyDescent="0.25"/>
    <row r="718" s="113" customFormat="1" x14ac:dyDescent="0.25"/>
    <row r="719" s="113" customFormat="1" x14ac:dyDescent="0.25"/>
    <row r="720" s="113" customFormat="1" x14ac:dyDescent="0.25"/>
    <row r="721" s="113" customFormat="1" x14ac:dyDescent="0.25"/>
    <row r="722" s="113" customFormat="1" x14ac:dyDescent="0.25"/>
    <row r="723" s="113" customFormat="1" x14ac:dyDescent="0.25"/>
    <row r="724" s="113" customFormat="1" x14ac:dyDescent="0.25"/>
    <row r="725" s="113" customFormat="1" x14ac:dyDescent="0.25"/>
    <row r="726" s="113" customFormat="1" x14ac:dyDescent="0.25"/>
    <row r="727" s="113" customFormat="1" x14ac:dyDescent="0.25"/>
    <row r="728" s="113" customFormat="1" x14ac:dyDescent="0.25"/>
    <row r="729" s="113" customFormat="1" x14ac:dyDescent="0.25"/>
    <row r="730" s="113" customFormat="1" x14ac:dyDescent="0.25"/>
    <row r="731" s="113" customFormat="1" x14ac:dyDescent="0.25"/>
    <row r="732" s="113" customFormat="1" x14ac:dyDescent="0.25"/>
    <row r="733" s="113" customFormat="1" x14ac:dyDescent="0.25"/>
    <row r="734" s="113" customFormat="1" x14ac:dyDescent="0.25"/>
    <row r="735" s="113" customFormat="1" x14ac:dyDescent="0.25"/>
    <row r="736" s="113" customFormat="1" x14ac:dyDescent="0.25"/>
    <row r="737" s="113" customFormat="1" x14ac:dyDescent="0.25"/>
    <row r="738" s="113" customFormat="1" x14ac:dyDescent="0.25"/>
    <row r="739" s="113" customFormat="1" x14ac:dyDescent="0.25"/>
    <row r="740" s="113" customFormat="1" x14ac:dyDescent="0.25"/>
    <row r="741" s="113" customFormat="1" x14ac:dyDescent="0.25"/>
    <row r="742" s="113" customFormat="1" x14ac:dyDescent="0.25"/>
    <row r="743" s="113" customFormat="1" x14ac:dyDescent="0.25"/>
    <row r="744" s="113" customFormat="1" x14ac:dyDescent="0.25"/>
    <row r="745" s="113" customFormat="1" x14ac:dyDescent="0.25"/>
    <row r="746" s="113" customFormat="1" x14ac:dyDescent="0.25"/>
    <row r="747" s="113" customFormat="1" x14ac:dyDescent="0.25"/>
    <row r="748" s="113" customFormat="1" x14ac:dyDescent="0.25"/>
    <row r="749" s="113" customFormat="1" x14ac:dyDescent="0.25"/>
    <row r="750" s="113" customFormat="1" x14ac:dyDescent="0.25"/>
    <row r="751" s="113" customFormat="1" x14ac:dyDescent="0.25"/>
    <row r="752" s="113" customFormat="1" x14ac:dyDescent="0.25"/>
    <row r="753" s="113" customFormat="1" x14ac:dyDescent="0.25"/>
    <row r="754" s="113" customFormat="1" x14ac:dyDescent="0.25"/>
    <row r="755" s="113" customFormat="1" x14ac:dyDescent="0.25"/>
    <row r="756" s="113" customFormat="1" x14ac:dyDescent="0.25"/>
    <row r="757" s="113" customFormat="1" x14ac:dyDescent="0.25"/>
    <row r="758" s="113" customFormat="1" x14ac:dyDescent="0.25"/>
    <row r="759" s="113" customFormat="1" x14ac:dyDescent="0.25"/>
    <row r="760" s="113" customFormat="1" x14ac:dyDescent="0.25"/>
    <row r="761" s="113" customFormat="1" x14ac:dyDescent="0.25"/>
    <row r="762" s="113" customFormat="1" x14ac:dyDescent="0.25"/>
    <row r="763" s="113" customFormat="1" x14ac:dyDescent="0.25"/>
    <row r="764" s="113" customFormat="1" x14ac:dyDescent="0.25"/>
    <row r="765" s="113" customFormat="1" x14ac:dyDescent="0.25"/>
    <row r="766" s="113" customFormat="1" x14ac:dyDescent="0.25"/>
    <row r="767" s="113" customFormat="1" x14ac:dyDescent="0.25"/>
    <row r="768" s="113" customFormat="1" x14ac:dyDescent="0.25"/>
    <row r="769" s="113" customFormat="1" x14ac:dyDescent="0.25"/>
    <row r="770" s="113" customFormat="1" x14ac:dyDescent="0.25"/>
    <row r="771" s="113" customFormat="1" x14ac:dyDescent="0.25"/>
    <row r="772" s="113" customFormat="1" x14ac:dyDescent="0.25"/>
    <row r="773" s="113" customFormat="1" x14ac:dyDescent="0.25"/>
    <row r="774" s="113" customFormat="1" x14ac:dyDescent="0.25"/>
    <row r="775" s="113" customFormat="1" x14ac:dyDescent="0.25"/>
    <row r="776" s="113" customFormat="1" x14ac:dyDescent="0.25"/>
    <row r="777" s="113" customFormat="1" x14ac:dyDescent="0.25"/>
    <row r="778" s="113" customFormat="1" x14ac:dyDescent="0.25"/>
    <row r="779" s="113" customFormat="1" x14ac:dyDescent="0.25"/>
    <row r="780" s="113" customFormat="1" x14ac:dyDescent="0.25"/>
    <row r="781" s="113" customFormat="1" x14ac:dyDescent="0.25"/>
    <row r="782" s="113" customFormat="1" x14ac:dyDescent="0.25"/>
    <row r="783" s="113" customFormat="1" x14ac:dyDescent="0.25"/>
    <row r="784" s="113" customFormat="1" x14ac:dyDescent="0.25"/>
    <row r="785" s="113" customFormat="1" x14ac:dyDescent="0.25"/>
    <row r="786" s="113" customFormat="1" x14ac:dyDescent="0.25"/>
    <row r="787" s="113" customFormat="1" x14ac:dyDescent="0.25"/>
    <row r="788" s="113" customFormat="1" x14ac:dyDescent="0.25"/>
    <row r="789" s="113" customFormat="1" x14ac:dyDescent="0.25"/>
    <row r="790" s="113" customFormat="1" x14ac:dyDescent="0.25"/>
    <row r="791" s="113" customFormat="1" x14ac:dyDescent="0.25"/>
    <row r="792" s="113" customFormat="1" x14ac:dyDescent="0.25"/>
    <row r="793" s="113" customFormat="1" x14ac:dyDescent="0.25"/>
    <row r="794" s="113" customFormat="1" x14ac:dyDescent="0.25"/>
    <row r="795" s="113" customFormat="1" x14ac:dyDescent="0.25"/>
    <row r="796" s="113" customFormat="1" x14ac:dyDescent="0.25"/>
    <row r="797" s="113" customFormat="1" x14ac:dyDescent="0.25"/>
    <row r="798" s="113" customFormat="1" x14ac:dyDescent="0.25"/>
    <row r="799" s="113" customFormat="1" x14ac:dyDescent="0.25"/>
    <row r="800" s="113" customFormat="1" x14ac:dyDescent="0.25"/>
    <row r="801" s="113" customFormat="1" x14ac:dyDescent="0.25"/>
    <row r="802" s="113" customFormat="1" x14ac:dyDescent="0.25"/>
    <row r="803" s="113" customFormat="1" x14ac:dyDescent="0.25"/>
    <row r="804" s="113" customFormat="1" x14ac:dyDescent="0.25"/>
    <row r="805" s="113" customFormat="1" x14ac:dyDescent="0.25"/>
    <row r="806" s="113" customFormat="1" x14ac:dyDescent="0.25"/>
    <row r="807" s="113" customFormat="1" x14ac:dyDescent="0.25"/>
    <row r="808" s="113" customFormat="1" x14ac:dyDescent="0.25"/>
    <row r="809" s="113" customFormat="1" x14ac:dyDescent="0.25"/>
    <row r="810" s="113" customFormat="1" x14ac:dyDescent="0.25"/>
    <row r="811" s="113" customFormat="1" x14ac:dyDescent="0.25"/>
    <row r="812" s="113" customFormat="1" x14ac:dyDescent="0.25"/>
    <row r="813" s="113" customFormat="1" x14ac:dyDescent="0.25"/>
    <row r="814" s="113" customFormat="1" x14ac:dyDescent="0.25"/>
    <row r="815" s="113" customFormat="1" x14ac:dyDescent="0.25"/>
    <row r="816" s="113" customFormat="1" x14ac:dyDescent="0.25"/>
    <row r="817" s="113" customFormat="1" x14ac:dyDescent="0.25"/>
    <row r="818" s="113" customFormat="1" x14ac:dyDescent="0.25"/>
    <row r="819" s="113" customFormat="1" x14ac:dyDescent="0.25"/>
    <row r="820" s="113" customFormat="1" x14ac:dyDescent="0.25"/>
    <row r="821" s="113" customFormat="1" x14ac:dyDescent="0.25"/>
    <row r="822" s="113" customFormat="1" x14ac:dyDescent="0.25"/>
    <row r="823" s="113" customFormat="1" x14ac:dyDescent="0.25"/>
    <row r="824" s="113" customFormat="1" x14ac:dyDescent="0.25"/>
    <row r="825" s="113" customFormat="1" x14ac:dyDescent="0.25"/>
    <row r="826" s="113" customFormat="1" x14ac:dyDescent="0.25"/>
    <row r="827" s="113" customFormat="1" x14ac:dyDescent="0.25"/>
    <row r="828" s="113" customFormat="1" x14ac:dyDescent="0.25"/>
    <row r="829" s="113" customFormat="1" x14ac:dyDescent="0.25"/>
    <row r="830" s="113" customFormat="1" x14ac:dyDescent="0.25"/>
    <row r="831" s="113" customFormat="1" x14ac:dyDescent="0.25"/>
    <row r="832" s="113" customFormat="1" x14ac:dyDescent="0.25"/>
    <row r="833" s="113" customFormat="1" x14ac:dyDescent="0.25"/>
    <row r="834" s="113" customFormat="1" x14ac:dyDescent="0.25"/>
    <row r="835" s="113" customFormat="1" x14ac:dyDescent="0.25"/>
    <row r="836" s="113" customFormat="1" x14ac:dyDescent="0.25"/>
    <row r="837" s="113" customFormat="1" x14ac:dyDescent="0.25"/>
    <row r="838" s="113" customFormat="1" x14ac:dyDescent="0.25"/>
    <row r="839" s="113" customFormat="1" x14ac:dyDescent="0.25"/>
    <row r="840" s="113" customFormat="1" x14ac:dyDescent="0.25"/>
    <row r="841" s="113" customFormat="1" x14ac:dyDescent="0.25"/>
    <row r="842" s="113" customFormat="1" x14ac:dyDescent="0.25"/>
    <row r="843" s="113" customFormat="1" x14ac:dyDescent="0.25"/>
    <row r="844" s="113" customFormat="1" x14ac:dyDescent="0.25"/>
    <row r="845" s="113" customFormat="1" x14ac:dyDescent="0.25"/>
    <row r="846" s="113" customFormat="1" x14ac:dyDescent="0.25"/>
    <row r="847" s="113" customFormat="1" x14ac:dyDescent="0.25"/>
    <row r="848" s="113" customFormat="1" x14ac:dyDescent="0.25"/>
    <row r="849" s="113" customFormat="1" x14ac:dyDescent="0.25"/>
    <row r="850" s="113" customFormat="1" x14ac:dyDescent="0.25"/>
    <row r="851" s="113" customFormat="1" x14ac:dyDescent="0.25"/>
    <row r="852" s="113" customFormat="1" x14ac:dyDescent="0.25"/>
    <row r="853" s="113" customFormat="1" x14ac:dyDescent="0.25"/>
    <row r="854" s="113" customFormat="1" x14ac:dyDescent="0.25"/>
    <row r="855" s="113" customFormat="1" x14ac:dyDescent="0.25"/>
    <row r="856" s="113" customFormat="1" x14ac:dyDescent="0.25"/>
    <row r="857" s="113" customFormat="1" x14ac:dyDescent="0.25"/>
    <row r="858" s="113" customFormat="1" x14ac:dyDescent="0.25"/>
    <row r="859" s="113" customFormat="1" x14ac:dyDescent="0.25"/>
    <row r="860" s="113" customFormat="1" x14ac:dyDescent="0.25"/>
    <row r="861" s="113" customFormat="1" x14ac:dyDescent="0.25"/>
    <row r="862" s="113" customFormat="1" x14ac:dyDescent="0.25"/>
    <row r="863" s="113" customFormat="1" x14ac:dyDescent="0.25"/>
    <row r="864" s="113" customFormat="1" x14ac:dyDescent="0.25"/>
    <row r="865" s="113" customFormat="1" x14ac:dyDescent="0.25"/>
    <row r="866" s="113" customFormat="1" x14ac:dyDescent="0.25"/>
    <row r="867" s="113" customFormat="1" x14ac:dyDescent="0.25"/>
    <row r="868" s="113" customFormat="1" x14ac:dyDescent="0.25"/>
    <row r="869" s="113" customFormat="1" x14ac:dyDescent="0.25"/>
    <row r="870" s="113" customFormat="1" x14ac:dyDescent="0.25"/>
    <row r="871" s="113" customFormat="1" x14ac:dyDescent="0.25"/>
    <row r="872" s="113" customFormat="1" x14ac:dyDescent="0.25"/>
    <row r="873" s="113" customFormat="1" x14ac:dyDescent="0.25"/>
    <row r="874" s="113" customFormat="1" x14ac:dyDescent="0.25"/>
    <row r="875" s="113" customFormat="1" x14ac:dyDescent="0.25"/>
    <row r="876" s="113" customFormat="1" x14ac:dyDescent="0.25"/>
    <row r="877" s="113" customFormat="1" x14ac:dyDescent="0.25"/>
    <row r="878" s="113" customFormat="1" x14ac:dyDescent="0.25"/>
    <row r="879" s="113" customFormat="1" x14ac:dyDescent="0.25"/>
    <row r="880" s="113" customFormat="1" x14ac:dyDescent="0.25"/>
    <row r="881" s="113" customFormat="1" x14ac:dyDescent="0.25"/>
    <row r="882" s="113" customFormat="1" x14ac:dyDescent="0.25"/>
    <row r="883" s="113" customFormat="1" x14ac:dyDescent="0.25"/>
    <row r="884" s="113" customFormat="1" x14ac:dyDescent="0.25"/>
    <row r="885" s="113" customFormat="1" x14ac:dyDescent="0.25"/>
    <row r="886" s="113" customFormat="1" x14ac:dyDescent="0.25"/>
    <row r="887" s="113" customFormat="1" x14ac:dyDescent="0.25"/>
    <row r="888" s="113" customFormat="1" x14ac:dyDescent="0.25"/>
    <row r="889" s="113" customFormat="1" x14ac:dyDescent="0.25"/>
    <row r="890" s="113" customFormat="1" x14ac:dyDescent="0.25"/>
    <row r="891" s="113" customFormat="1" x14ac:dyDescent="0.25"/>
    <row r="892" s="113" customFormat="1" x14ac:dyDescent="0.25"/>
    <row r="893" s="113" customFormat="1" x14ac:dyDescent="0.25"/>
    <row r="894" s="113" customFormat="1" x14ac:dyDescent="0.25"/>
    <row r="895" s="113" customFormat="1" x14ac:dyDescent="0.25"/>
    <row r="896" s="113" customFormat="1" x14ac:dyDescent="0.25"/>
    <row r="897" s="113" customFormat="1" x14ac:dyDescent="0.25"/>
    <row r="898" s="113" customFormat="1" x14ac:dyDescent="0.25"/>
    <row r="899" s="113" customFormat="1" x14ac:dyDescent="0.25"/>
    <row r="900" s="113" customFormat="1" x14ac:dyDescent="0.25"/>
    <row r="901" s="113" customFormat="1" x14ac:dyDescent="0.25"/>
    <row r="902" s="113" customFormat="1" x14ac:dyDescent="0.25"/>
    <row r="903" s="113" customFormat="1" x14ac:dyDescent="0.25"/>
    <row r="904" s="113" customFormat="1" x14ac:dyDescent="0.25"/>
    <row r="905" s="113" customFormat="1" x14ac:dyDescent="0.25"/>
    <row r="906" s="113" customFormat="1" x14ac:dyDescent="0.25"/>
    <row r="907" s="113" customFormat="1" x14ac:dyDescent="0.25"/>
    <row r="908" s="113" customFormat="1" x14ac:dyDescent="0.25"/>
    <row r="909" s="113" customFormat="1" x14ac:dyDescent="0.25"/>
    <row r="910" s="113" customFormat="1" x14ac:dyDescent="0.25"/>
    <row r="911" s="113" customFormat="1" x14ac:dyDescent="0.25"/>
    <row r="912" s="113" customFormat="1" x14ac:dyDescent="0.25"/>
    <row r="913" s="113" customFormat="1" x14ac:dyDescent="0.25"/>
    <row r="914" s="113" customFormat="1" x14ac:dyDescent="0.25"/>
    <row r="915" s="113" customFormat="1" x14ac:dyDescent="0.25"/>
    <row r="916" s="113" customFormat="1" x14ac:dyDescent="0.25"/>
    <row r="917" s="113" customFormat="1" x14ac:dyDescent="0.25"/>
    <row r="918" s="113" customFormat="1" x14ac:dyDescent="0.25"/>
    <row r="919" s="113" customFormat="1" x14ac:dyDescent="0.25"/>
    <row r="920" s="113" customFormat="1" x14ac:dyDescent="0.25"/>
    <row r="921" s="113" customFormat="1" x14ac:dyDescent="0.25"/>
    <row r="922" s="113" customFormat="1" x14ac:dyDescent="0.25"/>
    <row r="923" s="113" customFormat="1" x14ac:dyDescent="0.25"/>
    <row r="924" s="113" customFormat="1" x14ac:dyDescent="0.25"/>
    <row r="925" s="113" customFormat="1" x14ac:dyDescent="0.25"/>
    <row r="926" s="113" customFormat="1" x14ac:dyDescent="0.25"/>
    <row r="927" s="113" customFormat="1" x14ac:dyDescent="0.25"/>
    <row r="928" s="113" customFormat="1" x14ac:dyDescent="0.25"/>
    <row r="929" s="113" customFormat="1" x14ac:dyDescent="0.25"/>
    <row r="930" s="113" customFormat="1" x14ac:dyDescent="0.25"/>
    <row r="931" s="113" customFormat="1" x14ac:dyDescent="0.25"/>
    <row r="932" s="113" customFormat="1" x14ac:dyDescent="0.25"/>
    <row r="933" s="113" customFormat="1" x14ac:dyDescent="0.25"/>
    <row r="934" s="113" customFormat="1" x14ac:dyDescent="0.25"/>
    <row r="935" s="113" customFormat="1" x14ac:dyDescent="0.25"/>
    <row r="936" s="113" customFormat="1" x14ac:dyDescent="0.25"/>
    <row r="937" s="113" customFormat="1" x14ac:dyDescent="0.25"/>
    <row r="938" s="113" customFormat="1" x14ac:dyDescent="0.25"/>
    <row r="939" s="113" customFormat="1" x14ac:dyDescent="0.25"/>
    <row r="940" s="113" customFormat="1" x14ac:dyDescent="0.25"/>
    <row r="941" s="113" customFormat="1" x14ac:dyDescent="0.25"/>
    <row r="942" s="113" customFormat="1" x14ac:dyDescent="0.25"/>
    <row r="943" s="113" customFormat="1" x14ac:dyDescent="0.25"/>
    <row r="944" s="113" customFormat="1" x14ac:dyDescent="0.25"/>
    <row r="945" s="113" customFormat="1" x14ac:dyDescent="0.25"/>
    <row r="946" s="113" customFormat="1" x14ac:dyDescent="0.25"/>
    <row r="947" s="113" customFormat="1" x14ac:dyDescent="0.25"/>
    <row r="948" s="113" customFormat="1" x14ac:dyDescent="0.25"/>
    <row r="949" s="113" customFormat="1" x14ac:dyDescent="0.25"/>
    <row r="950" s="113" customFormat="1" x14ac:dyDescent="0.25"/>
    <row r="951" s="113" customFormat="1" x14ac:dyDescent="0.25"/>
    <row r="952" s="113" customFormat="1" x14ac:dyDescent="0.25"/>
    <row r="953" s="113" customFormat="1" x14ac:dyDescent="0.25"/>
    <row r="954" s="113" customFormat="1" x14ac:dyDescent="0.25"/>
    <row r="955" s="113" customFormat="1" x14ac:dyDescent="0.25"/>
    <row r="956" s="113" customFormat="1" x14ac:dyDescent="0.25"/>
    <row r="957" s="113" customFormat="1" x14ac:dyDescent="0.25"/>
    <row r="958" s="113" customFormat="1" x14ac:dyDescent="0.25"/>
    <row r="959" s="113" customFormat="1" x14ac:dyDescent="0.25"/>
    <row r="960" s="113" customFormat="1" x14ac:dyDescent="0.25"/>
    <row r="961" s="113" customFormat="1" x14ac:dyDescent="0.25"/>
    <row r="962" s="113" customFormat="1" x14ac:dyDescent="0.25"/>
    <row r="963" s="113" customFormat="1" x14ac:dyDescent="0.25"/>
    <row r="964" s="113" customFormat="1" x14ac:dyDescent="0.25"/>
    <row r="965" s="113" customFormat="1" x14ac:dyDescent="0.25"/>
    <row r="966" s="113" customFormat="1" x14ac:dyDescent="0.25"/>
    <row r="967" s="113" customFormat="1" x14ac:dyDescent="0.25"/>
    <row r="968" s="113" customFormat="1" x14ac:dyDescent="0.25"/>
    <row r="969" s="113" customFormat="1" x14ac:dyDescent="0.25"/>
    <row r="970" s="113" customFormat="1" x14ac:dyDescent="0.25"/>
    <row r="971" s="113" customFormat="1" x14ac:dyDescent="0.25"/>
    <row r="972" s="113" customFormat="1" x14ac:dyDescent="0.25"/>
    <row r="973" s="113" customFormat="1" x14ac:dyDescent="0.25"/>
    <row r="974" s="113" customFormat="1" x14ac:dyDescent="0.25"/>
    <row r="975" s="113" customFormat="1" x14ac:dyDescent="0.25"/>
    <row r="976" s="113" customFormat="1" x14ac:dyDescent="0.25"/>
    <row r="977" s="113" customFormat="1" x14ac:dyDescent="0.25"/>
    <row r="978" s="113" customFormat="1" x14ac:dyDescent="0.25"/>
    <row r="979" s="113" customFormat="1" x14ac:dyDescent="0.25"/>
    <row r="980" s="113" customFormat="1" x14ac:dyDescent="0.25"/>
    <row r="981" s="113" customFormat="1" x14ac:dyDescent="0.25"/>
    <row r="982" s="113" customFormat="1" x14ac:dyDescent="0.25"/>
    <row r="983" s="113" customFormat="1" x14ac:dyDescent="0.25"/>
    <row r="984" s="113" customFormat="1" x14ac:dyDescent="0.25"/>
    <row r="985" s="113" customFormat="1" x14ac:dyDescent="0.25"/>
    <row r="986" s="113" customFormat="1" x14ac:dyDescent="0.25"/>
    <row r="987" s="113" customFormat="1" x14ac:dyDescent="0.25"/>
    <row r="988" s="113" customFormat="1" x14ac:dyDescent="0.25"/>
    <row r="989" s="113" customFormat="1" x14ac:dyDescent="0.25"/>
    <row r="990" s="113" customFormat="1" x14ac:dyDescent="0.25"/>
    <row r="991" s="113" customFormat="1" x14ac:dyDescent="0.25"/>
    <row r="992" s="113" customFormat="1" x14ac:dyDescent="0.25"/>
    <row r="993" s="113" customFormat="1" x14ac:dyDescent="0.25"/>
    <row r="994" s="113" customFormat="1" x14ac:dyDescent="0.25"/>
    <row r="995" s="113" customFormat="1" x14ac:dyDescent="0.25"/>
    <row r="996" s="113" customFormat="1" x14ac:dyDescent="0.25"/>
    <row r="997" s="113" customFormat="1" x14ac:dyDescent="0.25"/>
    <row r="998" s="113" customFormat="1" x14ac:dyDescent="0.25"/>
    <row r="999" s="113" customFormat="1" x14ac:dyDescent="0.25"/>
    <row r="1000" s="113" customFormat="1" x14ac:dyDescent="0.25"/>
    <row r="1001" s="113" customFormat="1" x14ac:dyDescent="0.25"/>
    <row r="1002" s="113" customFormat="1" x14ac:dyDescent="0.25"/>
    <row r="1003" s="113" customFormat="1" x14ac:dyDescent="0.25"/>
    <row r="1004" s="113" customFormat="1" x14ac:dyDescent="0.25"/>
    <row r="1005" s="113" customFormat="1" x14ac:dyDescent="0.25"/>
    <row r="1006" s="113" customFormat="1" x14ac:dyDescent="0.25"/>
    <row r="1007" s="113" customFormat="1" x14ac:dyDescent="0.25"/>
    <row r="1008" s="113" customFormat="1" x14ac:dyDescent="0.25"/>
    <row r="1009" s="113" customFormat="1" x14ac:dyDescent="0.25"/>
    <row r="1010" s="113" customFormat="1" x14ac:dyDescent="0.25"/>
    <row r="1011" s="113" customFormat="1" x14ac:dyDescent="0.25"/>
    <row r="1012" s="113" customFormat="1" x14ac:dyDescent="0.25"/>
    <row r="1013" s="113" customFormat="1" x14ac:dyDescent="0.25"/>
    <row r="1014" s="113" customFormat="1" x14ac:dyDescent="0.25"/>
    <row r="1015" s="113" customFormat="1" x14ac:dyDescent="0.25"/>
    <row r="1016" s="113" customFormat="1" x14ac:dyDescent="0.25"/>
    <row r="1017" s="113" customFormat="1" x14ac:dyDescent="0.25"/>
    <row r="1018" s="113" customFormat="1" x14ac:dyDescent="0.25"/>
    <row r="1019" s="113" customFormat="1" x14ac:dyDescent="0.25"/>
    <row r="1020" s="113" customFormat="1" x14ac:dyDescent="0.25"/>
    <row r="1021" s="113" customFormat="1" x14ac:dyDescent="0.25"/>
    <row r="1022" s="113" customFormat="1" x14ac:dyDescent="0.25"/>
    <row r="1023" s="113" customFormat="1" x14ac:dyDescent="0.25"/>
    <row r="1024" s="113" customFormat="1" x14ac:dyDescent="0.25"/>
    <row r="1025" s="113" customFormat="1" x14ac:dyDescent="0.25"/>
    <row r="1026" s="113" customFormat="1" x14ac:dyDescent="0.25"/>
    <row r="1027" s="113" customFormat="1" x14ac:dyDescent="0.25"/>
    <row r="1028" s="113" customFormat="1" x14ac:dyDescent="0.25"/>
    <row r="1029" s="113" customFormat="1" x14ac:dyDescent="0.25"/>
    <row r="1030" s="113" customFormat="1" x14ac:dyDescent="0.25"/>
    <row r="1031" s="113" customFormat="1" x14ac:dyDescent="0.25"/>
    <row r="1032" s="113" customFormat="1" x14ac:dyDescent="0.25"/>
    <row r="1033" s="113" customFormat="1" x14ac:dyDescent="0.25"/>
    <row r="1034" s="113" customFormat="1" x14ac:dyDescent="0.25"/>
    <row r="1035" s="113" customFormat="1" x14ac:dyDescent="0.25"/>
    <row r="1036" s="113" customFormat="1" x14ac:dyDescent="0.25"/>
    <row r="1037" s="113" customFormat="1" x14ac:dyDescent="0.25"/>
    <row r="1038" s="113" customFormat="1" x14ac:dyDescent="0.25"/>
    <row r="1039" s="113" customFormat="1" x14ac:dyDescent="0.25"/>
    <row r="1040" s="113" customFormat="1" x14ac:dyDescent="0.25"/>
    <row r="1041" s="113" customFormat="1" x14ac:dyDescent="0.25"/>
    <row r="1042" s="113" customFormat="1" x14ac:dyDescent="0.25"/>
    <row r="1043" s="113" customFormat="1" x14ac:dyDescent="0.25"/>
    <row r="1044" s="113" customFormat="1" x14ac:dyDescent="0.25"/>
    <row r="1045" s="113" customFormat="1" x14ac:dyDescent="0.25"/>
    <row r="1046" s="113" customFormat="1" x14ac:dyDescent="0.25"/>
    <row r="1047" s="113" customFormat="1" x14ac:dyDescent="0.25"/>
    <row r="1048" s="113" customFormat="1" x14ac:dyDescent="0.25"/>
    <row r="1049" s="113" customFormat="1" x14ac:dyDescent="0.25"/>
    <row r="1050" s="113" customFormat="1" x14ac:dyDescent="0.25"/>
    <row r="1051" s="113" customFormat="1" x14ac:dyDescent="0.25"/>
    <row r="1052" s="113" customFormat="1" x14ac:dyDescent="0.25"/>
    <row r="1053" s="113" customFormat="1" x14ac:dyDescent="0.25"/>
    <row r="1054" s="113" customFormat="1" x14ac:dyDescent="0.25"/>
    <row r="1055" s="113" customFormat="1" x14ac:dyDescent="0.25"/>
    <row r="1056" s="113" customFormat="1" x14ac:dyDescent="0.25"/>
    <row r="1057" s="113" customFormat="1" x14ac:dyDescent="0.25"/>
    <row r="1058" s="113" customFormat="1" x14ac:dyDescent="0.25"/>
    <row r="1059" s="113" customFormat="1" x14ac:dyDescent="0.25"/>
    <row r="1060" s="113" customFormat="1" x14ac:dyDescent="0.25"/>
    <row r="1061" s="113" customFormat="1" x14ac:dyDescent="0.25"/>
    <row r="1062" s="113" customFormat="1" x14ac:dyDescent="0.25"/>
    <row r="1063" s="113" customFormat="1" x14ac:dyDescent="0.25"/>
    <row r="1064" s="113" customFormat="1" x14ac:dyDescent="0.25"/>
    <row r="1065" s="113" customFormat="1" x14ac:dyDescent="0.25"/>
    <row r="1066" s="113" customFormat="1" x14ac:dyDescent="0.25"/>
    <row r="1067" s="113" customFormat="1" x14ac:dyDescent="0.25"/>
    <row r="1068" s="113" customFormat="1" x14ac:dyDescent="0.25"/>
    <row r="1069" s="113" customFormat="1" x14ac:dyDescent="0.25"/>
    <row r="1070" s="113" customFormat="1" x14ac:dyDescent="0.25"/>
    <row r="1071" s="113" customFormat="1" x14ac:dyDescent="0.25"/>
    <row r="1072" s="113" customFormat="1" x14ac:dyDescent="0.25"/>
    <row r="1073" s="113" customFormat="1" x14ac:dyDescent="0.25"/>
    <row r="1074" s="113" customFormat="1" x14ac:dyDescent="0.25"/>
    <row r="1075" s="113" customFormat="1" x14ac:dyDescent="0.25"/>
    <row r="1076" s="113" customFormat="1" x14ac:dyDescent="0.25"/>
    <row r="1077" s="113" customFormat="1" x14ac:dyDescent="0.25"/>
    <row r="1078" s="113" customFormat="1" x14ac:dyDescent="0.25"/>
    <row r="1079" s="113" customFormat="1" x14ac:dyDescent="0.25"/>
    <row r="1080" s="113" customFormat="1" x14ac:dyDescent="0.25"/>
    <row r="1081" s="113" customFormat="1" x14ac:dyDescent="0.25"/>
    <row r="1082" s="113" customFormat="1" x14ac:dyDescent="0.25"/>
    <row r="1083" s="113" customFormat="1" x14ac:dyDescent="0.25"/>
    <row r="1084" s="113" customFormat="1" x14ac:dyDescent="0.25"/>
    <row r="1085" s="113" customFormat="1" x14ac:dyDescent="0.25"/>
    <row r="1086" s="113" customFormat="1" x14ac:dyDescent="0.25"/>
    <row r="1087" s="113" customFormat="1" x14ac:dyDescent="0.25"/>
    <row r="1088" s="113" customFormat="1" x14ac:dyDescent="0.25"/>
    <row r="1089" s="113" customFormat="1" x14ac:dyDescent="0.25"/>
    <row r="1090" s="113" customFormat="1" x14ac:dyDescent="0.25"/>
    <row r="1091" s="113" customFormat="1" x14ac:dyDescent="0.25"/>
    <row r="1092" s="113" customFormat="1" x14ac:dyDescent="0.25"/>
    <row r="1093" s="113" customFormat="1" x14ac:dyDescent="0.25"/>
    <row r="1094" s="113" customFormat="1" x14ac:dyDescent="0.25"/>
    <row r="1095" s="113" customFormat="1" x14ac:dyDescent="0.25"/>
    <row r="1096" s="113" customFormat="1" x14ac:dyDescent="0.25"/>
    <row r="1097" s="113" customFormat="1" x14ac:dyDescent="0.25"/>
    <row r="1098" s="113" customFormat="1" x14ac:dyDescent="0.25"/>
    <row r="1099" s="113" customFormat="1" x14ac:dyDescent="0.25"/>
    <row r="1100" s="113" customFormat="1" x14ac:dyDescent="0.25"/>
    <row r="1101" s="113" customFormat="1" x14ac:dyDescent="0.25"/>
    <row r="1102" s="113" customFormat="1" x14ac:dyDescent="0.25"/>
    <row r="1103" s="113" customFormat="1" x14ac:dyDescent="0.25"/>
    <row r="1104" s="113" customFormat="1" x14ac:dyDescent="0.25"/>
    <row r="1105" s="113" customFormat="1" x14ac:dyDescent="0.25"/>
    <row r="1106" s="113" customFormat="1" x14ac:dyDescent="0.25"/>
    <row r="1107" s="113" customFormat="1" x14ac:dyDescent="0.25"/>
    <row r="1108" s="113" customFormat="1" x14ac:dyDescent="0.25"/>
    <row r="1109" s="113" customFormat="1" x14ac:dyDescent="0.25"/>
    <row r="1110" s="113" customFormat="1" x14ac:dyDescent="0.25"/>
    <row r="1111" s="113" customFormat="1" x14ac:dyDescent="0.25"/>
    <row r="1112" s="113" customFormat="1" x14ac:dyDescent="0.25"/>
    <row r="1113" s="113" customFormat="1" x14ac:dyDescent="0.25"/>
    <row r="1114" s="113" customFormat="1" x14ac:dyDescent="0.25"/>
    <row r="1115" s="113" customFormat="1" x14ac:dyDescent="0.25"/>
    <row r="1116" s="113" customFormat="1" x14ac:dyDescent="0.25"/>
    <row r="1117" s="113" customFormat="1" x14ac:dyDescent="0.25"/>
    <row r="1118" s="113" customFormat="1" x14ac:dyDescent="0.25"/>
    <row r="1119" s="113" customFormat="1" x14ac:dyDescent="0.25"/>
    <row r="1120" s="113" customFormat="1" x14ac:dyDescent="0.25"/>
    <row r="1121" s="113" customFormat="1" x14ac:dyDescent="0.25"/>
    <row r="1122" s="113" customFormat="1" x14ac:dyDescent="0.25"/>
    <row r="1123" s="113" customFormat="1" x14ac:dyDescent="0.25"/>
    <row r="1124" s="113" customFormat="1" x14ac:dyDescent="0.25"/>
    <row r="1125" s="113" customFormat="1" x14ac:dyDescent="0.25"/>
    <row r="1126" s="113" customFormat="1" x14ac:dyDescent="0.25"/>
    <row r="1127" s="113" customFormat="1" x14ac:dyDescent="0.25"/>
    <row r="1128" s="113" customFormat="1" x14ac:dyDescent="0.25"/>
    <row r="1129" s="113" customFormat="1" x14ac:dyDescent="0.25"/>
    <row r="1130" s="113" customFormat="1" x14ac:dyDescent="0.25"/>
    <row r="1131" s="113" customFormat="1" x14ac:dyDescent="0.25"/>
    <row r="1132" s="113" customFormat="1" x14ac:dyDescent="0.25"/>
    <row r="1133" s="113" customFormat="1" x14ac:dyDescent="0.25"/>
    <row r="1134" s="113" customFormat="1" x14ac:dyDescent="0.25"/>
    <row r="1135" s="113" customFormat="1" x14ac:dyDescent="0.25"/>
    <row r="1136" s="113" customFormat="1" x14ac:dyDescent="0.25"/>
    <row r="1137" s="113" customFormat="1" x14ac:dyDescent="0.25"/>
    <row r="1138" s="113" customFormat="1" x14ac:dyDescent="0.25"/>
    <row r="1139" s="113" customFormat="1" x14ac:dyDescent="0.25"/>
    <row r="1140" s="113" customFormat="1" x14ac:dyDescent="0.25"/>
    <row r="1141" s="113" customFormat="1" x14ac:dyDescent="0.25"/>
    <row r="1142" s="113" customFormat="1" x14ac:dyDescent="0.25"/>
    <row r="1143" s="113" customFormat="1" x14ac:dyDescent="0.25"/>
    <row r="1144" s="113" customFormat="1" x14ac:dyDescent="0.25"/>
    <row r="1145" s="113" customFormat="1" x14ac:dyDescent="0.25"/>
    <row r="1146" s="113" customFormat="1" x14ac:dyDescent="0.25"/>
    <row r="1147" s="113" customFormat="1" x14ac:dyDescent="0.25"/>
    <row r="1148" s="113" customFormat="1" x14ac:dyDescent="0.25"/>
    <row r="1149" s="113" customFormat="1" x14ac:dyDescent="0.25"/>
    <row r="1150" s="113" customFormat="1" x14ac:dyDescent="0.25"/>
    <row r="1151" s="113" customFormat="1" x14ac:dyDescent="0.25"/>
    <row r="1152" s="113" customFormat="1" x14ac:dyDescent="0.25"/>
    <row r="1153" s="113" customFormat="1" x14ac:dyDescent="0.25"/>
    <row r="1154" s="113" customFormat="1" x14ac:dyDescent="0.25"/>
    <row r="1155" s="113" customFormat="1" x14ac:dyDescent="0.25"/>
    <row r="1156" s="113" customFormat="1" x14ac:dyDescent="0.25"/>
    <row r="1157" s="113" customFormat="1" x14ac:dyDescent="0.25"/>
    <row r="1158" s="113" customFormat="1" x14ac:dyDescent="0.25"/>
    <row r="1159" s="113" customFormat="1" x14ac:dyDescent="0.25"/>
    <row r="1160" s="113" customFormat="1" x14ac:dyDescent="0.25"/>
    <row r="1161" s="113" customFormat="1" x14ac:dyDescent="0.25"/>
    <row r="1162" s="113" customFormat="1" x14ac:dyDescent="0.25"/>
    <row r="1163" s="113" customFormat="1" x14ac:dyDescent="0.25"/>
    <row r="1164" s="113" customFormat="1" x14ac:dyDescent="0.25"/>
    <row r="1165" s="113" customFormat="1" x14ac:dyDescent="0.25"/>
    <row r="1166" s="113" customFormat="1" x14ac:dyDescent="0.25"/>
    <row r="1167" s="113" customFormat="1" x14ac:dyDescent="0.25"/>
    <row r="1168" s="113" customFormat="1" x14ac:dyDescent="0.25"/>
    <row r="1169" s="113" customFormat="1" x14ac:dyDescent="0.25"/>
    <row r="1170" s="113" customFormat="1" x14ac:dyDescent="0.25"/>
    <row r="1171" s="113" customFormat="1" x14ac:dyDescent="0.25"/>
    <row r="1172" s="113" customFormat="1" x14ac:dyDescent="0.25"/>
    <row r="1173" s="113" customFormat="1" x14ac:dyDescent="0.25"/>
    <row r="1174" s="113" customFormat="1" x14ac:dyDescent="0.25"/>
    <row r="1175" s="113" customFormat="1" x14ac:dyDescent="0.25"/>
    <row r="1176" s="113" customFormat="1" x14ac:dyDescent="0.25"/>
    <row r="1177" s="113" customFormat="1" x14ac:dyDescent="0.25"/>
    <row r="1178" s="113" customFormat="1" x14ac:dyDescent="0.25"/>
    <row r="1179" s="113" customFormat="1" x14ac:dyDescent="0.25"/>
    <row r="1180" s="113" customFormat="1" x14ac:dyDescent="0.25"/>
    <row r="1181" s="113" customFormat="1" x14ac:dyDescent="0.25"/>
    <row r="1182" s="113" customFormat="1" x14ac:dyDescent="0.25"/>
    <row r="1183" s="113" customFormat="1" x14ac:dyDescent="0.25"/>
    <row r="1184" s="113" customFormat="1" x14ac:dyDescent="0.25"/>
    <row r="1185" s="113" customFormat="1" x14ac:dyDescent="0.25"/>
    <row r="1186" s="113" customFormat="1" x14ac:dyDescent="0.25"/>
    <row r="1187" s="113" customFormat="1" x14ac:dyDescent="0.25"/>
    <row r="1188" s="113" customFormat="1" x14ac:dyDescent="0.25"/>
    <row r="1189" s="113" customFormat="1" x14ac:dyDescent="0.25"/>
    <row r="1190" s="113" customFormat="1" x14ac:dyDescent="0.25"/>
    <row r="1191" s="113" customFormat="1" x14ac:dyDescent="0.25"/>
    <row r="1192" s="113" customFormat="1" x14ac:dyDescent="0.25"/>
    <row r="1193" s="113" customFormat="1" x14ac:dyDescent="0.25"/>
    <row r="1194" s="113" customFormat="1" x14ac:dyDescent="0.25"/>
    <row r="1195" s="113" customFormat="1" x14ac:dyDescent="0.25"/>
    <row r="1196" s="113" customFormat="1" x14ac:dyDescent="0.25"/>
    <row r="1197" s="113" customFormat="1" x14ac:dyDescent="0.25"/>
    <row r="1198" s="113" customFormat="1" x14ac:dyDescent="0.25"/>
    <row r="1199" s="113" customFormat="1" x14ac:dyDescent="0.25"/>
    <row r="1200" s="113" customFormat="1" x14ac:dyDescent="0.25"/>
    <row r="1201" s="113" customFormat="1" x14ac:dyDescent="0.25"/>
    <row r="1202" s="113" customFormat="1" x14ac:dyDescent="0.25"/>
    <row r="1203" s="113" customFormat="1" x14ac:dyDescent="0.25"/>
    <row r="1204" s="113" customFormat="1" x14ac:dyDescent="0.25"/>
    <row r="1205" s="113" customFormat="1" x14ac:dyDescent="0.25"/>
    <row r="1206" s="113" customFormat="1" x14ac:dyDescent="0.25"/>
    <row r="1207" s="113" customFormat="1" x14ac:dyDescent="0.25"/>
    <row r="1208" s="113" customFormat="1" x14ac:dyDescent="0.25"/>
    <row r="1209" s="113" customFormat="1" x14ac:dyDescent="0.25"/>
    <row r="1210" s="113" customFormat="1" x14ac:dyDescent="0.25"/>
    <row r="1211" s="113" customFormat="1" x14ac:dyDescent="0.25"/>
    <row r="1212" s="113" customFormat="1" x14ac:dyDescent="0.25"/>
    <row r="1213" s="113" customFormat="1" x14ac:dyDescent="0.25"/>
    <row r="1214" s="113" customFormat="1" x14ac:dyDescent="0.25"/>
    <row r="1215" s="113" customFormat="1" x14ac:dyDescent="0.25"/>
    <row r="1216" s="113" customFormat="1" x14ac:dyDescent="0.25"/>
    <row r="1217" s="113" customFormat="1" x14ac:dyDescent="0.25"/>
    <row r="1218" s="113" customFormat="1" x14ac:dyDescent="0.25"/>
    <row r="1219" s="113" customFormat="1" x14ac:dyDescent="0.25"/>
    <row r="1220" s="113" customFormat="1" x14ac:dyDescent="0.25"/>
    <row r="1221" s="113" customFormat="1" x14ac:dyDescent="0.25"/>
    <row r="1222" s="113" customFormat="1" x14ac:dyDescent="0.25"/>
    <row r="1223" s="113" customFormat="1" x14ac:dyDescent="0.25"/>
    <row r="1224" s="113" customFormat="1" x14ac:dyDescent="0.25"/>
    <row r="1225" s="113" customFormat="1" x14ac:dyDescent="0.25"/>
    <row r="1226" s="113" customFormat="1" x14ac:dyDescent="0.25"/>
    <row r="1227" s="113" customFormat="1" x14ac:dyDescent="0.25"/>
    <row r="1228" s="113" customFormat="1" x14ac:dyDescent="0.25"/>
    <row r="1229" s="113" customFormat="1" x14ac:dyDescent="0.25"/>
    <row r="1230" s="113" customFormat="1" x14ac:dyDescent="0.25"/>
    <row r="1231" s="113" customFormat="1" x14ac:dyDescent="0.25"/>
    <row r="1232" s="113" customFormat="1" x14ac:dyDescent="0.25"/>
    <row r="1233" s="113" customFormat="1" x14ac:dyDescent="0.25"/>
    <row r="1234" s="113" customFormat="1" x14ac:dyDescent="0.25"/>
    <row r="1235" s="113" customFormat="1" x14ac:dyDescent="0.25"/>
    <row r="1236" s="113" customFormat="1" x14ac:dyDescent="0.25"/>
    <row r="1237" s="113" customFormat="1" x14ac:dyDescent="0.25"/>
    <row r="1238" s="113" customFormat="1" x14ac:dyDescent="0.25"/>
    <row r="1239" s="113" customFormat="1" x14ac:dyDescent="0.25"/>
    <row r="1240" s="113" customFormat="1" x14ac:dyDescent="0.25"/>
    <row r="1241" s="113" customFormat="1" x14ac:dyDescent="0.25"/>
    <row r="1242" s="113" customFormat="1" x14ac:dyDescent="0.25"/>
    <row r="1243" s="113" customFormat="1" x14ac:dyDescent="0.25"/>
    <row r="1244" s="113" customFormat="1" x14ac:dyDescent="0.25"/>
    <row r="1245" s="113" customFormat="1" x14ac:dyDescent="0.25"/>
    <row r="1246" s="113" customFormat="1" x14ac:dyDescent="0.25"/>
    <row r="1247" s="113" customFormat="1" x14ac:dyDescent="0.25"/>
    <row r="1248" s="113" customFormat="1" x14ac:dyDescent="0.25"/>
    <row r="1249" s="113" customFormat="1" x14ac:dyDescent="0.25"/>
    <row r="1250" s="113" customFormat="1" x14ac:dyDescent="0.25"/>
    <row r="1251" s="113" customFormat="1" x14ac:dyDescent="0.25"/>
    <row r="1252" s="113" customFormat="1" x14ac:dyDescent="0.25"/>
    <row r="1253" s="113" customFormat="1" x14ac:dyDescent="0.25"/>
    <row r="1254" s="113" customFormat="1" x14ac:dyDescent="0.25"/>
    <row r="1255" s="113" customFormat="1" x14ac:dyDescent="0.25"/>
    <row r="1256" s="113" customFormat="1" x14ac:dyDescent="0.25"/>
    <row r="1257" s="113" customFormat="1" x14ac:dyDescent="0.25"/>
    <row r="1258" s="113" customFormat="1" x14ac:dyDescent="0.25"/>
    <row r="1259" s="113" customFormat="1" x14ac:dyDescent="0.25"/>
    <row r="1260" s="113" customFormat="1" x14ac:dyDescent="0.25"/>
    <row r="1261" s="113" customFormat="1" x14ac:dyDescent="0.25"/>
    <row r="1262" s="113" customFormat="1" x14ac:dyDescent="0.25"/>
    <row r="1263" s="113" customFormat="1" x14ac:dyDescent="0.25"/>
    <row r="1264" s="113" customFormat="1" x14ac:dyDescent="0.25"/>
    <row r="1265" s="113" customFormat="1" x14ac:dyDescent="0.25"/>
    <row r="1266" s="113" customFormat="1" x14ac:dyDescent="0.25"/>
    <row r="1267" s="113" customFormat="1" x14ac:dyDescent="0.25"/>
    <row r="1268" s="113" customFormat="1" x14ac:dyDescent="0.25"/>
    <row r="1269" s="113" customFormat="1" x14ac:dyDescent="0.25"/>
    <row r="1270" s="113" customFormat="1" x14ac:dyDescent="0.25"/>
    <row r="1271" s="113" customFormat="1" x14ac:dyDescent="0.25"/>
    <row r="1272" s="113" customFormat="1" x14ac:dyDescent="0.25"/>
    <row r="1273" s="113" customFormat="1" x14ac:dyDescent="0.25"/>
    <row r="1274" s="113" customFormat="1" x14ac:dyDescent="0.25"/>
    <row r="1275" s="113" customFormat="1" x14ac:dyDescent="0.25"/>
    <row r="1276" s="113" customFormat="1" x14ac:dyDescent="0.25"/>
    <row r="1277" s="113" customFormat="1" x14ac:dyDescent="0.25"/>
    <row r="1278" s="113" customFormat="1" x14ac:dyDescent="0.25"/>
    <row r="1279" s="113" customFormat="1" x14ac:dyDescent="0.25"/>
    <row r="1280" s="113" customFormat="1" x14ac:dyDescent="0.25"/>
    <row r="1281" s="113" customFormat="1" x14ac:dyDescent="0.25"/>
    <row r="1282" s="113" customFormat="1" x14ac:dyDescent="0.25"/>
    <row r="1283" s="113" customFormat="1" x14ac:dyDescent="0.25"/>
    <row r="1284" s="113" customFormat="1" x14ac:dyDescent="0.25"/>
    <row r="1285" s="113" customFormat="1" x14ac:dyDescent="0.25"/>
    <row r="1286" s="113" customFormat="1" x14ac:dyDescent="0.25"/>
    <row r="1287" s="113" customFormat="1" x14ac:dyDescent="0.25"/>
    <row r="1288" s="113" customFormat="1" x14ac:dyDescent="0.25"/>
    <row r="1289" s="113" customFormat="1" x14ac:dyDescent="0.25"/>
    <row r="1290" s="113" customFormat="1" x14ac:dyDescent="0.25"/>
    <row r="1291" s="113" customFormat="1" x14ac:dyDescent="0.25"/>
    <row r="1292" s="113" customFormat="1" x14ac:dyDescent="0.25"/>
    <row r="1293" s="113" customFormat="1" x14ac:dyDescent="0.25"/>
    <row r="1294" s="113" customFormat="1" x14ac:dyDescent="0.25"/>
    <row r="1295" s="113" customFormat="1" x14ac:dyDescent="0.25"/>
    <row r="1296" s="113" customFormat="1" x14ac:dyDescent="0.25"/>
    <row r="1297" s="113" customFormat="1" x14ac:dyDescent="0.25"/>
    <row r="1298" s="113" customFormat="1" x14ac:dyDescent="0.25"/>
    <row r="1299" s="113" customFormat="1" x14ac:dyDescent="0.25"/>
    <row r="1300" s="113" customFormat="1" x14ac:dyDescent="0.25"/>
    <row r="1301" s="113" customFormat="1" x14ac:dyDescent="0.25"/>
    <row r="1302" s="113" customFormat="1" x14ac:dyDescent="0.25"/>
    <row r="1303" s="113" customFormat="1" x14ac:dyDescent="0.25"/>
    <row r="1304" s="113" customFormat="1" x14ac:dyDescent="0.25"/>
    <row r="1305" s="113" customFormat="1" x14ac:dyDescent="0.25"/>
    <row r="1306" s="113" customFormat="1" x14ac:dyDescent="0.25"/>
    <row r="1307" s="113" customFormat="1" x14ac:dyDescent="0.25"/>
    <row r="1308" s="113" customFormat="1" x14ac:dyDescent="0.25"/>
    <row r="1309" s="113" customFormat="1" x14ac:dyDescent="0.25"/>
    <row r="1310" s="113" customFormat="1" x14ac:dyDescent="0.25"/>
    <row r="1311" s="113" customFormat="1" x14ac:dyDescent="0.25"/>
    <row r="1312" s="113" customFormat="1" x14ac:dyDescent="0.25"/>
    <row r="1313" s="113" customFormat="1" x14ac:dyDescent="0.25"/>
    <row r="1314" s="113" customFormat="1" x14ac:dyDescent="0.25"/>
    <row r="1315" s="113" customFormat="1" x14ac:dyDescent="0.25"/>
    <row r="1316" s="113" customFormat="1" x14ac:dyDescent="0.25"/>
    <row r="1317" s="113" customFormat="1" x14ac:dyDescent="0.25"/>
    <row r="1318" s="113" customFormat="1" x14ac:dyDescent="0.25"/>
    <row r="1319" s="113" customFormat="1" x14ac:dyDescent="0.25"/>
    <row r="1320" s="113" customFormat="1" x14ac:dyDescent="0.25"/>
    <row r="1321" s="113" customFormat="1" x14ac:dyDescent="0.25"/>
    <row r="1322" s="113" customFormat="1" x14ac:dyDescent="0.25"/>
    <row r="1323" s="113" customFormat="1" x14ac:dyDescent="0.25"/>
    <row r="1324" s="113" customFormat="1" x14ac:dyDescent="0.25"/>
    <row r="1325" s="113" customFormat="1" x14ac:dyDescent="0.25"/>
    <row r="1326" s="113" customFormat="1" x14ac:dyDescent="0.25"/>
    <row r="1327" s="113" customFormat="1" x14ac:dyDescent="0.25"/>
    <row r="1328" s="113" customFormat="1" x14ac:dyDescent="0.25"/>
    <row r="1329" s="113" customFormat="1" x14ac:dyDescent="0.25"/>
    <row r="1330" s="113" customFormat="1" x14ac:dyDescent="0.25"/>
    <row r="1331" s="113" customFormat="1" x14ac:dyDescent="0.25"/>
    <row r="1332" s="113" customFormat="1" x14ac:dyDescent="0.25"/>
    <row r="1333" s="113" customFormat="1" x14ac:dyDescent="0.25"/>
    <row r="1334" s="113" customFormat="1" x14ac:dyDescent="0.25"/>
    <row r="1335" s="113" customFormat="1" x14ac:dyDescent="0.25"/>
    <row r="1336" s="113" customFormat="1" x14ac:dyDescent="0.25"/>
    <row r="1337" s="113" customFormat="1" x14ac:dyDescent="0.25"/>
    <row r="1338" s="113" customFormat="1" x14ac:dyDescent="0.25"/>
    <row r="1339" s="113" customFormat="1" x14ac:dyDescent="0.25"/>
    <row r="1340" s="113" customFormat="1" x14ac:dyDescent="0.25"/>
    <row r="1341" s="113" customFormat="1" x14ac:dyDescent="0.25"/>
    <row r="1342" s="113" customFormat="1" x14ac:dyDescent="0.25"/>
    <row r="1343" s="113" customFormat="1" x14ac:dyDescent="0.25"/>
    <row r="1344" s="113" customFormat="1" x14ac:dyDescent="0.25"/>
    <row r="1345" s="113" customFormat="1" x14ac:dyDescent="0.25"/>
    <row r="1346" s="113" customFormat="1" x14ac:dyDescent="0.25"/>
    <row r="1347" s="113" customFormat="1" x14ac:dyDescent="0.25"/>
    <row r="1348" s="113" customFormat="1" x14ac:dyDescent="0.25"/>
    <row r="1349" s="113" customFormat="1" x14ac:dyDescent="0.25"/>
    <row r="1350" s="113" customFormat="1" x14ac:dyDescent="0.25"/>
    <row r="1351" s="113" customFormat="1" x14ac:dyDescent="0.25"/>
    <row r="1352" s="113" customFormat="1" x14ac:dyDescent="0.25"/>
    <row r="1353" s="113" customFormat="1" x14ac:dyDescent="0.25"/>
    <row r="1354" s="113" customFormat="1" x14ac:dyDescent="0.25"/>
    <row r="1355" s="113" customFormat="1" x14ac:dyDescent="0.25"/>
    <row r="1356" s="113" customFormat="1" x14ac:dyDescent="0.25"/>
    <row r="1357" s="113" customFormat="1" x14ac:dyDescent="0.25"/>
    <row r="1358" s="113" customFormat="1" x14ac:dyDescent="0.25"/>
    <row r="1359" s="113" customFormat="1" x14ac:dyDescent="0.25"/>
    <row r="1360" s="113" customFormat="1" x14ac:dyDescent="0.25"/>
    <row r="1361" s="113" customFormat="1" x14ac:dyDescent="0.25"/>
    <row r="1362" s="113" customFormat="1" x14ac:dyDescent="0.25"/>
    <row r="1363" s="113" customFormat="1" x14ac:dyDescent="0.25"/>
    <row r="1364" s="113" customFormat="1" x14ac:dyDescent="0.25"/>
    <row r="1365" s="113" customFormat="1" x14ac:dyDescent="0.25"/>
    <row r="1366" s="113" customFormat="1" x14ac:dyDescent="0.25"/>
    <row r="1367" s="113" customFormat="1" x14ac:dyDescent="0.25"/>
    <row r="1368" s="113" customFormat="1" x14ac:dyDescent="0.25"/>
    <row r="1369" s="113" customFormat="1" x14ac:dyDescent="0.25"/>
    <row r="1370" s="113" customFormat="1" x14ac:dyDescent="0.25"/>
    <row r="1371" s="113" customFormat="1" x14ac:dyDescent="0.25"/>
    <row r="1372" s="113" customFormat="1" x14ac:dyDescent="0.25"/>
    <row r="1373" s="113" customFormat="1" x14ac:dyDescent="0.25"/>
    <row r="1374" s="113" customFormat="1" x14ac:dyDescent="0.25"/>
    <row r="1375" s="113" customFormat="1" x14ac:dyDescent="0.25"/>
    <row r="1376" s="113" customFormat="1" x14ac:dyDescent="0.25"/>
    <row r="1377" s="113" customFormat="1" x14ac:dyDescent="0.25"/>
    <row r="1378" s="113" customFormat="1" x14ac:dyDescent="0.25"/>
    <row r="1379" s="113" customFormat="1" x14ac:dyDescent="0.25"/>
    <row r="1380" s="113" customFormat="1" x14ac:dyDescent="0.25"/>
    <row r="1381" s="113" customFormat="1" x14ac:dyDescent="0.25"/>
    <row r="1382" s="113" customFormat="1" x14ac:dyDescent="0.25"/>
    <row r="1383" s="113" customFormat="1" x14ac:dyDescent="0.25"/>
    <row r="1384" s="113" customFormat="1" x14ac:dyDescent="0.25"/>
    <row r="1385" s="113" customFormat="1" x14ac:dyDescent="0.25"/>
    <row r="1386" s="113" customFormat="1" x14ac:dyDescent="0.25"/>
    <row r="1387" s="113" customFormat="1" x14ac:dyDescent="0.25"/>
    <row r="1388" s="113" customFormat="1" x14ac:dyDescent="0.25"/>
    <row r="1389" s="113" customFormat="1" x14ac:dyDescent="0.25"/>
    <row r="1390" s="113" customFormat="1" x14ac:dyDescent="0.25"/>
    <row r="1391" s="113" customFormat="1" x14ac:dyDescent="0.25"/>
    <row r="1392" s="113" customFormat="1" x14ac:dyDescent="0.25"/>
    <row r="1393" s="113" customFormat="1" x14ac:dyDescent="0.25"/>
    <row r="1394" s="113" customFormat="1" x14ac:dyDescent="0.25"/>
    <row r="1395" s="113" customFormat="1" x14ac:dyDescent="0.25"/>
    <row r="1396" s="113" customFormat="1" x14ac:dyDescent="0.25"/>
    <row r="1397" s="113" customFormat="1" x14ac:dyDescent="0.25"/>
    <row r="1398" s="113" customFormat="1" x14ac:dyDescent="0.25"/>
    <row r="1399" s="113" customFormat="1" x14ac:dyDescent="0.25"/>
    <row r="1400" s="113" customFormat="1" x14ac:dyDescent="0.25"/>
    <row r="1401" s="113" customFormat="1" x14ac:dyDescent="0.25"/>
    <row r="1402" s="113" customFormat="1" x14ac:dyDescent="0.25"/>
    <row r="1403" s="113" customFormat="1" x14ac:dyDescent="0.25"/>
    <row r="1404" s="113" customFormat="1" x14ac:dyDescent="0.25"/>
    <row r="1405" s="113" customFormat="1" x14ac:dyDescent="0.25"/>
    <row r="1406" s="113" customFormat="1" x14ac:dyDescent="0.25"/>
    <row r="1407" s="113" customFormat="1" x14ac:dyDescent="0.25"/>
    <row r="1408" s="113" customFormat="1" x14ac:dyDescent="0.25"/>
    <row r="1409" s="113" customFormat="1" x14ac:dyDescent="0.25"/>
    <row r="1410" s="113" customFormat="1" x14ac:dyDescent="0.25"/>
    <row r="1411" s="113" customFormat="1" x14ac:dyDescent="0.25"/>
    <row r="1412" s="113" customFormat="1" x14ac:dyDescent="0.25"/>
    <row r="1413" s="113" customFormat="1" x14ac:dyDescent="0.25"/>
    <row r="1414" s="113" customFormat="1" x14ac:dyDescent="0.25"/>
    <row r="1415" s="113" customFormat="1" x14ac:dyDescent="0.25"/>
    <row r="1416" s="113" customFormat="1" x14ac:dyDescent="0.25"/>
    <row r="1417" s="113" customFormat="1" x14ac:dyDescent="0.25"/>
    <row r="1418" s="113" customFormat="1" x14ac:dyDescent="0.25"/>
    <row r="1419" s="113" customFormat="1" x14ac:dyDescent="0.25"/>
    <row r="1420" s="113" customFormat="1" x14ac:dyDescent="0.25"/>
    <row r="1421" s="113" customFormat="1" x14ac:dyDescent="0.25"/>
    <row r="1422" s="113" customFormat="1" x14ac:dyDescent="0.25"/>
    <row r="1423" s="113" customFormat="1" x14ac:dyDescent="0.25"/>
    <row r="1424" s="113" customFormat="1" x14ac:dyDescent="0.25"/>
    <row r="1425" s="113" customFormat="1" x14ac:dyDescent="0.25"/>
    <row r="1426" s="113" customFormat="1" x14ac:dyDescent="0.25"/>
    <row r="1427" s="113" customFormat="1" x14ac:dyDescent="0.25"/>
    <row r="1428" s="113" customFormat="1" x14ac:dyDescent="0.25"/>
    <row r="1429" s="113" customFormat="1" x14ac:dyDescent="0.25"/>
    <row r="1430" s="113" customFormat="1" x14ac:dyDescent="0.25"/>
    <row r="1431" s="113" customFormat="1" x14ac:dyDescent="0.25"/>
    <row r="1432" s="113" customFormat="1" x14ac:dyDescent="0.25"/>
    <row r="1433" s="113" customFormat="1" x14ac:dyDescent="0.25"/>
    <row r="1434" s="113" customFormat="1" x14ac:dyDescent="0.25"/>
    <row r="1435" s="113" customFormat="1" x14ac:dyDescent="0.25"/>
    <row r="1436" s="113" customFormat="1" x14ac:dyDescent="0.25"/>
    <row r="1437" s="113" customFormat="1" x14ac:dyDescent="0.25"/>
    <row r="1438" s="113" customFormat="1" x14ac:dyDescent="0.25"/>
    <row r="1439" s="113" customFormat="1" x14ac:dyDescent="0.25"/>
    <row r="1440" s="113" customFormat="1" x14ac:dyDescent="0.25"/>
    <row r="1441" s="113" customFormat="1" x14ac:dyDescent="0.25"/>
    <row r="1442" s="113" customFormat="1" x14ac:dyDescent="0.25"/>
    <row r="1443" s="113" customFormat="1" x14ac:dyDescent="0.25"/>
    <row r="1444" s="113" customFormat="1" x14ac:dyDescent="0.25"/>
    <row r="1445" s="113" customFormat="1" x14ac:dyDescent="0.25"/>
    <row r="1446" s="113" customFormat="1" x14ac:dyDescent="0.25"/>
    <row r="1447" s="113" customFormat="1" x14ac:dyDescent="0.25"/>
    <row r="1448" s="113" customFormat="1" x14ac:dyDescent="0.25"/>
    <row r="1449" s="113" customFormat="1" x14ac:dyDescent="0.25"/>
    <row r="1450" s="113" customFormat="1" x14ac:dyDescent="0.25"/>
    <row r="1451" s="113" customFormat="1" x14ac:dyDescent="0.25"/>
    <row r="1452" s="113" customFormat="1" x14ac:dyDescent="0.25"/>
    <row r="1453" s="113" customFormat="1" x14ac:dyDescent="0.25"/>
    <row r="1454" s="113" customFormat="1" x14ac:dyDescent="0.25"/>
    <row r="1455" s="113" customFormat="1" x14ac:dyDescent="0.25"/>
    <row r="1456" s="113" customFormat="1" x14ac:dyDescent="0.25"/>
    <row r="1457" s="113" customFormat="1" x14ac:dyDescent="0.25"/>
    <row r="1458" s="113" customFormat="1" x14ac:dyDescent="0.25"/>
    <row r="1459" s="113" customFormat="1" x14ac:dyDescent="0.25"/>
    <row r="1460" s="113" customFormat="1" x14ac:dyDescent="0.25"/>
    <row r="1461" s="113" customFormat="1" x14ac:dyDescent="0.25"/>
    <row r="1462" s="113" customFormat="1" x14ac:dyDescent="0.25"/>
    <row r="1463" s="113" customFormat="1" x14ac:dyDescent="0.25"/>
    <row r="1464" s="113" customFormat="1" x14ac:dyDescent="0.25"/>
    <row r="1465" s="113" customFormat="1" x14ac:dyDescent="0.25"/>
    <row r="1466" s="113" customFormat="1" x14ac:dyDescent="0.25"/>
    <row r="1467" s="113" customFormat="1" x14ac:dyDescent="0.25"/>
    <row r="1468" s="113" customFormat="1" x14ac:dyDescent="0.25"/>
    <row r="1469" s="113" customFormat="1" x14ac:dyDescent="0.25"/>
    <row r="1470" s="113" customFormat="1" x14ac:dyDescent="0.25"/>
    <row r="1471" s="113" customFormat="1" x14ac:dyDescent="0.25"/>
    <row r="1472" s="113" customFormat="1" x14ac:dyDescent="0.25"/>
    <row r="1473" s="113" customFormat="1" x14ac:dyDescent="0.25"/>
    <row r="1474" s="113" customFormat="1" x14ac:dyDescent="0.25"/>
    <row r="1475" s="113" customFormat="1" x14ac:dyDescent="0.25"/>
    <row r="1476" s="113" customFormat="1" x14ac:dyDescent="0.25"/>
    <row r="1477" s="113" customFormat="1" x14ac:dyDescent="0.25"/>
    <row r="1478" s="113" customFormat="1" x14ac:dyDescent="0.25"/>
    <row r="1479" s="113" customFormat="1" x14ac:dyDescent="0.25"/>
    <row r="1480" s="113" customFormat="1" x14ac:dyDescent="0.25"/>
    <row r="1481" s="113" customFormat="1" x14ac:dyDescent="0.25"/>
    <row r="1482" s="113" customFormat="1" x14ac:dyDescent="0.25"/>
    <row r="1483" s="113" customFormat="1" x14ac:dyDescent="0.25"/>
    <row r="1484" s="113" customFormat="1" x14ac:dyDescent="0.25"/>
    <row r="1485" s="113" customFormat="1" x14ac:dyDescent="0.25"/>
    <row r="1486" s="113" customFormat="1" x14ac:dyDescent="0.25"/>
    <row r="1487" s="113" customFormat="1" x14ac:dyDescent="0.25"/>
    <row r="1488" s="113" customFormat="1" x14ac:dyDescent="0.25"/>
    <row r="1489" s="113" customFormat="1" x14ac:dyDescent="0.25"/>
    <row r="1490" s="113" customFormat="1" x14ac:dyDescent="0.25"/>
    <row r="1491" s="113" customFormat="1" x14ac:dyDescent="0.25"/>
    <row r="1492" s="113" customFormat="1" x14ac:dyDescent="0.25"/>
    <row r="1493" s="113" customFormat="1" x14ac:dyDescent="0.25"/>
    <row r="1494" s="113" customFormat="1" x14ac:dyDescent="0.25"/>
    <row r="1495" s="113" customFormat="1" x14ac:dyDescent="0.25"/>
    <row r="1496" s="113" customFormat="1" x14ac:dyDescent="0.25"/>
    <row r="1497" s="113" customFormat="1" x14ac:dyDescent="0.25"/>
    <row r="1498" s="113" customFormat="1" x14ac:dyDescent="0.25"/>
    <row r="1499" s="113" customFormat="1" x14ac:dyDescent="0.25"/>
    <row r="1500" s="113" customFormat="1" x14ac:dyDescent="0.25"/>
    <row r="1501" s="113" customFormat="1" x14ac:dyDescent="0.25"/>
    <row r="1502" s="113" customFormat="1" x14ac:dyDescent="0.25"/>
    <row r="1503" s="113" customFormat="1" x14ac:dyDescent="0.25"/>
    <row r="1504" s="113" customFormat="1" x14ac:dyDescent="0.25"/>
    <row r="1505" s="113" customFormat="1" x14ac:dyDescent="0.25"/>
    <row r="1506" s="113" customFormat="1" x14ac:dyDescent="0.25"/>
    <row r="1507" s="113" customFormat="1" x14ac:dyDescent="0.25"/>
    <row r="1508" s="113" customFormat="1" x14ac:dyDescent="0.25"/>
    <row r="1509" s="113" customFormat="1" x14ac:dyDescent="0.25"/>
    <row r="1510" s="113" customFormat="1" x14ac:dyDescent="0.25"/>
    <row r="1511" s="113" customFormat="1" x14ac:dyDescent="0.25"/>
    <row r="1512" s="113" customFormat="1" x14ac:dyDescent="0.25"/>
    <row r="1513" s="113" customFormat="1" x14ac:dyDescent="0.25"/>
    <row r="1514" s="113" customFormat="1" x14ac:dyDescent="0.25"/>
    <row r="1515" s="113" customFormat="1" x14ac:dyDescent="0.25"/>
    <row r="1516" s="113" customFormat="1" x14ac:dyDescent="0.25"/>
    <row r="1517" s="113" customFormat="1" x14ac:dyDescent="0.25"/>
    <row r="1518" s="113" customFormat="1" x14ac:dyDescent="0.25"/>
    <row r="1519" s="113" customFormat="1" x14ac:dyDescent="0.25"/>
    <row r="1520" s="113" customFormat="1" x14ac:dyDescent="0.25"/>
    <row r="1521" s="113" customFormat="1" x14ac:dyDescent="0.25"/>
    <row r="1522" s="113" customFormat="1" x14ac:dyDescent="0.25"/>
    <row r="1523" s="113" customFormat="1" x14ac:dyDescent="0.25"/>
    <row r="1524" s="113" customFormat="1" x14ac:dyDescent="0.25"/>
    <row r="1525" s="113" customFormat="1" x14ac:dyDescent="0.25"/>
    <row r="1526" s="113" customFormat="1" x14ac:dyDescent="0.25"/>
    <row r="1527" s="113" customFormat="1" x14ac:dyDescent="0.25"/>
    <row r="1528" s="113" customFormat="1" x14ac:dyDescent="0.25"/>
    <row r="1529" s="113" customFormat="1" x14ac:dyDescent="0.25"/>
    <row r="1530" s="113" customFormat="1" x14ac:dyDescent="0.25"/>
    <row r="1531" s="113" customFormat="1" x14ac:dyDescent="0.25"/>
    <row r="1532" s="113" customFormat="1" x14ac:dyDescent="0.25"/>
    <row r="1533" s="113" customFormat="1" x14ac:dyDescent="0.25"/>
    <row r="1534" s="113" customFormat="1" x14ac:dyDescent="0.25"/>
    <row r="1535" s="113" customFormat="1" x14ac:dyDescent="0.25"/>
    <row r="1536" s="113" customFormat="1" x14ac:dyDescent="0.25"/>
    <row r="1537" s="113" customFormat="1" x14ac:dyDescent="0.25"/>
    <row r="1538" s="113" customFormat="1" x14ac:dyDescent="0.25"/>
    <row r="1539" s="113" customFormat="1" x14ac:dyDescent="0.25"/>
    <row r="1540" s="113" customFormat="1" x14ac:dyDescent="0.25"/>
    <row r="1541" s="113" customFormat="1" x14ac:dyDescent="0.25"/>
    <row r="1542" s="113" customFormat="1" x14ac:dyDescent="0.25"/>
    <row r="1543" s="113" customFormat="1" x14ac:dyDescent="0.25"/>
    <row r="1544" s="113" customFormat="1" x14ac:dyDescent="0.25"/>
    <row r="1545" s="113" customFormat="1" x14ac:dyDescent="0.25"/>
    <row r="1546" s="113" customFormat="1" x14ac:dyDescent="0.25"/>
    <row r="1547" s="113" customFormat="1" x14ac:dyDescent="0.25"/>
    <row r="1548" s="113" customFormat="1" x14ac:dyDescent="0.25"/>
    <row r="1549" s="113" customFormat="1" x14ac:dyDescent="0.25"/>
    <row r="1550" s="113" customFormat="1" x14ac:dyDescent="0.25"/>
    <row r="1551" s="113" customFormat="1" x14ac:dyDescent="0.25"/>
    <row r="1552" s="113" customFormat="1" x14ac:dyDescent="0.25"/>
    <row r="1553" s="113" customFormat="1" x14ac:dyDescent="0.25"/>
    <row r="1554" s="113" customFormat="1" x14ac:dyDescent="0.25"/>
    <row r="1555" s="113" customFormat="1" x14ac:dyDescent="0.25"/>
    <row r="1556" s="113" customFormat="1" x14ac:dyDescent="0.25"/>
    <row r="1557" s="113" customFormat="1" x14ac:dyDescent="0.25"/>
    <row r="1558" s="113" customFormat="1" x14ac:dyDescent="0.25"/>
    <row r="1559" s="113" customFormat="1" x14ac:dyDescent="0.25"/>
    <row r="1560" s="113" customFormat="1" x14ac:dyDescent="0.25"/>
    <row r="1561" s="113" customFormat="1" x14ac:dyDescent="0.25"/>
    <row r="1562" s="113" customFormat="1" x14ac:dyDescent="0.25"/>
    <row r="1563" s="113" customFormat="1" x14ac:dyDescent="0.25"/>
    <row r="1564" s="113" customFormat="1" x14ac:dyDescent="0.25"/>
    <row r="1565" s="113" customFormat="1" x14ac:dyDescent="0.25"/>
    <row r="1566" s="113" customFormat="1" x14ac:dyDescent="0.25"/>
    <row r="1567" s="113" customFormat="1" x14ac:dyDescent="0.25"/>
    <row r="1568" s="113" customFormat="1" x14ac:dyDescent="0.25"/>
    <row r="1569" s="113" customFormat="1" x14ac:dyDescent="0.25"/>
    <row r="1570" s="113" customFormat="1" x14ac:dyDescent="0.25"/>
    <row r="1571" s="113" customFormat="1" x14ac:dyDescent="0.25"/>
    <row r="1572" s="113" customFormat="1" x14ac:dyDescent="0.25"/>
    <row r="1573" s="113" customFormat="1" x14ac:dyDescent="0.25"/>
    <row r="1574" s="113" customFormat="1" x14ac:dyDescent="0.25"/>
    <row r="1575" s="113" customFormat="1" x14ac:dyDescent="0.25"/>
    <row r="1576" s="113" customFormat="1" x14ac:dyDescent="0.25"/>
    <row r="1577" s="113" customFormat="1" x14ac:dyDescent="0.25"/>
    <row r="1578" s="113" customFormat="1" x14ac:dyDescent="0.25"/>
    <row r="1579" s="113" customFormat="1" x14ac:dyDescent="0.25"/>
    <row r="1580" s="113" customFormat="1" x14ac:dyDescent="0.25"/>
    <row r="1581" s="113" customFormat="1" x14ac:dyDescent="0.25"/>
    <row r="1582" s="113" customFormat="1" x14ac:dyDescent="0.25"/>
    <row r="1583" s="113" customFormat="1" x14ac:dyDescent="0.25"/>
    <row r="1584" s="113" customFormat="1" x14ac:dyDescent="0.25"/>
    <row r="1585" s="113" customFormat="1" x14ac:dyDescent="0.25"/>
    <row r="1586" s="113" customFormat="1" x14ac:dyDescent="0.25"/>
    <row r="1587" s="113" customFormat="1" x14ac:dyDescent="0.25"/>
    <row r="1588" s="113" customFormat="1" x14ac:dyDescent="0.25"/>
    <row r="1589" s="113" customFormat="1" x14ac:dyDescent="0.25"/>
    <row r="1590" s="113" customFormat="1" x14ac:dyDescent="0.25"/>
    <row r="1591" s="113" customFormat="1" x14ac:dyDescent="0.25"/>
    <row r="1592" s="113" customFormat="1" x14ac:dyDescent="0.25"/>
    <row r="1593" s="113" customFormat="1" x14ac:dyDescent="0.25"/>
    <row r="1594" s="113" customFormat="1" x14ac:dyDescent="0.25"/>
    <row r="1595" s="113" customFormat="1" x14ac:dyDescent="0.25"/>
    <row r="1596" s="113" customFormat="1" x14ac:dyDescent="0.25"/>
    <row r="1597" s="113" customFormat="1" x14ac:dyDescent="0.25"/>
    <row r="1598" s="113" customFormat="1" x14ac:dyDescent="0.25"/>
    <row r="1599" s="113" customFormat="1" x14ac:dyDescent="0.25"/>
    <row r="1600" s="113" customFormat="1" x14ac:dyDescent="0.25"/>
    <row r="1601" s="113" customFormat="1" x14ac:dyDescent="0.25"/>
    <row r="1602" s="113" customFormat="1" x14ac:dyDescent="0.25"/>
    <row r="1603" s="113" customFormat="1" x14ac:dyDescent="0.25"/>
    <row r="1604" s="113" customFormat="1" x14ac:dyDescent="0.25"/>
    <row r="1605" s="113" customFormat="1" x14ac:dyDescent="0.25"/>
    <row r="1606" s="113" customFormat="1" x14ac:dyDescent="0.25"/>
    <row r="1607" s="113" customFormat="1" x14ac:dyDescent="0.25"/>
    <row r="1608" s="113" customFormat="1" x14ac:dyDescent="0.25"/>
    <row r="1609" s="113" customFormat="1" x14ac:dyDescent="0.25"/>
    <row r="1610" s="113" customFormat="1" x14ac:dyDescent="0.25"/>
    <row r="1611" s="113" customFormat="1" x14ac:dyDescent="0.25"/>
    <row r="1612" s="113" customFormat="1" x14ac:dyDescent="0.25"/>
    <row r="1613" s="113" customFormat="1" x14ac:dyDescent="0.25"/>
    <row r="1614" s="113" customFormat="1" x14ac:dyDescent="0.25"/>
    <row r="1615" s="113" customFormat="1" x14ac:dyDescent="0.25"/>
    <row r="1616" s="113" customFormat="1" x14ac:dyDescent="0.25"/>
    <row r="1617" s="113" customFormat="1" x14ac:dyDescent="0.25"/>
    <row r="1618" s="113" customFormat="1" x14ac:dyDescent="0.25"/>
    <row r="1619" s="113" customFormat="1" x14ac:dyDescent="0.25"/>
    <row r="1620" s="113" customFormat="1" x14ac:dyDescent="0.25"/>
    <row r="1621" s="113" customFormat="1" x14ac:dyDescent="0.25"/>
    <row r="1622" s="113" customFormat="1" x14ac:dyDescent="0.25"/>
    <row r="1623" s="113" customFormat="1" x14ac:dyDescent="0.25"/>
    <row r="1624" s="113" customFormat="1" x14ac:dyDescent="0.25"/>
    <row r="1625" s="113" customFormat="1" x14ac:dyDescent="0.25"/>
    <row r="1626" s="113" customFormat="1" x14ac:dyDescent="0.25"/>
    <row r="1627" s="113" customFormat="1" x14ac:dyDescent="0.25"/>
    <row r="1628" s="113" customFormat="1" x14ac:dyDescent="0.25"/>
    <row r="1629" s="113" customFormat="1" x14ac:dyDescent="0.25"/>
    <row r="1630" s="113" customFormat="1" x14ac:dyDescent="0.25"/>
    <row r="1631" s="113" customFormat="1" x14ac:dyDescent="0.25"/>
    <row r="1632" s="113" customFormat="1" x14ac:dyDescent="0.25"/>
    <row r="1633" s="113" customFormat="1" x14ac:dyDescent="0.25"/>
    <row r="1634" s="113" customFormat="1" x14ac:dyDescent="0.25"/>
    <row r="1635" s="113" customFormat="1" x14ac:dyDescent="0.25"/>
    <row r="1636" s="113" customFormat="1" x14ac:dyDescent="0.25"/>
    <row r="1637" s="113" customFormat="1" x14ac:dyDescent="0.25"/>
    <row r="1638" s="113" customFormat="1" x14ac:dyDescent="0.25"/>
    <row r="1639" s="113" customFormat="1" x14ac:dyDescent="0.25"/>
    <row r="1640" s="113" customFormat="1" x14ac:dyDescent="0.25"/>
    <row r="1641" s="113" customFormat="1" x14ac:dyDescent="0.25"/>
    <row r="1642" s="113" customFormat="1" x14ac:dyDescent="0.25"/>
    <row r="1643" s="113" customFormat="1" x14ac:dyDescent="0.25"/>
    <row r="1644" s="113" customFormat="1" x14ac:dyDescent="0.25"/>
    <row r="1645" s="113" customFormat="1" x14ac:dyDescent="0.25"/>
    <row r="1646" s="113" customFormat="1" x14ac:dyDescent="0.25"/>
    <row r="1647" s="113" customFormat="1" x14ac:dyDescent="0.25"/>
    <row r="1648" s="113" customFormat="1" x14ac:dyDescent="0.25"/>
    <row r="1649" s="113" customFormat="1" x14ac:dyDescent="0.25"/>
    <row r="1650" s="113" customFormat="1" x14ac:dyDescent="0.25"/>
    <row r="1651" s="113" customFormat="1" x14ac:dyDescent="0.25"/>
    <row r="1652" s="113" customFormat="1" x14ac:dyDescent="0.25"/>
    <row r="1653" s="113" customFormat="1" x14ac:dyDescent="0.25"/>
    <row r="1654" s="113" customFormat="1" x14ac:dyDescent="0.25"/>
    <row r="1655" s="113" customFormat="1" x14ac:dyDescent="0.25"/>
    <row r="1656" s="113" customFormat="1" x14ac:dyDescent="0.25"/>
    <row r="1657" s="113" customFormat="1" x14ac:dyDescent="0.25"/>
    <row r="1658" s="113" customFormat="1" x14ac:dyDescent="0.25"/>
    <row r="1659" s="113" customFormat="1" x14ac:dyDescent="0.25"/>
    <row r="1660" s="113" customFormat="1" x14ac:dyDescent="0.25"/>
    <row r="1661" s="113" customFormat="1" x14ac:dyDescent="0.25"/>
    <row r="1662" s="113" customFormat="1" x14ac:dyDescent="0.25"/>
    <row r="1663" s="113" customFormat="1" x14ac:dyDescent="0.25"/>
    <row r="1664" s="113" customFormat="1" x14ac:dyDescent="0.25"/>
    <row r="1665" s="113" customFormat="1" x14ac:dyDescent="0.25"/>
    <row r="1666" s="113" customFormat="1" x14ac:dyDescent="0.25"/>
    <row r="1667" s="113" customFormat="1" x14ac:dyDescent="0.25"/>
    <row r="1668" s="113" customFormat="1" x14ac:dyDescent="0.25"/>
    <row r="1669" s="113" customFormat="1" x14ac:dyDescent="0.25"/>
    <row r="1670" s="113" customFormat="1" x14ac:dyDescent="0.25"/>
    <row r="1671" s="113" customFormat="1" x14ac:dyDescent="0.25"/>
    <row r="1672" s="113" customFormat="1" x14ac:dyDescent="0.25"/>
    <row r="1673" s="113" customFormat="1" x14ac:dyDescent="0.25"/>
    <row r="1674" s="113" customFormat="1" x14ac:dyDescent="0.25"/>
    <row r="1675" s="113" customFormat="1" x14ac:dyDescent="0.25"/>
    <row r="1676" s="113" customFormat="1" x14ac:dyDescent="0.25"/>
    <row r="1677" s="113" customFormat="1" x14ac:dyDescent="0.25"/>
    <row r="1678" s="113" customFormat="1" x14ac:dyDescent="0.25"/>
    <row r="1679" s="113" customFormat="1" x14ac:dyDescent="0.25"/>
    <row r="1680" s="113" customFormat="1" x14ac:dyDescent="0.25"/>
    <row r="1681" s="113" customFormat="1" x14ac:dyDescent="0.25"/>
    <row r="1682" s="113" customFormat="1" x14ac:dyDescent="0.25"/>
    <row r="1683" s="113" customFormat="1" x14ac:dyDescent="0.25"/>
    <row r="1684" s="113" customFormat="1" x14ac:dyDescent="0.25"/>
    <row r="1685" s="113" customFormat="1" x14ac:dyDescent="0.25"/>
    <row r="1686" s="113" customFormat="1" x14ac:dyDescent="0.25"/>
    <row r="1687" s="113" customFormat="1" x14ac:dyDescent="0.25"/>
    <row r="1688" s="113" customFormat="1" x14ac:dyDescent="0.25"/>
    <row r="1689" s="113" customFormat="1" x14ac:dyDescent="0.25"/>
    <row r="1690" s="113" customFormat="1" x14ac:dyDescent="0.25"/>
    <row r="1691" s="113" customFormat="1" x14ac:dyDescent="0.25"/>
    <row r="1692" s="113" customFormat="1" x14ac:dyDescent="0.25"/>
    <row r="1693" s="113" customFormat="1" x14ac:dyDescent="0.25"/>
    <row r="1694" s="113" customFormat="1" x14ac:dyDescent="0.25"/>
    <row r="1695" s="113" customFormat="1" x14ac:dyDescent="0.25"/>
    <row r="1696" s="113" customFormat="1" x14ac:dyDescent="0.25"/>
    <row r="1697" s="113" customFormat="1" x14ac:dyDescent="0.25"/>
    <row r="1698" s="113" customFormat="1" x14ac:dyDescent="0.25"/>
    <row r="1699" s="113" customFormat="1" x14ac:dyDescent="0.25"/>
    <row r="1700" s="113" customFormat="1" x14ac:dyDescent="0.25"/>
    <row r="1701" s="113" customFormat="1" x14ac:dyDescent="0.25"/>
    <row r="1702" s="113" customFormat="1" x14ac:dyDescent="0.25"/>
    <row r="1703" s="113" customFormat="1" x14ac:dyDescent="0.25"/>
    <row r="1704" s="113" customFormat="1" x14ac:dyDescent="0.25"/>
    <row r="1705" s="113" customFormat="1" x14ac:dyDescent="0.25"/>
    <row r="1706" s="113" customFormat="1" x14ac:dyDescent="0.25"/>
    <row r="1707" s="113" customFormat="1" x14ac:dyDescent="0.25"/>
    <row r="1708" s="113" customFormat="1" x14ac:dyDescent="0.25"/>
    <row r="1709" s="113" customFormat="1" x14ac:dyDescent="0.25"/>
    <row r="1710" s="113" customFormat="1" x14ac:dyDescent="0.25"/>
    <row r="1711" s="113" customFormat="1" x14ac:dyDescent="0.25"/>
    <row r="1712" s="113" customFormat="1" x14ac:dyDescent="0.25"/>
    <row r="1713" s="113" customFormat="1" x14ac:dyDescent="0.25"/>
    <row r="1714" s="113" customFormat="1" x14ac:dyDescent="0.25"/>
    <row r="1715" s="113" customFormat="1" x14ac:dyDescent="0.25"/>
    <row r="1716" s="113" customFormat="1" x14ac:dyDescent="0.25"/>
    <row r="1717" s="113" customFormat="1" x14ac:dyDescent="0.25"/>
    <row r="1718" s="113" customFormat="1" x14ac:dyDescent="0.25"/>
    <row r="1719" s="113" customFormat="1" x14ac:dyDescent="0.25"/>
    <row r="1720" s="113" customFormat="1" x14ac:dyDescent="0.25"/>
    <row r="1721" s="113" customFormat="1" x14ac:dyDescent="0.25"/>
    <row r="1722" s="113" customFormat="1" x14ac:dyDescent="0.25"/>
    <row r="1723" s="113" customFormat="1" x14ac:dyDescent="0.25"/>
    <row r="1724" s="113" customFormat="1" x14ac:dyDescent="0.25"/>
    <row r="1725" s="113" customFormat="1" x14ac:dyDescent="0.25"/>
    <row r="1726" s="113" customFormat="1" x14ac:dyDescent="0.25"/>
    <row r="1727" s="113" customFormat="1" x14ac:dyDescent="0.25"/>
    <row r="1728" s="113" customFormat="1" x14ac:dyDescent="0.25"/>
    <row r="1729" s="113" customFormat="1" x14ac:dyDescent="0.25"/>
    <row r="1730" s="113" customFormat="1" x14ac:dyDescent="0.25"/>
    <row r="1731" s="113" customFormat="1" x14ac:dyDescent="0.25"/>
    <row r="1732" s="113" customFormat="1" x14ac:dyDescent="0.25"/>
    <row r="1733" s="113" customFormat="1" x14ac:dyDescent="0.25"/>
    <row r="1734" s="113" customFormat="1" x14ac:dyDescent="0.25"/>
    <row r="1735" s="113" customFormat="1" x14ac:dyDescent="0.25"/>
    <row r="1736" s="113" customFormat="1" x14ac:dyDescent="0.25"/>
    <row r="1737" s="113" customFormat="1" x14ac:dyDescent="0.25"/>
    <row r="1738" s="113" customFormat="1" x14ac:dyDescent="0.25"/>
    <row r="1739" s="113" customFormat="1" x14ac:dyDescent="0.25"/>
    <row r="1740" s="113" customFormat="1" x14ac:dyDescent="0.25"/>
    <row r="1741" s="113" customFormat="1" x14ac:dyDescent="0.25"/>
    <row r="1742" s="113" customFormat="1" x14ac:dyDescent="0.25"/>
    <row r="1743" s="113" customFormat="1" x14ac:dyDescent="0.25"/>
    <row r="1744" s="113" customFormat="1" x14ac:dyDescent="0.25"/>
    <row r="1745" s="113" customFormat="1" x14ac:dyDescent="0.25"/>
    <row r="1746" s="113" customFormat="1" x14ac:dyDescent="0.25"/>
    <row r="1747" s="113" customFormat="1" x14ac:dyDescent="0.25"/>
    <row r="1748" s="113" customFormat="1" x14ac:dyDescent="0.25"/>
    <row r="1749" s="113" customFormat="1" x14ac:dyDescent="0.25"/>
    <row r="1750" s="113" customFormat="1" x14ac:dyDescent="0.25"/>
    <row r="1751" s="113" customFormat="1" x14ac:dyDescent="0.25"/>
    <row r="1752" s="113" customFormat="1" x14ac:dyDescent="0.25"/>
    <row r="1753" s="113" customFormat="1" x14ac:dyDescent="0.25"/>
    <row r="1754" s="113" customFormat="1" x14ac:dyDescent="0.25"/>
    <row r="1755" s="113" customFormat="1" x14ac:dyDescent="0.25"/>
    <row r="1756" s="113" customFormat="1" x14ac:dyDescent="0.25"/>
    <row r="1757" s="113" customFormat="1" x14ac:dyDescent="0.25"/>
    <row r="1758" s="113" customFormat="1" x14ac:dyDescent="0.25"/>
    <row r="1759" s="113" customFormat="1" x14ac:dyDescent="0.25"/>
    <row r="1760" s="113" customFormat="1" x14ac:dyDescent="0.25"/>
    <row r="1761" s="113" customFormat="1" x14ac:dyDescent="0.25"/>
    <row r="1762" s="113" customFormat="1" x14ac:dyDescent="0.25"/>
    <row r="1763" s="113" customFormat="1" x14ac:dyDescent="0.25"/>
    <row r="1764" s="113" customFormat="1" x14ac:dyDescent="0.25"/>
    <row r="1765" s="113" customFormat="1" x14ac:dyDescent="0.25"/>
    <row r="1766" s="113" customFormat="1" x14ac:dyDescent="0.25"/>
    <row r="1767" s="113" customFormat="1" x14ac:dyDescent="0.25"/>
    <row r="1768" s="113" customFormat="1" x14ac:dyDescent="0.25"/>
    <row r="1769" s="113" customFormat="1" x14ac:dyDescent="0.25"/>
    <row r="1770" s="113" customFormat="1" x14ac:dyDescent="0.25"/>
    <row r="1771" s="113" customFormat="1" x14ac:dyDescent="0.25"/>
    <row r="1772" s="113" customFormat="1" x14ac:dyDescent="0.25"/>
    <row r="1773" s="113" customFormat="1" x14ac:dyDescent="0.25"/>
    <row r="1774" s="113" customFormat="1" x14ac:dyDescent="0.25"/>
    <row r="1775" s="113" customFormat="1" x14ac:dyDescent="0.25"/>
    <row r="1776" s="113" customFormat="1" x14ac:dyDescent="0.25"/>
    <row r="1777" s="113" customFormat="1" x14ac:dyDescent="0.25"/>
    <row r="1778" s="113" customFormat="1" x14ac:dyDescent="0.25"/>
    <row r="1779" s="113" customFormat="1" x14ac:dyDescent="0.25"/>
    <row r="1780" s="113" customFormat="1" x14ac:dyDescent="0.25"/>
    <row r="1781" s="113" customFormat="1" x14ac:dyDescent="0.25"/>
    <row r="1782" s="113" customFormat="1" x14ac:dyDescent="0.25"/>
    <row r="1783" s="113" customFormat="1" x14ac:dyDescent="0.25"/>
    <row r="1784" s="113" customFormat="1" x14ac:dyDescent="0.25"/>
    <row r="1785" s="113" customFormat="1" x14ac:dyDescent="0.25"/>
    <row r="1786" s="113" customFormat="1" x14ac:dyDescent="0.25"/>
    <row r="1787" s="113" customFormat="1" x14ac:dyDescent="0.25"/>
    <row r="1788" s="113" customFormat="1" x14ac:dyDescent="0.25"/>
    <row r="1789" s="113" customFormat="1" x14ac:dyDescent="0.25"/>
    <row r="1790" s="113" customFormat="1" x14ac:dyDescent="0.25"/>
    <row r="1791" s="113" customFormat="1" x14ac:dyDescent="0.25"/>
    <row r="1792" s="113" customFormat="1" x14ac:dyDescent="0.25"/>
    <row r="1793" s="113" customFormat="1" x14ac:dyDescent="0.25"/>
    <row r="1794" s="113" customFormat="1" x14ac:dyDescent="0.25"/>
    <row r="1795" s="113" customFormat="1" x14ac:dyDescent="0.25"/>
    <row r="1796" s="113" customFormat="1" x14ac:dyDescent="0.25"/>
    <row r="1797" s="113" customFormat="1" x14ac:dyDescent="0.25"/>
    <row r="1798" s="113" customFormat="1" x14ac:dyDescent="0.25"/>
    <row r="1799" s="113" customFormat="1" x14ac:dyDescent="0.25"/>
    <row r="1800" s="113" customFormat="1" x14ac:dyDescent="0.25"/>
    <row r="1801" s="113" customFormat="1" x14ac:dyDescent="0.25"/>
    <row r="1802" s="113" customFormat="1" x14ac:dyDescent="0.25"/>
    <row r="1803" s="113" customFormat="1" x14ac:dyDescent="0.25"/>
    <row r="1804" s="113" customFormat="1" x14ac:dyDescent="0.25"/>
    <row r="1805" s="113" customFormat="1" x14ac:dyDescent="0.25"/>
    <row r="1806" s="113" customFormat="1" x14ac:dyDescent="0.25"/>
    <row r="1807" s="113" customFormat="1" x14ac:dyDescent="0.25"/>
    <row r="1808" s="113" customFormat="1" x14ac:dyDescent="0.25"/>
    <row r="1809" s="113" customFormat="1" x14ac:dyDescent="0.25"/>
    <row r="1810" s="113" customFormat="1" x14ac:dyDescent="0.25"/>
    <row r="1811" s="113" customFormat="1" x14ac:dyDescent="0.25"/>
    <row r="1812" s="113" customFormat="1" x14ac:dyDescent="0.25"/>
    <row r="1813" s="113" customFormat="1" x14ac:dyDescent="0.25"/>
    <row r="1814" s="113" customFormat="1" x14ac:dyDescent="0.25"/>
    <row r="1815" s="113" customFormat="1" x14ac:dyDescent="0.25"/>
    <row r="1816" s="113" customFormat="1" x14ac:dyDescent="0.25"/>
    <row r="1817" s="113" customFormat="1" x14ac:dyDescent="0.25"/>
    <row r="1818" s="113" customFormat="1" x14ac:dyDescent="0.25"/>
    <row r="1819" s="113" customFormat="1" x14ac:dyDescent="0.25"/>
    <row r="1820" s="113" customFormat="1" x14ac:dyDescent="0.25"/>
    <row r="1821" s="113" customFormat="1" x14ac:dyDescent="0.25"/>
    <row r="1822" s="113" customFormat="1" x14ac:dyDescent="0.25"/>
    <row r="1823" s="113" customFormat="1" x14ac:dyDescent="0.25"/>
    <row r="1824" s="113" customFormat="1" x14ac:dyDescent="0.25"/>
    <row r="1825" s="113" customFormat="1" x14ac:dyDescent="0.25"/>
    <row r="1826" s="113" customFormat="1" x14ac:dyDescent="0.25"/>
    <row r="1827" s="113" customFormat="1" x14ac:dyDescent="0.25"/>
    <row r="1828" s="113" customFormat="1" x14ac:dyDescent="0.25"/>
    <row r="1829" s="113" customFormat="1" x14ac:dyDescent="0.25"/>
    <row r="1830" s="113" customFormat="1" x14ac:dyDescent="0.25"/>
    <row r="1831" s="113" customFormat="1" x14ac:dyDescent="0.25"/>
    <row r="1832" s="113" customFormat="1" x14ac:dyDescent="0.25"/>
    <row r="1833" s="113" customFormat="1" x14ac:dyDescent="0.25"/>
    <row r="1834" s="113" customFormat="1" x14ac:dyDescent="0.25"/>
    <row r="1835" s="113" customFormat="1" x14ac:dyDescent="0.25"/>
    <row r="1836" s="113" customFormat="1" x14ac:dyDescent="0.25"/>
    <row r="1837" s="113" customFormat="1" x14ac:dyDescent="0.25"/>
    <row r="1838" s="113" customFormat="1" x14ac:dyDescent="0.25"/>
    <row r="1839" s="113" customFormat="1" x14ac:dyDescent="0.25"/>
    <row r="1840" s="113" customFormat="1" x14ac:dyDescent="0.25"/>
    <row r="1841" s="113" customFormat="1" x14ac:dyDescent="0.25"/>
    <row r="1842" s="113" customFormat="1" x14ac:dyDescent="0.25"/>
    <row r="1843" s="113" customFormat="1" x14ac:dyDescent="0.25"/>
    <row r="1844" s="113" customFormat="1" x14ac:dyDescent="0.25"/>
    <row r="1845" s="113" customFormat="1" x14ac:dyDescent="0.25"/>
    <row r="1846" s="113" customFormat="1" x14ac:dyDescent="0.25"/>
    <row r="1847" s="113" customFormat="1" x14ac:dyDescent="0.25"/>
    <row r="1848" s="113" customFormat="1" x14ac:dyDescent="0.25"/>
    <row r="1849" s="113" customFormat="1" x14ac:dyDescent="0.25"/>
    <row r="1850" s="113" customFormat="1" x14ac:dyDescent="0.25"/>
    <row r="1851" s="113" customFormat="1" x14ac:dyDescent="0.25"/>
    <row r="1852" s="113" customFormat="1" x14ac:dyDescent="0.25"/>
    <row r="1853" s="113" customFormat="1" x14ac:dyDescent="0.25"/>
    <row r="1854" s="113" customFormat="1" x14ac:dyDescent="0.25"/>
    <row r="1855" s="113" customFormat="1" x14ac:dyDescent="0.25"/>
    <row r="1856" s="113" customFormat="1" x14ac:dyDescent="0.25"/>
    <row r="1857" s="113" customFormat="1" x14ac:dyDescent="0.25"/>
    <row r="1858" s="113" customFormat="1" x14ac:dyDescent="0.25"/>
    <row r="1859" s="113" customFormat="1" x14ac:dyDescent="0.25"/>
    <row r="1860" s="113" customFormat="1" x14ac:dyDescent="0.25"/>
    <row r="1861" s="113" customFormat="1" x14ac:dyDescent="0.25"/>
    <row r="1862" s="113" customFormat="1" x14ac:dyDescent="0.25"/>
    <row r="1863" s="113" customFormat="1" x14ac:dyDescent="0.25"/>
    <row r="1864" s="113" customFormat="1" x14ac:dyDescent="0.25"/>
    <row r="1865" s="113" customFormat="1" x14ac:dyDescent="0.25"/>
    <row r="1866" s="113" customFormat="1" x14ac:dyDescent="0.25"/>
    <row r="1867" s="113" customFormat="1" x14ac:dyDescent="0.25"/>
    <row r="1868" s="113" customFormat="1" x14ac:dyDescent="0.25"/>
    <row r="1869" s="113" customFormat="1" x14ac:dyDescent="0.25"/>
    <row r="1870" s="113" customFormat="1" x14ac:dyDescent="0.25"/>
    <row r="1871" s="113" customFormat="1" x14ac:dyDescent="0.25"/>
    <row r="1872" s="113" customFormat="1" x14ac:dyDescent="0.25"/>
    <row r="1873" s="113" customFormat="1" x14ac:dyDescent="0.25"/>
    <row r="1874" s="113" customFormat="1" x14ac:dyDescent="0.25"/>
    <row r="1875" s="113" customFormat="1" x14ac:dyDescent="0.25"/>
    <row r="1876" s="113" customFormat="1" x14ac:dyDescent="0.25"/>
    <row r="1877" s="113" customFormat="1" x14ac:dyDescent="0.25"/>
    <row r="1878" s="113" customFormat="1" x14ac:dyDescent="0.25"/>
    <row r="1879" s="113" customFormat="1" x14ac:dyDescent="0.25"/>
    <row r="1880" s="113" customFormat="1" x14ac:dyDescent="0.25"/>
    <row r="1881" s="113" customFormat="1" x14ac:dyDescent="0.25"/>
    <row r="1882" s="113" customFormat="1" x14ac:dyDescent="0.25"/>
    <row r="1883" s="113" customFormat="1" x14ac:dyDescent="0.25"/>
    <row r="1884" s="113" customFormat="1" x14ac:dyDescent="0.25"/>
    <row r="1885" s="113" customFormat="1" x14ac:dyDescent="0.25"/>
    <row r="1886" s="113" customFormat="1" x14ac:dyDescent="0.25"/>
    <row r="1887" s="113" customFormat="1" x14ac:dyDescent="0.25"/>
    <row r="1888" s="113" customFormat="1" x14ac:dyDescent="0.25"/>
    <row r="1889" s="113" customFormat="1" x14ac:dyDescent="0.25"/>
    <row r="1890" s="113" customFormat="1" x14ac:dyDescent="0.25"/>
    <row r="1891" s="113" customFormat="1" x14ac:dyDescent="0.25"/>
    <row r="1892" s="113" customFormat="1" x14ac:dyDescent="0.25"/>
    <row r="1893" s="113" customFormat="1" x14ac:dyDescent="0.25"/>
    <row r="1894" s="113" customFormat="1" x14ac:dyDescent="0.25"/>
    <row r="1895" s="113" customFormat="1" x14ac:dyDescent="0.25"/>
    <row r="1896" s="113" customFormat="1" x14ac:dyDescent="0.25"/>
    <row r="1897" s="113" customFormat="1" x14ac:dyDescent="0.25"/>
    <row r="1898" s="113" customFormat="1" x14ac:dyDescent="0.25"/>
    <row r="1899" s="113" customFormat="1" x14ac:dyDescent="0.25"/>
    <row r="1900" s="113" customFormat="1" x14ac:dyDescent="0.25"/>
    <row r="1901" s="113" customFormat="1" x14ac:dyDescent="0.25"/>
    <row r="1902" s="113" customFormat="1" x14ac:dyDescent="0.25"/>
    <row r="1903" s="113" customFormat="1" x14ac:dyDescent="0.25"/>
    <row r="1904" s="113" customFormat="1" x14ac:dyDescent="0.25"/>
    <row r="1905" s="113" customFormat="1" x14ac:dyDescent="0.25"/>
    <row r="1906" s="113" customFormat="1" x14ac:dyDescent="0.25"/>
    <row r="1907" s="113" customFormat="1" x14ac:dyDescent="0.25"/>
    <row r="1908" s="113" customFormat="1" x14ac:dyDescent="0.25"/>
    <row r="1909" s="113" customFormat="1" x14ac:dyDescent="0.25"/>
    <row r="1910" s="113" customFormat="1" x14ac:dyDescent="0.25"/>
    <row r="1911" s="113" customFormat="1" x14ac:dyDescent="0.25"/>
    <row r="1912" s="113" customFormat="1" x14ac:dyDescent="0.25"/>
    <row r="1913" s="113" customFormat="1" x14ac:dyDescent="0.25"/>
    <row r="1914" s="113" customFormat="1" x14ac:dyDescent="0.25"/>
    <row r="1915" s="113" customFormat="1" x14ac:dyDescent="0.25"/>
    <row r="1916" s="113" customFormat="1" x14ac:dyDescent="0.25"/>
    <row r="1917" s="113" customFormat="1" x14ac:dyDescent="0.25"/>
    <row r="1918" s="113" customFormat="1" x14ac:dyDescent="0.25"/>
    <row r="1919" s="113" customFormat="1" x14ac:dyDescent="0.25"/>
    <row r="1920" s="113" customFormat="1" x14ac:dyDescent="0.25"/>
    <row r="1921" s="113" customFormat="1" x14ac:dyDescent="0.25"/>
    <row r="1922" s="113" customFormat="1" x14ac:dyDescent="0.25"/>
    <row r="1923" s="113" customFormat="1" x14ac:dyDescent="0.25"/>
    <row r="1924" s="113" customFormat="1" x14ac:dyDescent="0.25"/>
    <row r="1925" s="113" customFormat="1" x14ac:dyDescent="0.25"/>
    <row r="1926" s="113" customFormat="1" x14ac:dyDescent="0.25"/>
    <row r="1927" s="113" customFormat="1" x14ac:dyDescent="0.25"/>
    <row r="1928" s="113" customFormat="1" x14ac:dyDescent="0.25"/>
    <row r="1929" s="113" customFormat="1" x14ac:dyDescent="0.25"/>
    <row r="1930" s="113" customFormat="1" x14ac:dyDescent="0.25"/>
    <row r="1931" s="113" customFormat="1" x14ac:dyDescent="0.25"/>
    <row r="1932" s="113" customFormat="1" x14ac:dyDescent="0.25"/>
    <row r="1933" s="113" customFormat="1" x14ac:dyDescent="0.25"/>
    <row r="1934" s="113" customFormat="1" x14ac:dyDescent="0.25"/>
    <row r="1935" s="113" customFormat="1" x14ac:dyDescent="0.25"/>
    <row r="1936" s="113" customFormat="1" x14ac:dyDescent="0.25"/>
    <row r="1937" s="113" customFormat="1" x14ac:dyDescent="0.25"/>
    <row r="1938" s="113" customFormat="1" x14ac:dyDescent="0.25"/>
    <row r="1939" s="113" customFormat="1" x14ac:dyDescent="0.25"/>
    <row r="1940" s="113" customFormat="1" x14ac:dyDescent="0.25"/>
    <row r="1941" s="113" customFormat="1" x14ac:dyDescent="0.25"/>
    <row r="1942" s="113" customFormat="1" x14ac:dyDescent="0.25"/>
    <row r="1943" s="113" customFormat="1" x14ac:dyDescent="0.25"/>
    <row r="1944" s="113" customFormat="1" x14ac:dyDescent="0.25"/>
    <row r="1945" s="113" customFormat="1" x14ac:dyDescent="0.25"/>
    <row r="1946" s="113" customFormat="1" x14ac:dyDescent="0.25"/>
    <row r="1947" s="113" customFormat="1" x14ac:dyDescent="0.25"/>
    <row r="1948" s="113" customFormat="1" x14ac:dyDescent="0.25"/>
    <row r="1949" s="113" customFormat="1" x14ac:dyDescent="0.25"/>
    <row r="1950" s="113" customFormat="1" x14ac:dyDescent="0.25"/>
    <row r="1951" s="113" customFormat="1" x14ac:dyDescent="0.25"/>
    <row r="1952" s="113" customFormat="1" x14ac:dyDescent="0.25"/>
    <row r="1953" s="113" customFormat="1" x14ac:dyDescent="0.25"/>
    <row r="1954" s="113" customFormat="1" x14ac:dyDescent="0.25"/>
    <row r="1955" s="113" customFormat="1" x14ac:dyDescent="0.25"/>
    <row r="1956" s="113" customFormat="1" x14ac:dyDescent="0.25"/>
    <row r="1957" s="113" customFormat="1" x14ac:dyDescent="0.25"/>
    <row r="1958" s="113" customFormat="1" x14ac:dyDescent="0.25"/>
    <row r="1959" s="113" customFormat="1" x14ac:dyDescent="0.25"/>
    <row r="1960" s="113" customFormat="1" x14ac:dyDescent="0.25"/>
    <row r="1961" s="113" customFormat="1" x14ac:dyDescent="0.25"/>
    <row r="1962" s="113" customFormat="1" x14ac:dyDescent="0.25"/>
    <row r="1963" s="113" customFormat="1" x14ac:dyDescent="0.25"/>
    <row r="1964" s="113" customFormat="1" x14ac:dyDescent="0.25"/>
    <row r="1965" s="113" customFormat="1" x14ac:dyDescent="0.25"/>
    <row r="1966" s="113" customFormat="1" x14ac:dyDescent="0.25"/>
    <row r="1967" s="113" customFormat="1" x14ac:dyDescent="0.25"/>
    <row r="1968" s="113" customFormat="1" x14ac:dyDescent="0.25"/>
    <row r="1969" s="113" customFormat="1" x14ac:dyDescent="0.25"/>
    <row r="1970" s="113" customFormat="1" x14ac:dyDescent="0.25"/>
    <row r="1971" s="113" customFormat="1" x14ac:dyDescent="0.25"/>
    <row r="1972" s="113" customFormat="1" x14ac:dyDescent="0.25"/>
    <row r="1973" s="113" customFormat="1" x14ac:dyDescent="0.25"/>
    <row r="1974" s="113" customFormat="1" x14ac:dyDescent="0.25"/>
    <row r="1975" s="113" customFormat="1" x14ac:dyDescent="0.25"/>
    <row r="1976" s="113" customFormat="1" x14ac:dyDescent="0.25"/>
    <row r="1977" s="113" customFormat="1" x14ac:dyDescent="0.25"/>
    <row r="1978" s="113" customFormat="1" x14ac:dyDescent="0.25"/>
    <row r="1979" s="113" customFormat="1" x14ac:dyDescent="0.25"/>
    <row r="1980" s="113" customFormat="1" x14ac:dyDescent="0.25"/>
    <row r="1981" s="113" customFormat="1" x14ac:dyDescent="0.25"/>
    <row r="1982" s="113" customFormat="1" x14ac:dyDescent="0.25"/>
    <row r="1983" s="113" customFormat="1" x14ac:dyDescent="0.25"/>
    <row r="1984" s="113" customFormat="1" x14ac:dyDescent="0.25"/>
    <row r="1985" s="113" customFormat="1" x14ac:dyDescent="0.25"/>
    <row r="1986" s="113" customFormat="1" x14ac:dyDescent="0.25"/>
    <row r="1987" s="113" customFormat="1" x14ac:dyDescent="0.25"/>
    <row r="1988" s="113" customFormat="1" x14ac:dyDescent="0.25"/>
    <row r="1989" s="113" customFormat="1" x14ac:dyDescent="0.25"/>
    <row r="1990" s="113" customFormat="1" x14ac:dyDescent="0.25"/>
    <row r="1991" s="113" customFormat="1" x14ac:dyDescent="0.25"/>
    <row r="1992" s="113" customFormat="1" x14ac:dyDescent="0.25"/>
    <row r="1993" s="113" customFormat="1" x14ac:dyDescent="0.25"/>
    <row r="1994" s="113" customFormat="1" x14ac:dyDescent="0.25"/>
    <row r="1995" s="113" customFormat="1" x14ac:dyDescent="0.25"/>
    <row r="1996" s="113" customFormat="1" x14ac:dyDescent="0.25"/>
    <row r="1997" s="113" customFormat="1" x14ac:dyDescent="0.25"/>
    <row r="1998" s="113" customFormat="1" x14ac:dyDescent="0.25"/>
    <row r="1999" s="113" customFormat="1" x14ac:dyDescent="0.25"/>
    <row r="2000" s="113" customFormat="1" x14ac:dyDescent="0.25"/>
    <row r="2001" s="113" customFormat="1" x14ac:dyDescent="0.25"/>
    <row r="2002" s="113" customFormat="1" x14ac:dyDescent="0.25"/>
    <row r="2003" s="113" customFormat="1" x14ac:dyDescent="0.25"/>
    <row r="2004" s="113" customFormat="1" x14ac:dyDescent="0.25"/>
    <row r="2005" s="113" customFormat="1" x14ac:dyDescent="0.25"/>
    <row r="2006" s="113" customFormat="1" x14ac:dyDescent="0.25"/>
    <row r="2007" s="113" customFormat="1" x14ac:dyDescent="0.25"/>
    <row r="2008" s="113" customFormat="1" x14ac:dyDescent="0.25"/>
    <row r="2009" s="113" customFormat="1" x14ac:dyDescent="0.25"/>
    <row r="2010" s="113" customFormat="1" x14ac:dyDescent="0.25"/>
    <row r="2011" s="113" customFormat="1" x14ac:dyDescent="0.25"/>
    <row r="2012" s="113" customFormat="1" x14ac:dyDescent="0.25"/>
    <row r="2013" s="113" customFormat="1" x14ac:dyDescent="0.25"/>
    <row r="2014" s="113" customFormat="1" x14ac:dyDescent="0.25"/>
    <row r="2015" s="113" customFormat="1" x14ac:dyDescent="0.25"/>
    <row r="2016" s="113" customFormat="1" x14ac:dyDescent="0.25"/>
    <row r="2017" s="113" customFormat="1" x14ac:dyDescent="0.25"/>
    <row r="2018" s="113" customFormat="1" x14ac:dyDescent="0.25"/>
    <row r="2019" s="113" customFormat="1" x14ac:dyDescent="0.25"/>
    <row r="2020" s="113" customFormat="1" x14ac:dyDescent="0.25"/>
    <row r="2021" s="113" customFormat="1" x14ac:dyDescent="0.25"/>
    <row r="2022" s="113" customFormat="1" x14ac:dyDescent="0.25"/>
    <row r="2023" s="113" customFormat="1" x14ac:dyDescent="0.25"/>
    <row r="2024" s="113" customFormat="1" x14ac:dyDescent="0.25"/>
    <row r="2025" s="113" customFormat="1" x14ac:dyDescent="0.25"/>
    <row r="2026" s="113" customFormat="1" x14ac:dyDescent="0.25"/>
    <row r="2027" s="113" customFormat="1" x14ac:dyDescent="0.25"/>
    <row r="2028" s="113" customFormat="1" x14ac:dyDescent="0.25"/>
    <row r="2029" s="113" customFormat="1" x14ac:dyDescent="0.25"/>
    <row r="2030" s="113" customFormat="1" x14ac:dyDescent="0.25"/>
    <row r="2031" s="113" customFormat="1" x14ac:dyDescent="0.25"/>
    <row r="2032" s="113" customFormat="1" x14ac:dyDescent="0.25"/>
    <row r="2033" s="113" customFormat="1" x14ac:dyDescent="0.25"/>
    <row r="2034" s="113" customFormat="1" x14ac:dyDescent="0.25"/>
    <row r="2035" s="113" customFormat="1" x14ac:dyDescent="0.25"/>
    <row r="2036" s="113" customFormat="1" x14ac:dyDescent="0.25"/>
    <row r="2037" s="113" customFormat="1" x14ac:dyDescent="0.25"/>
    <row r="2038" s="113" customFormat="1" x14ac:dyDescent="0.25"/>
    <row r="2039" s="113" customFormat="1" x14ac:dyDescent="0.25"/>
    <row r="2040" s="113" customFormat="1" x14ac:dyDescent="0.25"/>
    <row r="2041" s="113" customFormat="1" x14ac:dyDescent="0.25"/>
    <row r="2042" s="113" customFormat="1" x14ac:dyDescent="0.25"/>
    <row r="2043" s="113" customFormat="1" x14ac:dyDescent="0.25"/>
    <row r="2044" s="113" customFormat="1" x14ac:dyDescent="0.25"/>
    <row r="2045" s="113" customFormat="1" x14ac:dyDescent="0.25"/>
    <row r="2046" s="113" customFormat="1" x14ac:dyDescent="0.25"/>
    <row r="2047" s="113" customFormat="1" x14ac:dyDescent="0.25"/>
    <row r="2048" s="113" customFormat="1" x14ac:dyDescent="0.25"/>
    <row r="2049" s="113" customFormat="1" x14ac:dyDescent="0.25"/>
    <row r="2050" s="113" customFormat="1" x14ac:dyDescent="0.25"/>
    <row r="2051" s="113" customFormat="1" x14ac:dyDescent="0.25"/>
    <row r="2052" s="113" customFormat="1" x14ac:dyDescent="0.25"/>
    <row r="2053" s="113" customFormat="1" x14ac:dyDescent="0.25"/>
    <row r="2054" s="113" customFormat="1" x14ac:dyDescent="0.25"/>
    <row r="2055" s="113" customFormat="1" x14ac:dyDescent="0.25"/>
    <row r="2056" s="113" customFormat="1" x14ac:dyDescent="0.25"/>
    <row r="2057" s="113" customFormat="1" x14ac:dyDescent="0.25"/>
    <row r="2058" s="113" customFormat="1" x14ac:dyDescent="0.25"/>
    <row r="2059" s="113" customFormat="1" x14ac:dyDescent="0.25"/>
    <row r="2060" s="113" customFormat="1" x14ac:dyDescent="0.25"/>
    <row r="2061" s="113" customFormat="1" x14ac:dyDescent="0.25"/>
    <row r="2062" s="113" customFormat="1" x14ac:dyDescent="0.25"/>
    <row r="2063" s="113" customFormat="1" x14ac:dyDescent="0.25"/>
    <row r="2064" s="113" customFormat="1" x14ac:dyDescent="0.25"/>
    <row r="2065" s="113" customFormat="1" x14ac:dyDescent="0.25"/>
    <row r="2066" s="113" customFormat="1" x14ac:dyDescent="0.25"/>
    <row r="2067" s="113" customFormat="1" x14ac:dyDescent="0.25"/>
    <row r="2068" s="113" customFormat="1" x14ac:dyDescent="0.25"/>
    <row r="2069" s="113" customFormat="1" x14ac:dyDescent="0.25"/>
    <row r="2070" s="113" customFormat="1" x14ac:dyDescent="0.25"/>
    <row r="2071" s="113" customFormat="1" x14ac:dyDescent="0.25"/>
    <row r="2072" s="113" customFormat="1" x14ac:dyDescent="0.25"/>
    <row r="2073" s="113" customFormat="1" x14ac:dyDescent="0.25"/>
    <row r="2074" s="113" customFormat="1" x14ac:dyDescent="0.25"/>
    <row r="2075" s="113" customFormat="1" x14ac:dyDescent="0.25"/>
    <row r="2076" s="113" customFormat="1" x14ac:dyDescent="0.25"/>
    <row r="2077" s="113" customFormat="1" x14ac:dyDescent="0.25"/>
    <row r="2078" s="113" customFormat="1" x14ac:dyDescent="0.25"/>
    <row r="2079" s="113" customFormat="1" x14ac:dyDescent="0.25"/>
    <row r="2080" s="113" customFormat="1" x14ac:dyDescent="0.25"/>
    <row r="2081" s="113" customFormat="1" x14ac:dyDescent="0.25"/>
    <row r="2082" s="113" customFormat="1" x14ac:dyDescent="0.25"/>
    <row r="2083" s="113" customFormat="1" x14ac:dyDescent="0.25"/>
    <row r="2084" s="113" customFormat="1" x14ac:dyDescent="0.25"/>
    <row r="2085" s="113" customFormat="1" x14ac:dyDescent="0.25"/>
    <row r="2086" s="113" customFormat="1" x14ac:dyDescent="0.25"/>
    <row r="2087" s="113" customFormat="1" x14ac:dyDescent="0.25"/>
    <row r="2088" s="113" customFormat="1" x14ac:dyDescent="0.25"/>
    <row r="2089" s="113" customFormat="1" x14ac:dyDescent="0.25"/>
    <row r="2090" s="113" customFormat="1" x14ac:dyDescent="0.25"/>
    <row r="2091" s="113" customFormat="1" x14ac:dyDescent="0.25"/>
    <row r="2092" s="113" customFormat="1" x14ac:dyDescent="0.25"/>
    <row r="2093" s="113" customFormat="1" x14ac:dyDescent="0.25"/>
    <row r="2094" s="113" customFormat="1" x14ac:dyDescent="0.25"/>
    <row r="2095" s="113" customFormat="1" x14ac:dyDescent="0.25"/>
    <row r="2096" s="113" customFormat="1" x14ac:dyDescent="0.25"/>
    <row r="2097" s="113" customFormat="1" x14ac:dyDescent="0.25"/>
    <row r="2098" s="113" customFormat="1" x14ac:dyDescent="0.25"/>
    <row r="2099" s="113" customFormat="1" x14ac:dyDescent="0.25"/>
    <row r="2100" s="113" customFormat="1" x14ac:dyDescent="0.25"/>
    <row r="2101" s="113" customFormat="1" x14ac:dyDescent="0.25"/>
    <row r="2102" s="113" customFormat="1" x14ac:dyDescent="0.25"/>
    <row r="2103" s="113" customFormat="1" x14ac:dyDescent="0.25"/>
    <row r="2104" s="113" customFormat="1" x14ac:dyDescent="0.25"/>
    <row r="2105" s="113" customFormat="1" x14ac:dyDescent="0.25"/>
    <row r="2106" s="113" customFormat="1" x14ac:dyDescent="0.25"/>
    <row r="2107" s="113" customFormat="1" x14ac:dyDescent="0.25"/>
    <row r="2108" s="113" customFormat="1" x14ac:dyDescent="0.25"/>
    <row r="2109" s="113" customFormat="1" x14ac:dyDescent="0.25"/>
    <row r="2110" s="113" customFormat="1" x14ac:dyDescent="0.25"/>
    <row r="2111" s="113" customFormat="1" x14ac:dyDescent="0.25"/>
    <row r="2112" s="113" customFormat="1" x14ac:dyDescent="0.25"/>
    <row r="2113" s="113" customFormat="1" x14ac:dyDescent="0.25"/>
    <row r="2114" s="113" customFormat="1" x14ac:dyDescent="0.25"/>
    <row r="2115" s="113" customFormat="1" x14ac:dyDescent="0.25"/>
    <row r="2116" s="113" customFormat="1" x14ac:dyDescent="0.25"/>
    <row r="2117" s="113" customFormat="1" x14ac:dyDescent="0.25"/>
    <row r="2118" s="113" customFormat="1" x14ac:dyDescent="0.25"/>
    <row r="2119" s="113" customFormat="1" x14ac:dyDescent="0.25"/>
    <row r="2120" s="113" customFormat="1" x14ac:dyDescent="0.25"/>
    <row r="2121" s="113" customFormat="1" x14ac:dyDescent="0.25"/>
    <row r="2122" s="113" customFormat="1" x14ac:dyDescent="0.25"/>
    <row r="2123" s="113" customFormat="1" x14ac:dyDescent="0.25"/>
    <row r="2124" s="113" customFormat="1" x14ac:dyDescent="0.25"/>
    <row r="2125" s="113" customFormat="1" x14ac:dyDescent="0.25"/>
    <row r="2126" s="113" customFormat="1" x14ac:dyDescent="0.25"/>
    <row r="2127" s="113" customFormat="1" x14ac:dyDescent="0.25"/>
    <row r="2128" s="113" customFormat="1" x14ac:dyDescent="0.25"/>
    <row r="2129" s="113" customFormat="1" x14ac:dyDescent="0.25"/>
    <row r="2130" s="113" customFormat="1" x14ac:dyDescent="0.25"/>
    <row r="2131" s="113" customFormat="1" x14ac:dyDescent="0.25"/>
    <row r="2132" s="113" customFormat="1" x14ac:dyDescent="0.25"/>
    <row r="2133" s="113" customFormat="1" x14ac:dyDescent="0.25"/>
    <row r="2134" s="113" customFormat="1" x14ac:dyDescent="0.25"/>
    <row r="2135" s="113" customFormat="1" x14ac:dyDescent="0.25"/>
    <row r="2136" s="113" customFormat="1" x14ac:dyDescent="0.25"/>
    <row r="2137" s="113" customFormat="1" x14ac:dyDescent="0.25"/>
    <row r="2138" s="113" customFormat="1" x14ac:dyDescent="0.25"/>
    <row r="2139" s="113" customFormat="1" x14ac:dyDescent="0.25"/>
    <row r="2140" s="113" customFormat="1" x14ac:dyDescent="0.25"/>
    <row r="2141" s="113" customFormat="1" x14ac:dyDescent="0.25"/>
    <row r="2142" s="113" customFormat="1" x14ac:dyDescent="0.25"/>
    <row r="2143" s="113" customFormat="1" x14ac:dyDescent="0.25"/>
    <row r="2144" s="113" customFormat="1" x14ac:dyDescent="0.25"/>
    <row r="2145" s="113" customFormat="1" x14ac:dyDescent="0.25"/>
    <row r="2146" s="113" customFormat="1" x14ac:dyDescent="0.25"/>
    <row r="2147" s="113" customFormat="1" x14ac:dyDescent="0.25"/>
    <row r="2148" s="113" customFormat="1" x14ac:dyDescent="0.25"/>
    <row r="2149" s="113" customFormat="1" x14ac:dyDescent="0.25"/>
    <row r="2150" s="113" customFormat="1" x14ac:dyDescent="0.25"/>
    <row r="2151" s="113" customFormat="1" x14ac:dyDescent="0.25"/>
    <row r="2152" s="113" customFormat="1" x14ac:dyDescent="0.25"/>
    <row r="2153" s="113" customFormat="1" x14ac:dyDescent="0.25"/>
    <row r="2154" s="113" customFormat="1" x14ac:dyDescent="0.25"/>
    <row r="2155" s="113" customFormat="1" x14ac:dyDescent="0.25"/>
    <row r="2156" s="113" customFormat="1" x14ac:dyDescent="0.25"/>
    <row r="2157" s="113" customFormat="1" x14ac:dyDescent="0.25"/>
    <row r="2158" s="113" customFormat="1" x14ac:dyDescent="0.25"/>
    <row r="2159" s="113" customFormat="1" x14ac:dyDescent="0.25"/>
    <row r="2160" s="113" customFormat="1" x14ac:dyDescent="0.25"/>
    <row r="2161" s="113" customFormat="1" x14ac:dyDescent="0.25"/>
    <row r="2162" s="113" customFormat="1" x14ac:dyDescent="0.25"/>
    <row r="2163" s="113" customFormat="1" x14ac:dyDescent="0.25"/>
    <row r="2164" s="113" customFormat="1" x14ac:dyDescent="0.25"/>
    <row r="2165" s="113" customFormat="1" x14ac:dyDescent="0.25"/>
    <row r="2166" s="113" customFormat="1" x14ac:dyDescent="0.25"/>
    <row r="2167" s="113" customFormat="1" x14ac:dyDescent="0.25"/>
    <row r="2168" s="113" customFormat="1" x14ac:dyDescent="0.25"/>
    <row r="2169" s="113" customFormat="1" x14ac:dyDescent="0.25"/>
    <row r="2170" s="113" customFormat="1" x14ac:dyDescent="0.25"/>
    <row r="2171" s="113" customFormat="1" x14ac:dyDescent="0.25"/>
    <row r="2172" s="113" customFormat="1" x14ac:dyDescent="0.25"/>
    <row r="2173" s="113" customFormat="1" x14ac:dyDescent="0.25"/>
    <row r="2174" s="113" customFormat="1" x14ac:dyDescent="0.25"/>
    <row r="2175" s="113" customFormat="1" x14ac:dyDescent="0.25"/>
    <row r="2176" s="113" customFormat="1" x14ac:dyDescent="0.25"/>
    <row r="2177" s="113" customFormat="1" x14ac:dyDescent="0.25"/>
    <row r="2178" s="113" customFormat="1" x14ac:dyDescent="0.25"/>
    <row r="2179" s="113" customFormat="1" x14ac:dyDescent="0.25"/>
    <row r="2180" s="113" customFormat="1" x14ac:dyDescent="0.25"/>
    <row r="2181" s="113" customFormat="1" x14ac:dyDescent="0.25"/>
    <row r="2182" s="113" customFormat="1" x14ac:dyDescent="0.25"/>
    <row r="2183" s="113" customFormat="1" x14ac:dyDescent="0.25"/>
    <row r="2184" s="113" customFormat="1" x14ac:dyDescent="0.25"/>
    <row r="2185" s="113" customFormat="1" x14ac:dyDescent="0.25"/>
    <row r="2186" s="113" customFormat="1" x14ac:dyDescent="0.25"/>
    <row r="2187" s="113" customFormat="1" x14ac:dyDescent="0.25"/>
    <row r="2188" s="113" customFormat="1" x14ac:dyDescent="0.25"/>
    <row r="2189" s="113" customFormat="1" x14ac:dyDescent="0.25"/>
    <row r="2190" s="113" customFormat="1" x14ac:dyDescent="0.25"/>
    <row r="2191" s="113" customFormat="1" x14ac:dyDescent="0.25"/>
    <row r="2192" s="113" customFormat="1" x14ac:dyDescent="0.25"/>
    <row r="2193" s="113" customFormat="1" x14ac:dyDescent="0.25"/>
    <row r="2194" s="113" customFormat="1" x14ac:dyDescent="0.25"/>
    <row r="2195" s="113" customFormat="1" x14ac:dyDescent="0.25"/>
    <row r="2196" s="113" customFormat="1" x14ac:dyDescent="0.25"/>
    <row r="2197" s="113" customFormat="1" x14ac:dyDescent="0.25"/>
    <row r="2198" s="113" customFormat="1" x14ac:dyDescent="0.25"/>
    <row r="2199" s="113" customFormat="1" x14ac:dyDescent="0.25"/>
    <row r="2200" s="113" customFormat="1" x14ac:dyDescent="0.25"/>
    <row r="2201" s="113" customFormat="1" x14ac:dyDescent="0.25"/>
    <row r="2202" s="113" customFormat="1" x14ac:dyDescent="0.25"/>
    <row r="2203" s="113" customFormat="1" x14ac:dyDescent="0.25"/>
    <row r="2204" s="113" customFormat="1" x14ac:dyDescent="0.25"/>
    <row r="2205" s="113" customFormat="1" x14ac:dyDescent="0.25"/>
    <row r="2206" s="113" customFormat="1" x14ac:dyDescent="0.25"/>
    <row r="2207" s="113" customFormat="1" x14ac:dyDescent="0.25"/>
    <row r="2208" s="113" customFormat="1" x14ac:dyDescent="0.25"/>
    <row r="2209" s="113" customFormat="1" x14ac:dyDescent="0.25"/>
    <row r="2210" s="113" customFormat="1" x14ac:dyDescent="0.25"/>
    <row r="2211" s="113" customFormat="1" x14ac:dyDescent="0.25"/>
    <row r="2212" s="113" customFormat="1" x14ac:dyDescent="0.25"/>
    <row r="2213" s="113" customFormat="1" x14ac:dyDescent="0.25"/>
    <row r="2214" s="113" customFormat="1" x14ac:dyDescent="0.25"/>
    <row r="2215" s="113" customFormat="1" x14ac:dyDescent="0.25"/>
    <row r="2216" s="113" customFormat="1" x14ac:dyDescent="0.25"/>
    <row r="2217" s="113" customFormat="1" x14ac:dyDescent="0.25"/>
    <row r="2218" s="113" customFormat="1" x14ac:dyDescent="0.25"/>
    <row r="2219" s="113" customFormat="1" x14ac:dyDescent="0.25"/>
    <row r="2220" s="113" customFormat="1" x14ac:dyDescent="0.25"/>
    <row r="2221" s="113" customFormat="1" x14ac:dyDescent="0.25"/>
    <row r="2222" s="113" customFormat="1" x14ac:dyDescent="0.25"/>
    <row r="2223" s="113" customFormat="1" x14ac:dyDescent="0.25"/>
    <row r="2224" s="113" customFormat="1" x14ac:dyDescent="0.25"/>
    <row r="2225" s="113" customFormat="1" x14ac:dyDescent="0.25"/>
    <row r="2226" s="113" customFormat="1" x14ac:dyDescent="0.25"/>
    <row r="2227" s="113" customFormat="1" x14ac:dyDescent="0.25"/>
    <row r="2228" s="113" customFormat="1" x14ac:dyDescent="0.25"/>
    <row r="2229" s="113" customFormat="1" x14ac:dyDescent="0.25"/>
    <row r="2230" s="113" customFormat="1" x14ac:dyDescent="0.25"/>
    <row r="2231" s="113" customFormat="1" x14ac:dyDescent="0.25"/>
    <row r="2232" s="113" customFormat="1" x14ac:dyDescent="0.25"/>
    <row r="2233" s="113" customFormat="1" x14ac:dyDescent="0.25"/>
    <row r="2234" s="113" customFormat="1" x14ac:dyDescent="0.25"/>
    <row r="2235" s="113" customFormat="1" x14ac:dyDescent="0.25"/>
    <row r="2236" s="113" customFormat="1" x14ac:dyDescent="0.25"/>
    <row r="2237" s="113" customFormat="1" x14ac:dyDescent="0.25"/>
    <row r="2238" s="113" customFormat="1" x14ac:dyDescent="0.25"/>
    <row r="2239" s="113" customFormat="1" x14ac:dyDescent="0.25"/>
    <row r="2240" s="113" customFormat="1" x14ac:dyDescent="0.25"/>
    <row r="2241" s="113" customFormat="1" x14ac:dyDescent="0.25"/>
    <row r="2242" s="113" customFormat="1" x14ac:dyDescent="0.25"/>
    <row r="2243" s="113" customFormat="1" x14ac:dyDescent="0.25"/>
    <row r="2244" s="113" customFormat="1" x14ac:dyDescent="0.25"/>
    <row r="2245" s="113" customFormat="1" x14ac:dyDescent="0.25"/>
    <row r="2246" s="113" customFormat="1" x14ac:dyDescent="0.25"/>
    <row r="2247" s="113" customFormat="1" x14ac:dyDescent="0.25"/>
    <row r="2248" s="113" customFormat="1" x14ac:dyDescent="0.25"/>
    <row r="2249" s="113" customFormat="1" x14ac:dyDescent="0.25"/>
    <row r="2250" s="113" customFormat="1" x14ac:dyDescent="0.25"/>
    <row r="2251" s="113" customFormat="1" x14ac:dyDescent="0.25"/>
    <row r="2252" s="113" customFormat="1" x14ac:dyDescent="0.25"/>
    <row r="2253" s="113" customFormat="1" x14ac:dyDescent="0.25"/>
    <row r="2254" s="113" customFormat="1" x14ac:dyDescent="0.25"/>
    <row r="2255" s="113" customFormat="1" x14ac:dyDescent="0.25"/>
    <row r="2256" s="113" customFormat="1" x14ac:dyDescent="0.25"/>
    <row r="2257" s="113" customFormat="1" x14ac:dyDescent="0.25"/>
    <row r="2258" s="113" customFormat="1" x14ac:dyDescent="0.25"/>
    <row r="2259" s="113" customFormat="1" x14ac:dyDescent="0.25"/>
    <row r="2260" s="113" customFormat="1" x14ac:dyDescent="0.25"/>
    <row r="2261" s="113" customFormat="1" x14ac:dyDescent="0.25"/>
    <row r="2262" s="113" customFormat="1" x14ac:dyDescent="0.25"/>
    <row r="2263" s="113" customFormat="1" x14ac:dyDescent="0.25"/>
    <row r="2264" s="113" customFormat="1" x14ac:dyDescent="0.25"/>
    <row r="2265" s="113" customFormat="1" x14ac:dyDescent="0.25"/>
    <row r="2266" s="113" customFormat="1" x14ac:dyDescent="0.25"/>
    <row r="2267" s="113" customFormat="1" x14ac:dyDescent="0.25"/>
    <row r="2268" s="113" customFormat="1" x14ac:dyDescent="0.25"/>
    <row r="2269" s="113" customFormat="1" x14ac:dyDescent="0.25"/>
    <row r="2270" s="113" customFormat="1" x14ac:dyDescent="0.25"/>
    <row r="2271" s="113" customFormat="1" x14ac:dyDescent="0.25"/>
    <row r="2272" s="113" customFormat="1" x14ac:dyDescent="0.25"/>
    <row r="2273" s="113" customFormat="1" x14ac:dyDescent="0.25"/>
    <row r="2274" s="113" customFormat="1" x14ac:dyDescent="0.25"/>
    <row r="2275" s="113" customFormat="1" x14ac:dyDescent="0.25"/>
    <row r="2276" s="113" customFormat="1" x14ac:dyDescent="0.25"/>
    <row r="2277" s="113" customFormat="1" x14ac:dyDescent="0.25"/>
    <row r="2278" s="113" customFormat="1" x14ac:dyDescent="0.25"/>
    <row r="2279" s="113" customFormat="1" x14ac:dyDescent="0.25"/>
    <row r="2280" s="113" customFormat="1" x14ac:dyDescent="0.25"/>
    <row r="2281" s="113" customFormat="1" x14ac:dyDescent="0.25"/>
    <row r="2282" s="113" customFormat="1" x14ac:dyDescent="0.25"/>
    <row r="2283" s="113" customFormat="1" x14ac:dyDescent="0.25"/>
    <row r="2284" s="113" customFormat="1" x14ac:dyDescent="0.25"/>
    <row r="2285" s="113" customFormat="1" x14ac:dyDescent="0.25"/>
    <row r="2286" s="113" customFormat="1" x14ac:dyDescent="0.25"/>
    <row r="2287" s="113" customFormat="1" x14ac:dyDescent="0.25"/>
    <row r="2288" s="113" customFormat="1" x14ac:dyDescent="0.25"/>
    <row r="2289" s="113" customFormat="1" x14ac:dyDescent="0.25"/>
    <row r="2290" s="113" customFormat="1" x14ac:dyDescent="0.25"/>
    <row r="2291" s="113" customFormat="1" x14ac:dyDescent="0.25"/>
    <row r="2292" s="113" customFormat="1" x14ac:dyDescent="0.25"/>
    <row r="2293" s="113" customFormat="1" x14ac:dyDescent="0.25"/>
    <row r="2294" s="113" customFormat="1" x14ac:dyDescent="0.25"/>
    <row r="2295" s="113" customFormat="1" x14ac:dyDescent="0.25"/>
    <row r="2296" s="113" customFormat="1" x14ac:dyDescent="0.25"/>
    <row r="2297" s="113" customFormat="1" x14ac:dyDescent="0.25"/>
    <row r="2298" s="113" customFormat="1" x14ac:dyDescent="0.25"/>
    <row r="2299" s="113" customFormat="1" x14ac:dyDescent="0.25"/>
    <row r="2300" s="113" customFormat="1" x14ac:dyDescent="0.25"/>
    <row r="2301" s="113" customFormat="1" x14ac:dyDescent="0.25"/>
    <row r="2302" s="113" customFormat="1" x14ac:dyDescent="0.25"/>
    <row r="2303" s="113" customFormat="1" x14ac:dyDescent="0.25"/>
    <row r="2304" s="113" customFormat="1" x14ac:dyDescent="0.25"/>
    <row r="2305" s="113" customFormat="1" x14ac:dyDescent="0.25"/>
    <row r="2306" s="113" customFormat="1" x14ac:dyDescent="0.25"/>
    <row r="2307" s="113" customFormat="1" x14ac:dyDescent="0.25"/>
    <row r="2308" s="113" customFormat="1" x14ac:dyDescent="0.25"/>
    <row r="2309" s="113" customFormat="1" x14ac:dyDescent="0.25"/>
    <row r="2310" s="113" customFormat="1" x14ac:dyDescent="0.25"/>
    <row r="2311" s="113" customFormat="1" x14ac:dyDescent="0.25"/>
    <row r="2312" s="113" customFormat="1" x14ac:dyDescent="0.25"/>
    <row r="2313" s="113" customFormat="1" x14ac:dyDescent="0.25"/>
    <row r="2314" s="113" customFormat="1" x14ac:dyDescent="0.25"/>
    <row r="2315" s="113" customFormat="1" x14ac:dyDescent="0.25"/>
    <row r="2316" s="113" customFormat="1" x14ac:dyDescent="0.25"/>
    <row r="2317" s="113" customFormat="1" x14ac:dyDescent="0.25"/>
    <row r="2318" s="113" customFormat="1" x14ac:dyDescent="0.25"/>
    <row r="2319" s="113" customFormat="1" x14ac:dyDescent="0.25"/>
    <row r="2320" s="113" customFormat="1" x14ac:dyDescent="0.25"/>
    <row r="2321" s="113" customFormat="1" x14ac:dyDescent="0.25"/>
    <row r="2322" s="113" customFormat="1" x14ac:dyDescent="0.25"/>
    <row r="2323" s="113" customFormat="1" x14ac:dyDescent="0.25"/>
    <row r="2324" s="113" customFormat="1" x14ac:dyDescent="0.25"/>
    <row r="2325" s="113" customFormat="1" x14ac:dyDescent="0.25"/>
    <row r="2326" s="113" customFormat="1" x14ac:dyDescent="0.25"/>
    <row r="2327" s="113" customFormat="1" x14ac:dyDescent="0.25"/>
    <row r="2328" s="113" customFormat="1" x14ac:dyDescent="0.25"/>
    <row r="2329" s="113" customFormat="1" x14ac:dyDescent="0.25"/>
    <row r="2330" s="113" customFormat="1" x14ac:dyDescent="0.25"/>
    <row r="2331" s="113" customFormat="1" x14ac:dyDescent="0.25"/>
    <row r="2332" s="113" customFormat="1" x14ac:dyDescent="0.25"/>
    <row r="2333" s="113" customFormat="1" x14ac:dyDescent="0.25"/>
    <row r="2334" s="113" customFormat="1" x14ac:dyDescent="0.25"/>
    <row r="2335" s="113" customFormat="1" x14ac:dyDescent="0.25"/>
    <row r="2336" s="113" customFormat="1" x14ac:dyDescent="0.25"/>
    <row r="2337" s="113" customFormat="1" x14ac:dyDescent="0.25"/>
    <row r="2338" s="113" customFormat="1" x14ac:dyDescent="0.25"/>
    <row r="2339" s="113" customFormat="1" x14ac:dyDescent="0.25"/>
    <row r="2340" s="113" customFormat="1" x14ac:dyDescent="0.25"/>
    <row r="2341" s="113" customFormat="1" x14ac:dyDescent="0.25"/>
    <row r="2342" s="113" customFormat="1" x14ac:dyDescent="0.25"/>
    <row r="2343" s="113" customFormat="1" x14ac:dyDescent="0.25"/>
    <row r="2344" s="113" customFormat="1" x14ac:dyDescent="0.25"/>
    <row r="2345" s="113" customFormat="1" x14ac:dyDescent="0.25"/>
    <row r="2346" s="113" customFormat="1" x14ac:dyDescent="0.25"/>
    <row r="2347" s="113" customFormat="1" x14ac:dyDescent="0.25"/>
    <row r="2348" s="113" customFormat="1" x14ac:dyDescent="0.25"/>
    <row r="2349" s="113" customFormat="1" x14ac:dyDescent="0.25"/>
    <row r="2350" s="113" customFormat="1" x14ac:dyDescent="0.25"/>
    <row r="2351" s="113" customFormat="1" x14ac:dyDescent="0.25"/>
    <row r="2352" s="113" customFormat="1" x14ac:dyDescent="0.25"/>
    <row r="2353" s="113" customFormat="1" x14ac:dyDescent="0.25"/>
    <row r="2354" s="113" customFormat="1" x14ac:dyDescent="0.25"/>
    <row r="2355" s="113" customFormat="1" x14ac:dyDescent="0.25"/>
    <row r="2356" s="113" customFormat="1" x14ac:dyDescent="0.25"/>
    <row r="2357" s="113" customFormat="1" x14ac:dyDescent="0.25"/>
    <row r="2358" s="113" customFormat="1" x14ac:dyDescent="0.25"/>
    <row r="2359" s="113" customFormat="1" x14ac:dyDescent="0.25"/>
    <row r="2360" s="113" customFormat="1" x14ac:dyDescent="0.25"/>
    <row r="2361" s="113" customFormat="1" x14ac:dyDescent="0.25"/>
    <row r="2362" s="113" customFormat="1" x14ac:dyDescent="0.25"/>
    <row r="2363" s="113" customFormat="1" x14ac:dyDescent="0.25"/>
    <row r="2364" s="113" customFormat="1" x14ac:dyDescent="0.25"/>
    <row r="2365" s="113" customFormat="1" x14ac:dyDescent="0.25"/>
    <row r="2366" s="113" customFormat="1" x14ac:dyDescent="0.25"/>
    <row r="2367" s="113" customFormat="1" x14ac:dyDescent="0.25"/>
    <row r="2368" s="113" customFormat="1" x14ac:dyDescent="0.25"/>
    <row r="2369" s="113" customFormat="1" x14ac:dyDescent="0.25"/>
    <row r="2370" s="113" customFormat="1" x14ac:dyDescent="0.25"/>
    <row r="2371" s="113" customFormat="1" x14ac:dyDescent="0.25"/>
    <row r="2372" s="113" customFormat="1" x14ac:dyDescent="0.25"/>
    <row r="2373" s="113" customFormat="1" x14ac:dyDescent="0.25"/>
    <row r="2374" s="113" customFormat="1" x14ac:dyDescent="0.25"/>
    <row r="2375" s="113" customFormat="1" x14ac:dyDescent="0.25"/>
    <row r="2376" s="113" customFormat="1" x14ac:dyDescent="0.25"/>
    <row r="2377" s="113" customFormat="1" x14ac:dyDescent="0.25"/>
    <row r="2378" s="113" customFormat="1" x14ac:dyDescent="0.25"/>
    <row r="2379" s="113" customFormat="1" x14ac:dyDescent="0.25"/>
    <row r="2380" s="113" customFormat="1" x14ac:dyDescent="0.25"/>
    <row r="2381" s="113" customFormat="1" x14ac:dyDescent="0.25"/>
    <row r="2382" s="113" customFormat="1" x14ac:dyDescent="0.25"/>
    <row r="2383" s="113" customFormat="1" x14ac:dyDescent="0.25"/>
    <row r="2384" s="113" customFormat="1" x14ac:dyDescent="0.25"/>
    <row r="2385" s="113" customFormat="1" x14ac:dyDescent="0.25"/>
    <row r="2386" s="113" customFormat="1" x14ac:dyDescent="0.25"/>
    <row r="2387" s="113" customFormat="1" x14ac:dyDescent="0.25"/>
    <row r="2388" s="113" customFormat="1" x14ac:dyDescent="0.25"/>
    <row r="2389" s="113" customFormat="1" x14ac:dyDescent="0.25"/>
    <row r="2390" s="113" customFormat="1" x14ac:dyDescent="0.25"/>
    <row r="2391" s="113" customFormat="1" x14ac:dyDescent="0.25"/>
    <row r="2392" s="113" customFormat="1" x14ac:dyDescent="0.25"/>
    <row r="2393" s="113" customFormat="1" x14ac:dyDescent="0.25"/>
    <row r="2394" s="113" customFormat="1" x14ac:dyDescent="0.25"/>
    <row r="2395" s="113" customFormat="1" x14ac:dyDescent="0.25"/>
    <row r="2396" s="113" customFormat="1" x14ac:dyDescent="0.25"/>
    <row r="2397" s="113" customFormat="1" x14ac:dyDescent="0.25"/>
    <row r="2398" s="113" customFormat="1" x14ac:dyDescent="0.25"/>
    <row r="2399" s="113" customFormat="1" x14ac:dyDescent="0.25"/>
    <row r="2400" s="113" customFormat="1" x14ac:dyDescent="0.25"/>
    <row r="2401" s="113" customFormat="1" x14ac:dyDescent="0.25"/>
    <row r="2402" s="113" customFormat="1" x14ac:dyDescent="0.25"/>
    <row r="2403" s="113" customFormat="1" x14ac:dyDescent="0.25"/>
    <row r="2404" s="113" customFormat="1" x14ac:dyDescent="0.25"/>
    <row r="2405" s="113" customFormat="1" x14ac:dyDescent="0.25"/>
    <row r="2406" s="113" customFormat="1" x14ac:dyDescent="0.25"/>
    <row r="2407" s="113" customFormat="1" x14ac:dyDescent="0.25"/>
    <row r="2408" s="113" customFormat="1" x14ac:dyDescent="0.25"/>
    <row r="2409" s="113" customFormat="1" x14ac:dyDescent="0.25"/>
    <row r="2410" s="113" customFormat="1" x14ac:dyDescent="0.25"/>
    <row r="2411" s="113" customFormat="1" x14ac:dyDescent="0.25"/>
    <row r="2412" s="113" customFormat="1" x14ac:dyDescent="0.25"/>
    <row r="2413" s="113" customFormat="1" x14ac:dyDescent="0.25"/>
    <row r="2414" s="113" customFormat="1" x14ac:dyDescent="0.25"/>
    <row r="2415" s="113" customFormat="1" x14ac:dyDescent="0.25"/>
    <row r="2416" s="113" customFormat="1" x14ac:dyDescent="0.25"/>
    <row r="2417" s="113" customFormat="1" x14ac:dyDescent="0.25"/>
    <row r="2418" s="113" customFormat="1" x14ac:dyDescent="0.25"/>
    <row r="2419" s="113" customFormat="1" x14ac:dyDescent="0.25"/>
    <row r="2420" s="113" customFormat="1" x14ac:dyDescent="0.25"/>
    <row r="2421" s="113" customFormat="1" x14ac:dyDescent="0.25"/>
    <row r="2422" s="113" customFormat="1" x14ac:dyDescent="0.25"/>
    <row r="2423" s="113" customFormat="1" x14ac:dyDescent="0.25"/>
    <row r="2424" s="113" customFormat="1" x14ac:dyDescent="0.25"/>
    <row r="2425" s="113" customFormat="1" x14ac:dyDescent="0.25"/>
    <row r="2426" s="113" customFormat="1" x14ac:dyDescent="0.25"/>
    <row r="2427" s="113" customFormat="1" x14ac:dyDescent="0.25"/>
    <row r="2428" s="113" customFormat="1" x14ac:dyDescent="0.25"/>
    <row r="2429" s="113" customFormat="1" x14ac:dyDescent="0.25"/>
    <row r="2430" s="113" customFormat="1" x14ac:dyDescent="0.25"/>
    <row r="2431" s="113" customFormat="1" x14ac:dyDescent="0.25"/>
    <row r="2432" s="113" customFormat="1" x14ac:dyDescent="0.25"/>
    <row r="2433" s="113" customFormat="1" x14ac:dyDescent="0.25"/>
    <row r="2434" s="113" customFormat="1" x14ac:dyDescent="0.25"/>
    <row r="2435" s="113" customFormat="1" x14ac:dyDescent="0.25"/>
    <row r="2436" s="113" customFormat="1" x14ac:dyDescent="0.25"/>
    <row r="2437" s="113" customFormat="1" x14ac:dyDescent="0.25"/>
    <row r="2438" s="113" customFormat="1" x14ac:dyDescent="0.25"/>
    <row r="2439" s="113" customFormat="1" x14ac:dyDescent="0.25"/>
    <row r="2440" s="113" customFormat="1" x14ac:dyDescent="0.25"/>
    <row r="2441" s="113" customFormat="1" x14ac:dyDescent="0.25"/>
    <row r="2442" s="113" customFormat="1" x14ac:dyDescent="0.25"/>
    <row r="2443" s="113" customFormat="1" x14ac:dyDescent="0.25"/>
    <row r="2444" s="113" customFormat="1" x14ac:dyDescent="0.25"/>
    <row r="2445" s="113" customFormat="1" x14ac:dyDescent="0.25"/>
    <row r="2446" s="113" customFormat="1" x14ac:dyDescent="0.25"/>
    <row r="2447" s="113" customFormat="1" x14ac:dyDescent="0.25"/>
    <row r="2448" s="113" customFormat="1" x14ac:dyDescent="0.25"/>
    <row r="2449" s="113" customFormat="1" x14ac:dyDescent="0.25"/>
    <row r="2450" s="113" customFormat="1" x14ac:dyDescent="0.25"/>
    <row r="2451" s="113" customFormat="1" x14ac:dyDescent="0.25"/>
    <row r="2452" s="113" customFormat="1" x14ac:dyDescent="0.25"/>
    <row r="2453" s="113" customFormat="1" x14ac:dyDescent="0.25"/>
    <row r="2454" s="113" customFormat="1" x14ac:dyDescent="0.25"/>
    <row r="2455" s="113" customFormat="1" x14ac:dyDescent="0.25"/>
    <row r="2456" s="113" customFormat="1" x14ac:dyDescent="0.25"/>
    <row r="2457" s="113" customFormat="1" x14ac:dyDescent="0.25"/>
    <row r="2458" s="113" customFormat="1" x14ac:dyDescent="0.25"/>
    <row r="2459" s="113" customFormat="1" x14ac:dyDescent="0.25"/>
    <row r="2460" s="113" customFormat="1" x14ac:dyDescent="0.25"/>
    <row r="2461" s="113" customFormat="1" x14ac:dyDescent="0.25"/>
    <row r="2462" s="113" customFormat="1" x14ac:dyDescent="0.25"/>
    <row r="2463" s="113" customFormat="1" x14ac:dyDescent="0.25"/>
    <row r="2464" s="113" customFormat="1" x14ac:dyDescent="0.25"/>
    <row r="2465" s="113" customFormat="1" x14ac:dyDescent="0.25"/>
    <row r="2466" s="113" customFormat="1" x14ac:dyDescent="0.25"/>
    <row r="2467" s="113" customFormat="1" x14ac:dyDescent="0.25"/>
    <row r="2468" s="113" customFormat="1" x14ac:dyDescent="0.25"/>
    <row r="2469" s="113" customFormat="1" x14ac:dyDescent="0.25"/>
    <row r="2470" s="113" customFormat="1" x14ac:dyDescent="0.25"/>
    <row r="2471" s="113" customFormat="1" x14ac:dyDescent="0.25"/>
    <row r="2472" s="113" customFormat="1" x14ac:dyDescent="0.25"/>
    <row r="2473" s="113" customFormat="1" x14ac:dyDescent="0.25"/>
    <row r="2474" s="113" customFormat="1" x14ac:dyDescent="0.25"/>
    <row r="2475" s="113" customFormat="1" x14ac:dyDescent="0.25"/>
    <row r="2476" s="113" customFormat="1" x14ac:dyDescent="0.25"/>
    <row r="2477" s="113" customFormat="1" x14ac:dyDescent="0.25"/>
    <row r="2478" s="113" customFormat="1" x14ac:dyDescent="0.25"/>
    <row r="2479" s="113" customFormat="1" x14ac:dyDescent="0.25"/>
    <row r="2480" s="113" customFormat="1" x14ac:dyDescent="0.25"/>
    <row r="2481" s="113" customFormat="1" x14ac:dyDescent="0.25"/>
    <row r="2482" s="113" customFormat="1" x14ac:dyDescent="0.25"/>
    <row r="2483" s="113" customFormat="1" x14ac:dyDescent="0.25"/>
    <row r="2484" s="113" customFormat="1" x14ac:dyDescent="0.25"/>
    <row r="2485" s="113" customFormat="1" x14ac:dyDescent="0.25"/>
    <row r="2486" s="113" customFormat="1" x14ac:dyDescent="0.25"/>
    <row r="2487" s="113" customFormat="1" x14ac:dyDescent="0.25"/>
    <row r="2488" s="113" customFormat="1" x14ac:dyDescent="0.25"/>
    <row r="2489" s="113" customFormat="1" x14ac:dyDescent="0.25"/>
    <row r="2490" s="113" customFormat="1" x14ac:dyDescent="0.25"/>
    <row r="2491" s="113" customFormat="1" x14ac:dyDescent="0.25"/>
    <row r="2492" s="113" customFormat="1" x14ac:dyDescent="0.25"/>
    <row r="2493" s="113" customFormat="1" x14ac:dyDescent="0.25"/>
    <row r="2494" s="113" customFormat="1" x14ac:dyDescent="0.25"/>
    <row r="2495" s="113" customFormat="1" x14ac:dyDescent="0.25"/>
    <row r="2496" s="113" customFormat="1" x14ac:dyDescent="0.25"/>
    <row r="2497" s="113" customFormat="1" x14ac:dyDescent="0.25"/>
    <row r="2498" s="113" customFormat="1" x14ac:dyDescent="0.25"/>
    <row r="2499" s="113" customFormat="1" x14ac:dyDescent="0.25"/>
    <row r="2500" s="113" customFormat="1" x14ac:dyDescent="0.25"/>
    <row r="2501" s="113" customFormat="1" x14ac:dyDescent="0.25"/>
    <row r="2502" s="113" customFormat="1" x14ac:dyDescent="0.25"/>
    <row r="2503" s="113" customFormat="1" x14ac:dyDescent="0.25"/>
    <row r="2504" s="113" customFormat="1" x14ac:dyDescent="0.25"/>
    <row r="2505" s="113" customFormat="1" x14ac:dyDescent="0.25"/>
    <row r="2506" s="113" customFormat="1" x14ac:dyDescent="0.25"/>
    <row r="2507" s="113" customFormat="1" x14ac:dyDescent="0.25"/>
    <row r="2508" s="113" customFormat="1" x14ac:dyDescent="0.25"/>
    <row r="2509" s="113" customFormat="1" x14ac:dyDescent="0.25"/>
    <row r="2510" s="113" customFormat="1" x14ac:dyDescent="0.25"/>
    <row r="2511" s="113" customFormat="1" x14ac:dyDescent="0.25"/>
    <row r="2512" s="113" customFormat="1" x14ac:dyDescent="0.25"/>
    <row r="2513" s="113" customFormat="1" x14ac:dyDescent="0.25"/>
    <row r="2514" s="113" customFormat="1" x14ac:dyDescent="0.25"/>
    <row r="2515" s="113" customFormat="1" x14ac:dyDescent="0.25"/>
    <row r="2516" s="113" customFormat="1" x14ac:dyDescent="0.25"/>
    <row r="2517" s="113" customFormat="1" x14ac:dyDescent="0.25"/>
    <row r="2518" s="113" customFormat="1" x14ac:dyDescent="0.25"/>
    <row r="2519" s="113" customFormat="1" x14ac:dyDescent="0.25"/>
    <row r="2520" s="113" customFormat="1" x14ac:dyDescent="0.25"/>
    <row r="2521" s="113" customFormat="1" x14ac:dyDescent="0.25"/>
    <row r="2522" s="113" customFormat="1" x14ac:dyDescent="0.25"/>
    <row r="2523" s="113" customFormat="1" x14ac:dyDescent="0.25"/>
    <row r="2524" s="113" customFormat="1" x14ac:dyDescent="0.25"/>
    <row r="2525" s="113" customFormat="1" x14ac:dyDescent="0.25"/>
    <row r="2526" s="113" customFormat="1" x14ac:dyDescent="0.25"/>
    <row r="2527" s="113" customFormat="1" x14ac:dyDescent="0.25"/>
    <row r="2528" s="113" customFormat="1" x14ac:dyDescent="0.25"/>
    <row r="2529" s="113" customFormat="1" x14ac:dyDescent="0.25"/>
    <row r="2530" s="113" customFormat="1" x14ac:dyDescent="0.25"/>
    <row r="2531" s="113" customFormat="1" x14ac:dyDescent="0.25"/>
    <row r="2532" s="113" customFormat="1" x14ac:dyDescent="0.25"/>
    <row r="2533" s="113" customFormat="1" x14ac:dyDescent="0.25"/>
    <row r="2534" s="113" customFormat="1" x14ac:dyDescent="0.25"/>
    <row r="2535" s="113" customFormat="1" x14ac:dyDescent="0.25"/>
    <row r="2536" s="113" customFormat="1" x14ac:dyDescent="0.25"/>
    <row r="2537" s="113" customFormat="1" x14ac:dyDescent="0.25"/>
    <row r="2538" s="113" customFormat="1" x14ac:dyDescent="0.25"/>
    <row r="2539" s="113" customFormat="1" x14ac:dyDescent="0.25"/>
    <row r="2540" s="113" customFormat="1" x14ac:dyDescent="0.25"/>
    <row r="2541" s="113" customFormat="1" x14ac:dyDescent="0.25"/>
    <row r="2542" s="113" customFormat="1" x14ac:dyDescent="0.25"/>
    <row r="2543" s="113" customFormat="1" x14ac:dyDescent="0.25"/>
    <row r="2544" s="113" customFormat="1" x14ac:dyDescent="0.25"/>
    <row r="2545" s="113" customFormat="1" x14ac:dyDescent="0.25"/>
    <row r="2546" s="113" customFormat="1" x14ac:dyDescent="0.25"/>
    <row r="2547" s="113" customFormat="1" x14ac:dyDescent="0.25"/>
    <row r="2548" s="113" customFormat="1" x14ac:dyDescent="0.25"/>
    <row r="2549" s="113" customFormat="1" x14ac:dyDescent="0.25"/>
    <row r="2550" s="113" customFormat="1" x14ac:dyDescent="0.25"/>
    <row r="2551" s="113" customFormat="1" x14ac:dyDescent="0.25"/>
    <row r="2552" s="113" customFormat="1" x14ac:dyDescent="0.25"/>
    <row r="2553" s="113" customFormat="1" x14ac:dyDescent="0.25"/>
    <row r="2554" s="113" customFormat="1" x14ac:dyDescent="0.25"/>
    <row r="2555" s="113" customFormat="1" x14ac:dyDescent="0.25"/>
    <row r="2556" s="113" customFormat="1" x14ac:dyDescent="0.25"/>
    <row r="2557" s="113" customFormat="1" x14ac:dyDescent="0.25"/>
    <row r="2558" s="113" customFormat="1" x14ac:dyDescent="0.25"/>
    <row r="2559" s="113" customFormat="1" x14ac:dyDescent="0.25"/>
    <row r="2560" s="113" customFormat="1" x14ac:dyDescent="0.25"/>
    <row r="2561" s="113" customFormat="1" x14ac:dyDescent="0.25"/>
    <row r="2562" s="113" customFormat="1" x14ac:dyDescent="0.25"/>
    <row r="2563" s="113" customFormat="1" x14ac:dyDescent="0.25"/>
    <row r="2564" s="113" customFormat="1" x14ac:dyDescent="0.25"/>
    <row r="2565" s="113" customFormat="1" x14ac:dyDescent="0.25"/>
    <row r="2566" s="113" customFormat="1" x14ac:dyDescent="0.25"/>
    <row r="2567" s="113" customFormat="1" x14ac:dyDescent="0.25"/>
    <row r="2568" s="113" customFormat="1" x14ac:dyDescent="0.25"/>
    <row r="2569" s="113" customFormat="1" x14ac:dyDescent="0.25"/>
    <row r="2570" s="113" customFormat="1" x14ac:dyDescent="0.25"/>
    <row r="2571" s="113" customFormat="1" x14ac:dyDescent="0.25"/>
    <row r="2572" s="113" customFormat="1" x14ac:dyDescent="0.25"/>
    <row r="2573" s="113" customFormat="1" x14ac:dyDescent="0.25"/>
    <row r="2574" s="113" customFormat="1" x14ac:dyDescent="0.25"/>
    <row r="2575" s="113" customFormat="1" x14ac:dyDescent="0.25"/>
    <row r="2576" s="113" customFormat="1" x14ac:dyDescent="0.25"/>
    <row r="2577" s="113" customFormat="1" x14ac:dyDescent="0.25"/>
    <row r="2578" s="113" customFormat="1" x14ac:dyDescent="0.25"/>
    <row r="2579" s="113" customFormat="1" x14ac:dyDescent="0.25"/>
    <row r="2580" s="113" customFormat="1" x14ac:dyDescent="0.25"/>
    <row r="2581" s="113" customFormat="1" x14ac:dyDescent="0.25"/>
    <row r="2582" s="113" customFormat="1" x14ac:dyDescent="0.25"/>
    <row r="2583" s="113" customFormat="1" x14ac:dyDescent="0.25"/>
    <row r="2584" s="113" customFormat="1" x14ac:dyDescent="0.25"/>
    <row r="2585" s="113" customFormat="1" x14ac:dyDescent="0.25"/>
    <row r="2586" s="113" customFormat="1" x14ac:dyDescent="0.25"/>
    <row r="2587" s="113" customFormat="1" x14ac:dyDescent="0.25"/>
    <row r="2588" s="113" customFormat="1" x14ac:dyDescent="0.25"/>
    <row r="2589" s="113" customFormat="1" x14ac:dyDescent="0.25"/>
    <row r="2590" s="113" customFormat="1" x14ac:dyDescent="0.25"/>
    <row r="2591" s="113" customFormat="1" x14ac:dyDescent="0.25"/>
    <row r="2592" s="113" customFormat="1" x14ac:dyDescent="0.25"/>
    <row r="2593" s="113" customFormat="1" x14ac:dyDescent="0.25"/>
    <row r="2594" s="113" customFormat="1" x14ac:dyDescent="0.25"/>
    <row r="2595" s="113" customFormat="1" x14ac:dyDescent="0.25"/>
    <row r="2596" s="113" customFormat="1" x14ac:dyDescent="0.25"/>
    <row r="2597" s="113" customFormat="1" x14ac:dyDescent="0.25"/>
    <row r="2598" s="113" customFormat="1" x14ac:dyDescent="0.25"/>
    <row r="2599" s="113" customFormat="1" x14ac:dyDescent="0.25"/>
    <row r="2600" s="113" customFormat="1" x14ac:dyDescent="0.25"/>
    <row r="2601" s="113" customFormat="1" x14ac:dyDescent="0.25"/>
    <row r="2602" s="113" customFormat="1" x14ac:dyDescent="0.25"/>
    <row r="2603" s="113" customFormat="1" x14ac:dyDescent="0.25"/>
    <row r="2604" s="113" customFormat="1" x14ac:dyDescent="0.25"/>
    <row r="2605" s="113" customFormat="1" x14ac:dyDescent="0.25"/>
    <row r="2606" s="113" customFormat="1" x14ac:dyDescent="0.25"/>
    <row r="2607" s="113" customFormat="1" x14ac:dyDescent="0.25"/>
    <row r="2608" s="113" customFormat="1" x14ac:dyDescent="0.25"/>
    <row r="2609" s="113" customFormat="1" x14ac:dyDescent="0.25"/>
    <row r="2610" s="113" customFormat="1" x14ac:dyDescent="0.25"/>
    <row r="2611" s="113" customFormat="1" x14ac:dyDescent="0.25"/>
    <row r="2612" s="113" customFormat="1" x14ac:dyDescent="0.25"/>
    <row r="2613" s="113" customFormat="1" x14ac:dyDescent="0.25"/>
    <row r="2614" s="113" customFormat="1" x14ac:dyDescent="0.25"/>
    <row r="2615" s="113" customFormat="1" x14ac:dyDescent="0.25"/>
    <row r="2616" s="113" customFormat="1" x14ac:dyDescent="0.25"/>
    <row r="2617" s="113" customFormat="1" x14ac:dyDescent="0.25"/>
    <row r="2618" s="113" customFormat="1" x14ac:dyDescent="0.25"/>
    <row r="2619" s="113" customFormat="1" x14ac:dyDescent="0.25"/>
    <row r="2620" s="113" customFormat="1" x14ac:dyDescent="0.25"/>
    <row r="2621" s="113" customFormat="1" x14ac:dyDescent="0.25"/>
    <row r="2622" s="113" customFormat="1" x14ac:dyDescent="0.25"/>
    <row r="2623" s="113" customFormat="1" x14ac:dyDescent="0.25"/>
    <row r="2624" s="113" customFormat="1" x14ac:dyDescent="0.25"/>
    <row r="2625" s="113" customFormat="1" x14ac:dyDescent="0.25"/>
    <row r="2626" s="113" customFormat="1" x14ac:dyDescent="0.25"/>
    <row r="2627" s="113" customFormat="1" x14ac:dyDescent="0.25"/>
    <row r="2628" s="113" customFormat="1" x14ac:dyDescent="0.25"/>
    <row r="2629" s="113" customFormat="1" x14ac:dyDescent="0.25"/>
    <row r="2630" s="113" customFormat="1" x14ac:dyDescent="0.25"/>
    <row r="2631" s="113" customFormat="1" x14ac:dyDescent="0.25"/>
    <row r="2632" s="113" customFormat="1" x14ac:dyDescent="0.25"/>
    <row r="2633" s="113" customFormat="1" x14ac:dyDescent="0.25"/>
    <row r="2634" s="113" customFormat="1" x14ac:dyDescent="0.25"/>
    <row r="2635" s="113" customFormat="1" x14ac:dyDescent="0.25"/>
    <row r="2636" s="113" customFormat="1" x14ac:dyDescent="0.25"/>
    <row r="2637" s="113" customFormat="1" x14ac:dyDescent="0.25"/>
    <row r="2638" s="113" customFormat="1" x14ac:dyDescent="0.25"/>
    <row r="2639" s="113" customFormat="1" x14ac:dyDescent="0.25"/>
    <row r="2640" s="113" customFormat="1" x14ac:dyDescent="0.25"/>
    <row r="2641" s="113" customFormat="1" x14ac:dyDescent="0.25"/>
    <row r="2642" s="113" customFormat="1" x14ac:dyDescent="0.25"/>
    <row r="2643" s="113" customFormat="1" x14ac:dyDescent="0.25"/>
    <row r="2644" s="113" customFormat="1" x14ac:dyDescent="0.25"/>
    <row r="2645" s="113" customFormat="1" x14ac:dyDescent="0.25"/>
    <row r="2646" s="113" customFormat="1" x14ac:dyDescent="0.25"/>
    <row r="2647" s="113" customFormat="1" x14ac:dyDescent="0.25"/>
    <row r="2648" s="113" customFormat="1" x14ac:dyDescent="0.25"/>
    <row r="2649" s="113" customFormat="1" x14ac:dyDescent="0.25"/>
    <row r="2650" s="113" customFormat="1" x14ac:dyDescent="0.25"/>
    <row r="2651" s="113" customFormat="1" x14ac:dyDescent="0.25"/>
    <row r="2652" s="113" customFormat="1" x14ac:dyDescent="0.25"/>
    <row r="2653" s="113" customFormat="1" x14ac:dyDescent="0.25"/>
    <row r="2654" s="113" customFormat="1" x14ac:dyDescent="0.25"/>
    <row r="2655" s="113" customFormat="1" x14ac:dyDescent="0.25"/>
    <row r="2656" s="113" customFormat="1" x14ac:dyDescent="0.25"/>
    <row r="2657" s="113" customFormat="1" x14ac:dyDescent="0.25"/>
    <row r="2658" s="113" customFormat="1" x14ac:dyDescent="0.25"/>
    <row r="2659" s="113" customFormat="1" x14ac:dyDescent="0.25"/>
    <row r="2660" s="113" customFormat="1" x14ac:dyDescent="0.25"/>
    <row r="2661" s="113" customFormat="1" x14ac:dyDescent="0.25"/>
    <row r="2662" s="113" customFormat="1" x14ac:dyDescent="0.25"/>
    <row r="2663" s="113" customFormat="1" x14ac:dyDescent="0.25"/>
    <row r="2664" s="113" customFormat="1" x14ac:dyDescent="0.25"/>
    <row r="2665" s="113" customFormat="1" x14ac:dyDescent="0.25"/>
    <row r="2666" s="113" customFormat="1" x14ac:dyDescent="0.25"/>
    <row r="2667" s="113" customFormat="1" x14ac:dyDescent="0.25"/>
    <row r="2668" s="113" customFormat="1" x14ac:dyDescent="0.25"/>
    <row r="2669" s="113" customFormat="1" x14ac:dyDescent="0.25"/>
    <row r="2670" s="113" customFormat="1" x14ac:dyDescent="0.25"/>
    <row r="2671" s="113" customFormat="1" x14ac:dyDescent="0.25"/>
    <row r="2672" s="113" customFormat="1" x14ac:dyDescent="0.25"/>
    <row r="2673" s="113" customFormat="1" x14ac:dyDescent="0.25"/>
    <row r="2674" s="113" customFormat="1" x14ac:dyDescent="0.25"/>
    <row r="2675" s="113" customFormat="1" x14ac:dyDescent="0.25"/>
    <row r="2676" s="113" customFormat="1" x14ac:dyDescent="0.25"/>
    <row r="2677" s="113" customFormat="1" x14ac:dyDescent="0.25"/>
    <row r="2678" s="113" customFormat="1" x14ac:dyDescent="0.25"/>
    <row r="2679" s="113" customFormat="1" x14ac:dyDescent="0.25"/>
    <row r="2680" s="113" customFormat="1" x14ac:dyDescent="0.25"/>
    <row r="2681" s="113" customFormat="1" x14ac:dyDescent="0.25"/>
    <row r="2682" s="113" customFormat="1" x14ac:dyDescent="0.25"/>
    <row r="2683" s="113" customFormat="1" x14ac:dyDescent="0.25"/>
    <row r="2684" s="113" customFormat="1" x14ac:dyDescent="0.25"/>
    <row r="2685" s="113" customFormat="1" x14ac:dyDescent="0.25"/>
    <row r="2686" s="113" customFormat="1" x14ac:dyDescent="0.25"/>
    <row r="2687" s="113" customFormat="1" x14ac:dyDescent="0.25"/>
    <row r="2688" s="113" customFormat="1" x14ac:dyDescent="0.25"/>
    <row r="2689" s="113" customFormat="1" x14ac:dyDescent="0.25"/>
    <row r="2690" s="113" customFormat="1" x14ac:dyDescent="0.25"/>
    <row r="2691" s="113" customFormat="1" x14ac:dyDescent="0.25"/>
    <row r="2692" s="113" customFormat="1" x14ac:dyDescent="0.25"/>
    <row r="2693" s="113" customFormat="1" x14ac:dyDescent="0.25"/>
    <row r="2694" s="113" customFormat="1" x14ac:dyDescent="0.25"/>
    <row r="2695" s="113" customFormat="1" x14ac:dyDescent="0.25"/>
    <row r="2696" s="113" customFormat="1" x14ac:dyDescent="0.25"/>
    <row r="2697" s="113" customFormat="1" x14ac:dyDescent="0.25"/>
    <row r="2698" s="113" customFormat="1" x14ac:dyDescent="0.25"/>
    <row r="2699" s="113" customFormat="1" x14ac:dyDescent="0.25"/>
    <row r="2700" s="113" customFormat="1" x14ac:dyDescent="0.25"/>
    <row r="2701" s="113" customFormat="1" x14ac:dyDescent="0.25"/>
    <row r="2702" s="113" customFormat="1" x14ac:dyDescent="0.25"/>
    <row r="2703" s="113" customFormat="1" x14ac:dyDescent="0.25"/>
    <row r="2704" s="113" customFormat="1" x14ac:dyDescent="0.25"/>
    <row r="2705" s="113" customFormat="1" x14ac:dyDescent="0.25"/>
  </sheetData>
  <mergeCells count="29">
    <mergeCell ref="C4:K4"/>
    <mergeCell ref="C5:K5"/>
    <mergeCell ref="C6:K6"/>
    <mergeCell ref="C10:C11"/>
    <mergeCell ref="D10:D11"/>
    <mergeCell ref="E10:E11"/>
    <mergeCell ref="F10:F11"/>
    <mergeCell ref="G10:I11"/>
    <mergeCell ref="J10:J11"/>
    <mergeCell ref="K10:K11"/>
    <mergeCell ref="F31:I37"/>
    <mergeCell ref="J31:K33"/>
    <mergeCell ref="D32:E32"/>
    <mergeCell ref="D37:E37"/>
    <mergeCell ref="G12:I12"/>
    <mergeCell ref="G13:I13"/>
    <mergeCell ref="G14:I14"/>
    <mergeCell ref="D18:E18"/>
    <mergeCell ref="F18:K18"/>
    <mergeCell ref="D19:E19"/>
    <mergeCell ref="F19:I24"/>
    <mergeCell ref="J19:K24"/>
    <mergeCell ref="D20:E20"/>
    <mergeCell ref="D24:E24"/>
    <mergeCell ref="D25:E25"/>
    <mergeCell ref="F25:I30"/>
    <mergeCell ref="J25:K30"/>
    <mergeCell ref="D26:E26"/>
    <mergeCell ref="D30:E30"/>
  </mergeCells>
  <printOptions horizontalCentered="1"/>
  <pageMargins left="0.70866141732283472" right="0.70866141732283472" top="0.43" bottom="0.28000000000000003" header="0.31496062992125984" footer="0.31496062992125984"/>
  <pageSetup paperSize="9" scale="80" orientation="landscape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3EF5-70FE-4207-84E4-B33B2A07B7ED}">
  <sheetPr>
    <tabColor rgb="FFFFFF00"/>
  </sheetPr>
  <dimension ref="A1:CO2706"/>
  <sheetViews>
    <sheetView tabSelected="1" view="pageBreakPreview" topLeftCell="D4" zoomScaleNormal="100" zoomScaleSheetLayoutView="100" workbookViewId="0">
      <selection activeCell="I14" sqref="I14"/>
    </sheetView>
  </sheetViews>
  <sheetFormatPr defaultColWidth="9.140625" defaultRowHeight="12.75" x14ac:dyDescent="0.25"/>
  <cols>
    <col min="1" max="2" width="1.7109375" style="113" customWidth="1"/>
    <col min="3" max="3" width="6.42578125" style="113" customWidth="1"/>
    <col min="4" max="4" width="33" style="113" customWidth="1"/>
    <col min="5" max="6" width="31.7109375" style="113" customWidth="1"/>
    <col min="7" max="7" width="16" style="113" customWidth="1"/>
    <col min="8" max="8" width="15.85546875" style="113" customWidth="1"/>
    <col min="9" max="9" width="14.5703125" style="113" customWidth="1"/>
    <col min="10" max="10" width="15.28515625" style="113" customWidth="1"/>
    <col min="11" max="11" width="18" style="113" customWidth="1"/>
    <col min="12" max="12" width="1.85546875" style="113" customWidth="1"/>
    <col min="13" max="13" width="15.5703125" style="113" customWidth="1"/>
    <col min="14" max="14" width="11.5703125" style="115" customWidth="1"/>
    <col min="15" max="15" width="8.7109375" style="115" customWidth="1"/>
    <col min="16" max="17" width="1.7109375" style="113" customWidth="1"/>
    <col min="18" max="18" width="9.140625" style="113"/>
    <col min="19" max="19" width="22.5703125" style="113" customWidth="1"/>
    <col min="20" max="16384" width="9.140625" style="113"/>
  </cols>
  <sheetData>
    <row r="1" spans="1:93" x14ac:dyDescent="0.25">
      <c r="N1" s="113"/>
      <c r="O1" s="113"/>
    </row>
    <row r="2" spans="1:93" x14ac:dyDescent="0.25">
      <c r="D2" s="65"/>
      <c r="K2" s="114"/>
      <c r="N2" s="113"/>
    </row>
    <row r="3" spans="1:93" ht="16.5" customHeight="1" x14ac:dyDescent="0.25">
      <c r="D3" s="65"/>
      <c r="N3" s="113"/>
    </row>
    <row r="4" spans="1:93" ht="23.25" customHeight="1" x14ac:dyDescent="0.25">
      <c r="C4" s="238" t="str">
        <f>'EV. HEA TKDN'!C4</f>
        <v>PENGADAAN PEKERJAAN PENGGANTIAN DYNAMIC MESSAGE SIGN (DMS) PADA RUAS TOL JAGORAWI TAHUN 2023 (PAKET 1)</v>
      </c>
      <c r="D4" s="238"/>
      <c r="E4" s="238"/>
      <c r="F4" s="238"/>
      <c r="G4" s="238"/>
      <c r="H4" s="238"/>
      <c r="I4" s="238"/>
      <c r="J4" s="238"/>
      <c r="K4" s="238"/>
      <c r="L4" s="68"/>
      <c r="M4" s="68"/>
      <c r="N4" s="68"/>
      <c r="O4" s="68"/>
      <c r="P4" s="68"/>
    </row>
    <row r="5" spans="1:93" x14ac:dyDescent="0.25">
      <c r="C5" s="238" t="s">
        <v>79</v>
      </c>
      <c r="D5" s="238"/>
      <c r="E5" s="238"/>
      <c r="F5" s="238"/>
      <c r="G5" s="238"/>
      <c r="H5" s="238"/>
      <c r="I5" s="238"/>
      <c r="J5" s="238"/>
      <c r="K5" s="238"/>
      <c r="L5" s="68"/>
      <c r="M5" s="68"/>
      <c r="N5" s="68"/>
      <c r="O5" s="68"/>
      <c r="P5" s="68"/>
    </row>
    <row r="6" spans="1:93" x14ac:dyDescent="0.25">
      <c r="C6" s="290" t="s">
        <v>80</v>
      </c>
      <c r="D6" s="290"/>
      <c r="E6" s="290"/>
      <c r="F6" s="290"/>
      <c r="G6" s="290"/>
      <c r="H6" s="290"/>
      <c r="I6" s="290"/>
      <c r="J6" s="290"/>
      <c r="K6" s="290"/>
      <c r="N6" s="113"/>
      <c r="O6" s="113"/>
    </row>
    <row r="7" spans="1:93" x14ac:dyDescent="0.25">
      <c r="C7" s="116"/>
      <c r="D7" s="116"/>
      <c r="E7" s="116"/>
      <c r="F7" s="116"/>
      <c r="G7" s="116"/>
      <c r="H7" s="116"/>
      <c r="I7" s="116"/>
      <c r="J7" s="116"/>
      <c r="K7" s="116"/>
      <c r="N7" s="113"/>
      <c r="O7" s="113"/>
    </row>
    <row r="8" spans="1:93" x14ac:dyDescent="0.25">
      <c r="C8" s="117" t="s">
        <v>57</v>
      </c>
      <c r="D8" s="118"/>
      <c r="E8" s="71">
        <f>'EV. HEA TKDN'!E8</f>
        <v>4127341860</v>
      </c>
      <c r="F8" s="71" t="s">
        <v>58</v>
      </c>
      <c r="G8" s="119">
        <v>0.25</v>
      </c>
      <c r="H8" s="71" t="s">
        <v>59</v>
      </c>
      <c r="N8" s="113"/>
      <c r="O8" s="113"/>
    </row>
    <row r="9" spans="1:93" ht="13.5" thickBot="1" x14ac:dyDescent="0.3">
      <c r="C9" s="99"/>
      <c r="D9" s="71"/>
      <c r="E9" s="120"/>
      <c r="F9" s="71" t="s">
        <v>61</v>
      </c>
      <c r="G9" s="120">
        <v>0</v>
      </c>
      <c r="H9" s="71" t="s">
        <v>62</v>
      </c>
      <c r="N9" s="113"/>
      <c r="O9" s="113"/>
    </row>
    <row r="10" spans="1:93" s="115" customFormat="1" ht="36.75" customHeight="1" x14ac:dyDescent="0.25">
      <c r="A10" s="113"/>
      <c r="B10" s="113"/>
      <c r="C10" s="291" t="s">
        <v>34</v>
      </c>
      <c r="D10" s="293" t="s">
        <v>35</v>
      </c>
      <c r="E10" s="295" t="s">
        <v>74</v>
      </c>
      <c r="F10" s="295" t="s">
        <v>82</v>
      </c>
      <c r="G10" s="295" t="s">
        <v>71</v>
      </c>
      <c r="H10" s="74" t="s">
        <v>76</v>
      </c>
      <c r="I10" s="247" t="s">
        <v>81</v>
      </c>
      <c r="J10" s="295" t="s">
        <v>73</v>
      </c>
      <c r="K10" s="303" t="s">
        <v>42</v>
      </c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</row>
    <row r="11" spans="1:93" s="115" customFormat="1" ht="24" customHeight="1" thickBot="1" x14ac:dyDescent="0.3">
      <c r="A11" s="113"/>
      <c r="B11" s="113"/>
      <c r="C11" s="292"/>
      <c r="D11" s="294"/>
      <c r="E11" s="296"/>
      <c r="F11" s="296"/>
      <c r="G11" s="296"/>
      <c r="H11" s="147">
        <v>1</v>
      </c>
      <c r="I11" s="248"/>
      <c r="J11" s="296"/>
      <c r="K11" s="304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</row>
    <row r="12" spans="1:93" s="115" customFormat="1" ht="24" customHeight="1" x14ac:dyDescent="0.25">
      <c r="A12" s="113"/>
      <c r="B12" s="113"/>
      <c r="C12" s="122">
        <v>1</v>
      </c>
      <c r="D12" s="148" t="str">
        <f>'EV. HEA TKDN'!D12</f>
        <v>PT Network Global Solusindo</v>
      </c>
      <c r="E12" s="124" t="s">
        <v>75</v>
      </c>
      <c r="F12" s="163">
        <f>'EV. HEA TKDN rendah'!G12</f>
        <v>3122049131.25</v>
      </c>
      <c r="G12" s="131">
        <f>F12/$E$8</f>
        <v>0.75643095172397468</v>
      </c>
      <c r="H12" s="81">
        <f>MIN($F$12:$F$14)/F12*100</f>
        <v>100</v>
      </c>
      <c r="I12" s="150">
        <f>+$H$11*H12</f>
        <v>100</v>
      </c>
      <c r="J12" s="126">
        <f>RANK(H12,$H$12:$H$14,0)</f>
        <v>1</v>
      </c>
      <c r="K12" s="151" t="str">
        <f>IF(AND(E12="Lengkap",G12&lt;=100%),"SAH","GUGUR")</f>
        <v>SAH</v>
      </c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</row>
    <row r="13" spans="1:93" s="115" customFormat="1" ht="24" customHeight="1" x14ac:dyDescent="0.25">
      <c r="A13" s="113"/>
      <c r="B13" s="113"/>
      <c r="C13" s="128">
        <f>C12+1</f>
        <v>2</v>
      </c>
      <c r="D13" s="152" t="str">
        <f>'EV. HEA TKDN'!D13</f>
        <v>PT Delameta Bilano</v>
      </c>
      <c r="E13" s="130" t="s">
        <v>75</v>
      </c>
      <c r="F13" s="130">
        <f>'EV. HEA TKDN rendah'!G13</f>
        <v>3244517011.6125002</v>
      </c>
      <c r="G13" s="131">
        <f>F13/$E$8</f>
        <v>0.78610328915485095</v>
      </c>
      <c r="H13" s="81">
        <f>MIN($F$12:$F$14)/F13*100</f>
        <v>96.225389482496979</v>
      </c>
      <c r="I13" s="150">
        <f>+$H$11*H13</f>
        <v>96.225389482496979</v>
      </c>
      <c r="J13" s="126">
        <f t="shared" ref="J13:J14" si="0">RANK(H13,$H$12:$H$14,0)</f>
        <v>2</v>
      </c>
      <c r="K13" s="151" t="str">
        <f>IF(AND(E13="Lengkap",G13&lt;=100%),"SAH","GUGUR")</f>
        <v>SAH</v>
      </c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</row>
    <row r="14" spans="1:93" s="115" customFormat="1" ht="24" customHeight="1" thickBot="1" x14ac:dyDescent="0.3">
      <c r="A14" s="113"/>
      <c r="B14" s="113"/>
      <c r="C14" s="121">
        <f t="shared" ref="C14" si="1">C13+1</f>
        <v>3</v>
      </c>
      <c r="D14" s="154" t="str">
        <f>'EV. HEA TKDN'!D14</f>
        <v>PT DCT Total Solutions</v>
      </c>
      <c r="E14" s="162" t="s">
        <v>75</v>
      </c>
      <c r="F14" s="133">
        <f>'EV. HEA TKDN rendah'!G14</f>
        <v>3322393725</v>
      </c>
      <c r="G14" s="134">
        <f>F14/$E$8</f>
        <v>0.80497178031189309</v>
      </c>
      <c r="H14" s="92">
        <f>MIN($F$12:$F$14)/F14*100</f>
        <v>93.969872015996543</v>
      </c>
      <c r="I14" s="156">
        <f>+$H$11*H14</f>
        <v>93.969872015996543</v>
      </c>
      <c r="J14" s="135">
        <f t="shared" si="0"/>
        <v>3</v>
      </c>
      <c r="K14" s="157" t="str">
        <f t="shared" ref="K14" si="2">IF(AND(E14="Lengkap",G14&lt;=100%),"SAH","GUGUR")</f>
        <v>SAH</v>
      </c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</row>
    <row r="15" spans="1:93" ht="20.100000000000001" customHeight="1" x14ac:dyDescent="0.25">
      <c r="C15" s="137" t="s">
        <v>9</v>
      </c>
      <c r="G15" s="159"/>
      <c r="H15" s="160"/>
      <c r="N15" s="113"/>
      <c r="O15" s="113"/>
    </row>
    <row r="16" spans="1:93" ht="18" customHeight="1" x14ac:dyDescent="0.25">
      <c r="C16" s="113" t="s">
        <v>43</v>
      </c>
      <c r="D16" s="138" t="s">
        <v>44</v>
      </c>
      <c r="G16" s="158"/>
      <c r="H16" s="159"/>
      <c r="N16" s="113"/>
      <c r="O16" s="113"/>
    </row>
    <row r="17" spans="3:15" ht="20.100000000000001" customHeight="1" thickBot="1" x14ac:dyDescent="0.3">
      <c r="C17" s="64" t="s">
        <v>45</v>
      </c>
      <c r="D17" s="96" t="s">
        <v>46</v>
      </c>
      <c r="M17" s="116"/>
      <c r="N17" s="116"/>
      <c r="O17" s="116"/>
    </row>
    <row r="18" spans="3:15" s="116" customFormat="1" ht="20.100000000000001" customHeight="1" thickBot="1" x14ac:dyDescent="0.3">
      <c r="D18" s="220" t="s">
        <v>47</v>
      </c>
      <c r="E18" s="319"/>
      <c r="F18" s="221"/>
      <c r="G18" s="223"/>
      <c r="H18" s="223"/>
      <c r="I18" s="223"/>
      <c r="J18" s="223"/>
      <c r="K18" s="223"/>
      <c r="L18" s="224"/>
      <c r="M18" s="99"/>
      <c r="N18" s="100"/>
    </row>
    <row r="19" spans="3:15" ht="20.100000000000001" customHeight="1" x14ac:dyDescent="0.25">
      <c r="D19" s="225"/>
      <c r="E19" s="320"/>
      <c r="F19" s="226"/>
      <c r="G19" s="206"/>
      <c r="H19" s="207"/>
      <c r="I19" s="305" t="s">
        <v>49</v>
      </c>
      <c r="J19" s="306"/>
      <c r="K19" s="306"/>
      <c r="L19" s="307"/>
      <c r="M19" s="102"/>
      <c r="N19" s="102"/>
      <c r="O19" s="113"/>
    </row>
    <row r="20" spans="3:15" ht="20.100000000000001" customHeight="1" x14ac:dyDescent="0.25">
      <c r="D20" s="199" t="str">
        <f>'EV. HEA TKDN'!D20</f>
        <v>PT Network Global Solusindo</v>
      </c>
      <c r="E20" s="317"/>
      <c r="F20" s="200"/>
      <c r="G20" s="209"/>
      <c r="H20" s="210"/>
      <c r="I20" s="308"/>
      <c r="J20" s="309"/>
      <c r="K20" s="309"/>
      <c r="L20" s="310"/>
      <c r="M20" s="102"/>
      <c r="N20" s="102"/>
      <c r="O20" s="113"/>
    </row>
    <row r="21" spans="3:15" ht="20.100000000000001" customHeight="1" x14ac:dyDescent="0.25">
      <c r="D21" s="103"/>
      <c r="E21" s="104"/>
      <c r="F21" s="104"/>
      <c r="G21" s="209"/>
      <c r="H21" s="210"/>
      <c r="I21" s="308"/>
      <c r="J21" s="309"/>
      <c r="K21" s="309"/>
      <c r="L21" s="310"/>
      <c r="M21" s="105"/>
      <c r="N21" s="105"/>
      <c r="O21" s="113"/>
    </row>
    <row r="22" spans="3:15" ht="20.100000000000001" customHeight="1" x14ac:dyDescent="0.25">
      <c r="D22" s="103"/>
      <c r="E22" s="104"/>
      <c r="F22" s="104"/>
      <c r="G22" s="209"/>
      <c r="H22" s="210"/>
      <c r="I22" s="308"/>
      <c r="J22" s="309"/>
      <c r="K22" s="309"/>
      <c r="L22" s="310"/>
      <c r="M22" s="106"/>
      <c r="N22" s="106"/>
      <c r="O22" s="113"/>
    </row>
    <row r="23" spans="3:15" ht="20.100000000000001" customHeight="1" x14ac:dyDescent="0.25">
      <c r="D23" s="103"/>
      <c r="E23" s="104"/>
      <c r="F23" s="104"/>
      <c r="G23" s="209"/>
      <c r="H23" s="210"/>
      <c r="I23" s="308"/>
      <c r="J23" s="309"/>
      <c r="K23" s="309"/>
      <c r="L23" s="310"/>
      <c r="M23" s="105"/>
      <c r="N23" s="105"/>
      <c r="O23" s="113"/>
    </row>
    <row r="24" spans="3:15" ht="20.100000000000001" customHeight="1" x14ac:dyDescent="0.2">
      <c r="D24" s="236" t="s">
        <v>50</v>
      </c>
      <c r="E24" s="321"/>
      <c r="F24" s="237"/>
      <c r="G24" s="282"/>
      <c r="H24" s="286"/>
      <c r="I24" s="311"/>
      <c r="J24" s="312"/>
      <c r="K24" s="312"/>
      <c r="L24" s="313"/>
      <c r="M24" s="105"/>
      <c r="N24" s="105"/>
      <c r="O24" s="113"/>
    </row>
    <row r="25" spans="3:15" ht="20.100000000000001" customHeight="1" x14ac:dyDescent="0.25">
      <c r="D25" s="203"/>
      <c r="E25" s="316"/>
      <c r="F25" s="204"/>
      <c r="G25" s="315"/>
      <c r="H25" s="254"/>
      <c r="I25" s="314" t="s">
        <v>52</v>
      </c>
      <c r="J25" s="315"/>
      <c r="K25" s="315"/>
      <c r="L25" s="254"/>
      <c r="M25" s="102"/>
      <c r="N25" s="102"/>
      <c r="O25" s="113"/>
    </row>
    <row r="26" spans="3:15" ht="20.100000000000001" customHeight="1" x14ac:dyDescent="0.25">
      <c r="D26" s="199" t="str">
        <f>'EV. HEA TKDN'!D26</f>
        <v>PT Delameta Bilano</v>
      </c>
      <c r="E26" s="317"/>
      <c r="F26" s="200"/>
      <c r="G26" s="209"/>
      <c r="H26" s="210"/>
      <c r="I26" s="208"/>
      <c r="J26" s="209"/>
      <c r="K26" s="209"/>
      <c r="L26" s="210"/>
      <c r="M26" s="106"/>
      <c r="N26" s="106"/>
      <c r="O26" s="113"/>
    </row>
    <row r="27" spans="3:15" ht="20.100000000000001" customHeight="1" x14ac:dyDescent="0.25">
      <c r="D27" s="103"/>
      <c r="E27" s="104"/>
      <c r="F27" s="104"/>
      <c r="G27" s="209"/>
      <c r="H27" s="210"/>
      <c r="I27" s="208"/>
      <c r="J27" s="209"/>
      <c r="K27" s="209"/>
      <c r="L27" s="210"/>
      <c r="M27" s="105"/>
      <c r="N27" s="105"/>
      <c r="O27" s="113"/>
    </row>
    <row r="28" spans="3:15" ht="20.100000000000001" customHeight="1" x14ac:dyDescent="0.25">
      <c r="D28" s="103"/>
      <c r="E28" s="104"/>
      <c r="F28" s="104"/>
      <c r="G28" s="209"/>
      <c r="H28" s="210"/>
      <c r="I28" s="208"/>
      <c r="J28" s="209"/>
      <c r="K28" s="209"/>
      <c r="L28" s="210"/>
      <c r="M28" s="102"/>
      <c r="N28" s="116"/>
      <c r="O28" s="113"/>
    </row>
    <row r="29" spans="3:15" ht="20.100000000000001" customHeight="1" x14ac:dyDescent="0.25">
      <c r="D29" s="103"/>
      <c r="E29" s="104"/>
      <c r="F29" s="104"/>
      <c r="G29" s="209"/>
      <c r="H29" s="210"/>
      <c r="I29" s="208"/>
      <c r="J29" s="209"/>
      <c r="K29" s="209"/>
      <c r="L29" s="210"/>
      <c r="M29" s="106"/>
      <c r="N29" s="116"/>
      <c r="O29" s="113"/>
    </row>
    <row r="30" spans="3:15" ht="20.100000000000001" customHeight="1" thickBot="1" x14ac:dyDescent="0.25">
      <c r="D30" s="201" t="s">
        <v>50</v>
      </c>
      <c r="E30" s="318"/>
      <c r="F30" s="202"/>
      <c r="G30" s="212"/>
      <c r="H30" s="213"/>
      <c r="I30" s="211"/>
      <c r="J30" s="212"/>
      <c r="K30" s="212"/>
      <c r="L30" s="213"/>
      <c r="M30" s="105"/>
      <c r="N30" s="116"/>
      <c r="O30" s="113"/>
    </row>
    <row r="31" spans="3:15" ht="20.100000000000001" customHeight="1" x14ac:dyDescent="0.2">
      <c r="D31" s="203"/>
      <c r="E31" s="316"/>
      <c r="F31" s="204"/>
      <c r="G31" s="206"/>
      <c r="H31" s="207"/>
      <c r="I31" s="161"/>
      <c r="J31" s="107"/>
      <c r="K31" s="107"/>
      <c r="L31" s="108"/>
      <c r="N31" s="113"/>
      <c r="O31" s="113"/>
    </row>
    <row r="32" spans="3:15" ht="20.100000000000001" customHeight="1" x14ac:dyDescent="0.2">
      <c r="D32" s="199" t="str">
        <f>'EV. HEA TKDN'!D32</f>
        <v>PT DCT Total Solutions</v>
      </c>
      <c r="E32" s="317"/>
      <c r="F32" s="200"/>
      <c r="G32" s="209"/>
      <c r="H32" s="210"/>
      <c r="I32" s="140"/>
      <c r="J32" s="108"/>
      <c r="K32" s="108"/>
      <c r="L32" s="108"/>
      <c r="N32" s="113"/>
      <c r="O32" s="113"/>
    </row>
    <row r="33" spans="4:15" ht="20.100000000000001" customHeight="1" x14ac:dyDescent="0.2">
      <c r="D33" s="111"/>
      <c r="E33" s="112"/>
      <c r="F33" s="112"/>
      <c r="G33" s="209"/>
      <c r="H33" s="210"/>
      <c r="I33" s="140"/>
      <c r="J33" s="108"/>
      <c r="K33" s="108"/>
      <c r="L33" s="108"/>
      <c r="N33" s="113"/>
      <c r="O33" s="113"/>
    </row>
    <row r="34" spans="4:15" ht="20.100000000000001" customHeight="1" x14ac:dyDescent="0.2">
      <c r="D34" s="103"/>
      <c r="E34" s="104"/>
      <c r="F34" s="104"/>
      <c r="G34" s="209"/>
      <c r="H34" s="210"/>
      <c r="I34" s="140"/>
      <c r="J34" s="108"/>
      <c r="K34" s="108"/>
      <c r="L34" s="108"/>
      <c r="N34" s="113"/>
      <c r="O34" s="113"/>
    </row>
    <row r="35" spans="4:15" x14ac:dyDescent="0.2">
      <c r="D35" s="103"/>
      <c r="E35" s="104"/>
      <c r="F35" s="104"/>
      <c r="G35" s="209"/>
      <c r="H35" s="210"/>
      <c r="I35" s="140"/>
      <c r="J35" s="108"/>
      <c r="K35" s="108"/>
      <c r="L35" s="108"/>
      <c r="N35" s="113"/>
      <c r="O35" s="113"/>
    </row>
    <row r="36" spans="4:15" x14ac:dyDescent="0.2">
      <c r="D36" s="103"/>
      <c r="E36" s="104"/>
      <c r="F36" s="104"/>
      <c r="G36" s="209"/>
      <c r="H36" s="210"/>
      <c r="I36" s="140"/>
      <c r="J36" s="108"/>
      <c r="K36" s="108"/>
      <c r="L36" s="108"/>
      <c r="N36" s="113"/>
      <c r="O36" s="113"/>
    </row>
    <row r="37" spans="4:15" ht="13.5" thickBot="1" x14ac:dyDescent="0.25">
      <c r="D37" s="201" t="s">
        <v>50</v>
      </c>
      <c r="E37" s="318"/>
      <c r="F37" s="202"/>
      <c r="G37" s="212"/>
      <c r="H37" s="213"/>
      <c r="I37" s="140"/>
      <c r="J37" s="108"/>
      <c r="K37" s="108"/>
      <c r="L37" s="108"/>
      <c r="N37" s="113"/>
      <c r="O37" s="113"/>
    </row>
    <row r="38" spans="4:15" x14ac:dyDescent="0.25">
      <c r="N38" s="113"/>
      <c r="O38" s="113"/>
    </row>
    <row r="39" spans="4:15" x14ac:dyDescent="0.25">
      <c r="N39" s="113"/>
      <c r="O39" s="113"/>
    </row>
    <row r="40" spans="4:15" x14ac:dyDescent="0.25">
      <c r="N40" s="113"/>
      <c r="O40" s="113"/>
    </row>
    <row r="41" spans="4:15" x14ac:dyDescent="0.25">
      <c r="N41" s="113"/>
      <c r="O41" s="113"/>
    </row>
    <row r="42" spans="4:15" x14ac:dyDescent="0.25">
      <c r="N42" s="113"/>
      <c r="O42" s="113"/>
    </row>
    <row r="43" spans="4:15" x14ac:dyDescent="0.25">
      <c r="N43" s="113"/>
      <c r="O43" s="113"/>
    </row>
    <row r="44" spans="4:15" x14ac:dyDescent="0.25">
      <c r="N44" s="113"/>
      <c r="O44" s="113"/>
    </row>
    <row r="45" spans="4:15" x14ac:dyDescent="0.25">
      <c r="N45" s="113"/>
      <c r="O45" s="113"/>
    </row>
    <row r="46" spans="4:15" x14ac:dyDescent="0.25">
      <c r="N46" s="113"/>
      <c r="O46" s="113"/>
    </row>
    <row r="47" spans="4:15" x14ac:dyDescent="0.25">
      <c r="N47" s="113"/>
      <c r="O47" s="113"/>
    </row>
    <row r="48" spans="4:15" x14ac:dyDescent="0.25">
      <c r="N48" s="113"/>
      <c r="O48" s="113"/>
    </row>
    <row r="49" s="113" customFormat="1" x14ac:dyDescent="0.25"/>
    <row r="50" s="113" customFormat="1" x14ac:dyDescent="0.25"/>
    <row r="51" s="113" customFormat="1" x14ac:dyDescent="0.25"/>
    <row r="52" s="113" customFormat="1" x14ac:dyDescent="0.25"/>
    <row r="53" s="113" customFormat="1" x14ac:dyDescent="0.25"/>
    <row r="54" s="113" customFormat="1" x14ac:dyDescent="0.25"/>
    <row r="55" s="113" customFormat="1" x14ac:dyDescent="0.25"/>
    <row r="56" s="113" customFormat="1" x14ac:dyDescent="0.25"/>
    <row r="57" s="113" customFormat="1" x14ac:dyDescent="0.25"/>
    <row r="58" s="113" customFormat="1" x14ac:dyDescent="0.25"/>
    <row r="59" s="113" customFormat="1" x14ac:dyDescent="0.25"/>
    <row r="60" s="113" customFormat="1" x14ac:dyDescent="0.25"/>
    <row r="61" s="113" customFormat="1" x14ac:dyDescent="0.25"/>
    <row r="62" s="113" customFormat="1" x14ac:dyDescent="0.25"/>
    <row r="63" s="113" customFormat="1" x14ac:dyDescent="0.25"/>
    <row r="64" s="113" customFormat="1" x14ac:dyDescent="0.25"/>
    <row r="65" s="113" customFormat="1" x14ac:dyDescent="0.25"/>
    <row r="66" s="113" customFormat="1" x14ac:dyDescent="0.25"/>
    <row r="67" s="113" customFormat="1" x14ac:dyDescent="0.25"/>
    <row r="68" s="113" customFormat="1" x14ac:dyDescent="0.25"/>
    <row r="69" s="113" customFormat="1" x14ac:dyDescent="0.25"/>
    <row r="70" s="113" customFormat="1" x14ac:dyDescent="0.25"/>
    <row r="71" s="113" customFormat="1" x14ac:dyDescent="0.25"/>
    <row r="72" s="113" customFormat="1" x14ac:dyDescent="0.25"/>
    <row r="73" s="113" customFormat="1" x14ac:dyDescent="0.25"/>
    <row r="74" s="113" customFormat="1" x14ac:dyDescent="0.25"/>
    <row r="75" s="113" customFormat="1" x14ac:dyDescent="0.25"/>
    <row r="76" s="113" customFormat="1" x14ac:dyDescent="0.25"/>
    <row r="77" s="113" customFormat="1" x14ac:dyDescent="0.25"/>
    <row r="78" s="113" customFormat="1" x14ac:dyDescent="0.25"/>
    <row r="79" s="113" customFormat="1" x14ac:dyDescent="0.25"/>
    <row r="80" s="113" customFormat="1" x14ac:dyDescent="0.25"/>
    <row r="81" s="113" customFormat="1" x14ac:dyDescent="0.25"/>
    <row r="82" s="113" customFormat="1" x14ac:dyDescent="0.25"/>
    <row r="83" s="113" customFormat="1" x14ac:dyDescent="0.25"/>
    <row r="84" s="113" customFormat="1" x14ac:dyDescent="0.25"/>
    <row r="85" s="113" customFormat="1" x14ac:dyDescent="0.25"/>
    <row r="86" s="113" customFormat="1" x14ac:dyDescent="0.25"/>
    <row r="87" s="113" customFormat="1" x14ac:dyDescent="0.25"/>
    <row r="88" s="113" customFormat="1" x14ac:dyDescent="0.25"/>
    <row r="89" s="113" customFormat="1" x14ac:dyDescent="0.25"/>
    <row r="90" s="113" customFormat="1" x14ac:dyDescent="0.25"/>
    <row r="91" s="113" customFormat="1" x14ac:dyDescent="0.25"/>
    <row r="92" s="113" customFormat="1" x14ac:dyDescent="0.25"/>
    <row r="93" s="113" customFormat="1" x14ac:dyDescent="0.25"/>
    <row r="94" s="113" customFormat="1" x14ac:dyDescent="0.25"/>
    <row r="95" s="113" customFormat="1" x14ac:dyDescent="0.25"/>
    <row r="96" s="113" customFormat="1" x14ac:dyDescent="0.25"/>
    <row r="97" s="113" customFormat="1" x14ac:dyDescent="0.25"/>
    <row r="98" s="113" customFormat="1" x14ac:dyDescent="0.25"/>
    <row r="99" s="113" customFormat="1" x14ac:dyDescent="0.25"/>
    <row r="100" s="113" customFormat="1" x14ac:dyDescent="0.25"/>
    <row r="101" s="113" customFormat="1" x14ac:dyDescent="0.25"/>
    <row r="102" s="113" customFormat="1" x14ac:dyDescent="0.25"/>
    <row r="103" s="113" customFormat="1" x14ac:dyDescent="0.25"/>
    <row r="104" s="113" customFormat="1" x14ac:dyDescent="0.25"/>
    <row r="105" s="113" customFormat="1" x14ac:dyDescent="0.25"/>
    <row r="106" s="113" customFormat="1" x14ac:dyDescent="0.25"/>
    <row r="107" s="113" customFormat="1" x14ac:dyDescent="0.25"/>
    <row r="108" s="113" customFormat="1" x14ac:dyDescent="0.25"/>
    <row r="109" s="113" customFormat="1" x14ac:dyDescent="0.25"/>
    <row r="110" s="113" customFormat="1" x14ac:dyDescent="0.25"/>
    <row r="111" s="113" customFormat="1" x14ac:dyDescent="0.25"/>
    <row r="112" s="113" customFormat="1" x14ac:dyDescent="0.25"/>
    <row r="113" s="113" customFormat="1" x14ac:dyDescent="0.25"/>
    <row r="114" s="113" customFormat="1" x14ac:dyDescent="0.25"/>
    <row r="115" s="113" customFormat="1" x14ac:dyDescent="0.25"/>
    <row r="116" s="113" customFormat="1" x14ac:dyDescent="0.25"/>
    <row r="117" s="113" customFormat="1" x14ac:dyDescent="0.25"/>
    <row r="118" s="113" customFormat="1" x14ac:dyDescent="0.25"/>
    <row r="119" s="113" customFormat="1" x14ac:dyDescent="0.25"/>
    <row r="120" s="113" customFormat="1" x14ac:dyDescent="0.25"/>
    <row r="121" s="113" customFormat="1" x14ac:dyDescent="0.25"/>
    <row r="122" s="113" customFormat="1" x14ac:dyDescent="0.25"/>
    <row r="123" s="113" customFormat="1" x14ac:dyDescent="0.25"/>
    <row r="124" s="113" customFormat="1" x14ac:dyDescent="0.25"/>
    <row r="125" s="113" customFormat="1" x14ac:dyDescent="0.25"/>
    <row r="126" s="113" customFormat="1" x14ac:dyDescent="0.25"/>
    <row r="127" s="113" customFormat="1" x14ac:dyDescent="0.25"/>
    <row r="128" s="113" customFormat="1" x14ac:dyDescent="0.25"/>
    <row r="129" s="113" customFormat="1" x14ac:dyDescent="0.25"/>
    <row r="130" s="113" customFormat="1" x14ac:dyDescent="0.25"/>
    <row r="131" s="113" customFormat="1" x14ac:dyDescent="0.25"/>
    <row r="132" s="113" customFormat="1" x14ac:dyDescent="0.25"/>
    <row r="133" s="113" customFormat="1" x14ac:dyDescent="0.25"/>
    <row r="134" s="113" customFormat="1" x14ac:dyDescent="0.25"/>
    <row r="135" s="113" customFormat="1" x14ac:dyDescent="0.25"/>
    <row r="136" s="113" customFormat="1" x14ac:dyDescent="0.25"/>
    <row r="137" s="113" customFormat="1" x14ac:dyDescent="0.25"/>
    <row r="138" s="113" customFormat="1" x14ac:dyDescent="0.25"/>
    <row r="139" s="113" customFormat="1" x14ac:dyDescent="0.25"/>
    <row r="140" s="113" customFormat="1" x14ac:dyDescent="0.25"/>
    <row r="141" s="113" customFormat="1" x14ac:dyDescent="0.25"/>
    <row r="142" s="113" customFormat="1" x14ac:dyDescent="0.25"/>
    <row r="143" s="113" customFormat="1" x14ac:dyDescent="0.25"/>
    <row r="144" s="113" customFormat="1" x14ac:dyDescent="0.25"/>
    <row r="145" s="113" customFormat="1" x14ac:dyDescent="0.25"/>
    <row r="146" s="113" customFormat="1" x14ac:dyDescent="0.25"/>
    <row r="147" s="113" customFormat="1" x14ac:dyDescent="0.25"/>
    <row r="148" s="113" customFormat="1" x14ac:dyDescent="0.25"/>
    <row r="149" s="113" customFormat="1" x14ac:dyDescent="0.25"/>
    <row r="150" s="113" customFormat="1" x14ac:dyDescent="0.25"/>
    <row r="151" s="113" customFormat="1" x14ac:dyDescent="0.25"/>
    <row r="152" s="113" customFormat="1" x14ac:dyDescent="0.25"/>
    <row r="153" s="113" customFormat="1" x14ac:dyDescent="0.25"/>
    <row r="154" s="113" customFormat="1" x14ac:dyDescent="0.25"/>
    <row r="155" s="113" customFormat="1" x14ac:dyDescent="0.25"/>
    <row r="156" s="113" customFormat="1" x14ac:dyDescent="0.25"/>
    <row r="157" s="113" customFormat="1" x14ac:dyDescent="0.25"/>
    <row r="158" s="113" customFormat="1" x14ac:dyDescent="0.25"/>
    <row r="159" s="113" customFormat="1" x14ac:dyDescent="0.25"/>
    <row r="160" s="113" customFormat="1" x14ac:dyDescent="0.25"/>
    <row r="161" s="113" customFormat="1" x14ac:dyDescent="0.25"/>
    <row r="162" s="113" customFormat="1" x14ac:dyDescent="0.25"/>
    <row r="163" s="113" customFormat="1" x14ac:dyDescent="0.25"/>
    <row r="164" s="113" customFormat="1" x14ac:dyDescent="0.25"/>
    <row r="165" s="113" customFormat="1" x14ac:dyDescent="0.25"/>
    <row r="166" s="113" customFormat="1" x14ac:dyDescent="0.25"/>
    <row r="167" s="113" customFormat="1" x14ac:dyDescent="0.25"/>
    <row r="168" s="113" customFormat="1" x14ac:dyDescent="0.25"/>
    <row r="169" s="113" customFormat="1" x14ac:dyDescent="0.25"/>
    <row r="170" s="113" customFormat="1" x14ac:dyDescent="0.25"/>
    <row r="171" s="113" customFormat="1" x14ac:dyDescent="0.25"/>
    <row r="172" s="113" customFormat="1" x14ac:dyDescent="0.25"/>
    <row r="173" s="113" customFormat="1" x14ac:dyDescent="0.25"/>
    <row r="174" s="113" customFormat="1" x14ac:dyDescent="0.25"/>
    <row r="175" s="113" customFormat="1" x14ac:dyDescent="0.25"/>
    <row r="176" s="113" customFormat="1" x14ac:dyDescent="0.25"/>
    <row r="177" s="113" customFormat="1" x14ac:dyDescent="0.25"/>
    <row r="178" s="113" customFormat="1" x14ac:dyDescent="0.25"/>
    <row r="179" s="113" customFormat="1" x14ac:dyDescent="0.25"/>
    <row r="180" s="113" customFormat="1" x14ac:dyDescent="0.25"/>
    <row r="181" s="113" customFormat="1" x14ac:dyDescent="0.25"/>
    <row r="182" s="113" customFormat="1" x14ac:dyDescent="0.25"/>
    <row r="183" s="113" customFormat="1" x14ac:dyDescent="0.25"/>
    <row r="184" s="113" customFormat="1" x14ac:dyDescent="0.25"/>
    <row r="185" s="113" customFormat="1" x14ac:dyDescent="0.25"/>
    <row r="186" s="113" customFormat="1" x14ac:dyDescent="0.25"/>
    <row r="187" s="113" customFormat="1" x14ac:dyDescent="0.25"/>
    <row r="188" s="113" customFormat="1" x14ac:dyDescent="0.25"/>
    <row r="189" s="113" customFormat="1" x14ac:dyDescent="0.25"/>
    <row r="190" s="113" customFormat="1" x14ac:dyDescent="0.25"/>
    <row r="191" s="113" customFormat="1" x14ac:dyDescent="0.25"/>
    <row r="192" s="113" customFormat="1" x14ac:dyDescent="0.25"/>
    <row r="193" s="113" customFormat="1" x14ac:dyDescent="0.25"/>
    <row r="194" s="113" customFormat="1" x14ac:dyDescent="0.25"/>
    <row r="195" s="113" customFormat="1" x14ac:dyDescent="0.25"/>
    <row r="196" s="113" customFormat="1" x14ac:dyDescent="0.25"/>
    <row r="197" s="113" customFormat="1" x14ac:dyDescent="0.25"/>
    <row r="198" s="113" customFormat="1" x14ac:dyDescent="0.25"/>
    <row r="199" s="113" customFormat="1" x14ac:dyDescent="0.25"/>
    <row r="200" s="113" customFormat="1" x14ac:dyDescent="0.25"/>
    <row r="201" s="113" customFormat="1" x14ac:dyDescent="0.25"/>
    <row r="202" s="113" customFormat="1" x14ac:dyDescent="0.25"/>
    <row r="203" s="113" customFormat="1" x14ac:dyDescent="0.25"/>
    <row r="204" s="113" customFormat="1" x14ac:dyDescent="0.25"/>
    <row r="205" s="113" customFormat="1" x14ac:dyDescent="0.25"/>
    <row r="206" s="113" customFormat="1" x14ac:dyDescent="0.25"/>
    <row r="207" s="113" customFormat="1" x14ac:dyDescent="0.25"/>
    <row r="208" s="113" customFormat="1" x14ac:dyDescent="0.25"/>
    <row r="209" s="113" customFormat="1" x14ac:dyDescent="0.25"/>
    <row r="210" s="113" customFormat="1" x14ac:dyDescent="0.25"/>
    <row r="211" s="113" customFormat="1" x14ac:dyDescent="0.25"/>
    <row r="212" s="113" customFormat="1" x14ac:dyDescent="0.25"/>
    <row r="213" s="113" customFormat="1" x14ac:dyDescent="0.25"/>
    <row r="214" s="113" customFormat="1" x14ac:dyDescent="0.25"/>
    <row r="215" s="113" customFormat="1" x14ac:dyDescent="0.25"/>
    <row r="216" s="113" customFormat="1" x14ac:dyDescent="0.25"/>
    <row r="217" s="113" customFormat="1" x14ac:dyDescent="0.25"/>
    <row r="218" s="113" customFormat="1" x14ac:dyDescent="0.25"/>
    <row r="219" s="113" customFormat="1" x14ac:dyDescent="0.25"/>
    <row r="220" s="113" customFormat="1" x14ac:dyDescent="0.25"/>
    <row r="221" s="113" customFormat="1" x14ac:dyDescent="0.25"/>
    <row r="222" s="113" customFormat="1" x14ac:dyDescent="0.25"/>
    <row r="223" s="113" customFormat="1" x14ac:dyDescent="0.25"/>
    <row r="224" s="113" customFormat="1" x14ac:dyDescent="0.25"/>
    <row r="225" s="113" customFormat="1" x14ac:dyDescent="0.25"/>
    <row r="226" s="113" customFormat="1" x14ac:dyDescent="0.25"/>
    <row r="227" s="113" customFormat="1" x14ac:dyDescent="0.25"/>
    <row r="228" s="113" customFormat="1" x14ac:dyDescent="0.25"/>
    <row r="229" s="113" customFormat="1" x14ac:dyDescent="0.25"/>
    <row r="230" s="113" customFormat="1" x14ac:dyDescent="0.25"/>
    <row r="231" s="113" customFormat="1" x14ac:dyDescent="0.25"/>
    <row r="232" s="113" customFormat="1" x14ac:dyDescent="0.25"/>
    <row r="233" s="113" customFormat="1" x14ac:dyDescent="0.25"/>
    <row r="234" s="113" customFormat="1" x14ac:dyDescent="0.25"/>
    <row r="235" s="113" customFormat="1" x14ac:dyDescent="0.25"/>
    <row r="236" s="113" customFormat="1" x14ac:dyDescent="0.25"/>
    <row r="237" s="113" customFormat="1" x14ac:dyDescent="0.25"/>
    <row r="238" s="113" customFormat="1" x14ac:dyDescent="0.25"/>
    <row r="239" s="113" customFormat="1" x14ac:dyDescent="0.25"/>
    <row r="240" s="113" customFormat="1" x14ac:dyDescent="0.25"/>
    <row r="241" s="113" customFormat="1" x14ac:dyDescent="0.25"/>
    <row r="242" s="113" customFormat="1" x14ac:dyDescent="0.25"/>
    <row r="243" s="113" customFormat="1" x14ac:dyDescent="0.25"/>
    <row r="244" s="113" customFormat="1" x14ac:dyDescent="0.25"/>
    <row r="245" s="113" customFormat="1" x14ac:dyDescent="0.25"/>
    <row r="246" s="113" customFormat="1" x14ac:dyDescent="0.25"/>
    <row r="247" s="113" customFormat="1" x14ac:dyDescent="0.25"/>
    <row r="248" s="113" customFormat="1" x14ac:dyDescent="0.25"/>
    <row r="249" s="113" customFormat="1" x14ac:dyDescent="0.25"/>
    <row r="250" s="113" customFormat="1" x14ac:dyDescent="0.25"/>
    <row r="251" s="113" customFormat="1" x14ac:dyDescent="0.25"/>
    <row r="252" s="113" customFormat="1" x14ac:dyDescent="0.25"/>
    <row r="253" s="113" customFormat="1" x14ac:dyDescent="0.25"/>
    <row r="254" s="113" customFormat="1" x14ac:dyDescent="0.25"/>
    <row r="255" s="113" customFormat="1" x14ac:dyDescent="0.25"/>
    <row r="256" s="113" customFormat="1" x14ac:dyDescent="0.25"/>
    <row r="257" s="113" customFormat="1" x14ac:dyDescent="0.25"/>
    <row r="258" s="113" customFormat="1" x14ac:dyDescent="0.25"/>
    <row r="259" s="113" customFormat="1" x14ac:dyDescent="0.25"/>
    <row r="260" s="113" customFormat="1" x14ac:dyDescent="0.25"/>
    <row r="261" s="113" customFormat="1" x14ac:dyDescent="0.25"/>
    <row r="262" s="113" customFormat="1" x14ac:dyDescent="0.25"/>
    <row r="263" s="113" customFormat="1" x14ac:dyDescent="0.25"/>
    <row r="264" s="113" customFormat="1" x14ac:dyDescent="0.25"/>
    <row r="265" s="113" customFormat="1" x14ac:dyDescent="0.25"/>
    <row r="266" s="113" customFormat="1" x14ac:dyDescent="0.25"/>
    <row r="267" s="113" customFormat="1" x14ac:dyDescent="0.25"/>
    <row r="268" s="113" customFormat="1" x14ac:dyDescent="0.25"/>
    <row r="269" s="113" customFormat="1" x14ac:dyDescent="0.25"/>
    <row r="270" s="113" customFormat="1" x14ac:dyDescent="0.25"/>
    <row r="271" s="113" customFormat="1" x14ac:dyDescent="0.25"/>
    <row r="272" s="113" customFormat="1" x14ac:dyDescent="0.25"/>
    <row r="273" s="113" customFormat="1" x14ac:dyDescent="0.25"/>
    <row r="274" s="113" customFormat="1" x14ac:dyDescent="0.25"/>
    <row r="275" s="113" customFormat="1" x14ac:dyDescent="0.25"/>
    <row r="276" s="113" customFormat="1" x14ac:dyDescent="0.25"/>
    <row r="277" s="113" customFormat="1" x14ac:dyDescent="0.25"/>
    <row r="278" s="113" customFormat="1" x14ac:dyDescent="0.25"/>
    <row r="279" s="113" customFormat="1" x14ac:dyDescent="0.25"/>
    <row r="280" s="113" customFormat="1" x14ac:dyDescent="0.25"/>
    <row r="281" s="113" customFormat="1" x14ac:dyDescent="0.25"/>
    <row r="282" s="113" customFormat="1" x14ac:dyDescent="0.25"/>
    <row r="283" s="113" customFormat="1" x14ac:dyDescent="0.25"/>
    <row r="284" s="113" customFormat="1" x14ac:dyDescent="0.25"/>
    <row r="285" s="113" customFormat="1" x14ac:dyDescent="0.25"/>
    <row r="286" s="113" customFormat="1" x14ac:dyDescent="0.25"/>
    <row r="287" s="113" customFormat="1" x14ac:dyDescent="0.25"/>
    <row r="288" s="113" customFormat="1" x14ac:dyDescent="0.25"/>
    <row r="289" s="113" customFormat="1" x14ac:dyDescent="0.25"/>
    <row r="290" s="113" customFormat="1" x14ac:dyDescent="0.25"/>
    <row r="291" s="113" customFormat="1" x14ac:dyDescent="0.25"/>
    <row r="292" s="113" customFormat="1" x14ac:dyDescent="0.25"/>
    <row r="293" s="113" customFormat="1" x14ac:dyDescent="0.25"/>
    <row r="294" s="113" customFormat="1" x14ac:dyDescent="0.25"/>
    <row r="295" s="113" customFormat="1" x14ac:dyDescent="0.25"/>
    <row r="296" s="113" customFormat="1" x14ac:dyDescent="0.25"/>
    <row r="297" s="113" customFormat="1" x14ac:dyDescent="0.25"/>
    <row r="298" s="113" customFormat="1" x14ac:dyDescent="0.25"/>
    <row r="299" s="113" customFormat="1" x14ac:dyDescent="0.25"/>
    <row r="300" s="113" customFormat="1" x14ac:dyDescent="0.25"/>
    <row r="301" s="113" customFormat="1" x14ac:dyDescent="0.25"/>
    <row r="302" s="113" customFormat="1" x14ac:dyDescent="0.25"/>
    <row r="303" s="113" customFormat="1" x14ac:dyDescent="0.25"/>
    <row r="304" s="113" customFormat="1" x14ac:dyDescent="0.25"/>
    <row r="305" s="113" customFormat="1" x14ac:dyDescent="0.25"/>
    <row r="306" s="113" customFormat="1" x14ac:dyDescent="0.25"/>
    <row r="307" s="113" customFormat="1" x14ac:dyDescent="0.25"/>
    <row r="308" s="113" customFormat="1" x14ac:dyDescent="0.25"/>
    <row r="309" s="113" customFormat="1" x14ac:dyDescent="0.25"/>
    <row r="310" s="113" customFormat="1" x14ac:dyDescent="0.25"/>
    <row r="311" s="113" customFormat="1" x14ac:dyDescent="0.25"/>
    <row r="312" s="113" customFormat="1" x14ac:dyDescent="0.25"/>
    <row r="313" s="113" customFormat="1" x14ac:dyDescent="0.25"/>
    <row r="314" s="113" customFormat="1" x14ac:dyDescent="0.25"/>
    <row r="315" s="113" customFormat="1" x14ac:dyDescent="0.25"/>
    <row r="316" s="113" customFormat="1" x14ac:dyDescent="0.25"/>
    <row r="317" s="113" customFormat="1" x14ac:dyDescent="0.25"/>
    <row r="318" s="113" customFormat="1" x14ac:dyDescent="0.25"/>
    <row r="319" s="113" customFormat="1" x14ac:dyDescent="0.25"/>
    <row r="320" s="113" customFormat="1" x14ac:dyDescent="0.25"/>
    <row r="321" s="113" customFormat="1" x14ac:dyDescent="0.25"/>
    <row r="322" s="113" customFormat="1" x14ac:dyDescent="0.25"/>
    <row r="323" s="113" customFormat="1" x14ac:dyDescent="0.25"/>
    <row r="324" s="113" customFormat="1" x14ac:dyDescent="0.25"/>
    <row r="325" s="113" customFormat="1" x14ac:dyDescent="0.25"/>
    <row r="326" s="113" customFormat="1" x14ac:dyDescent="0.25"/>
    <row r="327" s="113" customFormat="1" x14ac:dyDescent="0.25"/>
    <row r="328" s="113" customFormat="1" x14ac:dyDescent="0.25"/>
    <row r="329" s="113" customFormat="1" x14ac:dyDescent="0.25"/>
    <row r="330" s="113" customFormat="1" x14ac:dyDescent="0.25"/>
    <row r="331" s="113" customFormat="1" x14ac:dyDescent="0.25"/>
    <row r="332" s="113" customFormat="1" x14ac:dyDescent="0.25"/>
    <row r="333" s="113" customFormat="1" x14ac:dyDescent="0.25"/>
    <row r="334" s="113" customFormat="1" x14ac:dyDescent="0.25"/>
    <row r="335" s="113" customFormat="1" x14ac:dyDescent="0.25"/>
    <row r="336" s="113" customFormat="1" x14ac:dyDescent="0.25"/>
    <row r="337" s="113" customFormat="1" x14ac:dyDescent="0.25"/>
    <row r="338" s="113" customFormat="1" x14ac:dyDescent="0.25"/>
    <row r="339" s="113" customFormat="1" x14ac:dyDescent="0.25"/>
    <row r="340" s="113" customFormat="1" x14ac:dyDescent="0.25"/>
    <row r="341" s="113" customFormat="1" x14ac:dyDescent="0.25"/>
    <row r="342" s="113" customFormat="1" x14ac:dyDescent="0.25"/>
    <row r="343" s="113" customFormat="1" x14ac:dyDescent="0.25"/>
    <row r="344" s="113" customFormat="1" x14ac:dyDescent="0.25"/>
    <row r="345" s="113" customFormat="1" x14ac:dyDescent="0.25"/>
    <row r="346" s="113" customFormat="1" x14ac:dyDescent="0.25"/>
    <row r="347" s="113" customFormat="1" x14ac:dyDescent="0.25"/>
    <row r="348" s="113" customFormat="1" x14ac:dyDescent="0.25"/>
    <row r="349" s="113" customFormat="1" x14ac:dyDescent="0.25"/>
    <row r="350" s="113" customFormat="1" x14ac:dyDescent="0.25"/>
    <row r="351" s="113" customFormat="1" x14ac:dyDescent="0.25"/>
    <row r="352" s="113" customFormat="1" x14ac:dyDescent="0.25"/>
    <row r="353" s="113" customFormat="1" x14ac:dyDescent="0.25"/>
    <row r="354" s="113" customFormat="1" x14ac:dyDescent="0.25"/>
    <row r="355" s="113" customFormat="1" x14ac:dyDescent="0.25"/>
    <row r="356" s="113" customFormat="1" x14ac:dyDescent="0.25"/>
    <row r="357" s="113" customFormat="1" x14ac:dyDescent="0.25"/>
    <row r="358" s="113" customFormat="1" x14ac:dyDescent="0.25"/>
    <row r="359" s="113" customFormat="1" x14ac:dyDescent="0.25"/>
    <row r="360" s="113" customFormat="1" x14ac:dyDescent="0.25"/>
    <row r="361" s="113" customFormat="1" x14ac:dyDescent="0.25"/>
    <row r="362" s="113" customFormat="1" x14ac:dyDescent="0.25"/>
    <row r="363" s="113" customFormat="1" x14ac:dyDescent="0.25"/>
    <row r="364" s="113" customFormat="1" x14ac:dyDescent="0.25"/>
    <row r="365" s="113" customFormat="1" x14ac:dyDescent="0.25"/>
    <row r="366" s="113" customFormat="1" x14ac:dyDescent="0.25"/>
    <row r="367" s="113" customFormat="1" x14ac:dyDescent="0.25"/>
    <row r="368" s="113" customFormat="1" x14ac:dyDescent="0.25"/>
    <row r="369" s="113" customFormat="1" x14ac:dyDescent="0.25"/>
    <row r="370" s="113" customFormat="1" x14ac:dyDescent="0.25"/>
    <row r="371" s="113" customFormat="1" x14ac:dyDescent="0.25"/>
    <row r="372" s="113" customFormat="1" x14ac:dyDescent="0.25"/>
    <row r="373" s="113" customFormat="1" x14ac:dyDescent="0.25"/>
    <row r="374" s="113" customFormat="1" x14ac:dyDescent="0.25"/>
    <row r="375" s="113" customFormat="1" x14ac:dyDescent="0.25"/>
    <row r="376" s="113" customFormat="1" x14ac:dyDescent="0.25"/>
    <row r="377" s="113" customFormat="1" x14ac:dyDescent="0.25"/>
    <row r="378" s="113" customFormat="1" x14ac:dyDescent="0.25"/>
    <row r="379" s="113" customFormat="1" x14ac:dyDescent="0.25"/>
    <row r="380" s="113" customFormat="1" x14ac:dyDescent="0.25"/>
    <row r="381" s="113" customFormat="1" x14ac:dyDescent="0.25"/>
    <row r="382" s="113" customFormat="1" x14ac:dyDescent="0.25"/>
    <row r="383" s="113" customFormat="1" x14ac:dyDescent="0.25"/>
    <row r="384" s="113" customFormat="1" x14ac:dyDescent="0.25"/>
    <row r="385" s="113" customFormat="1" x14ac:dyDescent="0.25"/>
    <row r="386" s="113" customFormat="1" x14ac:dyDescent="0.25"/>
    <row r="387" s="113" customFormat="1" x14ac:dyDescent="0.25"/>
    <row r="388" s="113" customFormat="1" x14ac:dyDescent="0.25"/>
    <row r="389" s="113" customFormat="1" x14ac:dyDescent="0.25"/>
    <row r="390" s="113" customFormat="1" x14ac:dyDescent="0.25"/>
    <row r="391" s="113" customFormat="1" x14ac:dyDescent="0.25"/>
    <row r="392" s="113" customFormat="1" x14ac:dyDescent="0.25"/>
    <row r="393" s="113" customFormat="1" x14ac:dyDescent="0.25"/>
    <row r="394" s="113" customFormat="1" x14ac:dyDescent="0.25"/>
    <row r="395" s="113" customFormat="1" x14ac:dyDescent="0.25"/>
    <row r="396" s="113" customFormat="1" x14ac:dyDescent="0.25"/>
    <row r="397" s="113" customFormat="1" x14ac:dyDescent="0.25"/>
    <row r="398" s="113" customFormat="1" x14ac:dyDescent="0.25"/>
    <row r="399" s="113" customFormat="1" x14ac:dyDescent="0.25"/>
    <row r="400" s="113" customFormat="1" x14ac:dyDescent="0.25"/>
    <row r="401" s="113" customFormat="1" x14ac:dyDescent="0.25"/>
    <row r="402" s="113" customFormat="1" x14ac:dyDescent="0.25"/>
    <row r="403" s="113" customFormat="1" x14ac:dyDescent="0.25"/>
    <row r="404" s="113" customFormat="1" x14ac:dyDescent="0.25"/>
    <row r="405" s="113" customFormat="1" x14ac:dyDescent="0.25"/>
    <row r="406" s="113" customFormat="1" x14ac:dyDescent="0.25"/>
    <row r="407" s="113" customFormat="1" x14ac:dyDescent="0.25"/>
    <row r="408" s="113" customFormat="1" x14ac:dyDescent="0.25"/>
    <row r="409" s="113" customFormat="1" x14ac:dyDescent="0.25"/>
    <row r="410" s="113" customFormat="1" x14ac:dyDescent="0.25"/>
    <row r="411" s="113" customFormat="1" x14ac:dyDescent="0.25"/>
    <row r="412" s="113" customFormat="1" x14ac:dyDescent="0.25"/>
    <row r="413" s="113" customFormat="1" x14ac:dyDescent="0.25"/>
    <row r="414" s="113" customFormat="1" x14ac:dyDescent="0.25"/>
    <row r="415" s="113" customFormat="1" x14ac:dyDescent="0.25"/>
    <row r="416" s="113" customFormat="1" x14ac:dyDescent="0.25"/>
    <row r="417" s="113" customFormat="1" x14ac:dyDescent="0.25"/>
    <row r="418" s="113" customFormat="1" x14ac:dyDescent="0.25"/>
    <row r="419" s="113" customFormat="1" x14ac:dyDescent="0.25"/>
    <row r="420" s="113" customFormat="1" x14ac:dyDescent="0.25"/>
    <row r="421" s="113" customFormat="1" x14ac:dyDescent="0.25"/>
    <row r="422" s="113" customFormat="1" x14ac:dyDescent="0.25"/>
    <row r="423" s="113" customFormat="1" x14ac:dyDescent="0.25"/>
    <row r="424" s="113" customFormat="1" x14ac:dyDescent="0.25"/>
    <row r="425" s="113" customFormat="1" x14ac:dyDescent="0.25"/>
    <row r="426" s="113" customFormat="1" x14ac:dyDescent="0.25"/>
    <row r="427" s="113" customFormat="1" x14ac:dyDescent="0.25"/>
    <row r="428" s="113" customFormat="1" x14ac:dyDescent="0.25"/>
    <row r="429" s="113" customFormat="1" x14ac:dyDescent="0.25"/>
    <row r="430" s="113" customFormat="1" x14ac:dyDescent="0.25"/>
    <row r="431" s="113" customFormat="1" x14ac:dyDescent="0.25"/>
    <row r="432" s="113" customFormat="1" x14ac:dyDescent="0.25"/>
    <row r="433" s="113" customFormat="1" x14ac:dyDescent="0.25"/>
    <row r="434" s="113" customFormat="1" x14ac:dyDescent="0.25"/>
    <row r="435" s="113" customFormat="1" x14ac:dyDescent="0.25"/>
    <row r="436" s="113" customFormat="1" x14ac:dyDescent="0.25"/>
    <row r="437" s="113" customFormat="1" x14ac:dyDescent="0.25"/>
    <row r="438" s="113" customFormat="1" x14ac:dyDescent="0.25"/>
    <row r="439" s="113" customFormat="1" x14ac:dyDescent="0.25"/>
    <row r="440" s="113" customFormat="1" x14ac:dyDescent="0.25"/>
    <row r="441" s="113" customFormat="1" x14ac:dyDescent="0.25"/>
    <row r="442" s="113" customFormat="1" x14ac:dyDescent="0.25"/>
    <row r="443" s="113" customFormat="1" x14ac:dyDescent="0.25"/>
    <row r="444" s="113" customFormat="1" x14ac:dyDescent="0.25"/>
    <row r="445" s="113" customFormat="1" x14ac:dyDescent="0.25"/>
    <row r="446" s="113" customFormat="1" x14ac:dyDescent="0.25"/>
    <row r="447" s="113" customFormat="1" x14ac:dyDescent="0.25"/>
    <row r="448" s="113" customFormat="1" x14ac:dyDescent="0.25"/>
    <row r="449" s="113" customFormat="1" x14ac:dyDescent="0.25"/>
    <row r="450" s="113" customFormat="1" x14ac:dyDescent="0.25"/>
    <row r="451" s="113" customFormat="1" x14ac:dyDescent="0.25"/>
    <row r="452" s="113" customFormat="1" x14ac:dyDescent="0.25"/>
    <row r="453" s="113" customFormat="1" x14ac:dyDescent="0.25"/>
    <row r="454" s="113" customFormat="1" x14ac:dyDescent="0.25"/>
    <row r="455" s="113" customFormat="1" x14ac:dyDescent="0.25"/>
    <row r="456" s="113" customFormat="1" x14ac:dyDescent="0.25"/>
    <row r="457" s="113" customFormat="1" x14ac:dyDescent="0.25"/>
    <row r="458" s="113" customFormat="1" x14ac:dyDescent="0.25"/>
    <row r="459" s="113" customFormat="1" x14ac:dyDescent="0.25"/>
    <row r="460" s="113" customFormat="1" x14ac:dyDescent="0.25"/>
    <row r="461" s="113" customFormat="1" x14ac:dyDescent="0.25"/>
    <row r="462" s="113" customFormat="1" x14ac:dyDescent="0.25"/>
    <row r="463" s="113" customFormat="1" x14ac:dyDescent="0.25"/>
    <row r="464" s="113" customFormat="1" x14ac:dyDescent="0.25"/>
    <row r="465" s="113" customFormat="1" x14ac:dyDescent="0.25"/>
    <row r="466" s="113" customFormat="1" x14ac:dyDescent="0.25"/>
    <row r="467" s="113" customFormat="1" x14ac:dyDescent="0.25"/>
    <row r="468" s="113" customFormat="1" x14ac:dyDescent="0.25"/>
    <row r="469" s="113" customFormat="1" x14ac:dyDescent="0.25"/>
    <row r="470" s="113" customFormat="1" x14ac:dyDescent="0.25"/>
    <row r="471" s="113" customFormat="1" x14ac:dyDescent="0.25"/>
    <row r="472" s="113" customFormat="1" x14ac:dyDescent="0.25"/>
    <row r="473" s="113" customFormat="1" x14ac:dyDescent="0.25"/>
    <row r="474" s="113" customFormat="1" x14ac:dyDescent="0.25"/>
    <row r="475" s="113" customFormat="1" x14ac:dyDescent="0.25"/>
    <row r="476" s="113" customFormat="1" x14ac:dyDescent="0.25"/>
    <row r="477" s="113" customFormat="1" x14ac:dyDescent="0.25"/>
    <row r="478" s="113" customFormat="1" x14ac:dyDescent="0.25"/>
    <row r="479" s="113" customFormat="1" x14ac:dyDescent="0.25"/>
    <row r="480" s="113" customFormat="1" x14ac:dyDescent="0.25"/>
    <row r="481" s="113" customFormat="1" x14ac:dyDescent="0.25"/>
    <row r="482" s="113" customFormat="1" x14ac:dyDescent="0.25"/>
    <row r="483" s="113" customFormat="1" x14ac:dyDescent="0.25"/>
    <row r="484" s="113" customFormat="1" x14ac:dyDescent="0.25"/>
    <row r="485" s="113" customFormat="1" x14ac:dyDescent="0.25"/>
    <row r="486" s="113" customFormat="1" x14ac:dyDescent="0.25"/>
    <row r="487" s="113" customFormat="1" x14ac:dyDescent="0.25"/>
    <row r="488" s="113" customFormat="1" x14ac:dyDescent="0.25"/>
    <row r="489" s="113" customFormat="1" x14ac:dyDescent="0.25"/>
    <row r="490" s="113" customFormat="1" x14ac:dyDescent="0.25"/>
    <row r="491" s="113" customFormat="1" x14ac:dyDescent="0.25"/>
    <row r="492" s="113" customFormat="1" x14ac:dyDescent="0.25"/>
    <row r="493" s="113" customFormat="1" x14ac:dyDescent="0.25"/>
    <row r="494" s="113" customFormat="1" x14ac:dyDescent="0.25"/>
    <row r="495" s="113" customFormat="1" x14ac:dyDescent="0.25"/>
    <row r="496" s="113" customFormat="1" x14ac:dyDescent="0.25"/>
    <row r="497" s="113" customFormat="1" x14ac:dyDescent="0.25"/>
    <row r="498" s="113" customFormat="1" x14ac:dyDescent="0.25"/>
    <row r="499" s="113" customFormat="1" x14ac:dyDescent="0.25"/>
    <row r="500" s="113" customFormat="1" x14ac:dyDescent="0.25"/>
    <row r="501" s="113" customFormat="1" x14ac:dyDescent="0.25"/>
    <row r="502" s="113" customFormat="1" x14ac:dyDescent="0.25"/>
    <row r="503" s="113" customFormat="1" x14ac:dyDescent="0.25"/>
    <row r="504" s="113" customFormat="1" x14ac:dyDescent="0.25"/>
    <row r="505" s="113" customFormat="1" x14ac:dyDescent="0.25"/>
    <row r="506" s="113" customFormat="1" x14ac:dyDescent="0.25"/>
    <row r="507" s="113" customFormat="1" x14ac:dyDescent="0.25"/>
    <row r="508" s="113" customFormat="1" x14ac:dyDescent="0.25"/>
    <row r="509" s="113" customFormat="1" x14ac:dyDescent="0.25"/>
    <row r="510" s="113" customFormat="1" x14ac:dyDescent="0.25"/>
    <row r="511" s="113" customFormat="1" x14ac:dyDescent="0.25"/>
    <row r="512" s="113" customFormat="1" x14ac:dyDescent="0.25"/>
    <row r="513" s="113" customFormat="1" x14ac:dyDescent="0.25"/>
    <row r="514" s="113" customFormat="1" x14ac:dyDescent="0.25"/>
    <row r="515" s="113" customFormat="1" x14ac:dyDescent="0.25"/>
    <row r="516" s="113" customFormat="1" x14ac:dyDescent="0.25"/>
    <row r="517" s="113" customFormat="1" x14ac:dyDescent="0.25"/>
    <row r="518" s="113" customFormat="1" x14ac:dyDescent="0.25"/>
    <row r="519" s="113" customFormat="1" x14ac:dyDescent="0.25"/>
    <row r="520" s="113" customFormat="1" x14ac:dyDescent="0.25"/>
    <row r="521" s="113" customFormat="1" x14ac:dyDescent="0.25"/>
    <row r="522" s="113" customFormat="1" x14ac:dyDescent="0.25"/>
    <row r="523" s="113" customFormat="1" x14ac:dyDescent="0.25"/>
    <row r="524" s="113" customFormat="1" x14ac:dyDescent="0.25"/>
    <row r="525" s="113" customFormat="1" x14ac:dyDescent="0.25"/>
    <row r="526" s="113" customFormat="1" x14ac:dyDescent="0.25"/>
    <row r="527" s="113" customFormat="1" x14ac:dyDescent="0.25"/>
    <row r="528" s="113" customFormat="1" x14ac:dyDescent="0.25"/>
    <row r="529" s="113" customFormat="1" x14ac:dyDescent="0.25"/>
    <row r="530" s="113" customFormat="1" x14ac:dyDescent="0.25"/>
    <row r="531" s="113" customFormat="1" x14ac:dyDescent="0.25"/>
    <row r="532" s="113" customFormat="1" x14ac:dyDescent="0.25"/>
    <row r="533" s="113" customFormat="1" x14ac:dyDescent="0.25"/>
    <row r="534" s="113" customFormat="1" x14ac:dyDescent="0.25"/>
    <row r="535" s="113" customFormat="1" x14ac:dyDescent="0.25"/>
    <row r="536" s="113" customFormat="1" x14ac:dyDescent="0.25"/>
    <row r="537" s="113" customFormat="1" x14ac:dyDescent="0.25"/>
    <row r="538" s="113" customFormat="1" x14ac:dyDescent="0.25"/>
    <row r="539" s="113" customFormat="1" x14ac:dyDescent="0.25"/>
    <row r="540" s="113" customFormat="1" x14ac:dyDescent="0.25"/>
    <row r="541" s="113" customFormat="1" x14ac:dyDescent="0.25"/>
    <row r="542" s="113" customFormat="1" x14ac:dyDescent="0.25"/>
    <row r="543" s="113" customFormat="1" x14ac:dyDescent="0.25"/>
    <row r="544" s="113" customFormat="1" x14ac:dyDescent="0.25"/>
    <row r="545" s="113" customFormat="1" x14ac:dyDescent="0.25"/>
    <row r="546" s="113" customFormat="1" x14ac:dyDescent="0.25"/>
    <row r="547" s="113" customFormat="1" x14ac:dyDescent="0.25"/>
    <row r="548" s="113" customFormat="1" x14ac:dyDescent="0.25"/>
    <row r="549" s="113" customFormat="1" x14ac:dyDescent="0.25"/>
    <row r="550" s="113" customFormat="1" x14ac:dyDescent="0.25"/>
    <row r="551" s="113" customFormat="1" x14ac:dyDescent="0.25"/>
    <row r="552" s="113" customFormat="1" x14ac:dyDescent="0.25"/>
    <row r="553" s="113" customFormat="1" x14ac:dyDescent="0.25"/>
    <row r="554" s="113" customFormat="1" x14ac:dyDescent="0.25"/>
    <row r="555" s="113" customFormat="1" x14ac:dyDescent="0.25"/>
    <row r="556" s="113" customFormat="1" x14ac:dyDescent="0.25"/>
    <row r="557" s="113" customFormat="1" x14ac:dyDescent="0.25"/>
    <row r="558" s="113" customFormat="1" x14ac:dyDescent="0.25"/>
    <row r="559" s="113" customFormat="1" x14ac:dyDescent="0.25"/>
    <row r="560" s="113" customFormat="1" x14ac:dyDescent="0.25"/>
    <row r="561" s="113" customFormat="1" x14ac:dyDescent="0.25"/>
    <row r="562" s="113" customFormat="1" x14ac:dyDescent="0.25"/>
    <row r="563" s="113" customFormat="1" x14ac:dyDescent="0.25"/>
    <row r="564" s="113" customFormat="1" x14ac:dyDescent="0.25"/>
    <row r="565" s="113" customFormat="1" x14ac:dyDescent="0.25"/>
    <row r="566" s="113" customFormat="1" x14ac:dyDescent="0.25"/>
    <row r="567" s="113" customFormat="1" x14ac:dyDescent="0.25"/>
    <row r="568" s="113" customFormat="1" x14ac:dyDescent="0.25"/>
    <row r="569" s="113" customFormat="1" x14ac:dyDescent="0.25"/>
    <row r="570" s="113" customFormat="1" x14ac:dyDescent="0.25"/>
    <row r="571" s="113" customFormat="1" x14ac:dyDescent="0.25"/>
    <row r="572" s="113" customFormat="1" x14ac:dyDescent="0.25"/>
    <row r="573" s="113" customFormat="1" x14ac:dyDescent="0.25"/>
    <row r="574" s="113" customFormat="1" x14ac:dyDescent="0.25"/>
    <row r="575" s="113" customFormat="1" x14ac:dyDescent="0.25"/>
    <row r="576" s="113" customFormat="1" x14ac:dyDescent="0.25"/>
    <row r="577" s="113" customFormat="1" x14ac:dyDescent="0.25"/>
    <row r="578" s="113" customFormat="1" x14ac:dyDescent="0.25"/>
    <row r="579" s="113" customFormat="1" x14ac:dyDescent="0.25"/>
    <row r="580" s="113" customFormat="1" x14ac:dyDescent="0.25"/>
    <row r="581" s="113" customFormat="1" x14ac:dyDescent="0.25"/>
    <row r="582" s="113" customFormat="1" x14ac:dyDescent="0.25"/>
    <row r="583" s="113" customFormat="1" x14ac:dyDescent="0.25"/>
    <row r="584" s="113" customFormat="1" x14ac:dyDescent="0.25"/>
    <row r="585" s="113" customFormat="1" x14ac:dyDescent="0.25"/>
    <row r="586" s="113" customFormat="1" x14ac:dyDescent="0.25"/>
    <row r="587" s="113" customFormat="1" x14ac:dyDescent="0.25"/>
    <row r="588" s="113" customFormat="1" x14ac:dyDescent="0.25"/>
    <row r="589" s="113" customFormat="1" x14ac:dyDescent="0.25"/>
    <row r="590" s="113" customFormat="1" x14ac:dyDescent="0.25"/>
    <row r="591" s="113" customFormat="1" x14ac:dyDescent="0.25"/>
    <row r="592" s="113" customFormat="1" x14ac:dyDescent="0.25"/>
    <row r="593" s="113" customFormat="1" x14ac:dyDescent="0.25"/>
    <row r="594" s="113" customFormat="1" x14ac:dyDescent="0.25"/>
    <row r="595" s="113" customFormat="1" x14ac:dyDescent="0.25"/>
    <row r="596" s="113" customFormat="1" x14ac:dyDescent="0.25"/>
    <row r="597" s="113" customFormat="1" x14ac:dyDescent="0.25"/>
    <row r="598" s="113" customFormat="1" x14ac:dyDescent="0.25"/>
    <row r="599" s="113" customFormat="1" x14ac:dyDescent="0.25"/>
    <row r="600" s="113" customFormat="1" x14ac:dyDescent="0.25"/>
    <row r="601" s="113" customFormat="1" x14ac:dyDescent="0.25"/>
    <row r="602" s="113" customFormat="1" x14ac:dyDescent="0.25"/>
    <row r="603" s="113" customFormat="1" x14ac:dyDescent="0.25"/>
    <row r="604" s="113" customFormat="1" x14ac:dyDescent="0.25"/>
    <row r="605" s="113" customFormat="1" x14ac:dyDescent="0.25"/>
    <row r="606" s="113" customFormat="1" x14ac:dyDescent="0.25"/>
    <row r="607" s="113" customFormat="1" x14ac:dyDescent="0.25"/>
    <row r="608" s="113" customFormat="1" x14ac:dyDescent="0.25"/>
    <row r="609" s="113" customFormat="1" x14ac:dyDescent="0.25"/>
    <row r="610" s="113" customFormat="1" x14ac:dyDescent="0.25"/>
    <row r="611" s="113" customFormat="1" x14ac:dyDescent="0.25"/>
    <row r="612" s="113" customFormat="1" x14ac:dyDescent="0.25"/>
    <row r="613" s="113" customFormat="1" x14ac:dyDescent="0.25"/>
    <row r="614" s="113" customFormat="1" x14ac:dyDescent="0.25"/>
    <row r="615" s="113" customFormat="1" x14ac:dyDescent="0.25"/>
    <row r="616" s="113" customFormat="1" x14ac:dyDescent="0.25"/>
    <row r="617" s="113" customFormat="1" x14ac:dyDescent="0.25"/>
    <row r="618" s="113" customFormat="1" x14ac:dyDescent="0.25"/>
    <row r="619" s="113" customFormat="1" x14ac:dyDescent="0.25"/>
    <row r="620" s="113" customFormat="1" x14ac:dyDescent="0.25"/>
    <row r="621" s="113" customFormat="1" x14ac:dyDescent="0.25"/>
    <row r="622" s="113" customFormat="1" x14ac:dyDescent="0.25"/>
    <row r="623" s="113" customFormat="1" x14ac:dyDescent="0.25"/>
    <row r="624" s="113" customFormat="1" x14ac:dyDescent="0.25"/>
    <row r="625" s="113" customFormat="1" x14ac:dyDescent="0.25"/>
    <row r="626" s="113" customFormat="1" x14ac:dyDescent="0.25"/>
    <row r="627" s="113" customFormat="1" x14ac:dyDescent="0.25"/>
    <row r="628" s="113" customFormat="1" x14ac:dyDescent="0.25"/>
    <row r="629" s="113" customFormat="1" x14ac:dyDescent="0.25"/>
    <row r="630" s="113" customFormat="1" x14ac:dyDescent="0.25"/>
    <row r="631" s="113" customFormat="1" x14ac:dyDescent="0.25"/>
    <row r="632" s="113" customFormat="1" x14ac:dyDescent="0.25"/>
    <row r="633" s="113" customFormat="1" x14ac:dyDescent="0.25"/>
    <row r="634" s="113" customFormat="1" x14ac:dyDescent="0.25"/>
    <row r="635" s="113" customFormat="1" x14ac:dyDescent="0.25"/>
    <row r="636" s="113" customFormat="1" x14ac:dyDescent="0.25"/>
    <row r="637" s="113" customFormat="1" x14ac:dyDescent="0.25"/>
    <row r="638" s="113" customFormat="1" x14ac:dyDescent="0.25"/>
    <row r="639" s="113" customFormat="1" x14ac:dyDescent="0.25"/>
    <row r="640" s="113" customFormat="1" x14ac:dyDescent="0.25"/>
    <row r="641" s="113" customFormat="1" x14ac:dyDescent="0.25"/>
    <row r="642" s="113" customFormat="1" x14ac:dyDescent="0.25"/>
    <row r="643" s="113" customFormat="1" x14ac:dyDescent="0.25"/>
    <row r="644" s="113" customFormat="1" x14ac:dyDescent="0.25"/>
    <row r="645" s="113" customFormat="1" x14ac:dyDescent="0.25"/>
    <row r="646" s="113" customFormat="1" x14ac:dyDescent="0.25"/>
    <row r="647" s="113" customFormat="1" x14ac:dyDescent="0.25"/>
    <row r="648" s="113" customFormat="1" x14ac:dyDescent="0.25"/>
    <row r="649" s="113" customFormat="1" x14ac:dyDescent="0.25"/>
    <row r="650" s="113" customFormat="1" x14ac:dyDescent="0.25"/>
    <row r="651" s="113" customFormat="1" x14ac:dyDescent="0.25"/>
    <row r="652" s="113" customFormat="1" x14ac:dyDescent="0.25"/>
    <row r="653" s="113" customFormat="1" x14ac:dyDescent="0.25"/>
    <row r="654" s="113" customFormat="1" x14ac:dyDescent="0.25"/>
    <row r="655" s="113" customFormat="1" x14ac:dyDescent="0.25"/>
    <row r="656" s="113" customFormat="1" x14ac:dyDescent="0.25"/>
    <row r="657" s="113" customFormat="1" x14ac:dyDescent="0.25"/>
    <row r="658" s="113" customFormat="1" x14ac:dyDescent="0.25"/>
    <row r="659" s="113" customFormat="1" x14ac:dyDescent="0.25"/>
    <row r="660" s="113" customFormat="1" x14ac:dyDescent="0.25"/>
    <row r="661" s="113" customFormat="1" x14ac:dyDescent="0.25"/>
    <row r="662" s="113" customFormat="1" x14ac:dyDescent="0.25"/>
    <row r="663" s="113" customFormat="1" x14ac:dyDescent="0.25"/>
    <row r="664" s="113" customFormat="1" x14ac:dyDescent="0.25"/>
    <row r="665" s="113" customFormat="1" x14ac:dyDescent="0.25"/>
    <row r="666" s="113" customFormat="1" x14ac:dyDescent="0.25"/>
    <row r="667" s="113" customFormat="1" x14ac:dyDescent="0.25"/>
    <row r="668" s="113" customFormat="1" x14ac:dyDescent="0.25"/>
    <row r="669" s="113" customFormat="1" x14ac:dyDescent="0.25"/>
    <row r="670" s="113" customFormat="1" x14ac:dyDescent="0.25"/>
    <row r="671" s="113" customFormat="1" x14ac:dyDescent="0.25"/>
    <row r="672" s="113" customFormat="1" x14ac:dyDescent="0.25"/>
    <row r="673" s="113" customFormat="1" x14ac:dyDescent="0.25"/>
    <row r="674" s="113" customFormat="1" x14ac:dyDescent="0.25"/>
    <row r="675" s="113" customFormat="1" x14ac:dyDescent="0.25"/>
    <row r="676" s="113" customFormat="1" x14ac:dyDescent="0.25"/>
    <row r="677" s="113" customFormat="1" x14ac:dyDescent="0.25"/>
    <row r="678" s="113" customFormat="1" x14ac:dyDescent="0.25"/>
    <row r="679" s="113" customFormat="1" x14ac:dyDescent="0.25"/>
    <row r="680" s="113" customFormat="1" x14ac:dyDescent="0.25"/>
    <row r="681" s="113" customFormat="1" x14ac:dyDescent="0.25"/>
    <row r="682" s="113" customFormat="1" x14ac:dyDescent="0.25"/>
    <row r="683" s="113" customFormat="1" x14ac:dyDescent="0.25"/>
    <row r="684" s="113" customFormat="1" x14ac:dyDescent="0.25"/>
    <row r="685" s="113" customFormat="1" x14ac:dyDescent="0.25"/>
    <row r="686" s="113" customFormat="1" x14ac:dyDescent="0.25"/>
    <row r="687" s="113" customFormat="1" x14ac:dyDescent="0.25"/>
    <row r="688" s="113" customFormat="1" x14ac:dyDescent="0.25"/>
    <row r="689" s="113" customFormat="1" x14ac:dyDescent="0.25"/>
    <row r="690" s="113" customFormat="1" x14ac:dyDescent="0.25"/>
    <row r="691" s="113" customFormat="1" x14ac:dyDescent="0.25"/>
    <row r="692" s="113" customFormat="1" x14ac:dyDescent="0.25"/>
    <row r="693" s="113" customFormat="1" x14ac:dyDescent="0.25"/>
    <row r="694" s="113" customFormat="1" x14ac:dyDescent="0.25"/>
    <row r="695" s="113" customFormat="1" x14ac:dyDescent="0.25"/>
    <row r="696" s="113" customFormat="1" x14ac:dyDescent="0.25"/>
    <row r="697" s="113" customFormat="1" x14ac:dyDescent="0.25"/>
    <row r="698" s="113" customFormat="1" x14ac:dyDescent="0.25"/>
    <row r="699" s="113" customFormat="1" x14ac:dyDescent="0.25"/>
    <row r="700" s="113" customFormat="1" x14ac:dyDescent="0.25"/>
    <row r="701" s="113" customFormat="1" x14ac:dyDescent="0.25"/>
    <row r="702" s="113" customFormat="1" x14ac:dyDescent="0.25"/>
    <row r="703" s="113" customFormat="1" x14ac:dyDescent="0.25"/>
    <row r="704" s="113" customFormat="1" x14ac:dyDescent="0.25"/>
    <row r="705" s="113" customFormat="1" x14ac:dyDescent="0.25"/>
    <row r="706" s="113" customFormat="1" x14ac:dyDescent="0.25"/>
    <row r="707" s="113" customFormat="1" x14ac:dyDescent="0.25"/>
    <row r="708" s="113" customFormat="1" x14ac:dyDescent="0.25"/>
    <row r="709" s="113" customFormat="1" x14ac:dyDescent="0.25"/>
    <row r="710" s="113" customFormat="1" x14ac:dyDescent="0.25"/>
    <row r="711" s="113" customFormat="1" x14ac:dyDescent="0.25"/>
    <row r="712" s="113" customFormat="1" x14ac:dyDescent="0.25"/>
    <row r="713" s="113" customFormat="1" x14ac:dyDescent="0.25"/>
    <row r="714" s="113" customFormat="1" x14ac:dyDescent="0.25"/>
    <row r="715" s="113" customFormat="1" x14ac:dyDescent="0.25"/>
    <row r="716" s="113" customFormat="1" x14ac:dyDescent="0.25"/>
    <row r="717" s="113" customFormat="1" x14ac:dyDescent="0.25"/>
    <row r="718" s="113" customFormat="1" x14ac:dyDescent="0.25"/>
    <row r="719" s="113" customFormat="1" x14ac:dyDescent="0.25"/>
    <row r="720" s="113" customFormat="1" x14ac:dyDescent="0.25"/>
    <row r="721" s="113" customFormat="1" x14ac:dyDescent="0.25"/>
    <row r="722" s="113" customFormat="1" x14ac:dyDescent="0.25"/>
    <row r="723" s="113" customFormat="1" x14ac:dyDescent="0.25"/>
    <row r="724" s="113" customFormat="1" x14ac:dyDescent="0.25"/>
    <row r="725" s="113" customFormat="1" x14ac:dyDescent="0.25"/>
    <row r="726" s="113" customFormat="1" x14ac:dyDescent="0.25"/>
    <row r="727" s="113" customFormat="1" x14ac:dyDescent="0.25"/>
    <row r="728" s="113" customFormat="1" x14ac:dyDescent="0.25"/>
    <row r="729" s="113" customFormat="1" x14ac:dyDescent="0.25"/>
    <row r="730" s="113" customFormat="1" x14ac:dyDescent="0.25"/>
    <row r="731" s="113" customFormat="1" x14ac:dyDescent="0.25"/>
    <row r="732" s="113" customFormat="1" x14ac:dyDescent="0.25"/>
    <row r="733" s="113" customFormat="1" x14ac:dyDescent="0.25"/>
    <row r="734" s="113" customFormat="1" x14ac:dyDescent="0.25"/>
    <row r="735" s="113" customFormat="1" x14ac:dyDescent="0.25"/>
    <row r="736" s="113" customFormat="1" x14ac:dyDescent="0.25"/>
    <row r="737" s="113" customFormat="1" x14ac:dyDescent="0.25"/>
    <row r="738" s="113" customFormat="1" x14ac:dyDescent="0.25"/>
    <row r="739" s="113" customFormat="1" x14ac:dyDescent="0.25"/>
    <row r="740" s="113" customFormat="1" x14ac:dyDescent="0.25"/>
    <row r="741" s="113" customFormat="1" x14ac:dyDescent="0.25"/>
    <row r="742" s="113" customFormat="1" x14ac:dyDescent="0.25"/>
    <row r="743" s="113" customFormat="1" x14ac:dyDescent="0.25"/>
    <row r="744" s="113" customFormat="1" x14ac:dyDescent="0.25"/>
    <row r="745" s="113" customFormat="1" x14ac:dyDescent="0.25"/>
    <row r="746" s="113" customFormat="1" x14ac:dyDescent="0.25"/>
    <row r="747" s="113" customFormat="1" x14ac:dyDescent="0.25"/>
    <row r="748" s="113" customFormat="1" x14ac:dyDescent="0.25"/>
    <row r="749" s="113" customFormat="1" x14ac:dyDescent="0.25"/>
    <row r="750" s="113" customFormat="1" x14ac:dyDescent="0.25"/>
    <row r="751" s="113" customFormat="1" x14ac:dyDescent="0.25"/>
    <row r="752" s="113" customFormat="1" x14ac:dyDescent="0.25"/>
    <row r="753" s="113" customFormat="1" x14ac:dyDescent="0.25"/>
    <row r="754" s="113" customFormat="1" x14ac:dyDescent="0.25"/>
    <row r="755" s="113" customFormat="1" x14ac:dyDescent="0.25"/>
    <row r="756" s="113" customFormat="1" x14ac:dyDescent="0.25"/>
    <row r="757" s="113" customFormat="1" x14ac:dyDescent="0.25"/>
    <row r="758" s="113" customFormat="1" x14ac:dyDescent="0.25"/>
    <row r="759" s="113" customFormat="1" x14ac:dyDescent="0.25"/>
    <row r="760" s="113" customFormat="1" x14ac:dyDescent="0.25"/>
    <row r="761" s="113" customFormat="1" x14ac:dyDescent="0.25"/>
    <row r="762" s="113" customFormat="1" x14ac:dyDescent="0.25"/>
    <row r="763" s="113" customFormat="1" x14ac:dyDescent="0.25"/>
    <row r="764" s="113" customFormat="1" x14ac:dyDescent="0.25"/>
    <row r="765" s="113" customFormat="1" x14ac:dyDescent="0.25"/>
    <row r="766" s="113" customFormat="1" x14ac:dyDescent="0.25"/>
    <row r="767" s="113" customFormat="1" x14ac:dyDescent="0.25"/>
    <row r="768" s="113" customFormat="1" x14ac:dyDescent="0.25"/>
    <row r="769" s="113" customFormat="1" x14ac:dyDescent="0.25"/>
    <row r="770" s="113" customFormat="1" x14ac:dyDescent="0.25"/>
    <row r="771" s="113" customFormat="1" x14ac:dyDescent="0.25"/>
    <row r="772" s="113" customFormat="1" x14ac:dyDescent="0.25"/>
    <row r="773" s="113" customFormat="1" x14ac:dyDescent="0.25"/>
    <row r="774" s="113" customFormat="1" x14ac:dyDescent="0.25"/>
    <row r="775" s="113" customFormat="1" x14ac:dyDescent="0.25"/>
    <row r="776" s="113" customFormat="1" x14ac:dyDescent="0.25"/>
    <row r="777" s="113" customFormat="1" x14ac:dyDescent="0.25"/>
    <row r="778" s="113" customFormat="1" x14ac:dyDescent="0.25"/>
    <row r="779" s="113" customFormat="1" x14ac:dyDescent="0.25"/>
    <row r="780" s="113" customFormat="1" x14ac:dyDescent="0.25"/>
    <row r="781" s="113" customFormat="1" x14ac:dyDescent="0.25"/>
    <row r="782" s="113" customFormat="1" x14ac:dyDescent="0.25"/>
    <row r="783" s="113" customFormat="1" x14ac:dyDescent="0.25"/>
    <row r="784" s="113" customFormat="1" x14ac:dyDescent="0.25"/>
    <row r="785" s="113" customFormat="1" x14ac:dyDescent="0.25"/>
    <row r="786" s="113" customFormat="1" x14ac:dyDescent="0.25"/>
    <row r="787" s="113" customFormat="1" x14ac:dyDescent="0.25"/>
    <row r="788" s="113" customFormat="1" x14ac:dyDescent="0.25"/>
    <row r="789" s="113" customFormat="1" x14ac:dyDescent="0.25"/>
    <row r="790" s="113" customFormat="1" x14ac:dyDescent="0.25"/>
    <row r="791" s="113" customFormat="1" x14ac:dyDescent="0.25"/>
    <row r="792" s="113" customFormat="1" x14ac:dyDescent="0.25"/>
    <row r="793" s="113" customFormat="1" x14ac:dyDescent="0.25"/>
    <row r="794" s="113" customFormat="1" x14ac:dyDescent="0.25"/>
    <row r="795" s="113" customFormat="1" x14ac:dyDescent="0.25"/>
    <row r="796" s="113" customFormat="1" x14ac:dyDescent="0.25"/>
    <row r="797" s="113" customFormat="1" x14ac:dyDescent="0.25"/>
    <row r="798" s="113" customFormat="1" x14ac:dyDescent="0.25"/>
    <row r="799" s="113" customFormat="1" x14ac:dyDescent="0.25"/>
    <row r="800" s="113" customFormat="1" x14ac:dyDescent="0.25"/>
    <row r="801" s="113" customFormat="1" x14ac:dyDescent="0.25"/>
    <row r="802" s="113" customFormat="1" x14ac:dyDescent="0.25"/>
    <row r="803" s="113" customFormat="1" x14ac:dyDescent="0.25"/>
    <row r="804" s="113" customFormat="1" x14ac:dyDescent="0.25"/>
    <row r="805" s="113" customFormat="1" x14ac:dyDescent="0.25"/>
    <row r="806" s="113" customFormat="1" x14ac:dyDescent="0.25"/>
    <row r="807" s="113" customFormat="1" x14ac:dyDescent="0.25"/>
    <row r="808" s="113" customFormat="1" x14ac:dyDescent="0.25"/>
    <row r="809" s="113" customFormat="1" x14ac:dyDescent="0.25"/>
    <row r="810" s="113" customFormat="1" x14ac:dyDescent="0.25"/>
    <row r="811" s="113" customFormat="1" x14ac:dyDescent="0.25"/>
    <row r="812" s="113" customFormat="1" x14ac:dyDescent="0.25"/>
    <row r="813" s="113" customFormat="1" x14ac:dyDescent="0.25"/>
    <row r="814" s="113" customFormat="1" x14ac:dyDescent="0.25"/>
    <row r="815" s="113" customFormat="1" x14ac:dyDescent="0.25"/>
    <row r="816" s="113" customFormat="1" x14ac:dyDescent="0.25"/>
    <row r="817" s="113" customFormat="1" x14ac:dyDescent="0.25"/>
    <row r="818" s="113" customFormat="1" x14ac:dyDescent="0.25"/>
    <row r="819" s="113" customFormat="1" x14ac:dyDescent="0.25"/>
    <row r="820" s="113" customFormat="1" x14ac:dyDescent="0.25"/>
    <row r="821" s="113" customFormat="1" x14ac:dyDescent="0.25"/>
    <row r="822" s="113" customFormat="1" x14ac:dyDescent="0.25"/>
    <row r="823" s="113" customFormat="1" x14ac:dyDescent="0.25"/>
    <row r="824" s="113" customFormat="1" x14ac:dyDescent="0.25"/>
    <row r="825" s="113" customFormat="1" x14ac:dyDescent="0.25"/>
    <row r="826" s="113" customFormat="1" x14ac:dyDescent="0.25"/>
    <row r="827" s="113" customFormat="1" x14ac:dyDescent="0.25"/>
    <row r="828" s="113" customFormat="1" x14ac:dyDescent="0.25"/>
    <row r="829" s="113" customFormat="1" x14ac:dyDescent="0.25"/>
    <row r="830" s="113" customFormat="1" x14ac:dyDescent="0.25"/>
    <row r="831" s="113" customFormat="1" x14ac:dyDescent="0.25"/>
    <row r="832" s="113" customFormat="1" x14ac:dyDescent="0.25"/>
    <row r="833" s="113" customFormat="1" x14ac:dyDescent="0.25"/>
    <row r="834" s="113" customFormat="1" x14ac:dyDescent="0.25"/>
    <row r="835" s="113" customFormat="1" x14ac:dyDescent="0.25"/>
    <row r="836" s="113" customFormat="1" x14ac:dyDescent="0.25"/>
    <row r="837" s="113" customFormat="1" x14ac:dyDescent="0.25"/>
    <row r="838" s="113" customFormat="1" x14ac:dyDescent="0.25"/>
    <row r="839" s="113" customFormat="1" x14ac:dyDescent="0.25"/>
    <row r="840" s="113" customFormat="1" x14ac:dyDescent="0.25"/>
    <row r="841" s="113" customFormat="1" x14ac:dyDescent="0.25"/>
    <row r="842" s="113" customFormat="1" x14ac:dyDescent="0.25"/>
    <row r="843" s="113" customFormat="1" x14ac:dyDescent="0.25"/>
    <row r="844" s="113" customFormat="1" x14ac:dyDescent="0.25"/>
    <row r="845" s="113" customFormat="1" x14ac:dyDescent="0.25"/>
    <row r="846" s="113" customFormat="1" x14ac:dyDescent="0.25"/>
    <row r="847" s="113" customFormat="1" x14ac:dyDescent="0.25"/>
    <row r="848" s="113" customFormat="1" x14ac:dyDescent="0.25"/>
    <row r="849" s="113" customFormat="1" x14ac:dyDescent="0.25"/>
    <row r="850" s="113" customFormat="1" x14ac:dyDescent="0.25"/>
    <row r="851" s="113" customFormat="1" x14ac:dyDescent="0.25"/>
    <row r="852" s="113" customFormat="1" x14ac:dyDescent="0.25"/>
    <row r="853" s="113" customFormat="1" x14ac:dyDescent="0.25"/>
    <row r="854" s="113" customFormat="1" x14ac:dyDescent="0.25"/>
    <row r="855" s="113" customFormat="1" x14ac:dyDescent="0.25"/>
    <row r="856" s="113" customFormat="1" x14ac:dyDescent="0.25"/>
    <row r="857" s="113" customFormat="1" x14ac:dyDescent="0.25"/>
    <row r="858" s="113" customFormat="1" x14ac:dyDescent="0.25"/>
    <row r="859" s="113" customFormat="1" x14ac:dyDescent="0.25"/>
    <row r="860" s="113" customFormat="1" x14ac:dyDescent="0.25"/>
    <row r="861" s="113" customFormat="1" x14ac:dyDescent="0.25"/>
    <row r="862" s="113" customFormat="1" x14ac:dyDescent="0.25"/>
    <row r="863" s="113" customFormat="1" x14ac:dyDescent="0.25"/>
    <row r="864" s="113" customFormat="1" x14ac:dyDescent="0.25"/>
    <row r="865" s="113" customFormat="1" x14ac:dyDescent="0.25"/>
    <row r="866" s="113" customFormat="1" x14ac:dyDescent="0.25"/>
    <row r="867" s="113" customFormat="1" x14ac:dyDescent="0.25"/>
    <row r="868" s="113" customFormat="1" x14ac:dyDescent="0.25"/>
    <row r="869" s="113" customFormat="1" x14ac:dyDescent="0.25"/>
    <row r="870" s="113" customFormat="1" x14ac:dyDescent="0.25"/>
    <row r="871" s="113" customFormat="1" x14ac:dyDescent="0.25"/>
    <row r="872" s="113" customFormat="1" x14ac:dyDescent="0.25"/>
    <row r="873" s="113" customFormat="1" x14ac:dyDescent="0.25"/>
    <row r="874" s="113" customFormat="1" x14ac:dyDescent="0.25"/>
    <row r="875" s="113" customFormat="1" x14ac:dyDescent="0.25"/>
    <row r="876" s="113" customFormat="1" x14ac:dyDescent="0.25"/>
    <row r="877" s="113" customFormat="1" x14ac:dyDescent="0.25"/>
    <row r="878" s="113" customFormat="1" x14ac:dyDescent="0.25"/>
    <row r="879" s="113" customFormat="1" x14ac:dyDescent="0.25"/>
    <row r="880" s="113" customFormat="1" x14ac:dyDescent="0.25"/>
    <row r="881" s="113" customFormat="1" x14ac:dyDescent="0.25"/>
    <row r="882" s="113" customFormat="1" x14ac:dyDescent="0.25"/>
    <row r="883" s="113" customFormat="1" x14ac:dyDescent="0.25"/>
    <row r="884" s="113" customFormat="1" x14ac:dyDescent="0.25"/>
    <row r="885" s="113" customFormat="1" x14ac:dyDescent="0.25"/>
    <row r="886" s="113" customFormat="1" x14ac:dyDescent="0.25"/>
    <row r="887" s="113" customFormat="1" x14ac:dyDescent="0.25"/>
    <row r="888" s="113" customFormat="1" x14ac:dyDescent="0.25"/>
    <row r="889" s="113" customFormat="1" x14ac:dyDescent="0.25"/>
    <row r="890" s="113" customFormat="1" x14ac:dyDescent="0.25"/>
    <row r="891" s="113" customFormat="1" x14ac:dyDescent="0.25"/>
    <row r="892" s="113" customFormat="1" x14ac:dyDescent="0.25"/>
    <row r="893" s="113" customFormat="1" x14ac:dyDescent="0.25"/>
    <row r="894" s="113" customFormat="1" x14ac:dyDescent="0.25"/>
    <row r="895" s="113" customFormat="1" x14ac:dyDescent="0.25"/>
    <row r="896" s="113" customFormat="1" x14ac:dyDescent="0.25"/>
    <row r="897" s="113" customFormat="1" x14ac:dyDescent="0.25"/>
    <row r="898" s="113" customFormat="1" x14ac:dyDescent="0.25"/>
    <row r="899" s="113" customFormat="1" x14ac:dyDescent="0.25"/>
    <row r="900" s="113" customFormat="1" x14ac:dyDescent="0.25"/>
    <row r="901" s="113" customFormat="1" x14ac:dyDescent="0.25"/>
    <row r="902" s="113" customFormat="1" x14ac:dyDescent="0.25"/>
    <row r="903" s="113" customFormat="1" x14ac:dyDescent="0.25"/>
    <row r="904" s="113" customFormat="1" x14ac:dyDescent="0.25"/>
    <row r="905" s="113" customFormat="1" x14ac:dyDescent="0.25"/>
    <row r="906" s="113" customFormat="1" x14ac:dyDescent="0.25"/>
    <row r="907" s="113" customFormat="1" x14ac:dyDescent="0.25"/>
    <row r="908" s="113" customFormat="1" x14ac:dyDescent="0.25"/>
    <row r="909" s="113" customFormat="1" x14ac:dyDescent="0.25"/>
    <row r="910" s="113" customFormat="1" x14ac:dyDescent="0.25"/>
    <row r="911" s="113" customFormat="1" x14ac:dyDescent="0.25"/>
    <row r="912" s="113" customFormat="1" x14ac:dyDescent="0.25"/>
    <row r="913" s="113" customFormat="1" x14ac:dyDescent="0.25"/>
    <row r="914" s="113" customFormat="1" x14ac:dyDescent="0.25"/>
    <row r="915" s="113" customFormat="1" x14ac:dyDescent="0.25"/>
    <row r="916" s="113" customFormat="1" x14ac:dyDescent="0.25"/>
    <row r="917" s="113" customFormat="1" x14ac:dyDescent="0.25"/>
    <row r="918" s="113" customFormat="1" x14ac:dyDescent="0.25"/>
    <row r="919" s="113" customFormat="1" x14ac:dyDescent="0.25"/>
    <row r="920" s="113" customFormat="1" x14ac:dyDescent="0.25"/>
    <row r="921" s="113" customFormat="1" x14ac:dyDescent="0.25"/>
    <row r="922" s="113" customFormat="1" x14ac:dyDescent="0.25"/>
    <row r="923" s="113" customFormat="1" x14ac:dyDescent="0.25"/>
    <row r="924" s="113" customFormat="1" x14ac:dyDescent="0.25"/>
    <row r="925" s="113" customFormat="1" x14ac:dyDescent="0.25"/>
    <row r="926" s="113" customFormat="1" x14ac:dyDescent="0.25"/>
    <row r="927" s="113" customFormat="1" x14ac:dyDescent="0.25"/>
    <row r="928" s="113" customFormat="1" x14ac:dyDescent="0.25"/>
    <row r="929" s="113" customFormat="1" x14ac:dyDescent="0.25"/>
    <row r="930" s="113" customFormat="1" x14ac:dyDescent="0.25"/>
    <row r="931" s="113" customFormat="1" x14ac:dyDescent="0.25"/>
    <row r="932" s="113" customFormat="1" x14ac:dyDescent="0.25"/>
    <row r="933" s="113" customFormat="1" x14ac:dyDescent="0.25"/>
    <row r="934" s="113" customFormat="1" x14ac:dyDescent="0.25"/>
    <row r="935" s="113" customFormat="1" x14ac:dyDescent="0.25"/>
    <row r="936" s="113" customFormat="1" x14ac:dyDescent="0.25"/>
    <row r="937" s="113" customFormat="1" x14ac:dyDescent="0.25"/>
    <row r="938" s="113" customFormat="1" x14ac:dyDescent="0.25"/>
    <row r="939" s="113" customFormat="1" x14ac:dyDescent="0.25"/>
    <row r="940" s="113" customFormat="1" x14ac:dyDescent="0.25"/>
    <row r="941" s="113" customFormat="1" x14ac:dyDescent="0.25"/>
    <row r="942" s="113" customFormat="1" x14ac:dyDescent="0.25"/>
    <row r="943" s="113" customFormat="1" x14ac:dyDescent="0.25"/>
    <row r="944" s="113" customFormat="1" x14ac:dyDescent="0.25"/>
    <row r="945" s="113" customFormat="1" x14ac:dyDescent="0.25"/>
    <row r="946" s="113" customFormat="1" x14ac:dyDescent="0.25"/>
    <row r="947" s="113" customFormat="1" x14ac:dyDescent="0.25"/>
    <row r="948" s="113" customFormat="1" x14ac:dyDescent="0.25"/>
    <row r="949" s="113" customFormat="1" x14ac:dyDescent="0.25"/>
    <row r="950" s="113" customFormat="1" x14ac:dyDescent="0.25"/>
    <row r="951" s="113" customFormat="1" x14ac:dyDescent="0.25"/>
    <row r="952" s="113" customFormat="1" x14ac:dyDescent="0.25"/>
    <row r="953" s="113" customFormat="1" x14ac:dyDescent="0.25"/>
    <row r="954" s="113" customFormat="1" x14ac:dyDescent="0.25"/>
    <row r="955" s="113" customFormat="1" x14ac:dyDescent="0.25"/>
    <row r="956" s="113" customFormat="1" x14ac:dyDescent="0.25"/>
    <row r="957" s="113" customFormat="1" x14ac:dyDescent="0.25"/>
    <row r="958" s="113" customFormat="1" x14ac:dyDescent="0.25"/>
    <row r="959" s="113" customFormat="1" x14ac:dyDescent="0.25"/>
    <row r="960" s="113" customFormat="1" x14ac:dyDescent="0.25"/>
    <row r="961" s="113" customFormat="1" x14ac:dyDescent="0.25"/>
    <row r="962" s="113" customFormat="1" x14ac:dyDescent="0.25"/>
    <row r="963" s="113" customFormat="1" x14ac:dyDescent="0.25"/>
    <row r="964" s="113" customFormat="1" x14ac:dyDescent="0.25"/>
    <row r="965" s="113" customFormat="1" x14ac:dyDescent="0.25"/>
    <row r="966" s="113" customFormat="1" x14ac:dyDescent="0.25"/>
    <row r="967" s="113" customFormat="1" x14ac:dyDescent="0.25"/>
    <row r="968" s="113" customFormat="1" x14ac:dyDescent="0.25"/>
    <row r="969" s="113" customFormat="1" x14ac:dyDescent="0.25"/>
    <row r="970" s="113" customFormat="1" x14ac:dyDescent="0.25"/>
    <row r="971" s="113" customFormat="1" x14ac:dyDescent="0.25"/>
    <row r="972" s="113" customFormat="1" x14ac:dyDescent="0.25"/>
    <row r="973" s="113" customFormat="1" x14ac:dyDescent="0.25"/>
    <row r="974" s="113" customFormat="1" x14ac:dyDescent="0.25"/>
    <row r="975" s="113" customFormat="1" x14ac:dyDescent="0.25"/>
    <row r="976" s="113" customFormat="1" x14ac:dyDescent="0.25"/>
    <row r="977" s="113" customFormat="1" x14ac:dyDescent="0.25"/>
    <row r="978" s="113" customFormat="1" x14ac:dyDescent="0.25"/>
    <row r="979" s="113" customFormat="1" x14ac:dyDescent="0.25"/>
    <row r="980" s="113" customFormat="1" x14ac:dyDescent="0.25"/>
    <row r="981" s="113" customFormat="1" x14ac:dyDescent="0.25"/>
    <row r="982" s="113" customFormat="1" x14ac:dyDescent="0.25"/>
    <row r="983" s="113" customFormat="1" x14ac:dyDescent="0.25"/>
    <row r="984" s="113" customFormat="1" x14ac:dyDescent="0.25"/>
    <row r="985" s="113" customFormat="1" x14ac:dyDescent="0.25"/>
    <row r="986" s="113" customFormat="1" x14ac:dyDescent="0.25"/>
    <row r="987" s="113" customFormat="1" x14ac:dyDescent="0.25"/>
    <row r="988" s="113" customFormat="1" x14ac:dyDescent="0.25"/>
    <row r="989" s="113" customFormat="1" x14ac:dyDescent="0.25"/>
    <row r="990" s="113" customFormat="1" x14ac:dyDescent="0.25"/>
    <row r="991" s="113" customFormat="1" x14ac:dyDescent="0.25"/>
    <row r="992" s="113" customFormat="1" x14ac:dyDescent="0.25"/>
    <row r="993" s="113" customFormat="1" x14ac:dyDescent="0.25"/>
    <row r="994" s="113" customFormat="1" x14ac:dyDescent="0.25"/>
    <row r="995" s="113" customFormat="1" x14ac:dyDescent="0.25"/>
    <row r="996" s="113" customFormat="1" x14ac:dyDescent="0.25"/>
    <row r="997" s="113" customFormat="1" x14ac:dyDescent="0.25"/>
    <row r="998" s="113" customFormat="1" x14ac:dyDescent="0.25"/>
    <row r="999" s="113" customFormat="1" x14ac:dyDescent="0.25"/>
    <row r="1000" s="113" customFormat="1" x14ac:dyDescent="0.25"/>
    <row r="1001" s="113" customFormat="1" x14ac:dyDescent="0.25"/>
    <row r="1002" s="113" customFormat="1" x14ac:dyDescent="0.25"/>
    <row r="1003" s="113" customFormat="1" x14ac:dyDescent="0.25"/>
    <row r="1004" s="113" customFormat="1" x14ac:dyDescent="0.25"/>
    <row r="1005" s="113" customFormat="1" x14ac:dyDescent="0.25"/>
    <row r="1006" s="113" customFormat="1" x14ac:dyDescent="0.25"/>
    <row r="1007" s="113" customFormat="1" x14ac:dyDescent="0.25"/>
    <row r="1008" s="113" customFormat="1" x14ac:dyDescent="0.25"/>
    <row r="1009" s="113" customFormat="1" x14ac:dyDescent="0.25"/>
    <row r="1010" s="113" customFormat="1" x14ac:dyDescent="0.25"/>
    <row r="1011" s="113" customFormat="1" x14ac:dyDescent="0.25"/>
    <row r="1012" s="113" customFormat="1" x14ac:dyDescent="0.25"/>
    <row r="1013" s="113" customFormat="1" x14ac:dyDescent="0.25"/>
    <row r="1014" s="113" customFormat="1" x14ac:dyDescent="0.25"/>
    <row r="1015" s="113" customFormat="1" x14ac:dyDescent="0.25"/>
    <row r="1016" s="113" customFormat="1" x14ac:dyDescent="0.25"/>
    <row r="1017" s="113" customFormat="1" x14ac:dyDescent="0.25"/>
    <row r="1018" s="113" customFormat="1" x14ac:dyDescent="0.25"/>
    <row r="1019" s="113" customFormat="1" x14ac:dyDescent="0.25"/>
    <row r="1020" s="113" customFormat="1" x14ac:dyDescent="0.25"/>
    <row r="1021" s="113" customFormat="1" x14ac:dyDescent="0.25"/>
    <row r="1022" s="113" customFormat="1" x14ac:dyDescent="0.25"/>
    <row r="1023" s="113" customFormat="1" x14ac:dyDescent="0.25"/>
    <row r="1024" s="113" customFormat="1" x14ac:dyDescent="0.25"/>
    <row r="1025" s="113" customFormat="1" x14ac:dyDescent="0.25"/>
    <row r="1026" s="113" customFormat="1" x14ac:dyDescent="0.25"/>
    <row r="1027" s="113" customFormat="1" x14ac:dyDescent="0.25"/>
    <row r="1028" s="113" customFormat="1" x14ac:dyDescent="0.25"/>
    <row r="1029" s="113" customFormat="1" x14ac:dyDescent="0.25"/>
    <row r="1030" s="113" customFormat="1" x14ac:dyDescent="0.25"/>
    <row r="1031" s="113" customFormat="1" x14ac:dyDescent="0.25"/>
    <row r="1032" s="113" customFormat="1" x14ac:dyDescent="0.25"/>
    <row r="1033" s="113" customFormat="1" x14ac:dyDescent="0.25"/>
    <row r="1034" s="113" customFormat="1" x14ac:dyDescent="0.25"/>
    <row r="1035" s="113" customFormat="1" x14ac:dyDescent="0.25"/>
    <row r="1036" s="113" customFormat="1" x14ac:dyDescent="0.25"/>
    <row r="1037" s="113" customFormat="1" x14ac:dyDescent="0.25"/>
    <row r="1038" s="113" customFormat="1" x14ac:dyDescent="0.25"/>
    <row r="1039" s="113" customFormat="1" x14ac:dyDescent="0.25"/>
    <row r="1040" s="113" customFormat="1" x14ac:dyDescent="0.25"/>
    <row r="1041" s="113" customFormat="1" x14ac:dyDescent="0.25"/>
    <row r="1042" s="113" customFormat="1" x14ac:dyDescent="0.25"/>
    <row r="1043" s="113" customFormat="1" x14ac:dyDescent="0.25"/>
    <row r="1044" s="113" customFormat="1" x14ac:dyDescent="0.25"/>
    <row r="1045" s="113" customFormat="1" x14ac:dyDescent="0.25"/>
    <row r="1046" s="113" customFormat="1" x14ac:dyDescent="0.25"/>
    <row r="1047" s="113" customFormat="1" x14ac:dyDescent="0.25"/>
    <row r="1048" s="113" customFormat="1" x14ac:dyDescent="0.25"/>
    <row r="1049" s="113" customFormat="1" x14ac:dyDescent="0.25"/>
    <row r="1050" s="113" customFormat="1" x14ac:dyDescent="0.25"/>
    <row r="1051" s="113" customFormat="1" x14ac:dyDescent="0.25"/>
    <row r="1052" s="113" customFormat="1" x14ac:dyDescent="0.25"/>
    <row r="1053" s="113" customFormat="1" x14ac:dyDescent="0.25"/>
    <row r="1054" s="113" customFormat="1" x14ac:dyDescent="0.25"/>
    <row r="1055" s="113" customFormat="1" x14ac:dyDescent="0.25"/>
    <row r="1056" s="113" customFormat="1" x14ac:dyDescent="0.25"/>
    <row r="1057" s="113" customFormat="1" x14ac:dyDescent="0.25"/>
    <row r="1058" s="113" customFormat="1" x14ac:dyDescent="0.25"/>
    <row r="1059" s="113" customFormat="1" x14ac:dyDescent="0.25"/>
    <row r="1060" s="113" customFormat="1" x14ac:dyDescent="0.25"/>
    <row r="1061" s="113" customFormat="1" x14ac:dyDescent="0.25"/>
    <row r="1062" s="113" customFormat="1" x14ac:dyDescent="0.25"/>
    <row r="1063" s="113" customFormat="1" x14ac:dyDescent="0.25"/>
    <row r="1064" s="113" customFormat="1" x14ac:dyDescent="0.25"/>
    <row r="1065" s="113" customFormat="1" x14ac:dyDescent="0.25"/>
    <row r="1066" s="113" customFormat="1" x14ac:dyDescent="0.25"/>
    <row r="1067" s="113" customFormat="1" x14ac:dyDescent="0.25"/>
    <row r="1068" s="113" customFormat="1" x14ac:dyDescent="0.25"/>
    <row r="1069" s="113" customFormat="1" x14ac:dyDescent="0.25"/>
    <row r="1070" s="113" customFormat="1" x14ac:dyDescent="0.25"/>
    <row r="1071" s="113" customFormat="1" x14ac:dyDescent="0.25"/>
    <row r="1072" s="113" customFormat="1" x14ac:dyDescent="0.25"/>
    <row r="1073" s="113" customFormat="1" x14ac:dyDescent="0.25"/>
    <row r="1074" s="113" customFormat="1" x14ac:dyDescent="0.25"/>
    <row r="1075" s="113" customFormat="1" x14ac:dyDescent="0.25"/>
    <row r="1076" s="113" customFormat="1" x14ac:dyDescent="0.25"/>
    <row r="1077" s="113" customFormat="1" x14ac:dyDescent="0.25"/>
    <row r="1078" s="113" customFormat="1" x14ac:dyDescent="0.25"/>
    <row r="1079" s="113" customFormat="1" x14ac:dyDescent="0.25"/>
    <row r="1080" s="113" customFormat="1" x14ac:dyDescent="0.25"/>
    <row r="1081" s="113" customFormat="1" x14ac:dyDescent="0.25"/>
    <row r="1082" s="113" customFormat="1" x14ac:dyDescent="0.25"/>
    <row r="1083" s="113" customFormat="1" x14ac:dyDescent="0.25"/>
    <row r="1084" s="113" customFormat="1" x14ac:dyDescent="0.25"/>
    <row r="1085" s="113" customFormat="1" x14ac:dyDescent="0.25"/>
    <row r="1086" s="113" customFormat="1" x14ac:dyDescent="0.25"/>
    <row r="1087" s="113" customFormat="1" x14ac:dyDescent="0.25"/>
    <row r="1088" s="113" customFormat="1" x14ac:dyDescent="0.25"/>
    <row r="1089" s="113" customFormat="1" x14ac:dyDescent="0.25"/>
    <row r="1090" s="113" customFormat="1" x14ac:dyDescent="0.25"/>
    <row r="1091" s="113" customFormat="1" x14ac:dyDescent="0.25"/>
    <row r="1092" s="113" customFormat="1" x14ac:dyDescent="0.25"/>
    <row r="1093" s="113" customFormat="1" x14ac:dyDescent="0.25"/>
    <row r="1094" s="113" customFormat="1" x14ac:dyDescent="0.25"/>
    <row r="1095" s="113" customFormat="1" x14ac:dyDescent="0.25"/>
    <row r="1096" s="113" customFormat="1" x14ac:dyDescent="0.25"/>
    <row r="1097" s="113" customFormat="1" x14ac:dyDescent="0.25"/>
    <row r="1098" s="113" customFormat="1" x14ac:dyDescent="0.25"/>
    <row r="1099" s="113" customFormat="1" x14ac:dyDescent="0.25"/>
    <row r="1100" s="113" customFormat="1" x14ac:dyDescent="0.25"/>
    <row r="1101" s="113" customFormat="1" x14ac:dyDescent="0.25"/>
    <row r="1102" s="113" customFormat="1" x14ac:dyDescent="0.25"/>
    <row r="1103" s="113" customFormat="1" x14ac:dyDescent="0.25"/>
    <row r="1104" s="113" customFormat="1" x14ac:dyDescent="0.25"/>
    <row r="1105" s="113" customFormat="1" x14ac:dyDescent="0.25"/>
    <row r="1106" s="113" customFormat="1" x14ac:dyDescent="0.25"/>
    <row r="1107" s="113" customFormat="1" x14ac:dyDescent="0.25"/>
    <row r="1108" s="113" customFormat="1" x14ac:dyDescent="0.25"/>
    <row r="1109" s="113" customFormat="1" x14ac:dyDescent="0.25"/>
    <row r="1110" s="113" customFormat="1" x14ac:dyDescent="0.25"/>
    <row r="1111" s="113" customFormat="1" x14ac:dyDescent="0.25"/>
    <row r="1112" s="113" customFormat="1" x14ac:dyDescent="0.25"/>
    <row r="1113" s="113" customFormat="1" x14ac:dyDescent="0.25"/>
    <row r="1114" s="113" customFormat="1" x14ac:dyDescent="0.25"/>
    <row r="1115" s="113" customFormat="1" x14ac:dyDescent="0.25"/>
    <row r="1116" s="113" customFormat="1" x14ac:dyDescent="0.25"/>
    <row r="1117" s="113" customFormat="1" x14ac:dyDescent="0.25"/>
    <row r="1118" s="113" customFormat="1" x14ac:dyDescent="0.25"/>
    <row r="1119" s="113" customFormat="1" x14ac:dyDescent="0.25"/>
    <row r="1120" s="113" customFormat="1" x14ac:dyDescent="0.25"/>
    <row r="1121" s="113" customFormat="1" x14ac:dyDescent="0.25"/>
    <row r="1122" s="113" customFormat="1" x14ac:dyDescent="0.25"/>
    <row r="1123" s="113" customFormat="1" x14ac:dyDescent="0.25"/>
    <row r="1124" s="113" customFormat="1" x14ac:dyDescent="0.25"/>
    <row r="1125" s="113" customFormat="1" x14ac:dyDescent="0.25"/>
    <row r="1126" s="113" customFormat="1" x14ac:dyDescent="0.25"/>
    <row r="1127" s="113" customFormat="1" x14ac:dyDescent="0.25"/>
    <row r="1128" s="113" customFormat="1" x14ac:dyDescent="0.25"/>
    <row r="1129" s="113" customFormat="1" x14ac:dyDescent="0.25"/>
    <row r="1130" s="113" customFormat="1" x14ac:dyDescent="0.25"/>
    <row r="1131" s="113" customFormat="1" x14ac:dyDescent="0.25"/>
    <row r="1132" s="113" customFormat="1" x14ac:dyDescent="0.25"/>
    <row r="1133" s="113" customFormat="1" x14ac:dyDescent="0.25"/>
    <row r="1134" s="113" customFormat="1" x14ac:dyDescent="0.25"/>
    <row r="1135" s="113" customFormat="1" x14ac:dyDescent="0.25"/>
    <row r="1136" s="113" customFormat="1" x14ac:dyDescent="0.25"/>
    <row r="1137" s="113" customFormat="1" x14ac:dyDescent="0.25"/>
    <row r="1138" s="113" customFormat="1" x14ac:dyDescent="0.25"/>
    <row r="1139" s="113" customFormat="1" x14ac:dyDescent="0.25"/>
    <row r="1140" s="113" customFormat="1" x14ac:dyDescent="0.25"/>
    <row r="1141" s="113" customFormat="1" x14ac:dyDescent="0.25"/>
    <row r="1142" s="113" customFormat="1" x14ac:dyDescent="0.25"/>
    <row r="1143" s="113" customFormat="1" x14ac:dyDescent="0.25"/>
    <row r="1144" s="113" customFormat="1" x14ac:dyDescent="0.25"/>
    <row r="1145" s="113" customFormat="1" x14ac:dyDescent="0.25"/>
    <row r="1146" s="113" customFormat="1" x14ac:dyDescent="0.25"/>
    <row r="1147" s="113" customFormat="1" x14ac:dyDescent="0.25"/>
    <row r="1148" s="113" customFormat="1" x14ac:dyDescent="0.25"/>
    <row r="1149" s="113" customFormat="1" x14ac:dyDescent="0.25"/>
    <row r="1150" s="113" customFormat="1" x14ac:dyDescent="0.25"/>
    <row r="1151" s="113" customFormat="1" x14ac:dyDescent="0.25"/>
    <row r="1152" s="113" customFormat="1" x14ac:dyDescent="0.25"/>
    <row r="1153" s="113" customFormat="1" x14ac:dyDescent="0.25"/>
    <row r="1154" s="113" customFormat="1" x14ac:dyDescent="0.25"/>
    <row r="1155" s="113" customFormat="1" x14ac:dyDescent="0.25"/>
    <row r="1156" s="113" customFormat="1" x14ac:dyDescent="0.25"/>
    <row r="1157" s="113" customFormat="1" x14ac:dyDescent="0.25"/>
    <row r="1158" s="113" customFormat="1" x14ac:dyDescent="0.25"/>
    <row r="1159" s="113" customFormat="1" x14ac:dyDescent="0.25"/>
    <row r="1160" s="113" customFormat="1" x14ac:dyDescent="0.25"/>
    <row r="1161" s="113" customFormat="1" x14ac:dyDescent="0.25"/>
    <row r="1162" s="113" customFormat="1" x14ac:dyDescent="0.25"/>
    <row r="1163" s="113" customFormat="1" x14ac:dyDescent="0.25"/>
    <row r="1164" s="113" customFormat="1" x14ac:dyDescent="0.25"/>
    <row r="1165" s="113" customFormat="1" x14ac:dyDescent="0.25"/>
    <row r="1166" s="113" customFormat="1" x14ac:dyDescent="0.25"/>
    <row r="1167" s="113" customFormat="1" x14ac:dyDescent="0.25"/>
    <row r="1168" s="113" customFormat="1" x14ac:dyDescent="0.25"/>
    <row r="1169" s="113" customFormat="1" x14ac:dyDescent="0.25"/>
    <row r="1170" s="113" customFormat="1" x14ac:dyDescent="0.25"/>
    <row r="1171" s="113" customFormat="1" x14ac:dyDescent="0.25"/>
    <row r="1172" s="113" customFormat="1" x14ac:dyDescent="0.25"/>
    <row r="1173" s="113" customFormat="1" x14ac:dyDescent="0.25"/>
    <row r="1174" s="113" customFormat="1" x14ac:dyDescent="0.25"/>
    <row r="1175" s="113" customFormat="1" x14ac:dyDescent="0.25"/>
    <row r="1176" s="113" customFormat="1" x14ac:dyDescent="0.25"/>
    <row r="1177" s="113" customFormat="1" x14ac:dyDescent="0.25"/>
    <row r="1178" s="113" customFormat="1" x14ac:dyDescent="0.25"/>
    <row r="1179" s="113" customFormat="1" x14ac:dyDescent="0.25"/>
    <row r="1180" s="113" customFormat="1" x14ac:dyDescent="0.25"/>
    <row r="1181" s="113" customFormat="1" x14ac:dyDescent="0.25"/>
    <row r="1182" s="113" customFormat="1" x14ac:dyDescent="0.25"/>
    <row r="1183" s="113" customFormat="1" x14ac:dyDescent="0.25"/>
    <row r="1184" s="113" customFormat="1" x14ac:dyDescent="0.25"/>
    <row r="1185" s="113" customFormat="1" x14ac:dyDescent="0.25"/>
    <row r="1186" s="113" customFormat="1" x14ac:dyDescent="0.25"/>
    <row r="1187" s="113" customFormat="1" x14ac:dyDescent="0.25"/>
    <row r="1188" s="113" customFormat="1" x14ac:dyDescent="0.25"/>
    <row r="1189" s="113" customFormat="1" x14ac:dyDescent="0.25"/>
    <row r="1190" s="113" customFormat="1" x14ac:dyDescent="0.25"/>
    <row r="1191" s="113" customFormat="1" x14ac:dyDescent="0.25"/>
    <row r="1192" s="113" customFormat="1" x14ac:dyDescent="0.25"/>
    <row r="1193" s="113" customFormat="1" x14ac:dyDescent="0.25"/>
    <row r="1194" s="113" customFormat="1" x14ac:dyDescent="0.25"/>
    <row r="1195" s="113" customFormat="1" x14ac:dyDescent="0.25"/>
    <row r="1196" s="113" customFormat="1" x14ac:dyDescent="0.25"/>
    <row r="1197" s="113" customFormat="1" x14ac:dyDescent="0.25"/>
    <row r="1198" s="113" customFormat="1" x14ac:dyDescent="0.25"/>
    <row r="1199" s="113" customFormat="1" x14ac:dyDescent="0.25"/>
    <row r="1200" s="113" customFormat="1" x14ac:dyDescent="0.25"/>
    <row r="1201" s="113" customFormat="1" x14ac:dyDescent="0.25"/>
    <row r="1202" s="113" customFormat="1" x14ac:dyDescent="0.25"/>
    <row r="1203" s="113" customFormat="1" x14ac:dyDescent="0.25"/>
    <row r="1204" s="113" customFormat="1" x14ac:dyDescent="0.25"/>
    <row r="1205" s="113" customFormat="1" x14ac:dyDescent="0.25"/>
    <row r="1206" s="113" customFormat="1" x14ac:dyDescent="0.25"/>
    <row r="1207" s="113" customFormat="1" x14ac:dyDescent="0.25"/>
    <row r="1208" s="113" customFormat="1" x14ac:dyDescent="0.25"/>
    <row r="1209" s="113" customFormat="1" x14ac:dyDescent="0.25"/>
    <row r="1210" s="113" customFormat="1" x14ac:dyDescent="0.25"/>
    <row r="1211" s="113" customFormat="1" x14ac:dyDescent="0.25"/>
    <row r="1212" s="113" customFormat="1" x14ac:dyDescent="0.25"/>
    <row r="1213" s="113" customFormat="1" x14ac:dyDescent="0.25"/>
    <row r="1214" s="113" customFormat="1" x14ac:dyDescent="0.25"/>
    <row r="1215" s="113" customFormat="1" x14ac:dyDescent="0.25"/>
    <row r="1216" s="113" customFormat="1" x14ac:dyDescent="0.25"/>
    <row r="1217" s="113" customFormat="1" x14ac:dyDescent="0.25"/>
    <row r="1218" s="113" customFormat="1" x14ac:dyDescent="0.25"/>
    <row r="1219" s="113" customFormat="1" x14ac:dyDescent="0.25"/>
    <row r="1220" s="113" customFormat="1" x14ac:dyDescent="0.25"/>
    <row r="1221" s="113" customFormat="1" x14ac:dyDescent="0.25"/>
    <row r="1222" s="113" customFormat="1" x14ac:dyDescent="0.25"/>
    <row r="1223" s="113" customFormat="1" x14ac:dyDescent="0.25"/>
    <row r="1224" s="113" customFormat="1" x14ac:dyDescent="0.25"/>
    <row r="1225" s="113" customFormat="1" x14ac:dyDescent="0.25"/>
    <row r="1226" s="113" customFormat="1" x14ac:dyDescent="0.25"/>
    <row r="1227" s="113" customFormat="1" x14ac:dyDescent="0.25"/>
    <row r="1228" s="113" customFormat="1" x14ac:dyDescent="0.25"/>
    <row r="1229" s="113" customFormat="1" x14ac:dyDescent="0.25"/>
    <row r="1230" s="113" customFormat="1" x14ac:dyDescent="0.25"/>
    <row r="1231" s="113" customFormat="1" x14ac:dyDescent="0.25"/>
    <row r="1232" s="113" customFormat="1" x14ac:dyDescent="0.25"/>
    <row r="1233" s="113" customFormat="1" x14ac:dyDescent="0.25"/>
    <row r="1234" s="113" customFormat="1" x14ac:dyDescent="0.25"/>
    <row r="1235" s="113" customFormat="1" x14ac:dyDescent="0.25"/>
    <row r="1236" s="113" customFormat="1" x14ac:dyDescent="0.25"/>
    <row r="1237" s="113" customFormat="1" x14ac:dyDescent="0.25"/>
    <row r="1238" s="113" customFormat="1" x14ac:dyDescent="0.25"/>
    <row r="1239" s="113" customFormat="1" x14ac:dyDescent="0.25"/>
    <row r="1240" s="113" customFormat="1" x14ac:dyDescent="0.25"/>
    <row r="1241" s="113" customFormat="1" x14ac:dyDescent="0.25"/>
    <row r="1242" s="113" customFormat="1" x14ac:dyDescent="0.25"/>
    <row r="1243" s="113" customFormat="1" x14ac:dyDescent="0.25"/>
    <row r="1244" s="113" customFormat="1" x14ac:dyDescent="0.25"/>
    <row r="1245" s="113" customFormat="1" x14ac:dyDescent="0.25"/>
    <row r="1246" s="113" customFormat="1" x14ac:dyDescent="0.25"/>
    <row r="1247" s="113" customFormat="1" x14ac:dyDescent="0.25"/>
    <row r="1248" s="113" customFormat="1" x14ac:dyDescent="0.25"/>
    <row r="1249" s="113" customFormat="1" x14ac:dyDescent="0.25"/>
    <row r="1250" s="113" customFormat="1" x14ac:dyDescent="0.25"/>
    <row r="1251" s="113" customFormat="1" x14ac:dyDescent="0.25"/>
    <row r="1252" s="113" customFormat="1" x14ac:dyDescent="0.25"/>
    <row r="1253" s="113" customFormat="1" x14ac:dyDescent="0.25"/>
    <row r="1254" s="113" customFormat="1" x14ac:dyDescent="0.25"/>
    <row r="1255" s="113" customFormat="1" x14ac:dyDescent="0.25"/>
    <row r="1256" s="113" customFormat="1" x14ac:dyDescent="0.25"/>
    <row r="1257" s="113" customFormat="1" x14ac:dyDescent="0.25"/>
    <row r="1258" s="113" customFormat="1" x14ac:dyDescent="0.25"/>
    <row r="1259" s="113" customFormat="1" x14ac:dyDescent="0.25"/>
    <row r="1260" s="113" customFormat="1" x14ac:dyDescent="0.25"/>
    <row r="1261" s="113" customFormat="1" x14ac:dyDescent="0.25"/>
    <row r="1262" s="113" customFormat="1" x14ac:dyDescent="0.25"/>
    <row r="1263" s="113" customFormat="1" x14ac:dyDescent="0.25"/>
    <row r="1264" s="113" customFormat="1" x14ac:dyDescent="0.25"/>
    <row r="1265" s="113" customFormat="1" x14ac:dyDescent="0.25"/>
    <row r="1266" s="113" customFormat="1" x14ac:dyDescent="0.25"/>
    <row r="1267" s="113" customFormat="1" x14ac:dyDescent="0.25"/>
    <row r="1268" s="113" customFormat="1" x14ac:dyDescent="0.25"/>
    <row r="1269" s="113" customFormat="1" x14ac:dyDescent="0.25"/>
    <row r="1270" s="113" customFormat="1" x14ac:dyDescent="0.25"/>
    <row r="1271" s="113" customFormat="1" x14ac:dyDescent="0.25"/>
    <row r="1272" s="113" customFormat="1" x14ac:dyDescent="0.25"/>
    <row r="1273" s="113" customFormat="1" x14ac:dyDescent="0.25"/>
    <row r="1274" s="113" customFormat="1" x14ac:dyDescent="0.25"/>
    <row r="1275" s="113" customFormat="1" x14ac:dyDescent="0.25"/>
    <row r="1276" s="113" customFormat="1" x14ac:dyDescent="0.25"/>
    <row r="1277" s="113" customFormat="1" x14ac:dyDescent="0.25"/>
    <row r="1278" s="113" customFormat="1" x14ac:dyDescent="0.25"/>
    <row r="1279" s="113" customFormat="1" x14ac:dyDescent="0.25"/>
    <row r="1280" s="113" customFormat="1" x14ac:dyDescent="0.25"/>
    <row r="1281" s="113" customFormat="1" x14ac:dyDescent="0.25"/>
    <row r="1282" s="113" customFormat="1" x14ac:dyDescent="0.25"/>
    <row r="1283" s="113" customFormat="1" x14ac:dyDescent="0.25"/>
    <row r="1284" s="113" customFormat="1" x14ac:dyDescent="0.25"/>
    <row r="1285" s="113" customFormat="1" x14ac:dyDescent="0.25"/>
    <row r="1286" s="113" customFormat="1" x14ac:dyDescent="0.25"/>
    <row r="1287" s="113" customFormat="1" x14ac:dyDescent="0.25"/>
    <row r="1288" s="113" customFormat="1" x14ac:dyDescent="0.25"/>
    <row r="1289" s="113" customFormat="1" x14ac:dyDescent="0.25"/>
    <row r="1290" s="113" customFormat="1" x14ac:dyDescent="0.25"/>
    <row r="1291" s="113" customFormat="1" x14ac:dyDescent="0.25"/>
    <row r="1292" s="113" customFormat="1" x14ac:dyDescent="0.25"/>
    <row r="1293" s="113" customFormat="1" x14ac:dyDescent="0.25"/>
    <row r="1294" s="113" customFormat="1" x14ac:dyDescent="0.25"/>
    <row r="1295" s="113" customFormat="1" x14ac:dyDescent="0.25"/>
    <row r="1296" s="113" customFormat="1" x14ac:dyDescent="0.25"/>
    <row r="1297" s="113" customFormat="1" x14ac:dyDescent="0.25"/>
    <row r="1298" s="113" customFormat="1" x14ac:dyDescent="0.25"/>
    <row r="1299" s="113" customFormat="1" x14ac:dyDescent="0.25"/>
    <row r="1300" s="113" customFormat="1" x14ac:dyDescent="0.25"/>
    <row r="1301" s="113" customFormat="1" x14ac:dyDescent="0.25"/>
    <row r="1302" s="113" customFormat="1" x14ac:dyDescent="0.25"/>
    <row r="1303" s="113" customFormat="1" x14ac:dyDescent="0.25"/>
    <row r="1304" s="113" customFormat="1" x14ac:dyDescent="0.25"/>
    <row r="1305" s="113" customFormat="1" x14ac:dyDescent="0.25"/>
    <row r="1306" s="113" customFormat="1" x14ac:dyDescent="0.25"/>
    <row r="1307" s="113" customFormat="1" x14ac:dyDescent="0.25"/>
    <row r="1308" s="113" customFormat="1" x14ac:dyDescent="0.25"/>
    <row r="1309" s="113" customFormat="1" x14ac:dyDescent="0.25"/>
    <row r="1310" s="113" customFormat="1" x14ac:dyDescent="0.25"/>
    <row r="1311" s="113" customFormat="1" x14ac:dyDescent="0.25"/>
    <row r="1312" s="113" customFormat="1" x14ac:dyDescent="0.25"/>
    <row r="1313" s="113" customFormat="1" x14ac:dyDescent="0.25"/>
    <row r="1314" s="113" customFormat="1" x14ac:dyDescent="0.25"/>
    <row r="1315" s="113" customFormat="1" x14ac:dyDescent="0.25"/>
    <row r="1316" s="113" customFormat="1" x14ac:dyDescent="0.25"/>
    <row r="1317" s="113" customFormat="1" x14ac:dyDescent="0.25"/>
    <row r="1318" s="113" customFormat="1" x14ac:dyDescent="0.25"/>
    <row r="1319" s="113" customFormat="1" x14ac:dyDescent="0.25"/>
    <row r="1320" s="113" customFormat="1" x14ac:dyDescent="0.25"/>
    <row r="1321" s="113" customFormat="1" x14ac:dyDescent="0.25"/>
    <row r="1322" s="113" customFormat="1" x14ac:dyDescent="0.25"/>
    <row r="1323" s="113" customFormat="1" x14ac:dyDescent="0.25"/>
    <row r="1324" s="113" customFormat="1" x14ac:dyDescent="0.25"/>
    <row r="1325" s="113" customFormat="1" x14ac:dyDescent="0.25"/>
    <row r="1326" s="113" customFormat="1" x14ac:dyDescent="0.25"/>
    <row r="1327" s="113" customFormat="1" x14ac:dyDescent="0.25"/>
    <row r="1328" s="113" customFormat="1" x14ac:dyDescent="0.25"/>
    <row r="1329" s="113" customFormat="1" x14ac:dyDescent="0.25"/>
    <row r="1330" s="113" customFormat="1" x14ac:dyDescent="0.25"/>
    <row r="1331" s="113" customFormat="1" x14ac:dyDescent="0.25"/>
    <row r="1332" s="113" customFormat="1" x14ac:dyDescent="0.25"/>
    <row r="1333" s="113" customFormat="1" x14ac:dyDescent="0.25"/>
    <row r="1334" s="113" customFormat="1" x14ac:dyDescent="0.25"/>
    <row r="1335" s="113" customFormat="1" x14ac:dyDescent="0.25"/>
    <row r="1336" s="113" customFormat="1" x14ac:dyDescent="0.25"/>
    <row r="1337" s="113" customFormat="1" x14ac:dyDescent="0.25"/>
    <row r="1338" s="113" customFormat="1" x14ac:dyDescent="0.25"/>
    <row r="1339" s="113" customFormat="1" x14ac:dyDescent="0.25"/>
    <row r="1340" s="113" customFormat="1" x14ac:dyDescent="0.25"/>
    <row r="1341" s="113" customFormat="1" x14ac:dyDescent="0.25"/>
    <row r="1342" s="113" customFormat="1" x14ac:dyDescent="0.25"/>
    <row r="1343" s="113" customFormat="1" x14ac:dyDescent="0.25"/>
    <row r="1344" s="113" customFormat="1" x14ac:dyDescent="0.25"/>
    <row r="1345" s="113" customFormat="1" x14ac:dyDescent="0.25"/>
    <row r="1346" s="113" customFormat="1" x14ac:dyDescent="0.25"/>
    <row r="1347" s="113" customFormat="1" x14ac:dyDescent="0.25"/>
    <row r="1348" s="113" customFormat="1" x14ac:dyDescent="0.25"/>
    <row r="1349" s="113" customFormat="1" x14ac:dyDescent="0.25"/>
    <row r="1350" s="113" customFormat="1" x14ac:dyDescent="0.25"/>
    <row r="1351" s="113" customFormat="1" x14ac:dyDescent="0.25"/>
    <row r="1352" s="113" customFormat="1" x14ac:dyDescent="0.25"/>
    <row r="1353" s="113" customFormat="1" x14ac:dyDescent="0.25"/>
    <row r="1354" s="113" customFormat="1" x14ac:dyDescent="0.25"/>
    <row r="1355" s="113" customFormat="1" x14ac:dyDescent="0.25"/>
    <row r="1356" s="113" customFormat="1" x14ac:dyDescent="0.25"/>
    <row r="1357" s="113" customFormat="1" x14ac:dyDescent="0.25"/>
    <row r="1358" s="113" customFormat="1" x14ac:dyDescent="0.25"/>
    <row r="1359" s="113" customFormat="1" x14ac:dyDescent="0.25"/>
    <row r="1360" s="113" customFormat="1" x14ac:dyDescent="0.25"/>
    <row r="1361" s="113" customFormat="1" x14ac:dyDescent="0.25"/>
    <row r="1362" s="113" customFormat="1" x14ac:dyDescent="0.25"/>
    <row r="1363" s="113" customFormat="1" x14ac:dyDescent="0.25"/>
    <row r="1364" s="113" customFormat="1" x14ac:dyDescent="0.25"/>
    <row r="1365" s="113" customFormat="1" x14ac:dyDescent="0.25"/>
    <row r="1366" s="113" customFormat="1" x14ac:dyDescent="0.25"/>
    <row r="1367" s="113" customFormat="1" x14ac:dyDescent="0.25"/>
    <row r="1368" s="113" customFormat="1" x14ac:dyDescent="0.25"/>
    <row r="1369" s="113" customFormat="1" x14ac:dyDescent="0.25"/>
    <row r="1370" s="113" customFormat="1" x14ac:dyDescent="0.25"/>
    <row r="1371" s="113" customFormat="1" x14ac:dyDescent="0.25"/>
    <row r="1372" s="113" customFormat="1" x14ac:dyDescent="0.25"/>
    <row r="1373" s="113" customFormat="1" x14ac:dyDescent="0.25"/>
    <row r="1374" s="113" customFormat="1" x14ac:dyDescent="0.25"/>
    <row r="1375" s="113" customFormat="1" x14ac:dyDescent="0.25"/>
    <row r="1376" s="113" customFormat="1" x14ac:dyDescent="0.25"/>
    <row r="1377" s="113" customFormat="1" x14ac:dyDescent="0.25"/>
    <row r="1378" s="113" customFormat="1" x14ac:dyDescent="0.25"/>
    <row r="1379" s="113" customFormat="1" x14ac:dyDescent="0.25"/>
    <row r="1380" s="113" customFormat="1" x14ac:dyDescent="0.25"/>
    <row r="1381" s="113" customFormat="1" x14ac:dyDescent="0.25"/>
    <row r="1382" s="113" customFormat="1" x14ac:dyDescent="0.25"/>
    <row r="1383" s="113" customFormat="1" x14ac:dyDescent="0.25"/>
    <row r="1384" s="113" customFormat="1" x14ac:dyDescent="0.25"/>
    <row r="1385" s="113" customFormat="1" x14ac:dyDescent="0.25"/>
    <row r="1386" s="113" customFormat="1" x14ac:dyDescent="0.25"/>
    <row r="1387" s="113" customFormat="1" x14ac:dyDescent="0.25"/>
    <row r="1388" s="113" customFormat="1" x14ac:dyDescent="0.25"/>
    <row r="1389" s="113" customFormat="1" x14ac:dyDescent="0.25"/>
    <row r="1390" s="113" customFormat="1" x14ac:dyDescent="0.25"/>
    <row r="1391" s="113" customFormat="1" x14ac:dyDescent="0.25"/>
    <row r="1392" s="113" customFormat="1" x14ac:dyDescent="0.25"/>
    <row r="1393" s="113" customFormat="1" x14ac:dyDescent="0.25"/>
    <row r="1394" s="113" customFormat="1" x14ac:dyDescent="0.25"/>
    <row r="1395" s="113" customFormat="1" x14ac:dyDescent="0.25"/>
    <row r="1396" s="113" customFormat="1" x14ac:dyDescent="0.25"/>
    <row r="1397" s="113" customFormat="1" x14ac:dyDescent="0.25"/>
    <row r="1398" s="113" customFormat="1" x14ac:dyDescent="0.25"/>
    <row r="1399" s="113" customFormat="1" x14ac:dyDescent="0.25"/>
    <row r="1400" s="113" customFormat="1" x14ac:dyDescent="0.25"/>
    <row r="1401" s="113" customFormat="1" x14ac:dyDescent="0.25"/>
    <row r="1402" s="113" customFormat="1" x14ac:dyDescent="0.25"/>
    <row r="1403" s="113" customFormat="1" x14ac:dyDescent="0.25"/>
    <row r="1404" s="113" customFormat="1" x14ac:dyDescent="0.25"/>
    <row r="1405" s="113" customFormat="1" x14ac:dyDescent="0.25"/>
    <row r="1406" s="113" customFormat="1" x14ac:dyDescent="0.25"/>
    <row r="1407" s="113" customFormat="1" x14ac:dyDescent="0.25"/>
    <row r="1408" s="113" customFormat="1" x14ac:dyDescent="0.25"/>
    <row r="1409" s="113" customFormat="1" x14ac:dyDescent="0.25"/>
    <row r="1410" s="113" customFormat="1" x14ac:dyDescent="0.25"/>
    <row r="1411" s="113" customFormat="1" x14ac:dyDescent="0.25"/>
    <row r="1412" s="113" customFormat="1" x14ac:dyDescent="0.25"/>
    <row r="1413" s="113" customFormat="1" x14ac:dyDescent="0.25"/>
    <row r="1414" s="113" customFormat="1" x14ac:dyDescent="0.25"/>
    <row r="1415" s="113" customFormat="1" x14ac:dyDescent="0.25"/>
    <row r="1416" s="113" customFormat="1" x14ac:dyDescent="0.25"/>
    <row r="1417" s="113" customFormat="1" x14ac:dyDescent="0.25"/>
    <row r="1418" s="113" customFormat="1" x14ac:dyDescent="0.25"/>
    <row r="1419" s="113" customFormat="1" x14ac:dyDescent="0.25"/>
    <row r="1420" s="113" customFormat="1" x14ac:dyDescent="0.25"/>
    <row r="1421" s="113" customFormat="1" x14ac:dyDescent="0.25"/>
    <row r="1422" s="113" customFormat="1" x14ac:dyDescent="0.25"/>
    <row r="1423" s="113" customFormat="1" x14ac:dyDescent="0.25"/>
    <row r="1424" s="113" customFormat="1" x14ac:dyDescent="0.25"/>
    <row r="1425" s="113" customFormat="1" x14ac:dyDescent="0.25"/>
    <row r="1426" s="113" customFormat="1" x14ac:dyDescent="0.25"/>
    <row r="1427" s="113" customFormat="1" x14ac:dyDescent="0.25"/>
    <row r="1428" s="113" customFormat="1" x14ac:dyDescent="0.25"/>
    <row r="1429" s="113" customFormat="1" x14ac:dyDescent="0.25"/>
    <row r="1430" s="113" customFormat="1" x14ac:dyDescent="0.25"/>
    <row r="1431" s="113" customFormat="1" x14ac:dyDescent="0.25"/>
    <row r="1432" s="113" customFormat="1" x14ac:dyDescent="0.25"/>
    <row r="1433" s="113" customFormat="1" x14ac:dyDescent="0.25"/>
    <row r="1434" s="113" customFormat="1" x14ac:dyDescent="0.25"/>
    <row r="1435" s="113" customFormat="1" x14ac:dyDescent="0.25"/>
    <row r="1436" s="113" customFormat="1" x14ac:dyDescent="0.25"/>
    <row r="1437" s="113" customFormat="1" x14ac:dyDescent="0.25"/>
    <row r="1438" s="113" customFormat="1" x14ac:dyDescent="0.25"/>
    <row r="1439" s="113" customFormat="1" x14ac:dyDescent="0.25"/>
    <row r="1440" s="113" customFormat="1" x14ac:dyDescent="0.25"/>
    <row r="1441" s="113" customFormat="1" x14ac:dyDescent="0.25"/>
    <row r="1442" s="113" customFormat="1" x14ac:dyDescent="0.25"/>
    <row r="1443" s="113" customFormat="1" x14ac:dyDescent="0.25"/>
    <row r="1444" s="113" customFormat="1" x14ac:dyDescent="0.25"/>
    <row r="1445" s="113" customFormat="1" x14ac:dyDescent="0.25"/>
    <row r="1446" s="113" customFormat="1" x14ac:dyDescent="0.25"/>
    <row r="1447" s="113" customFormat="1" x14ac:dyDescent="0.25"/>
    <row r="1448" s="113" customFormat="1" x14ac:dyDescent="0.25"/>
    <row r="1449" s="113" customFormat="1" x14ac:dyDescent="0.25"/>
    <row r="1450" s="113" customFormat="1" x14ac:dyDescent="0.25"/>
    <row r="1451" s="113" customFormat="1" x14ac:dyDescent="0.25"/>
    <row r="1452" s="113" customFormat="1" x14ac:dyDescent="0.25"/>
    <row r="1453" s="113" customFormat="1" x14ac:dyDescent="0.25"/>
    <row r="1454" s="113" customFormat="1" x14ac:dyDescent="0.25"/>
    <row r="1455" s="113" customFormat="1" x14ac:dyDescent="0.25"/>
    <row r="1456" s="113" customFormat="1" x14ac:dyDescent="0.25"/>
    <row r="1457" s="113" customFormat="1" x14ac:dyDescent="0.25"/>
    <row r="1458" s="113" customFormat="1" x14ac:dyDescent="0.25"/>
    <row r="1459" s="113" customFormat="1" x14ac:dyDescent="0.25"/>
    <row r="1460" s="113" customFormat="1" x14ac:dyDescent="0.25"/>
    <row r="1461" s="113" customFormat="1" x14ac:dyDescent="0.25"/>
    <row r="1462" s="113" customFormat="1" x14ac:dyDescent="0.25"/>
    <row r="1463" s="113" customFormat="1" x14ac:dyDescent="0.25"/>
    <row r="1464" s="113" customFormat="1" x14ac:dyDescent="0.25"/>
    <row r="1465" s="113" customFormat="1" x14ac:dyDescent="0.25"/>
    <row r="1466" s="113" customFormat="1" x14ac:dyDescent="0.25"/>
    <row r="1467" s="113" customFormat="1" x14ac:dyDescent="0.25"/>
    <row r="1468" s="113" customFormat="1" x14ac:dyDescent="0.25"/>
    <row r="1469" s="113" customFormat="1" x14ac:dyDescent="0.25"/>
    <row r="1470" s="113" customFormat="1" x14ac:dyDescent="0.25"/>
    <row r="1471" s="113" customFormat="1" x14ac:dyDescent="0.25"/>
    <row r="1472" s="113" customFormat="1" x14ac:dyDescent="0.25"/>
    <row r="1473" s="113" customFormat="1" x14ac:dyDescent="0.25"/>
    <row r="1474" s="113" customFormat="1" x14ac:dyDescent="0.25"/>
    <row r="1475" s="113" customFormat="1" x14ac:dyDescent="0.25"/>
    <row r="1476" s="113" customFormat="1" x14ac:dyDescent="0.25"/>
    <row r="1477" s="113" customFormat="1" x14ac:dyDescent="0.25"/>
    <row r="1478" s="113" customFormat="1" x14ac:dyDescent="0.25"/>
    <row r="1479" s="113" customFormat="1" x14ac:dyDescent="0.25"/>
    <row r="1480" s="113" customFormat="1" x14ac:dyDescent="0.25"/>
    <row r="1481" s="113" customFormat="1" x14ac:dyDescent="0.25"/>
    <row r="1482" s="113" customFormat="1" x14ac:dyDescent="0.25"/>
    <row r="1483" s="113" customFormat="1" x14ac:dyDescent="0.25"/>
    <row r="1484" s="113" customFormat="1" x14ac:dyDescent="0.25"/>
    <row r="1485" s="113" customFormat="1" x14ac:dyDescent="0.25"/>
    <row r="1486" s="113" customFormat="1" x14ac:dyDescent="0.25"/>
    <row r="1487" s="113" customFormat="1" x14ac:dyDescent="0.25"/>
    <row r="1488" s="113" customFormat="1" x14ac:dyDescent="0.25"/>
    <row r="1489" s="113" customFormat="1" x14ac:dyDescent="0.25"/>
    <row r="1490" s="113" customFormat="1" x14ac:dyDescent="0.25"/>
    <row r="1491" s="113" customFormat="1" x14ac:dyDescent="0.25"/>
    <row r="1492" s="113" customFormat="1" x14ac:dyDescent="0.25"/>
    <row r="1493" s="113" customFormat="1" x14ac:dyDescent="0.25"/>
    <row r="1494" s="113" customFormat="1" x14ac:dyDescent="0.25"/>
    <row r="1495" s="113" customFormat="1" x14ac:dyDescent="0.25"/>
    <row r="1496" s="113" customFormat="1" x14ac:dyDescent="0.25"/>
    <row r="1497" s="113" customFormat="1" x14ac:dyDescent="0.25"/>
    <row r="1498" s="113" customFormat="1" x14ac:dyDescent="0.25"/>
    <row r="1499" s="113" customFormat="1" x14ac:dyDescent="0.25"/>
    <row r="1500" s="113" customFormat="1" x14ac:dyDescent="0.25"/>
    <row r="1501" s="113" customFormat="1" x14ac:dyDescent="0.25"/>
    <row r="1502" s="113" customFormat="1" x14ac:dyDescent="0.25"/>
    <row r="1503" s="113" customFormat="1" x14ac:dyDescent="0.25"/>
    <row r="1504" s="113" customFormat="1" x14ac:dyDescent="0.25"/>
    <row r="1505" s="113" customFormat="1" x14ac:dyDescent="0.25"/>
    <row r="1506" s="113" customFormat="1" x14ac:dyDescent="0.25"/>
    <row r="1507" s="113" customFormat="1" x14ac:dyDescent="0.25"/>
    <row r="1508" s="113" customFormat="1" x14ac:dyDescent="0.25"/>
    <row r="1509" s="113" customFormat="1" x14ac:dyDescent="0.25"/>
    <row r="1510" s="113" customFormat="1" x14ac:dyDescent="0.25"/>
    <row r="1511" s="113" customFormat="1" x14ac:dyDescent="0.25"/>
    <row r="1512" s="113" customFormat="1" x14ac:dyDescent="0.25"/>
    <row r="1513" s="113" customFormat="1" x14ac:dyDescent="0.25"/>
    <row r="1514" s="113" customFormat="1" x14ac:dyDescent="0.25"/>
    <row r="1515" s="113" customFormat="1" x14ac:dyDescent="0.25"/>
    <row r="1516" s="113" customFormat="1" x14ac:dyDescent="0.25"/>
    <row r="1517" s="113" customFormat="1" x14ac:dyDescent="0.25"/>
    <row r="1518" s="113" customFormat="1" x14ac:dyDescent="0.25"/>
    <row r="1519" s="113" customFormat="1" x14ac:dyDescent="0.25"/>
    <row r="1520" s="113" customFormat="1" x14ac:dyDescent="0.25"/>
    <row r="1521" s="113" customFormat="1" x14ac:dyDescent="0.25"/>
    <row r="1522" s="113" customFormat="1" x14ac:dyDescent="0.25"/>
    <row r="1523" s="113" customFormat="1" x14ac:dyDescent="0.25"/>
    <row r="1524" s="113" customFormat="1" x14ac:dyDescent="0.25"/>
    <row r="1525" s="113" customFormat="1" x14ac:dyDescent="0.25"/>
    <row r="1526" s="113" customFormat="1" x14ac:dyDescent="0.25"/>
    <row r="1527" s="113" customFormat="1" x14ac:dyDescent="0.25"/>
    <row r="1528" s="113" customFormat="1" x14ac:dyDescent="0.25"/>
    <row r="1529" s="113" customFormat="1" x14ac:dyDescent="0.25"/>
    <row r="1530" s="113" customFormat="1" x14ac:dyDescent="0.25"/>
    <row r="1531" s="113" customFormat="1" x14ac:dyDescent="0.25"/>
    <row r="1532" s="113" customFormat="1" x14ac:dyDescent="0.25"/>
    <row r="1533" s="113" customFormat="1" x14ac:dyDescent="0.25"/>
    <row r="1534" s="113" customFormat="1" x14ac:dyDescent="0.25"/>
    <row r="1535" s="113" customFormat="1" x14ac:dyDescent="0.25"/>
    <row r="1536" s="113" customFormat="1" x14ac:dyDescent="0.25"/>
    <row r="1537" s="113" customFormat="1" x14ac:dyDescent="0.25"/>
    <row r="1538" s="113" customFormat="1" x14ac:dyDescent="0.25"/>
    <row r="1539" s="113" customFormat="1" x14ac:dyDescent="0.25"/>
    <row r="1540" s="113" customFormat="1" x14ac:dyDescent="0.25"/>
    <row r="1541" s="113" customFormat="1" x14ac:dyDescent="0.25"/>
    <row r="1542" s="113" customFormat="1" x14ac:dyDescent="0.25"/>
    <row r="1543" s="113" customFormat="1" x14ac:dyDescent="0.25"/>
    <row r="1544" s="113" customFormat="1" x14ac:dyDescent="0.25"/>
    <row r="1545" s="113" customFormat="1" x14ac:dyDescent="0.25"/>
    <row r="1546" s="113" customFormat="1" x14ac:dyDescent="0.25"/>
    <row r="1547" s="113" customFormat="1" x14ac:dyDescent="0.25"/>
    <row r="1548" s="113" customFormat="1" x14ac:dyDescent="0.25"/>
    <row r="1549" s="113" customFormat="1" x14ac:dyDescent="0.25"/>
    <row r="1550" s="113" customFormat="1" x14ac:dyDescent="0.25"/>
    <row r="1551" s="113" customFormat="1" x14ac:dyDescent="0.25"/>
    <row r="1552" s="113" customFormat="1" x14ac:dyDescent="0.25"/>
    <row r="1553" s="113" customFormat="1" x14ac:dyDescent="0.25"/>
    <row r="1554" s="113" customFormat="1" x14ac:dyDescent="0.25"/>
    <row r="1555" s="113" customFormat="1" x14ac:dyDescent="0.25"/>
    <row r="1556" s="113" customFormat="1" x14ac:dyDescent="0.25"/>
    <row r="1557" s="113" customFormat="1" x14ac:dyDescent="0.25"/>
    <row r="1558" s="113" customFormat="1" x14ac:dyDescent="0.25"/>
    <row r="1559" s="113" customFormat="1" x14ac:dyDescent="0.25"/>
    <row r="1560" s="113" customFormat="1" x14ac:dyDescent="0.25"/>
    <row r="1561" s="113" customFormat="1" x14ac:dyDescent="0.25"/>
    <row r="1562" s="113" customFormat="1" x14ac:dyDescent="0.25"/>
    <row r="1563" s="113" customFormat="1" x14ac:dyDescent="0.25"/>
    <row r="1564" s="113" customFormat="1" x14ac:dyDescent="0.25"/>
    <row r="1565" s="113" customFormat="1" x14ac:dyDescent="0.25"/>
    <row r="1566" s="113" customFormat="1" x14ac:dyDescent="0.25"/>
    <row r="1567" s="113" customFormat="1" x14ac:dyDescent="0.25"/>
    <row r="1568" s="113" customFormat="1" x14ac:dyDescent="0.25"/>
    <row r="1569" s="113" customFormat="1" x14ac:dyDescent="0.25"/>
    <row r="1570" s="113" customFormat="1" x14ac:dyDescent="0.25"/>
    <row r="1571" s="113" customFormat="1" x14ac:dyDescent="0.25"/>
    <row r="1572" s="113" customFormat="1" x14ac:dyDescent="0.25"/>
    <row r="1573" s="113" customFormat="1" x14ac:dyDescent="0.25"/>
    <row r="1574" s="113" customFormat="1" x14ac:dyDescent="0.25"/>
    <row r="1575" s="113" customFormat="1" x14ac:dyDescent="0.25"/>
    <row r="1576" s="113" customFormat="1" x14ac:dyDescent="0.25"/>
    <row r="1577" s="113" customFormat="1" x14ac:dyDescent="0.25"/>
    <row r="1578" s="113" customFormat="1" x14ac:dyDescent="0.25"/>
    <row r="1579" s="113" customFormat="1" x14ac:dyDescent="0.25"/>
    <row r="1580" s="113" customFormat="1" x14ac:dyDescent="0.25"/>
    <row r="1581" s="113" customFormat="1" x14ac:dyDescent="0.25"/>
    <row r="1582" s="113" customFormat="1" x14ac:dyDescent="0.25"/>
    <row r="1583" s="113" customFormat="1" x14ac:dyDescent="0.25"/>
    <row r="1584" s="113" customFormat="1" x14ac:dyDescent="0.25"/>
    <row r="1585" s="113" customFormat="1" x14ac:dyDescent="0.25"/>
    <row r="1586" s="113" customFormat="1" x14ac:dyDescent="0.25"/>
    <row r="1587" s="113" customFormat="1" x14ac:dyDescent="0.25"/>
    <row r="1588" s="113" customFormat="1" x14ac:dyDescent="0.25"/>
    <row r="1589" s="113" customFormat="1" x14ac:dyDescent="0.25"/>
    <row r="1590" s="113" customFormat="1" x14ac:dyDescent="0.25"/>
    <row r="1591" s="113" customFormat="1" x14ac:dyDescent="0.25"/>
    <row r="1592" s="113" customFormat="1" x14ac:dyDescent="0.25"/>
    <row r="1593" s="113" customFormat="1" x14ac:dyDescent="0.25"/>
    <row r="1594" s="113" customFormat="1" x14ac:dyDescent="0.25"/>
    <row r="1595" s="113" customFormat="1" x14ac:dyDescent="0.25"/>
    <row r="1596" s="113" customFormat="1" x14ac:dyDescent="0.25"/>
    <row r="1597" s="113" customFormat="1" x14ac:dyDescent="0.25"/>
    <row r="1598" s="113" customFormat="1" x14ac:dyDescent="0.25"/>
    <row r="1599" s="113" customFormat="1" x14ac:dyDescent="0.25"/>
    <row r="1600" s="113" customFormat="1" x14ac:dyDescent="0.25"/>
    <row r="1601" s="113" customFormat="1" x14ac:dyDescent="0.25"/>
    <row r="1602" s="113" customFormat="1" x14ac:dyDescent="0.25"/>
    <row r="1603" s="113" customFormat="1" x14ac:dyDescent="0.25"/>
    <row r="1604" s="113" customFormat="1" x14ac:dyDescent="0.25"/>
    <row r="1605" s="113" customFormat="1" x14ac:dyDescent="0.25"/>
    <row r="1606" s="113" customFormat="1" x14ac:dyDescent="0.25"/>
    <row r="1607" s="113" customFormat="1" x14ac:dyDescent="0.25"/>
    <row r="1608" s="113" customFormat="1" x14ac:dyDescent="0.25"/>
    <row r="1609" s="113" customFormat="1" x14ac:dyDescent="0.25"/>
    <row r="1610" s="113" customFormat="1" x14ac:dyDescent="0.25"/>
    <row r="1611" s="113" customFormat="1" x14ac:dyDescent="0.25"/>
    <row r="1612" s="113" customFormat="1" x14ac:dyDescent="0.25"/>
    <row r="1613" s="113" customFormat="1" x14ac:dyDescent="0.25"/>
    <row r="1614" s="113" customFormat="1" x14ac:dyDescent="0.25"/>
    <row r="1615" s="113" customFormat="1" x14ac:dyDescent="0.25"/>
    <row r="1616" s="113" customFormat="1" x14ac:dyDescent="0.25"/>
    <row r="1617" s="113" customFormat="1" x14ac:dyDescent="0.25"/>
    <row r="1618" s="113" customFormat="1" x14ac:dyDescent="0.25"/>
    <row r="1619" s="113" customFormat="1" x14ac:dyDescent="0.25"/>
    <row r="1620" s="113" customFormat="1" x14ac:dyDescent="0.25"/>
    <row r="1621" s="113" customFormat="1" x14ac:dyDescent="0.25"/>
    <row r="1622" s="113" customFormat="1" x14ac:dyDescent="0.25"/>
    <row r="1623" s="113" customFormat="1" x14ac:dyDescent="0.25"/>
    <row r="1624" s="113" customFormat="1" x14ac:dyDescent="0.25"/>
    <row r="1625" s="113" customFormat="1" x14ac:dyDescent="0.25"/>
    <row r="1626" s="113" customFormat="1" x14ac:dyDescent="0.25"/>
    <row r="1627" s="113" customFormat="1" x14ac:dyDescent="0.25"/>
    <row r="1628" s="113" customFormat="1" x14ac:dyDescent="0.25"/>
    <row r="1629" s="113" customFormat="1" x14ac:dyDescent="0.25"/>
    <row r="1630" s="113" customFormat="1" x14ac:dyDescent="0.25"/>
    <row r="1631" s="113" customFormat="1" x14ac:dyDescent="0.25"/>
    <row r="1632" s="113" customFormat="1" x14ac:dyDescent="0.25"/>
    <row r="1633" s="113" customFormat="1" x14ac:dyDescent="0.25"/>
    <row r="1634" s="113" customFormat="1" x14ac:dyDescent="0.25"/>
    <row r="1635" s="113" customFormat="1" x14ac:dyDescent="0.25"/>
    <row r="1636" s="113" customFormat="1" x14ac:dyDescent="0.25"/>
    <row r="1637" s="113" customFormat="1" x14ac:dyDescent="0.25"/>
    <row r="1638" s="113" customFormat="1" x14ac:dyDescent="0.25"/>
    <row r="1639" s="113" customFormat="1" x14ac:dyDescent="0.25"/>
    <row r="1640" s="113" customFormat="1" x14ac:dyDescent="0.25"/>
    <row r="1641" s="113" customFormat="1" x14ac:dyDescent="0.25"/>
    <row r="1642" s="113" customFormat="1" x14ac:dyDescent="0.25"/>
    <row r="1643" s="113" customFormat="1" x14ac:dyDescent="0.25"/>
    <row r="1644" s="113" customFormat="1" x14ac:dyDescent="0.25"/>
    <row r="1645" s="113" customFormat="1" x14ac:dyDescent="0.25"/>
    <row r="1646" s="113" customFormat="1" x14ac:dyDescent="0.25"/>
    <row r="1647" s="113" customFormat="1" x14ac:dyDescent="0.25"/>
    <row r="1648" s="113" customFormat="1" x14ac:dyDescent="0.25"/>
    <row r="1649" s="113" customFormat="1" x14ac:dyDescent="0.25"/>
    <row r="1650" s="113" customFormat="1" x14ac:dyDescent="0.25"/>
    <row r="1651" s="113" customFormat="1" x14ac:dyDescent="0.25"/>
    <row r="1652" s="113" customFormat="1" x14ac:dyDescent="0.25"/>
    <row r="1653" s="113" customFormat="1" x14ac:dyDescent="0.25"/>
    <row r="1654" s="113" customFormat="1" x14ac:dyDescent="0.25"/>
    <row r="1655" s="113" customFormat="1" x14ac:dyDescent="0.25"/>
    <row r="1656" s="113" customFormat="1" x14ac:dyDescent="0.25"/>
    <row r="1657" s="113" customFormat="1" x14ac:dyDescent="0.25"/>
    <row r="1658" s="113" customFormat="1" x14ac:dyDescent="0.25"/>
    <row r="1659" s="113" customFormat="1" x14ac:dyDescent="0.25"/>
    <row r="1660" s="113" customFormat="1" x14ac:dyDescent="0.25"/>
    <row r="1661" s="113" customFormat="1" x14ac:dyDescent="0.25"/>
    <row r="1662" s="113" customFormat="1" x14ac:dyDescent="0.25"/>
    <row r="1663" s="113" customFormat="1" x14ac:dyDescent="0.25"/>
    <row r="1664" s="113" customFormat="1" x14ac:dyDescent="0.25"/>
    <row r="1665" s="113" customFormat="1" x14ac:dyDescent="0.25"/>
    <row r="1666" s="113" customFormat="1" x14ac:dyDescent="0.25"/>
    <row r="1667" s="113" customFormat="1" x14ac:dyDescent="0.25"/>
    <row r="1668" s="113" customFormat="1" x14ac:dyDescent="0.25"/>
    <row r="1669" s="113" customFormat="1" x14ac:dyDescent="0.25"/>
    <row r="1670" s="113" customFormat="1" x14ac:dyDescent="0.25"/>
    <row r="1671" s="113" customFormat="1" x14ac:dyDescent="0.25"/>
    <row r="1672" s="113" customFormat="1" x14ac:dyDescent="0.25"/>
    <row r="1673" s="113" customFormat="1" x14ac:dyDescent="0.25"/>
    <row r="1674" s="113" customFormat="1" x14ac:dyDescent="0.25"/>
    <row r="1675" s="113" customFormat="1" x14ac:dyDescent="0.25"/>
    <row r="1676" s="113" customFormat="1" x14ac:dyDescent="0.25"/>
    <row r="1677" s="113" customFormat="1" x14ac:dyDescent="0.25"/>
    <row r="1678" s="113" customFormat="1" x14ac:dyDescent="0.25"/>
    <row r="1679" s="113" customFormat="1" x14ac:dyDescent="0.25"/>
    <row r="1680" s="113" customFormat="1" x14ac:dyDescent="0.25"/>
    <row r="1681" s="113" customFormat="1" x14ac:dyDescent="0.25"/>
    <row r="1682" s="113" customFormat="1" x14ac:dyDescent="0.25"/>
    <row r="1683" s="113" customFormat="1" x14ac:dyDescent="0.25"/>
    <row r="1684" s="113" customFormat="1" x14ac:dyDescent="0.25"/>
    <row r="1685" s="113" customFormat="1" x14ac:dyDescent="0.25"/>
    <row r="1686" s="113" customFormat="1" x14ac:dyDescent="0.25"/>
    <row r="1687" s="113" customFormat="1" x14ac:dyDescent="0.25"/>
    <row r="1688" s="113" customFormat="1" x14ac:dyDescent="0.25"/>
    <row r="1689" s="113" customFormat="1" x14ac:dyDescent="0.25"/>
    <row r="1690" s="113" customFormat="1" x14ac:dyDescent="0.25"/>
    <row r="1691" s="113" customFormat="1" x14ac:dyDescent="0.25"/>
    <row r="1692" s="113" customFormat="1" x14ac:dyDescent="0.25"/>
    <row r="1693" s="113" customFormat="1" x14ac:dyDescent="0.25"/>
    <row r="1694" s="113" customFormat="1" x14ac:dyDescent="0.25"/>
    <row r="1695" s="113" customFormat="1" x14ac:dyDescent="0.25"/>
    <row r="1696" s="113" customFormat="1" x14ac:dyDescent="0.25"/>
    <row r="1697" s="113" customFormat="1" x14ac:dyDescent="0.25"/>
    <row r="1698" s="113" customFormat="1" x14ac:dyDescent="0.25"/>
    <row r="1699" s="113" customFormat="1" x14ac:dyDescent="0.25"/>
    <row r="1700" s="113" customFormat="1" x14ac:dyDescent="0.25"/>
    <row r="1701" s="113" customFormat="1" x14ac:dyDescent="0.25"/>
    <row r="1702" s="113" customFormat="1" x14ac:dyDescent="0.25"/>
    <row r="1703" s="113" customFormat="1" x14ac:dyDescent="0.25"/>
    <row r="1704" s="113" customFormat="1" x14ac:dyDescent="0.25"/>
    <row r="1705" s="113" customFormat="1" x14ac:dyDescent="0.25"/>
    <row r="1706" s="113" customFormat="1" x14ac:dyDescent="0.25"/>
    <row r="1707" s="113" customFormat="1" x14ac:dyDescent="0.25"/>
    <row r="1708" s="113" customFormat="1" x14ac:dyDescent="0.25"/>
    <row r="1709" s="113" customFormat="1" x14ac:dyDescent="0.25"/>
    <row r="1710" s="113" customFormat="1" x14ac:dyDescent="0.25"/>
    <row r="1711" s="113" customFormat="1" x14ac:dyDescent="0.25"/>
    <row r="1712" s="113" customFormat="1" x14ac:dyDescent="0.25"/>
    <row r="1713" s="113" customFormat="1" x14ac:dyDescent="0.25"/>
    <row r="1714" s="113" customFormat="1" x14ac:dyDescent="0.25"/>
    <row r="1715" s="113" customFormat="1" x14ac:dyDescent="0.25"/>
    <row r="1716" s="113" customFormat="1" x14ac:dyDescent="0.25"/>
    <row r="1717" s="113" customFormat="1" x14ac:dyDescent="0.25"/>
    <row r="1718" s="113" customFormat="1" x14ac:dyDescent="0.25"/>
    <row r="1719" s="113" customFormat="1" x14ac:dyDescent="0.25"/>
    <row r="1720" s="113" customFormat="1" x14ac:dyDescent="0.25"/>
    <row r="1721" s="113" customFormat="1" x14ac:dyDescent="0.25"/>
    <row r="1722" s="113" customFormat="1" x14ac:dyDescent="0.25"/>
    <row r="1723" s="113" customFormat="1" x14ac:dyDescent="0.25"/>
    <row r="1724" s="113" customFormat="1" x14ac:dyDescent="0.25"/>
    <row r="1725" s="113" customFormat="1" x14ac:dyDescent="0.25"/>
    <row r="1726" s="113" customFormat="1" x14ac:dyDescent="0.25"/>
    <row r="1727" s="113" customFormat="1" x14ac:dyDescent="0.25"/>
    <row r="1728" s="113" customFormat="1" x14ac:dyDescent="0.25"/>
    <row r="1729" s="113" customFormat="1" x14ac:dyDescent="0.25"/>
    <row r="1730" s="113" customFormat="1" x14ac:dyDescent="0.25"/>
    <row r="1731" s="113" customFormat="1" x14ac:dyDescent="0.25"/>
    <row r="1732" s="113" customFormat="1" x14ac:dyDescent="0.25"/>
    <row r="1733" s="113" customFormat="1" x14ac:dyDescent="0.25"/>
    <row r="1734" s="113" customFormat="1" x14ac:dyDescent="0.25"/>
    <row r="1735" s="113" customFormat="1" x14ac:dyDescent="0.25"/>
    <row r="1736" s="113" customFormat="1" x14ac:dyDescent="0.25"/>
    <row r="1737" s="113" customFormat="1" x14ac:dyDescent="0.25"/>
    <row r="1738" s="113" customFormat="1" x14ac:dyDescent="0.25"/>
    <row r="1739" s="113" customFormat="1" x14ac:dyDescent="0.25"/>
    <row r="1740" s="113" customFormat="1" x14ac:dyDescent="0.25"/>
    <row r="1741" s="113" customFormat="1" x14ac:dyDescent="0.25"/>
    <row r="1742" s="113" customFormat="1" x14ac:dyDescent="0.25"/>
    <row r="1743" s="113" customFormat="1" x14ac:dyDescent="0.25"/>
    <row r="1744" s="113" customFormat="1" x14ac:dyDescent="0.25"/>
    <row r="1745" s="113" customFormat="1" x14ac:dyDescent="0.25"/>
    <row r="1746" s="113" customFormat="1" x14ac:dyDescent="0.25"/>
    <row r="1747" s="113" customFormat="1" x14ac:dyDescent="0.25"/>
    <row r="1748" s="113" customFormat="1" x14ac:dyDescent="0.25"/>
    <row r="1749" s="113" customFormat="1" x14ac:dyDescent="0.25"/>
    <row r="1750" s="113" customFormat="1" x14ac:dyDescent="0.25"/>
    <row r="1751" s="113" customFormat="1" x14ac:dyDescent="0.25"/>
    <row r="1752" s="113" customFormat="1" x14ac:dyDescent="0.25"/>
    <row r="1753" s="113" customFormat="1" x14ac:dyDescent="0.25"/>
    <row r="1754" s="113" customFormat="1" x14ac:dyDescent="0.25"/>
    <row r="1755" s="113" customFormat="1" x14ac:dyDescent="0.25"/>
    <row r="1756" s="113" customFormat="1" x14ac:dyDescent="0.25"/>
    <row r="1757" s="113" customFormat="1" x14ac:dyDescent="0.25"/>
    <row r="1758" s="113" customFormat="1" x14ac:dyDescent="0.25"/>
    <row r="1759" s="113" customFormat="1" x14ac:dyDescent="0.25"/>
    <row r="1760" s="113" customFormat="1" x14ac:dyDescent="0.25"/>
    <row r="1761" s="113" customFormat="1" x14ac:dyDescent="0.25"/>
    <row r="1762" s="113" customFormat="1" x14ac:dyDescent="0.25"/>
    <row r="1763" s="113" customFormat="1" x14ac:dyDescent="0.25"/>
    <row r="1764" s="113" customFormat="1" x14ac:dyDescent="0.25"/>
    <row r="1765" s="113" customFormat="1" x14ac:dyDescent="0.25"/>
    <row r="1766" s="113" customFormat="1" x14ac:dyDescent="0.25"/>
    <row r="1767" s="113" customFormat="1" x14ac:dyDescent="0.25"/>
    <row r="1768" s="113" customFormat="1" x14ac:dyDescent="0.25"/>
    <row r="1769" s="113" customFormat="1" x14ac:dyDescent="0.25"/>
    <row r="1770" s="113" customFormat="1" x14ac:dyDescent="0.25"/>
    <row r="1771" s="113" customFormat="1" x14ac:dyDescent="0.25"/>
    <row r="1772" s="113" customFormat="1" x14ac:dyDescent="0.25"/>
    <row r="1773" s="113" customFormat="1" x14ac:dyDescent="0.25"/>
    <row r="1774" s="113" customFormat="1" x14ac:dyDescent="0.25"/>
    <row r="1775" s="113" customFormat="1" x14ac:dyDescent="0.25"/>
    <row r="1776" s="113" customFormat="1" x14ac:dyDescent="0.25"/>
    <row r="1777" s="113" customFormat="1" x14ac:dyDescent="0.25"/>
    <row r="1778" s="113" customFormat="1" x14ac:dyDescent="0.25"/>
    <row r="1779" s="113" customFormat="1" x14ac:dyDescent="0.25"/>
    <row r="1780" s="113" customFormat="1" x14ac:dyDescent="0.25"/>
    <row r="1781" s="113" customFormat="1" x14ac:dyDescent="0.25"/>
    <row r="1782" s="113" customFormat="1" x14ac:dyDescent="0.25"/>
    <row r="1783" s="113" customFormat="1" x14ac:dyDescent="0.25"/>
    <row r="1784" s="113" customFormat="1" x14ac:dyDescent="0.25"/>
    <row r="1785" s="113" customFormat="1" x14ac:dyDescent="0.25"/>
    <row r="1786" s="113" customFormat="1" x14ac:dyDescent="0.25"/>
    <row r="1787" s="113" customFormat="1" x14ac:dyDescent="0.25"/>
    <row r="1788" s="113" customFormat="1" x14ac:dyDescent="0.25"/>
    <row r="1789" s="113" customFormat="1" x14ac:dyDescent="0.25"/>
    <row r="1790" s="113" customFormat="1" x14ac:dyDescent="0.25"/>
    <row r="1791" s="113" customFormat="1" x14ac:dyDescent="0.25"/>
    <row r="1792" s="113" customFormat="1" x14ac:dyDescent="0.25"/>
    <row r="1793" s="113" customFormat="1" x14ac:dyDescent="0.25"/>
    <row r="1794" s="113" customFormat="1" x14ac:dyDescent="0.25"/>
    <row r="1795" s="113" customFormat="1" x14ac:dyDescent="0.25"/>
    <row r="1796" s="113" customFormat="1" x14ac:dyDescent="0.25"/>
    <row r="1797" s="113" customFormat="1" x14ac:dyDescent="0.25"/>
    <row r="1798" s="113" customFormat="1" x14ac:dyDescent="0.25"/>
    <row r="1799" s="113" customFormat="1" x14ac:dyDescent="0.25"/>
    <row r="1800" s="113" customFormat="1" x14ac:dyDescent="0.25"/>
    <row r="1801" s="113" customFormat="1" x14ac:dyDescent="0.25"/>
    <row r="1802" s="113" customFormat="1" x14ac:dyDescent="0.25"/>
    <row r="1803" s="113" customFormat="1" x14ac:dyDescent="0.25"/>
    <row r="1804" s="113" customFormat="1" x14ac:dyDescent="0.25"/>
    <row r="1805" s="113" customFormat="1" x14ac:dyDescent="0.25"/>
    <row r="1806" s="113" customFormat="1" x14ac:dyDescent="0.25"/>
    <row r="1807" s="113" customFormat="1" x14ac:dyDescent="0.25"/>
    <row r="1808" s="113" customFormat="1" x14ac:dyDescent="0.25"/>
    <row r="1809" s="113" customFormat="1" x14ac:dyDescent="0.25"/>
    <row r="1810" s="113" customFormat="1" x14ac:dyDescent="0.25"/>
    <row r="1811" s="113" customFormat="1" x14ac:dyDescent="0.25"/>
    <row r="1812" s="113" customFormat="1" x14ac:dyDescent="0.25"/>
    <row r="1813" s="113" customFormat="1" x14ac:dyDescent="0.25"/>
    <row r="1814" s="113" customFormat="1" x14ac:dyDescent="0.25"/>
    <row r="1815" s="113" customFormat="1" x14ac:dyDescent="0.25"/>
    <row r="1816" s="113" customFormat="1" x14ac:dyDescent="0.25"/>
    <row r="1817" s="113" customFormat="1" x14ac:dyDescent="0.25"/>
    <row r="1818" s="113" customFormat="1" x14ac:dyDescent="0.25"/>
    <row r="1819" s="113" customFormat="1" x14ac:dyDescent="0.25"/>
    <row r="1820" s="113" customFormat="1" x14ac:dyDescent="0.25"/>
    <row r="1821" s="113" customFormat="1" x14ac:dyDescent="0.25"/>
    <row r="1822" s="113" customFormat="1" x14ac:dyDescent="0.25"/>
    <row r="1823" s="113" customFormat="1" x14ac:dyDescent="0.25"/>
    <row r="1824" s="113" customFormat="1" x14ac:dyDescent="0.25"/>
    <row r="1825" s="113" customFormat="1" x14ac:dyDescent="0.25"/>
    <row r="1826" s="113" customFormat="1" x14ac:dyDescent="0.25"/>
    <row r="1827" s="113" customFormat="1" x14ac:dyDescent="0.25"/>
    <row r="1828" s="113" customFormat="1" x14ac:dyDescent="0.25"/>
    <row r="1829" s="113" customFormat="1" x14ac:dyDescent="0.25"/>
    <row r="1830" s="113" customFormat="1" x14ac:dyDescent="0.25"/>
    <row r="1831" s="113" customFormat="1" x14ac:dyDescent="0.25"/>
    <row r="1832" s="113" customFormat="1" x14ac:dyDescent="0.25"/>
    <row r="1833" s="113" customFormat="1" x14ac:dyDescent="0.25"/>
    <row r="1834" s="113" customFormat="1" x14ac:dyDescent="0.25"/>
    <row r="1835" s="113" customFormat="1" x14ac:dyDescent="0.25"/>
    <row r="1836" s="113" customFormat="1" x14ac:dyDescent="0.25"/>
    <row r="1837" s="113" customFormat="1" x14ac:dyDescent="0.25"/>
    <row r="1838" s="113" customFormat="1" x14ac:dyDescent="0.25"/>
    <row r="1839" s="113" customFormat="1" x14ac:dyDescent="0.25"/>
    <row r="1840" s="113" customFormat="1" x14ac:dyDescent="0.25"/>
    <row r="1841" s="113" customFormat="1" x14ac:dyDescent="0.25"/>
    <row r="1842" s="113" customFormat="1" x14ac:dyDescent="0.25"/>
    <row r="1843" s="113" customFormat="1" x14ac:dyDescent="0.25"/>
    <row r="1844" s="113" customFormat="1" x14ac:dyDescent="0.25"/>
    <row r="1845" s="113" customFormat="1" x14ac:dyDescent="0.25"/>
    <row r="1846" s="113" customFormat="1" x14ac:dyDescent="0.25"/>
    <row r="1847" s="113" customFormat="1" x14ac:dyDescent="0.25"/>
    <row r="1848" s="113" customFormat="1" x14ac:dyDescent="0.25"/>
    <row r="1849" s="113" customFormat="1" x14ac:dyDescent="0.25"/>
    <row r="1850" s="113" customFormat="1" x14ac:dyDescent="0.25"/>
    <row r="1851" s="113" customFormat="1" x14ac:dyDescent="0.25"/>
    <row r="1852" s="113" customFormat="1" x14ac:dyDescent="0.25"/>
    <row r="1853" s="113" customFormat="1" x14ac:dyDescent="0.25"/>
    <row r="1854" s="113" customFormat="1" x14ac:dyDescent="0.25"/>
    <row r="1855" s="113" customFormat="1" x14ac:dyDescent="0.25"/>
    <row r="1856" s="113" customFormat="1" x14ac:dyDescent="0.25"/>
    <row r="1857" s="113" customFormat="1" x14ac:dyDescent="0.25"/>
    <row r="1858" s="113" customFormat="1" x14ac:dyDescent="0.25"/>
    <row r="1859" s="113" customFormat="1" x14ac:dyDescent="0.25"/>
    <row r="1860" s="113" customFormat="1" x14ac:dyDescent="0.25"/>
    <row r="1861" s="113" customFormat="1" x14ac:dyDescent="0.25"/>
    <row r="1862" s="113" customFormat="1" x14ac:dyDescent="0.25"/>
    <row r="1863" s="113" customFormat="1" x14ac:dyDescent="0.25"/>
    <row r="1864" s="113" customFormat="1" x14ac:dyDescent="0.25"/>
    <row r="1865" s="113" customFormat="1" x14ac:dyDescent="0.25"/>
    <row r="1866" s="113" customFormat="1" x14ac:dyDescent="0.25"/>
    <row r="1867" s="113" customFormat="1" x14ac:dyDescent="0.25"/>
    <row r="1868" s="113" customFormat="1" x14ac:dyDescent="0.25"/>
    <row r="1869" s="113" customFormat="1" x14ac:dyDescent="0.25"/>
    <row r="1870" s="113" customFormat="1" x14ac:dyDescent="0.25"/>
    <row r="1871" s="113" customFormat="1" x14ac:dyDescent="0.25"/>
    <row r="1872" s="113" customFormat="1" x14ac:dyDescent="0.25"/>
    <row r="1873" s="113" customFormat="1" x14ac:dyDescent="0.25"/>
    <row r="1874" s="113" customFormat="1" x14ac:dyDescent="0.25"/>
    <row r="1875" s="113" customFormat="1" x14ac:dyDescent="0.25"/>
    <row r="1876" s="113" customFormat="1" x14ac:dyDescent="0.25"/>
    <row r="1877" s="113" customFormat="1" x14ac:dyDescent="0.25"/>
    <row r="1878" s="113" customFormat="1" x14ac:dyDescent="0.25"/>
    <row r="1879" s="113" customFormat="1" x14ac:dyDescent="0.25"/>
    <row r="1880" s="113" customFormat="1" x14ac:dyDescent="0.25"/>
    <row r="1881" s="113" customFormat="1" x14ac:dyDescent="0.25"/>
    <row r="1882" s="113" customFormat="1" x14ac:dyDescent="0.25"/>
    <row r="1883" s="113" customFormat="1" x14ac:dyDescent="0.25"/>
    <row r="1884" s="113" customFormat="1" x14ac:dyDescent="0.25"/>
    <row r="1885" s="113" customFormat="1" x14ac:dyDescent="0.25"/>
    <row r="1886" s="113" customFormat="1" x14ac:dyDescent="0.25"/>
    <row r="1887" s="113" customFormat="1" x14ac:dyDescent="0.25"/>
    <row r="1888" s="113" customFormat="1" x14ac:dyDescent="0.25"/>
    <row r="1889" s="113" customFormat="1" x14ac:dyDescent="0.25"/>
    <row r="1890" s="113" customFormat="1" x14ac:dyDescent="0.25"/>
    <row r="1891" s="113" customFormat="1" x14ac:dyDescent="0.25"/>
    <row r="1892" s="113" customFormat="1" x14ac:dyDescent="0.25"/>
    <row r="1893" s="113" customFormat="1" x14ac:dyDescent="0.25"/>
    <row r="1894" s="113" customFormat="1" x14ac:dyDescent="0.25"/>
    <row r="1895" s="113" customFormat="1" x14ac:dyDescent="0.25"/>
    <row r="1896" s="113" customFormat="1" x14ac:dyDescent="0.25"/>
    <row r="1897" s="113" customFormat="1" x14ac:dyDescent="0.25"/>
    <row r="1898" s="113" customFormat="1" x14ac:dyDescent="0.25"/>
    <row r="1899" s="113" customFormat="1" x14ac:dyDescent="0.25"/>
    <row r="1900" s="113" customFormat="1" x14ac:dyDescent="0.25"/>
    <row r="1901" s="113" customFormat="1" x14ac:dyDescent="0.25"/>
    <row r="1902" s="113" customFormat="1" x14ac:dyDescent="0.25"/>
    <row r="1903" s="113" customFormat="1" x14ac:dyDescent="0.25"/>
    <row r="1904" s="113" customFormat="1" x14ac:dyDescent="0.25"/>
    <row r="1905" s="113" customFormat="1" x14ac:dyDescent="0.25"/>
    <row r="1906" s="113" customFormat="1" x14ac:dyDescent="0.25"/>
    <row r="1907" s="113" customFormat="1" x14ac:dyDescent="0.25"/>
    <row r="1908" s="113" customFormat="1" x14ac:dyDescent="0.25"/>
    <row r="1909" s="113" customFormat="1" x14ac:dyDescent="0.25"/>
    <row r="1910" s="113" customFormat="1" x14ac:dyDescent="0.25"/>
    <row r="1911" s="113" customFormat="1" x14ac:dyDescent="0.25"/>
    <row r="1912" s="113" customFormat="1" x14ac:dyDescent="0.25"/>
    <row r="1913" s="113" customFormat="1" x14ac:dyDescent="0.25"/>
    <row r="1914" s="113" customFormat="1" x14ac:dyDescent="0.25"/>
    <row r="1915" s="113" customFormat="1" x14ac:dyDescent="0.25"/>
    <row r="1916" s="113" customFormat="1" x14ac:dyDescent="0.25"/>
    <row r="1917" s="113" customFormat="1" x14ac:dyDescent="0.25"/>
    <row r="1918" s="113" customFormat="1" x14ac:dyDescent="0.25"/>
    <row r="1919" s="113" customFormat="1" x14ac:dyDescent="0.25"/>
    <row r="1920" s="113" customFormat="1" x14ac:dyDescent="0.25"/>
    <row r="1921" s="113" customFormat="1" x14ac:dyDescent="0.25"/>
    <row r="1922" s="113" customFormat="1" x14ac:dyDescent="0.25"/>
    <row r="1923" s="113" customFormat="1" x14ac:dyDescent="0.25"/>
    <row r="1924" s="113" customFormat="1" x14ac:dyDescent="0.25"/>
    <row r="1925" s="113" customFormat="1" x14ac:dyDescent="0.25"/>
    <row r="1926" s="113" customFormat="1" x14ac:dyDescent="0.25"/>
    <row r="1927" s="113" customFormat="1" x14ac:dyDescent="0.25"/>
    <row r="1928" s="113" customFormat="1" x14ac:dyDescent="0.25"/>
    <row r="1929" s="113" customFormat="1" x14ac:dyDescent="0.25"/>
    <row r="1930" s="113" customFormat="1" x14ac:dyDescent="0.25"/>
    <row r="1931" s="113" customFormat="1" x14ac:dyDescent="0.25"/>
    <row r="1932" s="113" customFormat="1" x14ac:dyDescent="0.25"/>
    <row r="1933" s="113" customFormat="1" x14ac:dyDescent="0.25"/>
    <row r="1934" s="113" customFormat="1" x14ac:dyDescent="0.25"/>
    <row r="1935" s="113" customFormat="1" x14ac:dyDescent="0.25"/>
    <row r="1936" s="113" customFormat="1" x14ac:dyDescent="0.25"/>
    <row r="1937" s="113" customFormat="1" x14ac:dyDescent="0.25"/>
    <row r="1938" s="113" customFormat="1" x14ac:dyDescent="0.25"/>
    <row r="1939" s="113" customFormat="1" x14ac:dyDescent="0.25"/>
    <row r="1940" s="113" customFormat="1" x14ac:dyDescent="0.25"/>
    <row r="1941" s="113" customFormat="1" x14ac:dyDescent="0.25"/>
    <row r="1942" s="113" customFormat="1" x14ac:dyDescent="0.25"/>
    <row r="1943" s="113" customFormat="1" x14ac:dyDescent="0.25"/>
    <row r="1944" s="113" customFormat="1" x14ac:dyDescent="0.25"/>
    <row r="1945" s="113" customFormat="1" x14ac:dyDescent="0.25"/>
    <row r="1946" s="113" customFormat="1" x14ac:dyDescent="0.25"/>
    <row r="1947" s="113" customFormat="1" x14ac:dyDescent="0.25"/>
    <row r="1948" s="113" customFormat="1" x14ac:dyDescent="0.25"/>
    <row r="1949" s="113" customFormat="1" x14ac:dyDescent="0.25"/>
    <row r="1950" s="113" customFormat="1" x14ac:dyDescent="0.25"/>
    <row r="1951" s="113" customFormat="1" x14ac:dyDescent="0.25"/>
    <row r="1952" s="113" customFormat="1" x14ac:dyDescent="0.25"/>
    <row r="1953" s="113" customFormat="1" x14ac:dyDescent="0.25"/>
    <row r="1954" s="113" customFormat="1" x14ac:dyDescent="0.25"/>
    <row r="1955" s="113" customFormat="1" x14ac:dyDescent="0.25"/>
    <row r="1956" s="113" customFormat="1" x14ac:dyDescent="0.25"/>
    <row r="1957" s="113" customFormat="1" x14ac:dyDescent="0.25"/>
    <row r="1958" s="113" customFormat="1" x14ac:dyDescent="0.25"/>
    <row r="1959" s="113" customFormat="1" x14ac:dyDescent="0.25"/>
    <row r="1960" s="113" customFormat="1" x14ac:dyDescent="0.25"/>
    <row r="1961" s="113" customFormat="1" x14ac:dyDescent="0.25"/>
    <row r="1962" s="113" customFormat="1" x14ac:dyDescent="0.25"/>
    <row r="1963" s="113" customFormat="1" x14ac:dyDescent="0.25"/>
    <row r="1964" s="113" customFormat="1" x14ac:dyDescent="0.25"/>
    <row r="1965" s="113" customFormat="1" x14ac:dyDescent="0.25"/>
    <row r="1966" s="113" customFormat="1" x14ac:dyDescent="0.25"/>
    <row r="1967" s="113" customFormat="1" x14ac:dyDescent="0.25"/>
    <row r="1968" s="113" customFormat="1" x14ac:dyDescent="0.25"/>
    <row r="1969" s="113" customFormat="1" x14ac:dyDescent="0.25"/>
    <row r="1970" s="113" customFormat="1" x14ac:dyDescent="0.25"/>
    <row r="1971" s="113" customFormat="1" x14ac:dyDescent="0.25"/>
    <row r="1972" s="113" customFormat="1" x14ac:dyDescent="0.25"/>
    <row r="1973" s="113" customFormat="1" x14ac:dyDescent="0.25"/>
    <row r="1974" s="113" customFormat="1" x14ac:dyDescent="0.25"/>
    <row r="1975" s="113" customFormat="1" x14ac:dyDescent="0.25"/>
    <row r="1976" s="113" customFormat="1" x14ac:dyDescent="0.25"/>
    <row r="1977" s="113" customFormat="1" x14ac:dyDescent="0.25"/>
    <row r="1978" s="113" customFormat="1" x14ac:dyDescent="0.25"/>
    <row r="1979" s="113" customFormat="1" x14ac:dyDescent="0.25"/>
    <row r="1980" s="113" customFormat="1" x14ac:dyDescent="0.25"/>
    <row r="1981" s="113" customFormat="1" x14ac:dyDescent="0.25"/>
    <row r="1982" s="113" customFormat="1" x14ac:dyDescent="0.25"/>
    <row r="1983" s="113" customFormat="1" x14ac:dyDescent="0.25"/>
    <row r="1984" s="113" customFormat="1" x14ac:dyDescent="0.25"/>
    <row r="1985" s="113" customFormat="1" x14ac:dyDescent="0.25"/>
    <row r="1986" s="113" customFormat="1" x14ac:dyDescent="0.25"/>
    <row r="1987" s="113" customFormat="1" x14ac:dyDescent="0.25"/>
    <row r="1988" s="113" customFormat="1" x14ac:dyDescent="0.25"/>
    <row r="1989" s="113" customFormat="1" x14ac:dyDescent="0.25"/>
    <row r="1990" s="113" customFormat="1" x14ac:dyDescent="0.25"/>
    <row r="1991" s="113" customFormat="1" x14ac:dyDescent="0.25"/>
    <row r="1992" s="113" customFormat="1" x14ac:dyDescent="0.25"/>
    <row r="1993" s="113" customFormat="1" x14ac:dyDescent="0.25"/>
    <row r="1994" s="113" customFormat="1" x14ac:dyDescent="0.25"/>
    <row r="1995" s="113" customFormat="1" x14ac:dyDescent="0.25"/>
    <row r="1996" s="113" customFormat="1" x14ac:dyDescent="0.25"/>
    <row r="1997" s="113" customFormat="1" x14ac:dyDescent="0.25"/>
    <row r="1998" s="113" customFormat="1" x14ac:dyDescent="0.25"/>
    <row r="1999" s="113" customFormat="1" x14ac:dyDescent="0.25"/>
    <row r="2000" s="113" customFormat="1" x14ac:dyDescent="0.25"/>
    <row r="2001" s="113" customFormat="1" x14ac:dyDescent="0.25"/>
    <row r="2002" s="113" customFormat="1" x14ac:dyDescent="0.25"/>
    <row r="2003" s="113" customFormat="1" x14ac:dyDescent="0.25"/>
    <row r="2004" s="113" customFormat="1" x14ac:dyDescent="0.25"/>
    <row r="2005" s="113" customFormat="1" x14ac:dyDescent="0.25"/>
    <row r="2006" s="113" customFormat="1" x14ac:dyDescent="0.25"/>
    <row r="2007" s="113" customFormat="1" x14ac:dyDescent="0.25"/>
    <row r="2008" s="113" customFormat="1" x14ac:dyDescent="0.25"/>
    <row r="2009" s="113" customFormat="1" x14ac:dyDescent="0.25"/>
    <row r="2010" s="113" customFormat="1" x14ac:dyDescent="0.25"/>
    <row r="2011" s="113" customFormat="1" x14ac:dyDescent="0.25"/>
    <row r="2012" s="113" customFormat="1" x14ac:dyDescent="0.25"/>
    <row r="2013" s="113" customFormat="1" x14ac:dyDescent="0.25"/>
    <row r="2014" s="113" customFormat="1" x14ac:dyDescent="0.25"/>
    <row r="2015" s="113" customFormat="1" x14ac:dyDescent="0.25"/>
    <row r="2016" s="113" customFormat="1" x14ac:dyDescent="0.25"/>
    <row r="2017" s="113" customFormat="1" x14ac:dyDescent="0.25"/>
    <row r="2018" s="113" customFormat="1" x14ac:dyDescent="0.25"/>
    <row r="2019" s="113" customFormat="1" x14ac:dyDescent="0.25"/>
    <row r="2020" s="113" customFormat="1" x14ac:dyDescent="0.25"/>
    <row r="2021" s="113" customFormat="1" x14ac:dyDescent="0.25"/>
    <row r="2022" s="113" customFormat="1" x14ac:dyDescent="0.25"/>
    <row r="2023" s="113" customFormat="1" x14ac:dyDescent="0.25"/>
    <row r="2024" s="113" customFormat="1" x14ac:dyDescent="0.25"/>
    <row r="2025" s="113" customFormat="1" x14ac:dyDescent="0.25"/>
    <row r="2026" s="113" customFormat="1" x14ac:dyDescent="0.25"/>
    <row r="2027" s="113" customFormat="1" x14ac:dyDescent="0.25"/>
    <row r="2028" s="113" customFormat="1" x14ac:dyDescent="0.25"/>
    <row r="2029" s="113" customFormat="1" x14ac:dyDescent="0.25"/>
    <row r="2030" s="113" customFormat="1" x14ac:dyDescent="0.25"/>
    <row r="2031" s="113" customFormat="1" x14ac:dyDescent="0.25"/>
    <row r="2032" s="113" customFormat="1" x14ac:dyDescent="0.25"/>
    <row r="2033" s="113" customFormat="1" x14ac:dyDescent="0.25"/>
    <row r="2034" s="113" customFormat="1" x14ac:dyDescent="0.25"/>
    <row r="2035" s="113" customFormat="1" x14ac:dyDescent="0.25"/>
    <row r="2036" s="113" customFormat="1" x14ac:dyDescent="0.25"/>
    <row r="2037" s="113" customFormat="1" x14ac:dyDescent="0.25"/>
    <row r="2038" s="113" customFormat="1" x14ac:dyDescent="0.25"/>
    <row r="2039" s="113" customFormat="1" x14ac:dyDescent="0.25"/>
    <row r="2040" s="113" customFormat="1" x14ac:dyDescent="0.25"/>
    <row r="2041" s="113" customFormat="1" x14ac:dyDescent="0.25"/>
    <row r="2042" s="113" customFormat="1" x14ac:dyDescent="0.25"/>
    <row r="2043" s="113" customFormat="1" x14ac:dyDescent="0.25"/>
    <row r="2044" s="113" customFormat="1" x14ac:dyDescent="0.25"/>
    <row r="2045" s="113" customFormat="1" x14ac:dyDescent="0.25"/>
    <row r="2046" s="113" customFormat="1" x14ac:dyDescent="0.25"/>
    <row r="2047" s="113" customFormat="1" x14ac:dyDescent="0.25"/>
    <row r="2048" s="113" customFormat="1" x14ac:dyDescent="0.25"/>
    <row r="2049" s="113" customFormat="1" x14ac:dyDescent="0.25"/>
    <row r="2050" s="113" customFormat="1" x14ac:dyDescent="0.25"/>
    <row r="2051" s="113" customFormat="1" x14ac:dyDescent="0.25"/>
    <row r="2052" s="113" customFormat="1" x14ac:dyDescent="0.25"/>
    <row r="2053" s="113" customFormat="1" x14ac:dyDescent="0.25"/>
    <row r="2054" s="113" customFormat="1" x14ac:dyDescent="0.25"/>
    <row r="2055" s="113" customFormat="1" x14ac:dyDescent="0.25"/>
    <row r="2056" s="113" customFormat="1" x14ac:dyDescent="0.25"/>
    <row r="2057" s="113" customFormat="1" x14ac:dyDescent="0.25"/>
    <row r="2058" s="113" customFormat="1" x14ac:dyDescent="0.25"/>
    <row r="2059" s="113" customFormat="1" x14ac:dyDescent="0.25"/>
    <row r="2060" s="113" customFormat="1" x14ac:dyDescent="0.25"/>
    <row r="2061" s="113" customFormat="1" x14ac:dyDescent="0.25"/>
    <row r="2062" s="113" customFormat="1" x14ac:dyDescent="0.25"/>
    <row r="2063" s="113" customFormat="1" x14ac:dyDescent="0.25"/>
    <row r="2064" s="113" customFormat="1" x14ac:dyDescent="0.25"/>
    <row r="2065" s="113" customFormat="1" x14ac:dyDescent="0.25"/>
    <row r="2066" s="113" customFormat="1" x14ac:dyDescent="0.25"/>
    <row r="2067" s="113" customFormat="1" x14ac:dyDescent="0.25"/>
    <row r="2068" s="113" customFormat="1" x14ac:dyDescent="0.25"/>
    <row r="2069" s="113" customFormat="1" x14ac:dyDescent="0.25"/>
    <row r="2070" s="113" customFormat="1" x14ac:dyDescent="0.25"/>
    <row r="2071" s="113" customFormat="1" x14ac:dyDescent="0.25"/>
    <row r="2072" s="113" customFormat="1" x14ac:dyDescent="0.25"/>
    <row r="2073" s="113" customFormat="1" x14ac:dyDescent="0.25"/>
    <row r="2074" s="113" customFormat="1" x14ac:dyDescent="0.25"/>
    <row r="2075" s="113" customFormat="1" x14ac:dyDescent="0.25"/>
    <row r="2076" s="113" customFormat="1" x14ac:dyDescent="0.25"/>
    <row r="2077" s="113" customFormat="1" x14ac:dyDescent="0.25"/>
    <row r="2078" s="113" customFormat="1" x14ac:dyDescent="0.25"/>
    <row r="2079" s="113" customFormat="1" x14ac:dyDescent="0.25"/>
    <row r="2080" s="113" customFormat="1" x14ac:dyDescent="0.25"/>
    <row r="2081" s="113" customFormat="1" x14ac:dyDescent="0.25"/>
    <row r="2082" s="113" customFormat="1" x14ac:dyDescent="0.25"/>
    <row r="2083" s="113" customFormat="1" x14ac:dyDescent="0.25"/>
    <row r="2084" s="113" customFormat="1" x14ac:dyDescent="0.25"/>
    <row r="2085" s="113" customFormat="1" x14ac:dyDescent="0.25"/>
    <row r="2086" s="113" customFormat="1" x14ac:dyDescent="0.25"/>
    <row r="2087" s="113" customFormat="1" x14ac:dyDescent="0.25"/>
    <row r="2088" s="113" customFormat="1" x14ac:dyDescent="0.25"/>
    <row r="2089" s="113" customFormat="1" x14ac:dyDescent="0.25"/>
    <row r="2090" s="113" customFormat="1" x14ac:dyDescent="0.25"/>
    <row r="2091" s="113" customFormat="1" x14ac:dyDescent="0.25"/>
    <row r="2092" s="113" customFormat="1" x14ac:dyDescent="0.25"/>
    <row r="2093" s="113" customFormat="1" x14ac:dyDescent="0.25"/>
    <row r="2094" s="113" customFormat="1" x14ac:dyDescent="0.25"/>
    <row r="2095" s="113" customFormat="1" x14ac:dyDescent="0.25"/>
    <row r="2096" s="113" customFormat="1" x14ac:dyDescent="0.25"/>
    <row r="2097" s="113" customFormat="1" x14ac:dyDescent="0.25"/>
    <row r="2098" s="113" customFormat="1" x14ac:dyDescent="0.25"/>
    <row r="2099" s="113" customFormat="1" x14ac:dyDescent="0.25"/>
    <row r="2100" s="113" customFormat="1" x14ac:dyDescent="0.25"/>
    <row r="2101" s="113" customFormat="1" x14ac:dyDescent="0.25"/>
    <row r="2102" s="113" customFormat="1" x14ac:dyDescent="0.25"/>
    <row r="2103" s="113" customFormat="1" x14ac:dyDescent="0.25"/>
    <row r="2104" s="113" customFormat="1" x14ac:dyDescent="0.25"/>
    <row r="2105" s="113" customFormat="1" x14ac:dyDescent="0.25"/>
    <row r="2106" s="113" customFormat="1" x14ac:dyDescent="0.25"/>
    <row r="2107" s="113" customFormat="1" x14ac:dyDescent="0.25"/>
    <row r="2108" s="113" customFormat="1" x14ac:dyDescent="0.25"/>
    <row r="2109" s="113" customFormat="1" x14ac:dyDescent="0.25"/>
    <row r="2110" s="113" customFormat="1" x14ac:dyDescent="0.25"/>
    <row r="2111" s="113" customFormat="1" x14ac:dyDescent="0.25"/>
    <row r="2112" s="113" customFormat="1" x14ac:dyDescent="0.25"/>
    <row r="2113" s="113" customFormat="1" x14ac:dyDescent="0.25"/>
    <row r="2114" s="113" customFormat="1" x14ac:dyDescent="0.25"/>
    <row r="2115" s="113" customFormat="1" x14ac:dyDescent="0.25"/>
    <row r="2116" s="113" customFormat="1" x14ac:dyDescent="0.25"/>
    <row r="2117" s="113" customFormat="1" x14ac:dyDescent="0.25"/>
    <row r="2118" s="113" customFormat="1" x14ac:dyDescent="0.25"/>
    <row r="2119" s="113" customFormat="1" x14ac:dyDescent="0.25"/>
    <row r="2120" s="113" customFormat="1" x14ac:dyDescent="0.25"/>
    <row r="2121" s="113" customFormat="1" x14ac:dyDescent="0.25"/>
    <row r="2122" s="113" customFormat="1" x14ac:dyDescent="0.25"/>
    <row r="2123" s="113" customFormat="1" x14ac:dyDescent="0.25"/>
    <row r="2124" s="113" customFormat="1" x14ac:dyDescent="0.25"/>
    <row r="2125" s="113" customFormat="1" x14ac:dyDescent="0.25"/>
    <row r="2126" s="113" customFormat="1" x14ac:dyDescent="0.25"/>
    <row r="2127" s="113" customFormat="1" x14ac:dyDescent="0.25"/>
    <row r="2128" s="113" customFormat="1" x14ac:dyDescent="0.25"/>
    <row r="2129" s="113" customFormat="1" x14ac:dyDescent="0.25"/>
    <row r="2130" s="113" customFormat="1" x14ac:dyDescent="0.25"/>
    <row r="2131" s="113" customFormat="1" x14ac:dyDescent="0.25"/>
    <row r="2132" s="113" customFormat="1" x14ac:dyDescent="0.25"/>
    <row r="2133" s="113" customFormat="1" x14ac:dyDescent="0.25"/>
    <row r="2134" s="113" customFormat="1" x14ac:dyDescent="0.25"/>
    <row r="2135" s="113" customFormat="1" x14ac:dyDescent="0.25"/>
    <row r="2136" s="113" customFormat="1" x14ac:dyDescent="0.25"/>
    <row r="2137" s="113" customFormat="1" x14ac:dyDescent="0.25"/>
    <row r="2138" s="113" customFormat="1" x14ac:dyDescent="0.25"/>
    <row r="2139" s="113" customFormat="1" x14ac:dyDescent="0.25"/>
    <row r="2140" s="113" customFormat="1" x14ac:dyDescent="0.25"/>
    <row r="2141" s="113" customFormat="1" x14ac:dyDescent="0.25"/>
    <row r="2142" s="113" customFormat="1" x14ac:dyDescent="0.25"/>
    <row r="2143" s="113" customFormat="1" x14ac:dyDescent="0.25"/>
    <row r="2144" s="113" customFormat="1" x14ac:dyDescent="0.25"/>
    <row r="2145" s="113" customFormat="1" x14ac:dyDescent="0.25"/>
    <row r="2146" s="113" customFormat="1" x14ac:dyDescent="0.25"/>
    <row r="2147" s="113" customFormat="1" x14ac:dyDescent="0.25"/>
    <row r="2148" s="113" customFormat="1" x14ac:dyDescent="0.25"/>
    <row r="2149" s="113" customFormat="1" x14ac:dyDescent="0.25"/>
    <row r="2150" s="113" customFormat="1" x14ac:dyDescent="0.25"/>
    <row r="2151" s="113" customFormat="1" x14ac:dyDescent="0.25"/>
    <row r="2152" s="113" customFormat="1" x14ac:dyDescent="0.25"/>
    <row r="2153" s="113" customFormat="1" x14ac:dyDescent="0.25"/>
    <row r="2154" s="113" customFormat="1" x14ac:dyDescent="0.25"/>
    <row r="2155" s="113" customFormat="1" x14ac:dyDescent="0.25"/>
    <row r="2156" s="113" customFormat="1" x14ac:dyDescent="0.25"/>
    <row r="2157" s="113" customFormat="1" x14ac:dyDescent="0.25"/>
    <row r="2158" s="113" customFormat="1" x14ac:dyDescent="0.25"/>
    <row r="2159" s="113" customFormat="1" x14ac:dyDescent="0.25"/>
    <row r="2160" s="113" customFormat="1" x14ac:dyDescent="0.25"/>
    <row r="2161" s="113" customFormat="1" x14ac:dyDescent="0.25"/>
    <row r="2162" s="113" customFormat="1" x14ac:dyDescent="0.25"/>
    <row r="2163" s="113" customFormat="1" x14ac:dyDescent="0.25"/>
    <row r="2164" s="113" customFormat="1" x14ac:dyDescent="0.25"/>
    <row r="2165" s="113" customFormat="1" x14ac:dyDescent="0.25"/>
    <row r="2166" s="113" customFormat="1" x14ac:dyDescent="0.25"/>
    <row r="2167" s="113" customFormat="1" x14ac:dyDescent="0.25"/>
    <row r="2168" s="113" customFormat="1" x14ac:dyDescent="0.25"/>
    <row r="2169" s="113" customFormat="1" x14ac:dyDescent="0.25"/>
    <row r="2170" s="113" customFormat="1" x14ac:dyDescent="0.25"/>
    <row r="2171" s="113" customFormat="1" x14ac:dyDescent="0.25"/>
    <row r="2172" s="113" customFormat="1" x14ac:dyDescent="0.25"/>
    <row r="2173" s="113" customFormat="1" x14ac:dyDescent="0.25"/>
    <row r="2174" s="113" customFormat="1" x14ac:dyDescent="0.25"/>
    <row r="2175" s="113" customFormat="1" x14ac:dyDescent="0.25"/>
    <row r="2176" s="113" customFormat="1" x14ac:dyDescent="0.25"/>
    <row r="2177" s="113" customFormat="1" x14ac:dyDescent="0.25"/>
    <row r="2178" s="113" customFormat="1" x14ac:dyDescent="0.25"/>
    <row r="2179" s="113" customFormat="1" x14ac:dyDescent="0.25"/>
    <row r="2180" s="113" customFormat="1" x14ac:dyDescent="0.25"/>
    <row r="2181" s="113" customFormat="1" x14ac:dyDescent="0.25"/>
    <row r="2182" s="113" customFormat="1" x14ac:dyDescent="0.25"/>
    <row r="2183" s="113" customFormat="1" x14ac:dyDescent="0.25"/>
    <row r="2184" s="113" customFormat="1" x14ac:dyDescent="0.25"/>
    <row r="2185" s="113" customFormat="1" x14ac:dyDescent="0.25"/>
    <row r="2186" s="113" customFormat="1" x14ac:dyDescent="0.25"/>
    <row r="2187" s="113" customFormat="1" x14ac:dyDescent="0.25"/>
    <row r="2188" s="113" customFormat="1" x14ac:dyDescent="0.25"/>
    <row r="2189" s="113" customFormat="1" x14ac:dyDescent="0.25"/>
    <row r="2190" s="113" customFormat="1" x14ac:dyDescent="0.25"/>
    <row r="2191" s="113" customFormat="1" x14ac:dyDescent="0.25"/>
    <row r="2192" s="113" customFormat="1" x14ac:dyDescent="0.25"/>
    <row r="2193" s="113" customFormat="1" x14ac:dyDescent="0.25"/>
    <row r="2194" s="113" customFormat="1" x14ac:dyDescent="0.25"/>
    <row r="2195" s="113" customFormat="1" x14ac:dyDescent="0.25"/>
    <row r="2196" s="113" customFormat="1" x14ac:dyDescent="0.25"/>
    <row r="2197" s="113" customFormat="1" x14ac:dyDescent="0.25"/>
    <row r="2198" s="113" customFormat="1" x14ac:dyDescent="0.25"/>
    <row r="2199" s="113" customFormat="1" x14ac:dyDescent="0.25"/>
    <row r="2200" s="113" customFormat="1" x14ac:dyDescent="0.25"/>
    <row r="2201" s="113" customFormat="1" x14ac:dyDescent="0.25"/>
    <row r="2202" s="113" customFormat="1" x14ac:dyDescent="0.25"/>
    <row r="2203" s="113" customFormat="1" x14ac:dyDescent="0.25"/>
    <row r="2204" s="113" customFormat="1" x14ac:dyDescent="0.25"/>
    <row r="2205" s="113" customFormat="1" x14ac:dyDescent="0.25"/>
    <row r="2206" s="113" customFormat="1" x14ac:dyDescent="0.25"/>
    <row r="2207" s="113" customFormat="1" x14ac:dyDescent="0.25"/>
    <row r="2208" s="113" customFormat="1" x14ac:dyDescent="0.25"/>
    <row r="2209" s="113" customFormat="1" x14ac:dyDescent="0.25"/>
    <row r="2210" s="113" customFormat="1" x14ac:dyDescent="0.25"/>
    <row r="2211" s="113" customFormat="1" x14ac:dyDescent="0.25"/>
    <row r="2212" s="113" customFormat="1" x14ac:dyDescent="0.25"/>
    <row r="2213" s="113" customFormat="1" x14ac:dyDescent="0.25"/>
    <row r="2214" s="113" customFormat="1" x14ac:dyDescent="0.25"/>
    <row r="2215" s="113" customFormat="1" x14ac:dyDescent="0.25"/>
    <row r="2216" s="113" customFormat="1" x14ac:dyDescent="0.25"/>
    <row r="2217" s="113" customFormat="1" x14ac:dyDescent="0.25"/>
    <row r="2218" s="113" customFormat="1" x14ac:dyDescent="0.25"/>
    <row r="2219" s="113" customFormat="1" x14ac:dyDescent="0.25"/>
    <row r="2220" s="113" customFormat="1" x14ac:dyDescent="0.25"/>
    <row r="2221" s="113" customFormat="1" x14ac:dyDescent="0.25"/>
    <row r="2222" s="113" customFormat="1" x14ac:dyDescent="0.25"/>
    <row r="2223" s="113" customFormat="1" x14ac:dyDescent="0.25"/>
    <row r="2224" s="113" customFormat="1" x14ac:dyDescent="0.25"/>
    <row r="2225" s="113" customFormat="1" x14ac:dyDescent="0.25"/>
    <row r="2226" s="113" customFormat="1" x14ac:dyDescent="0.25"/>
    <row r="2227" s="113" customFormat="1" x14ac:dyDescent="0.25"/>
    <row r="2228" s="113" customFormat="1" x14ac:dyDescent="0.25"/>
    <row r="2229" s="113" customFormat="1" x14ac:dyDescent="0.25"/>
    <row r="2230" s="113" customFormat="1" x14ac:dyDescent="0.25"/>
    <row r="2231" s="113" customFormat="1" x14ac:dyDescent="0.25"/>
    <row r="2232" s="113" customFormat="1" x14ac:dyDescent="0.25"/>
    <row r="2233" s="113" customFormat="1" x14ac:dyDescent="0.25"/>
    <row r="2234" s="113" customFormat="1" x14ac:dyDescent="0.25"/>
    <row r="2235" s="113" customFormat="1" x14ac:dyDescent="0.25"/>
    <row r="2236" s="113" customFormat="1" x14ac:dyDescent="0.25"/>
    <row r="2237" s="113" customFormat="1" x14ac:dyDescent="0.25"/>
    <row r="2238" s="113" customFormat="1" x14ac:dyDescent="0.25"/>
    <row r="2239" s="113" customFormat="1" x14ac:dyDescent="0.25"/>
    <row r="2240" s="113" customFormat="1" x14ac:dyDescent="0.25"/>
    <row r="2241" s="113" customFormat="1" x14ac:dyDescent="0.25"/>
    <row r="2242" s="113" customFormat="1" x14ac:dyDescent="0.25"/>
    <row r="2243" s="113" customFormat="1" x14ac:dyDescent="0.25"/>
    <row r="2244" s="113" customFormat="1" x14ac:dyDescent="0.25"/>
    <row r="2245" s="113" customFormat="1" x14ac:dyDescent="0.25"/>
    <row r="2246" s="113" customFormat="1" x14ac:dyDescent="0.25"/>
    <row r="2247" s="113" customFormat="1" x14ac:dyDescent="0.25"/>
    <row r="2248" s="113" customFormat="1" x14ac:dyDescent="0.25"/>
    <row r="2249" s="113" customFormat="1" x14ac:dyDescent="0.25"/>
    <row r="2250" s="113" customFormat="1" x14ac:dyDescent="0.25"/>
    <row r="2251" s="113" customFormat="1" x14ac:dyDescent="0.25"/>
    <row r="2252" s="113" customFormat="1" x14ac:dyDescent="0.25"/>
    <row r="2253" s="113" customFormat="1" x14ac:dyDescent="0.25"/>
    <row r="2254" s="113" customFormat="1" x14ac:dyDescent="0.25"/>
    <row r="2255" s="113" customFormat="1" x14ac:dyDescent="0.25"/>
    <row r="2256" s="113" customFormat="1" x14ac:dyDescent="0.25"/>
    <row r="2257" s="113" customFormat="1" x14ac:dyDescent="0.25"/>
    <row r="2258" s="113" customFormat="1" x14ac:dyDescent="0.25"/>
    <row r="2259" s="113" customFormat="1" x14ac:dyDescent="0.25"/>
    <row r="2260" s="113" customFormat="1" x14ac:dyDescent="0.25"/>
    <row r="2261" s="113" customFormat="1" x14ac:dyDescent="0.25"/>
    <row r="2262" s="113" customFormat="1" x14ac:dyDescent="0.25"/>
    <row r="2263" s="113" customFormat="1" x14ac:dyDescent="0.25"/>
    <row r="2264" s="113" customFormat="1" x14ac:dyDescent="0.25"/>
    <row r="2265" s="113" customFormat="1" x14ac:dyDescent="0.25"/>
    <row r="2266" s="113" customFormat="1" x14ac:dyDescent="0.25"/>
    <row r="2267" s="113" customFormat="1" x14ac:dyDescent="0.25"/>
    <row r="2268" s="113" customFormat="1" x14ac:dyDescent="0.25"/>
    <row r="2269" s="113" customFormat="1" x14ac:dyDescent="0.25"/>
    <row r="2270" s="113" customFormat="1" x14ac:dyDescent="0.25"/>
    <row r="2271" s="113" customFormat="1" x14ac:dyDescent="0.25"/>
    <row r="2272" s="113" customFormat="1" x14ac:dyDescent="0.25"/>
    <row r="2273" s="113" customFormat="1" x14ac:dyDescent="0.25"/>
    <row r="2274" s="113" customFormat="1" x14ac:dyDescent="0.25"/>
    <row r="2275" s="113" customFormat="1" x14ac:dyDescent="0.25"/>
    <row r="2276" s="113" customFormat="1" x14ac:dyDescent="0.25"/>
    <row r="2277" s="113" customFormat="1" x14ac:dyDescent="0.25"/>
    <row r="2278" s="113" customFormat="1" x14ac:dyDescent="0.25"/>
    <row r="2279" s="113" customFormat="1" x14ac:dyDescent="0.25"/>
    <row r="2280" s="113" customFormat="1" x14ac:dyDescent="0.25"/>
    <row r="2281" s="113" customFormat="1" x14ac:dyDescent="0.25"/>
    <row r="2282" s="113" customFormat="1" x14ac:dyDescent="0.25"/>
    <row r="2283" s="113" customFormat="1" x14ac:dyDescent="0.25"/>
    <row r="2284" s="113" customFormat="1" x14ac:dyDescent="0.25"/>
    <row r="2285" s="113" customFormat="1" x14ac:dyDescent="0.25"/>
    <row r="2286" s="113" customFormat="1" x14ac:dyDescent="0.25"/>
    <row r="2287" s="113" customFormat="1" x14ac:dyDescent="0.25"/>
    <row r="2288" s="113" customFormat="1" x14ac:dyDescent="0.25"/>
    <row r="2289" s="113" customFormat="1" x14ac:dyDescent="0.25"/>
    <row r="2290" s="113" customFormat="1" x14ac:dyDescent="0.25"/>
    <row r="2291" s="113" customFormat="1" x14ac:dyDescent="0.25"/>
    <row r="2292" s="113" customFormat="1" x14ac:dyDescent="0.25"/>
    <row r="2293" s="113" customFormat="1" x14ac:dyDescent="0.25"/>
    <row r="2294" s="113" customFormat="1" x14ac:dyDescent="0.25"/>
    <row r="2295" s="113" customFormat="1" x14ac:dyDescent="0.25"/>
    <row r="2296" s="113" customFormat="1" x14ac:dyDescent="0.25"/>
    <row r="2297" s="113" customFormat="1" x14ac:dyDescent="0.25"/>
    <row r="2298" s="113" customFormat="1" x14ac:dyDescent="0.25"/>
    <row r="2299" s="113" customFormat="1" x14ac:dyDescent="0.25"/>
    <row r="2300" s="113" customFormat="1" x14ac:dyDescent="0.25"/>
    <row r="2301" s="113" customFormat="1" x14ac:dyDescent="0.25"/>
    <row r="2302" s="113" customFormat="1" x14ac:dyDescent="0.25"/>
    <row r="2303" s="113" customFormat="1" x14ac:dyDescent="0.25"/>
    <row r="2304" s="113" customFormat="1" x14ac:dyDescent="0.25"/>
    <row r="2305" s="113" customFormat="1" x14ac:dyDescent="0.25"/>
    <row r="2306" s="113" customFormat="1" x14ac:dyDescent="0.25"/>
    <row r="2307" s="113" customFormat="1" x14ac:dyDescent="0.25"/>
    <row r="2308" s="113" customFormat="1" x14ac:dyDescent="0.25"/>
    <row r="2309" s="113" customFormat="1" x14ac:dyDescent="0.25"/>
    <row r="2310" s="113" customFormat="1" x14ac:dyDescent="0.25"/>
    <row r="2311" s="113" customFormat="1" x14ac:dyDescent="0.25"/>
    <row r="2312" s="113" customFormat="1" x14ac:dyDescent="0.25"/>
    <row r="2313" s="113" customFormat="1" x14ac:dyDescent="0.25"/>
    <row r="2314" s="113" customFormat="1" x14ac:dyDescent="0.25"/>
    <row r="2315" s="113" customFormat="1" x14ac:dyDescent="0.25"/>
    <row r="2316" s="113" customFormat="1" x14ac:dyDescent="0.25"/>
    <row r="2317" s="113" customFormat="1" x14ac:dyDescent="0.25"/>
    <row r="2318" s="113" customFormat="1" x14ac:dyDescent="0.25"/>
    <row r="2319" s="113" customFormat="1" x14ac:dyDescent="0.25"/>
    <row r="2320" s="113" customFormat="1" x14ac:dyDescent="0.25"/>
    <row r="2321" s="113" customFormat="1" x14ac:dyDescent="0.25"/>
    <row r="2322" s="113" customFormat="1" x14ac:dyDescent="0.25"/>
    <row r="2323" s="113" customFormat="1" x14ac:dyDescent="0.25"/>
    <row r="2324" s="113" customFormat="1" x14ac:dyDescent="0.25"/>
    <row r="2325" s="113" customFormat="1" x14ac:dyDescent="0.25"/>
    <row r="2326" s="113" customFormat="1" x14ac:dyDescent="0.25"/>
    <row r="2327" s="113" customFormat="1" x14ac:dyDescent="0.25"/>
    <row r="2328" s="113" customFormat="1" x14ac:dyDescent="0.25"/>
    <row r="2329" s="113" customFormat="1" x14ac:dyDescent="0.25"/>
    <row r="2330" s="113" customFormat="1" x14ac:dyDescent="0.25"/>
    <row r="2331" s="113" customFormat="1" x14ac:dyDescent="0.25"/>
    <row r="2332" s="113" customFormat="1" x14ac:dyDescent="0.25"/>
    <row r="2333" s="113" customFormat="1" x14ac:dyDescent="0.25"/>
    <row r="2334" s="113" customFormat="1" x14ac:dyDescent="0.25"/>
    <row r="2335" s="113" customFormat="1" x14ac:dyDescent="0.25"/>
    <row r="2336" s="113" customFormat="1" x14ac:dyDescent="0.25"/>
    <row r="2337" s="113" customFormat="1" x14ac:dyDescent="0.25"/>
    <row r="2338" s="113" customFormat="1" x14ac:dyDescent="0.25"/>
    <row r="2339" s="113" customFormat="1" x14ac:dyDescent="0.25"/>
    <row r="2340" s="113" customFormat="1" x14ac:dyDescent="0.25"/>
    <row r="2341" s="113" customFormat="1" x14ac:dyDescent="0.25"/>
    <row r="2342" s="113" customFormat="1" x14ac:dyDescent="0.25"/>
    <row r="2343" s="113" customFormat="1" x14ac:dyDescent="0.25"/>
    <row r="2344" s="113" customFormat="1" x14ac:dyDescent="0.25"/>
    <row r="2345" s="113" customFormat="1" x14ac:dyDescent="0.25"/>
    <row r="2346" s="113" customFormat="1" x14ac:dyDescent="0.25"/>
    <row r="2347" s="113" customFormat="1" x14ac:dyDescent="0.25"/>
    <row r="2348" s="113" customFormat="1" x14ac:dyDescent="0.25"/>
    <row r="2349" s="113" customFormat="1" x14ac:dyDescent="0.25"/>
    <row r="2350" s="113" customFormat="1" x14ac:dyDescent="0.25"/>
    <row r="2351" s="113" customFormat="1" x14ac:dyDescent="0.25"/>
    <row r="2352" s="113" customFormat="1" x14ac:dyDescent="0.25"/>
    <row r="2353" s="113" customFormat="1" x14ac:dyDescent="0.25"/>
    <row r="2354" s="113" customFormat="1" x14ac:dyDescent="0.25"/>
    <row r="2355" s="113" customFormat="1" x14ac:dyDescent="0.25"/>
    <row r="2356" s="113" customFormat="1" x14ac:dyDescent="0.25"/>
    <row r="2357" s="113" customFormat="1" x14ac:dyDescent="0.25"/>
    <row r="2358" s="113" customFormat="1" x14ac:dyDescent="0.25"/>
    <row r="2359" s="113" customFormat="1" x14ac:dyDescent="0.25"/>
    <row r="2360" s="113" customFormat="1" x14ac:dyDescent="0.25"/>
    <row r="2361" s="113" customFormat="1" x14ac:dyDescent="0.25"/>
    <row r="2362" s="113" customFormat="1" x14ac:dyDescent="0.25"/>
    <row r="2363" s="113" customFormat="1" x14ac:dyDescent="0.25"/>
    <row r="2364" s="113" customFormat="1" x14ac:dyDescent="0.25"/>
    <row r="2365" s="113" customFormat="1" x14ac:dyDescent="0.25"/>
    <row r="2366" s="113" customFormat="1" x14ac:dyDescent="0.25"/>
    <row r="2367" s="113" customFormat="1" x14ac:dyDescent="0.25"/>
    <row r="2368" s="113" customFormat="1" x14ac:dyDescent="0.25"/>
    <row r="2369" s="113" customFormat="1" x14ac:dyDescent="0.25"/>
    <row r="2370" s="113" customFormat="1" x14ac:dyDescent="0.25"/>
    <row r="2371" s="113" customFormat="1" x14ac:dyDescent="0.25"/>
    <row r="2372" s="113" customFormat="1" x14ac:dyDescent="0.25"/>
    <row r="2373" s="113" customFormat="1" x14ac:dyDescent="0.25"/>
    <row r="2374" s="113" customFormat="1" x14ac:dyDescent="0.25"/>
    <row r="2375" s="113" customFormat="1" x14ac:dyDescent="0.25"/>
    <row r="2376" s="113" customFormat="1" x14ac:dyDescent="0.25"/>
    <row r="2377" s="113" customFormat="1" x14ac:dyDescent="0.25"/>
    <row r="2378" s="113" customFormat="1" x14ac:dyDescent="0.25"/>
    <row r="2379" s="113" customFormat="1" x14ac:dyDescent="0.25"/>
    <row r="2380" s="113" customFormat="1" x14ac:dyDescent="0.25"/>
    <row r="2381" s="113" customFormat="1" x14ac:dyDescent="0.25"/>
    <row r="2382" s="113" customFormat="1" x14ac:dyDescent="0.25"/>
    <row r="2383" s="113" customFormat="1" x14ac:dyDescent="0.25"/>
    <row r="2384" s="113" customFormat="1" x14ac:dyDescent="0.25"/>
    <row r="2385" s="113" customFormat="1" x14ac:dyDescent="0.25"/>
    <row r="2386" s="113" customFormat="1" x14ac:dyDescent="0.25"/>
    <row r="2387" s="113" customFormat="1" x14ac:dyDescent="0.25"/>
    <row r="2388" s="113" customFormat="1" x14ac:dyDescent="0.25"/>
    <row r="2389" s="113" customFormat="1" x14ac:dyDescent="0.25"/>
    <row r="2390" s="113" customFormat="1" x14ac:dyDescent="0.25"/>
    <row r="2391" s="113" customFormat="1" x14ac:dyDescent="0.25"/>
    <row r="2392" s="113" customFormat="1" x14ac:dyDescent="0.25"/>
    <row r="2393" s="113" customFormat="1" x14ac:dyDescent="0.25"/>
    <row r="2394" s="113" customFormat="1" x14ac:dyDescent="0.25"/>
    <row r="2395" s="113" customFormat="1" x14ac:dyDescent="0.25"/>
    <row r="2396" s="113" customFormat="1" x14ac:dyDescent="0.25"/>
    <row r="2397" s="113" customFormat="1" x14ac:dyDescent="0.25"/>
    <row r="2398" s="113" customFormat="1" x14ac:dyDescent="0.25"/>
    <row r="2399" s="113" customFormat="1" x14ac:dyDescent="0.25"/>
    <row r="2400" s="113" customFormat="1" x14ac:dyDescent="0.25"/>
    <row r="2401" s="113" customFormat="1" x14ac:dyDescent="0.25"/>
    <row r="2402" s="113" customFormat="1" x14ac:dyDescent="0.25"/>
    <row r="2403" s="113" customFormat="1" x14ac:dyDescent="0.25"/>
    <row r="2404" s="113" customFormat="1" x14ac:dyDescent="0.25"/>
    <row r="2405" s="113" customFormat="1" x14ac:dyDescent="0.25"/>
    <row r="2406" s="113" customFormat="1" x14ac:dyDescent="0.25"/>
    <row r="2407" s="113" customFormat="1" x14ac:dyDescent="0.25"/>
    <row r="2408" s="113" customFormat="1" x14ac:dyDescent="0.25"/>
    <row r="2409" s="113" customFormat="1" x14ac:dyDescent="0.25"/>
    <row r="2410" s="113" customFormat="1" x14ac:dyDescent="0.25"/>
    <row r="2411" s="113" customFormat="1" x14ac:dyDescent="0.25"/>
    <row r="2412" s="113" customFormat="1" x14ac:dyDescent="0.25"/>
    <row r="2413" s="113" customFormat="1" x14ac:dyDescent="0.25"/>
    <row r="2414" s="113" customFormat="1" x14ac:dyDescent="0.25"/>
    <row r="2415" s="113" customFormat="1" x14ac:dyDescent="0.25"/>
    <row r="2416" s="113" customFormat="1" x14ac:dyDescent="0.25"/>
    <row r="2417" s="113" customFormat="1" x14ac:dyDescent="0.25"/>
    <row r="2418" s="113" customFormat="1" x14ac:dyDescent="0.25"/>
    <row r="2419" s="113" customFormat="1" x14ac:dyDescent="0.25"/>
    <row r="2420" s="113" customFormat="1" x14ac:dyDescent="0.25"/>
    <row r="2421" s="113" customFormat="1" x14ac:dyDescent="0.25"/>
    <row r="2422" s="113" customFormat="1" x14ac:dyDescent="0.25"/>
    <row r="2423" s="113" customFormat="1" x14ac:dyDescent="0.25"/>
    <row r="2424" s="113" customFormat="1" x14ac:dyDescent="0.25"/>
    <row r="2425" s="113" customFormat="1" x14ac:dyDescent="0.25"/>
    <row r="2426" s="113" customFormat="1" x14ac:dyDescent="0.25"/>
    <row r="2427" s="113" customFormat="1" x14ac:dyDescent="0.25"/>
    <row r="2428" s="113" customFormat="1" x14ac:dyDescent="0.25"/>
    <row r="2429" s="113" customFormat="1" x14ac:dyDescent="0.25"/>
    <row r="2430" s="113" customFormat="1" x14ac:dyDescent="0.25"/>
    <row r="2431" s="113" customFormat="1" x14ac:dyDescent="0.25"/>
    <row r="2432" s="113" customFormat="1" x14ac:dyDescent="0.25"/>
    <row r="2433" s="113" customFormat="1" x14ac:dyDescent="0.25"/>
    <row r="2434" s="113" customFormat="1" x14ac:dyDescent="0.25"/>
    <row r="2435" s="113" customFormat="1" x14ac:dyDescent="0.25"/>
    <row r="2436" s="113" customFormat="1" x14ac:dyDescent="0.25"/>
    <row r="2437" s="113" customFormat="1" x14ac:dyDescent="0.25"/>
    <row r="2438" s="113" customFormat="1" x14ac:dyDescent="0.25"/>
    <row r="2439" s="113" customFormat="1" x14ac:dyDescent="0.25"/>
    <row r="2440" s="113" customFormat="1" x14ac:dyDescent="0.25"/>
    <row r="2441" s="113" customFormat="1" x14ac:dyDescent="0.25"/>
    <row r="2442" s="113" customFormat="1" x14ac:dyDescent="0.25"/>
    <row r="2443" s="113" customFormat="1" x14ac:dyDescent="0.25"/>
    <row r="2444" s="113" customFormat="1" x14ac:dyDescent="0.25"/>
    <row r="2445" s="113" customFormat="1" x14ac:dyDescent="0.25"/>
    <row r="2446" s="113" customFormat="1" x14ac:dyDescent="0.25"/>
    <row r="2447" s="113" customFormat="1" x14ac:dyDescent="0.25"/>
    <row r="2448" s="113" customFormat="1" x14ac:dyDescent="0.25"/>
    <row r="2449" s="113" customFormat="1" x14ac:dyDescent="0.25"/>
    <row r="2450" s="113" customFormat="1" x14ac:dyDescent="0.25"/>
    <row r="2451" s="113" customFormat="1" x14ac:dyDescent="0.25"/>
    <row r="2452" s="113" customFormat="1" x14ac:dyDescent="0.25"/>
    <row r="2453" s="113" customFormat="1" x14ac:dyDescent="0.25"/>
    <row r="2454" s="113" customFormat="1" x14ac:dyDescent="0.25"/>
    <row r="2455" s="113" customFormat="1" x14ac:dyDescent="0.25"/>
    <row r="2456" s="113" customFormat="1" x14ac:dyDescent="0.25"/>
    <row r="2457" s="113" customFormat="1" x14ac:dyDescent="0.25"/>
    <row r="2458" s="113" customFormat="1" x14ac:dyDescent="0.25"/>
    <row r="2459" s="113" customFormat="1" x14ac:dyDescent="0.25"/>
    <row r="2460" s="113" customFormat="1" x14ac:dyDescent="0.25"/>
    <row r="2461" s="113" customFormat="1" x14ac:dyDescent="0.25"/>
    <row r="2462" s="113" customFormat="1" x14ac:dyDescent="0.25"/>
    <row r="2463" s="113" customFormat="1" x14ac:dyDescent="0.25"/>
    <row r="2464" s="113" customFormat="1" x14ac:dyDescent="0.25"/>
    <row r="2465" s="113" customFormat="1" x14ac:dyDescent="0.25"/>
    <row r="2466" s="113" customFormat="1" x14ac:dyDescent="0.25"/>
    <row r="2467" s="113" customFormat="1" x14ac:dyDescent="0.25"/>
    <row r="2468" s="113" customFormat="1" x14ac:dyDescent="0.25"/>
    <row r="2469" s="113" customFormat="1" x14ac:dyDescent="0.25"/>
    <row r="2470" s="113" customFormat="1" x14ac:dyDescent="0.25"/>
    <row r="2471" s="113" customFormat="1" x14ac:dyDescent="0.25"/>
    <row r="2472" s="113" customFormat="1" x14ac:dyDescent="0.25"/>
    <row r="2473" s="113" customFormat="1" x14ac:dyDescent="0.25"/>
    <row r="2474" s="113" customFormat="1" x14ac:dyDescent="0.25"/>
    <row r="2475" s="113" customFormat="1" x14ac:dyDescent="0.25"/>
    <row r="2476" s="113" customFormat="1" x14ac:dyDescent="0.25"/>
    <row r="2477" s="113" customFormat="1" x14ac:dyDescent="0.25"/>
    <row r="2478" s="113" customFormat="1" x14ac:dyDescent="0.25"/>
    <row r="2479" s="113" customFormat="1" x14ac:dyDescent="0.25"/>
    <row r="2480" s="113" customFormat="1" x14ac:dyDescent="0.25"/>
    <row r="2481" s="113" customFormat="1" x14ac:dyDescent="0.25"/>
    <row r="2482" s="113" customFormat="1" x14ac:dyDescent="0.25"/>
    <row r="2483" s="113" customFormat="1" x14ac:dyDescent="0.25"/>
    <row r="2484" s="113" customFormat="1" x14ac:dyDescent="0.25"/>
    <row r="2485" s="113" customFormat="1" x14ac:dyDescent="0.25"/>
    <row r="2486" s="113" customFormat="1" x14ac:dyDescent="0.25"/>
    <row r="2487" s="113" customFormat="1" x14ac:dyDescent="0.25"/>
    <row r="2488" s="113" customFormat="1" x14ac:dyDescent="0.25"/>
    <row r="2489" s="113" customFormat="1" x14ac:dyDescent="0.25"/>
    <row r="2490" s="113" customFormat="1" x14ac:dyDescent="0.25"/>
    <row r="2491" s="113" customFormat="1" x14ac:dyDescent="0.25"/>
    <row r="2492" s="113" customFormat="1" x14ac:dyDescent="0.25"/>
    <row r="2493" s="113" customFormat="1" x14ac:dyDescent="0.25"/>
    <row r="2494" s="113" customFormat="1" x14ac:dyDescent="0.25"/>
    <row r="2495" s="113" customFormat="1" x14ac:dyDescent="0.25"/>
    <row r="2496" s="113" customFormat="1" x14ac:dyDescent="0.25"/>
    <row r="2497" s="113" customFormat="1" x14ac:dyDescent="0.25"/>
    <row r="2498" s="113" customFormat="1" x14ac:dyDescent="0.25"/>
    <row r="2499" s="113" customFormat="1" x14ac:dyDescent="0.25"/>
    <row r="2500" s="113" customFormat="1" x14ac:dyDescent="0.25"/>
    <row r="2501" s="113" customFormat="1" x14ac:dyDescent="0.25"/>
    <row r="2502" s="113" customFormat="1" x14ac:dyDescent="0.25"/>
    <row r="2503" s="113" customFormat="1" x14ac:dyDescent="0.25"/>
    <row r="2504" s="113" customFormat="1" x14ac:dyDescent="0.25"/>
    <row r="2505" s="113" customFormat="1" x14ac:dyDescent="0.25"/>
    <row r="2506" s="113" customFormat="1" x14ac:dyDescent="0.25"/>
    <row r="2507" s="113" customFormat="1" x14ac:dyDescent="0.25"/>
    <row r="2508" s="113" customFormat="1" x14ac:dyDescent="0.25"/>
    <row r="2509" s="113" customFormat="1" x14ac:dyDescent="0.25"/>
    <row r="2510" s="113" customFormat="1" x14ac:dyDescent="0.25"/>
    <row r="2511" s="113" customFormat="1" x14ac:dyDescent="0.25"/>
    <row r="2512" s="113" customFormat="1" x14ac:dyDescent="0.25"/>
    <row r="2513" s="113" customFormat="1" x14ac:dyDescent="0.25"/>
    <row r="2514" s="113" customFormat="1" x14ac:dyDescent="0.25"/>
    <row r="2515" s="113" customFormat="1" x14ac:dyDescent="0.25"/>
    <row r="2516" s="113" customFormat="1" x14ac:dyDescent="0.25"/>
    <row r="2517" s="113" customFormat="1" x14ac:dyDescent="0.25"/>
    <row r="2518" s="113" customFormat="1" x14ac:dyDescent="0.25"/>
    <row r="2519" s="113" customFormat="1" x14ac:dyDescent="0.25"/>
    <row r="2520" s="113" customFormat="1" x14ac:dyDescent="0.25"/>
    <row r="2521" s="113" customFormat="1" x14ac:dyDescent="0.25"/>
    <row r="2522" s="113" customFormat="1" x14ac:dyDescent="0.25"/>
    <row r="2523" s="113" customFormat="1" x14ac:dyDescent="0.25"/>
    <row r="2524" s="113" customFormat="1" x14ac:dyDescent="0.25"/>
    <row r="2525" s="113" customFormat="1" x14ac:dyDescent="0.25"/>
    <row r="2526" s="113" customFormat="1" x14ac:dyDescent="0.25"/>
    <row r="2527" s="113" customFormat="1" x14ac:dyDescent="0.25"/>
    <row r="2528" s="113" customFormat="1" x14ac:dyDescent="0.25"/>
    <row r="2529" s="113" customFormat="1" x14ac:dyDescent="0.25"/>
    <row r="2530" s="113" customFormat="1" x14ac:dyDescent="0.25"/>
    <row r="2531" s="113" customFormat="1" x14ac:dyDescent="0.25"/>
    <row r="2532" s="113" customFormat="1" x14ac:dyDescent="0.25"/>
    <row r="2533" s="113" customFormat="1" x14ac:dyDescent="0.25"/>
    <row r="2534" s="113" customFormat="1" x14ac:dyDescent="0.25"/>
    <row r="2535" s="113" customFormat="1" x14ac:dyDescent="0.25"/>
    <row r="2536" s="113" customFormat="1" x14ac:dyDescent="0.25"/>
    <row r="2537" s="113" customFormat="1" x14ac:dyDescent="0.25"/>
    <row r="2538" s="113" customFormat="1" x14ac:dyDescent="0.25"/>
    <row r="2539" s="113" customFormat="1" x14ac:dyDescent="0.25"/>
    <row r="2540" s="113" customFormat="1" x14ac:dyDescent="0.25"/>
    <row r="2541" s="113" customFormat="1" x14ac:dyDescent="0.25"/>
    <row r="2542" s="113" customFormat="1" x14ac:dyDescent="0.25"/>
    <row r="2543" s="113" customFormat="1" x14ac:dyDescent="0.25"/>
    <row r="2544" s="113" customFormat="1" x14ac:dyDescent="0.25"/>
    <row r="2545" s="113" customFormat="1" x14ac:dyDescent="0.25"/>
    <row r="2546" s="113" customFormat="1" x14ac:dyDescent="0.25"/>
    <row r="2547" s="113" customFormat="1" x14ac:dyDescent="0.25"/>
    <row r="2548" s="113" customFormat="1" x14ac:dyDescent="0.25"/>
    <row r="2549" s="113" customFormat="1" x14ac:dyDescent="0.25"/>
    <row r="2550" s="113" customFormat="1" x14ac:dyDescent="0.25"/>
    <row r="2551" s="113" customFormat="1" x14ac:dyDescent="0.25"/>
    <row r="2552" s="113" customFormat="1" x14ac:dyDescent="0.25"/>
    <row r="2553" s="113" customFormat="1" x14ac:dyDescent="0.25"/>
    <row r="2554" s="113" customFormat="1" x14ac:dyDescent="0.25"/>
    <row r="2555" s="113" customFormat="1" x14ac:dyDescent="0.25"/>
    <row r="2556" s="113" customFormat="1" x14ac:dyDescent="0.25"/>
    <row r="2557" s="113" customFormat="1" x14ac:dyDescent="0.25"/>
    <row r="2558" s="113" customFormat="1" x14ac:dyDescent="0.25"/>
    <row r="2559" s="113" customFormat="1" x14ac:dyDescent="0.25"/>
    <row r="2560" s="113" customFormat="1" x14ac:dyDescent="0.25"/>
    <row r="2561" s="113" customFormat="1" x14ac:dyDescent="0.25"/>
    <row r="2562" s="113" customFormat="1" x14ac:dyDescent="0.25"/>
    <row r="2563" s="113" customFormat="1" x14ac:dyDescent="0.25"/>
    <row r="2564" s="113" customFormat="1" x14ac:dyDescent="0.25"/>
    <row r="2565" s="113" customFormat="1" x14ac:dyDescent="0.25"/>
    <row r="2566" s="113" customFormat="1" x14ac:dyDescent="0.25"/>
    <row r="2567" s="113" customFormat="1" x14ac:dyDescent="0.25"/>
    <row r="2568" s="113" customFormat="1" x14ac:dyDescent="0.25"/>
    <row r="2569" s="113" customFormat="1" x14ac:dyDescent="0.25"/>
    <row r="2570" s="113" customFormat="1" x14ac:dyDescent="0.25"/>
    <row r="2571" s="113" customFormat="1" x14ac:dyDescent="0.25"/>
    <row r="2572" s="113" customFormat="1" x14ac:dyDescent="0.25"/>
    <row r="2573" s="113" customFormat="1" x14ac:dyDescent="0.25"/>
    <row r="2574" s="113" customFormat="1" x14ac:dyDescent="0.25"/>
    <row r="2575" s="113" customFormat="1" x14ac:dyDescent="0.25"/>
    <row r="2576" s="113" customFormat="1" x14ac:dyDescent="0.25"/>
    <row r="2577" s="113" customFormat="1" x14ac:dyDescent="0.25"/>
    <row r="2578" s="113" customFormat="1" x14ac:dyDescent="0.25"/>
    <row r="2579" s="113" customFormat="1" x14ac:dyDescent="0.25"/>
    <row r="2580" s="113" customFormat="1" x14ac:dyDescent="0.25"/>
    <row r="2581" s="113" customFormat="1" x14ac:dyDescent="0.25"/>
    <row r="2582" s="113" customFormat="1" x14ac:dyDescent="0.25"/>
    <row r="2583" s="113" customFormat="1" x14ac:dyDescent="0.25"/>
    <row r="2584" s="113" customFormat="1" x14ac:dyDescent="0.25"/>
    <row r="2585" s="113" customFormat="1" x14ac:dyDescent="0.25"/>
    <row r="2586" s="113" customFormat="1" x14ac:dyDescent="0.25"/>
    <row r="2587" s="113" customFormat="1" x14ac:dyDescent="0.25"/>
    <row r="2588" s="113" customFormat="1" x14ac:dyDescent="0.25"/>
    <row r="2589" s="113" customFormat="1" x14ac:dyDescent="0.25"/>
    <row r="2590" s="113" customFormat="1" x14ac:dyDescent="0.25"/>
    <row r="2591" s="113" customFormat="1" x14ac:dyDescent="0.25"/>
    <row r="2592" s="113" customFormat="1" x14ac:dyDescent="0.25"/>
    <row r="2593" s="113" customFormat="1" x14ac:dyDescent="0.25"/>
    <row r="2594" s="113" customFormat="1" x14ac:dyDescent="0.25"/>
    <row r="2595" s="113" customFormat="1" x14ac:dyDescent="0.25"/>
    <row r="2596" s="113" customFormat="1" x14ac:dyDescent="0.25"/>
    <row r="2597" s="113" customFormat="1" x14ac:dyDescent="0.25"/>
    <row r="2598" s="113" customFormat="1" x14ac:dyDescent="0.25"/>
    <row r="2599" s="113" customFormat="1" x14ac:dyDescent="0.25"/>
    <row r="2600" s="113" customFormat="1" x14ac:dyDescent="0.25"/>
    <row r="2601" s="113" customFormat="1" x14ac:dyDescent="0.25"/>
    <row r="2602" s="113" customFormat="1" x14ac:dyDescent="0.25"/>
    <row r="2603" s="113" customFormat="1" x14ac:dyDescent="0.25"/>
    <row r="2604" s="113" customFormat="1" x14ac:dyDescent="0.25"/>
    <row r="2605" s="113" customFormat="1" x14ac:dyDescent="0.25"/>
    <row r="2606" s="113" customFormat="1" x14ac:dyDescent="0.25"/>
    <row r="2607" s="113" customFormat="1" x14ac:dyDescent="0.25"/>
    <row r="2608" s="113" customFormat="1" x14ac:dyDescent="0.25"/>
    <row r="2609" s="113" customFormat="1" x14ac:dyDescent="0.25"/>
    <row r="2610" s="113" customFormat="1" x14ac:dyDescent="0.25"/>
    <row r="2611" s="113" customFormat="1" x14ac:dyDescent="0.25"/>
    <row r="2612" s="113" customFormat="1" x14ac:dyDescent="0.25"/>
    <row r="2613" s="113" customFormat="1" x14ac:dyDescent="0.25"/>
    <row r="2614" s="113" customFormat="1" x14ac:dyDescent="0.25"/>
    <row r="2615" s="113" customFormat="1" x14ac:dyDescent="0.25"/>
    <row r="2616" s="113" customFormat="1" x14ac:dyDescent="0.25"/>
    <row r="2617" s="113" customFormat="1" x14ac:dyDescent="0.25"/>
    <row r="2618" s="113" customFormat="1" x14ac:dyDescent="0.25"/>
    <row r="2619" s="113" customFormat="1" x14ac:dyDescent="0.25"/>
    <row r="2620" s="113" customFormat="1" x14ac:dyDescent="0.25"/>
    <row r="2621" s="113" customFormat="1" x14ac:dyDescent="0.25"/>
    <row r="2622" s="113" customFormat="1" x14ac:dyDescent="0.25"/>
    <row r="2623" s="113" customFormat="1" x14ac:dyDescent="0.25"/>
    <row r="2624" s="113" customFormat="1" x14ac:dyDescent="0.25"/>
    <row r="2625" s="113" customFormat="1" x14ac:dyDescent="0.25"/>
    <row r="2626" s="113" customFormat="1" x14ac:dyDescent="0.25"/>
    <row r="2627" s="113" customFormat="1" x14ac:dyDescent="0.25"/>
    <row r="2628" s="113" customFormat="1" x14ac:dyDescent="0.25"/>
    <row r="2629" s="113" customFormat="1" x14ac:dyDescent="0.25"/>
    <row r="2630" s="113" customFormat="1" x14ac:dyDescent="0.25"/>
    <row r="2631" s="113" customFormat="1" x14ac:dyDescent="0.25"/>
    <row r="2632" s="113" customFormat="1" x14ac:dyDescent="0.25"/>
    <row r="2633" s="113" customFormat="1" x14ac:dyDescent="0.25"/>
    <row r="2634" s="113" customFormat="1" x14ac:dyDescent="0.25"/>
    <row r="2635" s="113" customFormat="1" x14ac:dyDescent="0.25"/>
    <row r="2636" s="113" customFormat="1" x14ac:dyDescent="0.25"/>
    <row r="2637" s="113" customFormat="1" x14ac:dyDescent="0.25"/>
    <row r="2638" s="113" customFormat="1" x14ac:dyDescent="0.25"/>
    <row r="2639" s="113" customFormat="1" x14ac:dyDescent="0.25"/>
    <row r="2640" s="113" customFormat="1" x14ac:dyDescent="0.25"/>
    <row r="2641" s="113" customFormat="1" x14ac:dyDescent="0.25"/>
    <row r="2642" s="113" customFormat="1" x14ac:dyDescent="0.25"/>
    <row r="2643" s="113" customFormat="1" x14ac:dyDescent="0.25"/>
    <row r="2644" s="113" customFormat="1" x14ac:dyDescent="0.25"/>
    <row r="2645" s="113" customFormat="1" x14ac:dyDescent="0.25"/>
    <row r="2646" s="113" customFormat="1" x14ac:dyDescent="0.25"/>
    <row r="2647" s="113" customFormat="1" x14ac:dyDescent="0.25"/>
    <row r="2648" s="113" customFormat="1" x14ac:dyDescent="0.25"/>
    <row r="2649" s="113" customFormat="1" x14ac:dyDescent="0.25"/>
    <row r="2650" s="113" customFormat="1" x14ac:dyDescent="0.25"/>
    <row r="2651" s="113" customFormat="1" x14ac:dyDescent="0.25"/>
    <row r="2652" s="113" customFormat="1" x14ac:dyDescent="0.25"/>
    <row r="2653" s="113" customFormat="1" x14ac:dyDescent="0.25"/>
    <row r="2654" s="113" customFormat="1" x14ac:dyDescent="0.25"/>
    <row r="2655" s="113" customFormat="1" x14ac:dyDescent="0.25"/>
    <row r="2656" s="113" customFormat="1" x14ac:dyDescent="0.25"/>
    <row r="2657" s="113" customFormat="1" x14ac:dyDescent="0.25"/>
    <row r="2658" s="113" customFormat="1" x14ac:dyDescent="0.25"/>
    <row r="2659" s="113" customFormat="1" x14ac:dyDescent="0.25"/>
    <row r="2660" s="113" customFormat="1" x14ac:dyDescent="0.25"/>
    <row r="2661" s="113" customFormat="1" x14ac:dyDescent="0.25"/>
    <row r="2662" s="113" customFormat="1" x14ac:dyDescent="0.25"/>
    <row r="2663" s="113" customFormat="1" x14ac:dyDescent="0.25"/>
    <row r="2664" s="113" customFormat="1" x14ac:dyDescent="0.25"/>
    <row r="2665" s="113" customFormat="1" x14ac:dyDescent="0.25"/>
    <row r="2666" s="113" customFormat="1" x14ac:dyDescent="0.25"/>
    <row r="2667" s="113" customFormat="1" x14ac:dyDescent="0.25"/>
    <row r="2668" s="113" customFormat="1" x14ac:dyDescent="0.25"/>
    <row r="2669" s="113" customFormat="1" x14ac:dyDescent="0.25"/>
    <row r="2670" s="113" customFormat="1" x14ac:dyDescent="0.25"/>
    <row r="2671" s="113" customFormat="1" x14ac:dyDescent="0.25"/>
    <row r="2672" s="113" customFormat="1" x14ac:dyDescent="0.25"/>
    <row r="2673" s="113" customFormat="1" x14ac:dyDescent="0.25"/>
    <row r="2674" s="113" customFormat="1" x14ac:dyDescent="0.25"/>
    <row r="2675" s="113" customFormat="1" x14ac:dyDescent="0.25"/>
    <row r="2676" s="113" customFormat="1" x14ac:dyDescent="0.25"/>
    <row r="2677" s="113" customFormat="1" x14ac:dyDescent="0.25"/>
    <row r="2678" s="113" customFormat="1" x14ac:dyDescent="0.25"/>
    <row r="2679" s="113" customFormat="1" x14ac:dyDescent="0.25"/>
    <row r="2680" s="113" customFormat="1" x14ac:dyDescent="0.25"/>
    <row r="2681" s="113" customFormat="1" x14ac:dyDescent="0.25"/>
    <row r="2682" s="113" customFormat="1" x14ac:dyDescent="0.25"/>
    <row r="2683" s="113" customFormat="1" x14ac:dyDescent="0.25"/>
    <row r="2684" s="113" customFormat="1" x14ac:dyDescent="0.25"/>
    <row r="2685" s="113" customFormat="1" x14ac:dyDescent="0.25"/>
    <row r="2686" s="113" customFormat="1" x14ac:dyDescent="0.25"/>
    <row r="2687" s="113" customFormat="1" x14ac:dyDescent="0.25"/>
    <row r="2688" s="113" customFormat="1" x14ac:dyDescent="0.25"/>
    <row r="2689" s="113" customFormat="1" x14ac:dyDescent="0.25"/>
    <row r="2690" s="113" customFormat="1" x14ac:dyDescent="0.25"/>
    <row r="2691" s="113" customFormat="1" x14ac:dyDescent="0.25"/>
    <row r="2692" s="113" customFormat="1" x14ac:dyDescent="0.25"/>
    <row r="2693" s="113" customFormat="1" x14ac:dyDescent="0.25"/>
    <row r="2694" s="113" customFormat="1" x14ac:dyDescent="0.25"/>
    <row r="2695" s="113" customFormat="1" x14ac:dyDescent="0.25"/>
    <row r="2696" s="113" customFormat="1" x14ac:dyDescent="0.25"/>
    <row r="2697" s="113" customFormat="1" x14ac:dyDescent="0.25"/>
    <row r="2698" s="113" customFormat="1" x14ac:dyDescent="0.25"/>
    <row r="2699" s="113" customFormat="1" x14ac:dyDescent="0.25"/>
    <row r="2700" s="113" customFormat="1" x14ac:dyDescent="0.25"/>
    <row r="2701" s="113" customFormat="1" x14ac:dyDescent="0.25"/>
    <row r="2702" s="113" customFormat="1" x14ac:dyDescent="0.25"/>
    <row r="2703" s="113" customFormat="1" x14ac:dyDescent="0.25"/>
    <row r="2704" s="113" customFormat="1" x14ac:dyDescent="0.25"/>
    <row r="2705" s="113" customFormat="1" x14ac:dyDescent="0.25"/>
    <row r="2706" s="113" customFormat="1" x14ac:dyDescent="0.25"/>
  </sheetData>
  <mergeCells count="27">
    <mergeCell ref="C4:K4"/>
    <mergeCell ref="C5:K5"/>
    <mergeCell ref="C6:K6"/>
    <mergeCell ref="C10:C11"/>
    <mergeCell ref="D10:D11"/>
    <mergeCell ref="E10:E11"/>
    <mergeCell ref="F10:F11"/>
    <mergeCell ref="G10:G11"/>
    <mergeCell ref="I10:I11"/>
    <mergeCell ref="J10:J11"/>
    <mergeCell ref="D31:F31"/>
    <mergeCell ref="G31:H37"/>
    <mergeCell ref="D32:F32"/>
    <mergeCell ref="D37:F37"/>
    <mergeCell ref="K10:K11"/>
    <mergeCell ref="D18:F18"/>
    <mergeCell ref="G18:L18"/>
    <mergeCell ref="D19:F19"/>
    <mergeCell ref="G19:H24"/>
    <mergeCell ref="I19:L24"/>
    <mergeCell ref="D20:F20"/>
    <mergeCell ref="D24:F24"/>
    <mergeCell ref="D25:F25"/>
    <mergeCell ref="G25:H30"/>
    <mergeCell ref="I25:L30"/>
    <mergeCell ref="D26:F26"/>
    <mergeCell ref="D30:F30"/>
  </mergeCells>
  <printOptions horizontalCentered="1"/>
  <pageMargins left="0.70866141732283472" right="0.70866141732283472" top="0.37" bottom="0.4" header="0.31496062992125984" footer="0.31496062992125984"/>
  <pageSetup paperSize="9" scale="70" orientation="landscape" horizontalDpi="4294967295" verticalDpi="4294967295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Ev AKhir Kualifikasi</vt:lpstr>
      <vt:lpstr>Ev. Akhir Penawaran</vt:lpstr>
      <vt:lpstr>EV. HEA TKDN</vt:lpstr>
      <vt:lpstr>PERINGKAT AKHIR HEA</vt:lpstr>
      <vt:lpstr>PERINGKAT AKHIR Harga Terendah</vt:lpstr>
      <vt:lpstr>EV. HEA TKDN rendah</vt:lpstr>
      <vt:lpstr>PERINGKAT AKHIR Terendah HEA</vt:lpstr>
      <vt:lpstr>'Ev AKhir Kualifikasi'!Print_Area</vt:lpstr>
      <vt:lpstr>'Ev. Akhir Penawaran'!Print_Area</vt:lpstr>
      <vt:lpstr>'EV. HEA TKDN'!Print_Area</vt:lpstr>
      <vt:lpstr>'EV. HEA TKDN rendah'!Print_Area</vt:lpstr>
      <vt:lpstr>'PERINGKAT AKHIR Harga Terendah'!Print_Area</vt:lpstr>
      <vt:lpstr>'PERINGKAT AKHIR HEA'!Print_Area</vt:lpstr>
      <vt:lpstr>'PERINGKAT AKHIR Terendah HEA'!Print_Area</vt:lpstr>
      <vt:lpstr>'Ev AKhir Kualifikasi'!Print_Titles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Acep Darmawan</dc:creator>
  <cp:lastModifiedBy>Acep Darmawan</cp:lastModifiedBy>
  <dcterms:created xsi:type="dcterms:W3CDTF">2023-10-19T12:25:57Z</dcterms:created>
  <dcterms:modified xsi:type="dcterms:W3CDTF">2024-01-16T01:58:52Z</dcterms:modified>
</cp:coreProperties>
</file>