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10. Pusat\"/>
    </mc:Choice>
  </mc:AlternateContent>
  <xr:revisionPtr revIDLastSave="0" documentId="13_ncr:1_{04A72948-8545-4037-A339-3A50CFFAEDC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abang Semarang" sheetId="6" r:id="rId1"/>
    <sheet name="Semarang" sheetId="1" r:id="rId2"/>
    <sheet name="JSB" sheetId="4" r:id="rId3"/>
  </sheets>
  <definedNames>
    <definedName name="_xlnm.Print_Area" localSheetId="0">'Cabang Semarang'!$A$1:$J$13</definedName>
    <definedName name="_xlnm.Print_Area" localSheetId="2">JSB!$A$1:$J$14</definedName>
    <definedName name="_xlnm.Print_Area" localSheetId="1">Semarang!$A$1:$J$72</definedName>
  </definedNames>
  <calcPr calcId="191029"/>
</workbook>
</file>

<file path=xl/calcChain.xml><?xml version="1.0" encoding="utf-8"?>
<calcChain xmlns="http://schemas.openxmlformats.org/spreadsheetml/2006/main">
  <c r="A14" i="4" l="1"/>
  <c r="A72" i="1"/>
  <c r="J63" i="1"/>
  <c r="J62" i="1"/>
  <c r="J61" i="1"/>
  <c r="J60" i="1"/>
  <c r="J59" i="1"/>
  <c r="J58" i="1"/>
  <c r="E12" i="4"/>
  <c r="E10" i="4"/>
  <c r="E11" i="4"/>
  <c r="E9" i="4"/>
  <c r="E8" i="4"/>
  <c r="E5" i="4"/>
  <c r="E4" i="4"/>
  <c r="E3" i="4"/>
  <c r="J38" i="1"/>
  <c r="A13" i="6" l="1"/>
  <c r="J13" i="6"/>
  <c r="J10" i="6"/>
  <c r="A4" i="6"/>
  <c r="A5" i="6" s="1"/>
  <c r="A6" i="6" s="1"/>
  <c r="A7" i="6" s="1"/>
  <c r="A8" i="6" s="1"/>
  <c r="A9" i="6" s="1"/>
  <c r="A10" i="6" s="1"/>
  <c r="A11" i="6" s="1"/>
  <c r="A12" i="6" s="1"/>
  <c r="A4" i="4"/>
  <c r="A5" i="4" s="1"/>
  <c r="A6" i="4" s="1"/>
  <c r="A7" i="4" s="1"/>
  <c r="A8" i="4" s="1"/>
  <c r="A9" i="4" s="1"/>
  <c r="A10" i="4" s="1"/>
  <c r="A11" i="4" s="1"/>
  <c r="A12" i="4" s="1"/>
  <c r="A13" i="4" s="1"/>
  <c r="J56" i="1"/>
  <c r="J55" i="1"/>
  <c r="J54" i="1"/>
  <c r="J53" i="1"/>
  <c r="J50" i="1"/>
  <c r="J49" i="1"/>
  <c r="J48" i="1"/>
  <c r="J39" i="1"/>
  <c r="J3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6" i="1"/>
  <c r="A50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51" i="1"/>
</calcChain>
</file>

<file path=xl/sharedStrings.xml><?xml version="1.0" encoding="utf-8"?>
<sst xmlns="http://schemas.openxmlformats.org/spreadsheetml/2006/main" count="617" uniqueCount="136">
  <si>
    <t>No</t>
  </si>
  <si>
    <t>Jenis Barang</t>
  </si>
  <si>
    <t>Aset Bergerak</t>
  </si>
  <si>
    <t>Keterangan</t>
  </si>
  <si>
    <t>Kondisi 
Barang</t>
  </si>
  <si>
    <t>Klasifikasi Barang</t>
  </si>
  <si>
    <t>Nilai 
Perolehan</t>
  </si>
  <si>
    <t>Tanggal Perolehan</t>
  </si>
  <si>
    <t>Lokasi 
Barang</t>
  </si>
  <si>
    <t>Pemakai 
Barang</t>
  </si>
  <si>
    <t>Nomor Inventaris</t>
  </si>
  <si>
    <t>Bangunan Kantor</t>
  </si>
  <si>
    <t>Baik</t>
  </si>
  <si>
    <t>Kantor</t>
  </si>
  <si>
    <t>-</t>
  </si>
  <si>
    <t>Semarang</t>
  </si>
  <si>
    <t>Area Semarang</t>
  </si>
  <si>
    <t>090.07.01.01</t>
  </si>
  <si>
    <t>Ruang GM Service Area Semarang</t>
  </si>
  <si>
    <t>Ruang</t>
  </si>
  <si>
    <t>090.010</t>
  </si>
  <si>
    <t>Ruang Staff Progam Administration</t>
  </si>
  <si>
    <t>090.050</t>
  </si>
  <si>
    <t>Ruang Manager Maintenance Execution</t>
  </si>
  <si>
    <t>090.070</t>
  </si>
  <si>
    <t>Ruang Staff Maintenance Execution</t>
  </si>
  <si>
    <t>090.090</t>
  </si>
  <si>
    <t>Ruang Lainnya</t>
  </si>
  <si>
    <t>090.130</t>
  </si>
  <si>
    <t>Monitor / LCD Lama</t>
  </si>
  <si>
    <t>Kurang</t>
  </si>
  <si>
    <t>Core i3 Gen 3</t>
  </si>
  <si>
    <t>Bayu</t>
  </si>
  <si>
    <t>090.19.05.15</t>
  </si>
  <si>
    <t>Salsa</t>
  </si>
  <si>
    <t>Dian</t>
  </si>
  <si>
    <t>Arwan</t>
  </si>
  <si>
    <t>Pak Yuni</t>
  </si>
  <si>
    <t>Carma</t>
  </si>
  <si>
    <t>Eko</t>
  </si>
  <si>
    <t>Yazid</t>
  </si>
  <si>
    <t>Monitor / LCD Baru</t>
  </si>
  <si>
    <t>Lenovo Core i3 Gen 10</t>
  </si>
  <si>
    <t>Monic</t>
  </si>
  <si>
    <t>Bu Nin</t>
  </si>
  <si>
    <t>Pak Gufron</t>
  </si>
  <si>
    <t>Laptop Lama</t>
  </si>
  <si>
    <t>Barang</t>
  </si>
  <si>
    <t>090.19.05.14</t>
  </si>
  <si>
    <t>Gufron</t>
  </si>
  <si>
    <t>Nyoman</t>
  </si>
  <si>
    <t>Pak Arlin</t>
  </si>
  <si>
    <t>Pak Evand</t>
  </si>
  <si>
    <t>Yudit</t>
  </si>
  <si>
    <t>Admin</t>
  </si>
  <si>
    <t>Laptop Baru</t>
  </si>
  <si>
    <t>Lenovo</t>
  </si>
  <si>
    <t>Meja Bundar / Tamu</t>
  </si>
  <si>
    <t>090.17.05.14</t>
  </si>
  <si>
    <t>UPS</t>
  </si>
  <si>
    <t>APC 650 V</t>
  </si>
  <si>
    <t>090.19.05.04</t>
  </si>
  <si>
    <t>Meja Kerja Staff</t>
  </si>
  <si>
    <t>090.17.05.02</t>
  </si>
  <si>
    <t>Meja Specialist</t>
  </si>
  <si>
    <t>090.17.05.10</t>
  </si>
  <si>
    <t>Kursi Besi</t>
  </si>
  <si>
    <t>090.17.05.03</t>
  </si>
  <si>
    <t>Kursi Staff</t>
  </si>
  <si>
    <t>Kursi Specialist</t>
  </si>
  <si>
    <t>090.17.05.11</t>
  </si>
  <si>
    <t>Dispenser</t>
  </si>
  <si>
    <t>090.18.06.07</t>
  </si>
  <si>
    <t>AC</t>
  </si>
  <si>
    <t>090.18.04.04</t>
  </si>
  <si>
    <t>Lemari Arsip</t>
  </si>
  <si>
    <t>090.18.01.08</t>
  </si>
  <si>
    <t>090.18.06.19</t>
  </si>
  <si>
    <t>Meja Kayu</t>
  </si>
  <si>
    <t>090.17.05.08</t>
  </si>
  <si>
    <t>Printer / Scanner</t>
  </si>
  <si>
    <t>Brother MFC</t>
  </si>
  <si>
    <t>090.19.05.03</t>
  </si>
  <si>
    <t>HP 7720</t>
  </si>
  <si>
    <t>Epson L3110</t>
  </si>
  <si>
    <t>Printer</t>
  </si>
  <si>
    <t>HP LaserJet Pro M102a</t>
  </si>
  <si>
    <t>Alat Ukur / Meteran</t>
  </si>
  <si>
    <t>090.22.01.15</t>
  </si>
  <si>
    <t>Pemotong Kertas</t>
  </si>
  <si>
    <t>090.17.03.10</t>
  </si>
  <si>
    <t>Penghancur Kertas</t>
  </si>
  <si>
    <t>Krisbow S290</t>
  </si>
  <si>
    <t>090.17.03.12</t>
  </si>
  <si>
    <t>Projector</t>
  </si>
  <si>
    <t>090.18.01.18</t>
  </si>
  <si>
    <t>Modem / Wireless</t>
  </si>
  <si>
    <t>090.19.05.06</t>
  </si>
  <si>
    <t>Thermometer</t>
  </si>
  <si>
    <t>090.22.01.22</t>
  </si>
  <si>
    <t>Alat Komunikasi</t>
  </si>
  <si>
    <t>090.21.02.07</t>
  </si>
  <si>
    <t>090.18.05.02</t>
  </si>
  <si>
    <t>Tabung Gas</t>
  </si>
  <si>
    <t>090.18.05.04</t>
  </si>
  <si>
    <t>Rak Piring</t>
  </si>
  <si>
    <t>090.18.06.12</t>
  </si>
  <si>
    <t>Meja Printing</t>
  </si>
  <si>
    <t>090.17.05.09</t>
  </si>
  <si>
    <t>Rak Besi</t>
  </si>
  <si>
    <t>090.17.04.02</t>
  </si>
  <si>
    <t>Area Batang-Semarang</t>
  </si>
  <si>
    <t>Meja Staf</t>
  </si>
  <si>
    <t>Kursi Staf</t>
  </si>
  <si>
    <t>090.17.05.04</t>
  </si>
  <si>
    <t>Kulkas</t>
  </si>
  <si>
    <t>090.18.04.01</t>
  </si>
  <si>
    <t>Dell Core i3 Gen 8</t>
  </si>
  <si>
    <t>Pengadaan Pusat</t>
  </si>
  <si>
    <t>Alat Masak / Kompor</t>
  </si>
  <si>
    <t>Kotak Alat</t>
  </si>
  <si>
    <t>Pengadaan PT Jasa Marga (Persero) Tbk'</t>
  </si>
  <si>
    <t>Air Conditioner</t>
  </si>
  <si>
    <t>Samsung</t>
  </si>
  <si>
    <t>Daikin</t>
  </si>
  <si>
    <t>Printer Brother MFC-T4500DW</t>
  </si>
  <si>
    <t>Laptop</t>
  </si>
  <si>
    <t>Macbook / Apple</t>
  </si>
  <si>
    <t>Epson</t>
  </si>
  <si>
    <t>Meja Rapat</t>
  </si>
  <si>
    <t>Kursi Kerja</t>
  </si>
  <si>
    <t>Kursi Rapat</t>
  </si>
  <si>
    <t>Glassboard Standing (papan tulis)</t>
  </si>
  <si>
    <t>Rak Printer</t>
  </si>
  <si>
    <t>Layar Proyektor</t>
  </si>
  <si>
    <t>Cam Conference All in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</si>
</sst>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21]dd\ mmmm\ yyyy;@"/>
  </numFmts>
  <fonts count="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1" xfId="0" quotePrefix="1" applyFont="1" applyBorder="1" applyAlignment="1">
      <alignment horizontal="center" vertical="center" wrapText="1"/>
    </xf>
    <xf numFmtId="3" fontId="3" fillId="0" borderId="1" xfId="0" quotePrefix="1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quotePrefix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C6F1-188C-4617-B461-F04484146DBE}">
  <dimension ref="A1:J19"/>
  <sheetViews>
    <sheetView view="pageBreakPreview" zoomScaleNormal="100" zoomScaleSheetLayoutView="100" workbookViewId="0">
      <selection activeCell="E4" sqref="E4"/>
    </sheetView>
  </sheetViews>
  <sheetFormatPr defaultColWidth="9" defaultRowHeight="20.100000000000001" customHeight="1"/>
  <cols>
    <col min="1" max="1" width="6.28515625" style="1" customWidth="1"/>
    <col min="2" max="2" width="36.140625" style="1" customWidth="1"/>
    <col min="3" max="3" width="15.7109375" style="2" customWidth="1"/>
    <col min="4" max="4" width="23.42578125" style="2" customWidth="1"/>
    <col min="5" max="5" width="38.42578125" style="2" bestFit="1" customWidth="1"/>
    <col min="6" max="8" width="15.7109375" style="2" customWidth="1"/>
    <col min="9" max="9" width="17.5703125" style="2" customWidth="1"/>
    <col min="10" max="10" width="15.7109375" style="1" customWidth="1"/>
  </cols>
  <sheetData>
    <row r="1" spans="1:10" ht="36.950000000000003" customHeight="1">
      <c r="A1" s="14" t="s">
        <v>0</v>
      </c>
      <c r="B1" s="14" t="s">
        <v>1</v>
      </c>
      <c r="C1" s="14" t="s">
        <v>2</v>
      </c>
      <c r="D1" s="14"/>
      <c r="E1" s="14"/>
      <c r="F1" s="14"/>
      <c r="G1" s="14"/>
      <c r="H1" s="14"/>
      <c r="I1" s="14"/>
      <c r="J1" s="14" t="s">
        <v>3</v>
      </c>
    </row>
    <row r="2" spans="1:10" ht="42" customHeight="1">
      <c r="A2" s="14"/>
      <c r="B2" s="14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14"/>
    </row>
    <row r="3" spans="1:10" s="3" customFormat="1" ht="20.100000000000001" customHeight="1">
      <c r="A3" s="5">
        <v>1</v>
      </c>
      <c r="B3" s="6" t="s">
        <v>11</v>
      </c>
      <c r="C3" s="7" t="s">
        <v>12</v>
      </c>
      <c r="D3" s="7" t="s">
        <v>13</v>
      </c>
      <c r="E3" s="10" t="s">
        <v>121</v>
      </c>
      <c r="F3" s="10" t="s">
        <v>14</v>
      </c>
      <c r="G3" s="7" t="s">
        <v>15</v>
      </c>
      <c r="H3" s="7" t="s">
        <v>16</v>
      </c>
      <c r="I3" s="7" t="s">
        <v>17</v>
      </c>
      <c r="J3" s="7"/>
    </row>
    <row r="4" spans="1:10" s="3" customFormat="1" ht="20.100000000000001" customHeight="1">
      <c r="A4" s="5">
        <f>A3+1</f>
        <v>2</v>
      </c>
      <c r="B4" s="6" t="s">
        <v>18</v>
      </c>
      <c r="C4" s="7" t="s">
        <v>12</v>
      </c>
      <c r="D4" s="7" t="s">
        <v>19</v>
      </c>
      <c r="E4" s="10" t="s">
        <v>121</v>
      </c>
      <c r="F4" s="10" t="s">
        <v>14</v>
      </c>
      <c r="G4" s="7" t="s">
        <v>15</v>
      </c>
      <c r="H4" s="7" t="s">
        <v>16</v>
      </c>
      <c r="I4" s="11" t="s">
        <v>20</v>
      </c>
      <c r="J4" s="7">
        <v>1</v>
      </c>
    </row>
    <row r="5" spans="1:10" s="3" customFormat="1" ht="20.100000000000001" customHeight="1">
      <c r="A5" s="5">
        <f t="shared" ref="A5:A13" si="0">A4+1</f>
        <v>3</v>
      </c>
      <c r="B5" s="6" t="s">
        <v>21</v>
      </c>
      <c r="C5" s="7" t="s">
        <v>12</v>
      </c>
      <c r="D5" s="7" t="s">
        <v>19</v>
      </c>
      <c r="E5" s="10" t="s">
        <v>121</v>
      </c>
      <c r="F5" s="10" t="s">
        <v>14</v>
      </c>
      <c r="G5" s="7" t="s">
        <v>15</v>
      </c>
      <c r="H5" s="7" t="s">
        <v>16</v>
      </c>
      <c r="I5" s="11" t="s">
        <v>22</v>
      </c>
      <c r="J5" s="7">
        <v>1</v>
      </c>
    </row>
    <row r="6" spans="1:10" s="3" customFormat="1" ht="20.100000000000001" customHeight="1">
      <c r="A6" s="5">
        <f t="shared" si="0"/>
        <v>4</v>
      </c>
      <c r="B6" s="6" t="s">
        <v>23</v>
      </c>
      <c r="C6" s="7" t="s">
        <v>12</v>
      </c>
      <c r="D6" s="7" t="s">
        <v>19</v>
      </c>
      <c r="E6" s="10" t="s">
        <v>121</v>
      </c>
      <c r="F6" s="10" t="s">
        <v>14</v>
      </c>
      <c r="G6" s="7" t="s">
        <v>15</v>
      </c>
      <c r="H6" s="7" t="s">
        <v>16</v>
      </c>
      <c r="I6" s="10" t="s">
        <v>24</v>
      </c>
      <c r="J6" s="7">
        <v>1</v>
      </c>
    </row>
    <row r="7" spans="1:10" s="3" customFormat="1" ht="20.100000000000001" customHeight="1">
      <c r="A7" s="5">
        <f t="shared" si="0"/>
        <v>5</v>
      </c>
      <c r="B7" s="6" t="s">
        <v>25</v>
      </c>
      <c r="C7" s="7" t="s">
        <v>12</v>
      </c>
      <c r="D7" s="7" t="s">
        <v>19</v>
      </c>
      <c r="E7" s="10" t="s">
        <v>121</v>
      </c>
      <c r="F7" s="10" t="s">
        <v>14</v>
      </c>
      <c r="G7" s="7" t="s">
        <v>15</v>
      </c>
      <c r="H7" s="7" t="s">
        <v>16</v>
      </c>
      <c r="I7" s="10" t="s">
        <v>26</v>
      </c>
      <c r="J7" s="7">
        <v>1</v>
      </c>
    </row>
    <row r="8" spans="1:10" s="3" customFormat="1" ht="20.100000000000001" customHeight="1">
      <c r="A8" s="5">
        <f t="shared" si="0"/>
        <v>6</v>
      </c>
      <c r="B8" s="6" t="s">
        <v>27</v>
      </c>
      <c r="C8" s="7" t="s">
        <v>12</v>
      </c>
      <c r="D8" s="7" t="s">
        <v>19</v>
      </c>
      <c r="E8" s="10" t="s">
        <v>121</v>
      </c>
      <c r="F8" s="10" t="s">
        <v>14</v>
      </c>
      <c r="G8" s="7" t="s">
        <v>15</v>
      </c>
      <c r="H8" s="7" t="s">
        <v>16</v>
      </c>
      <c r="I8" s="10" t="s">
        <v>28</v>
      </c>
      <c r="J8" s="7">
        <v>1</v>
      </c>
    </row>
    <row r="9" spans="1:10" s="3" customFormat="1" ht="20.100000000000001" customHeight="1">
      <c r="A9" s="5">
        <f t="shared" si="0"/>
        <v>7</v>
      </c>
      <c r="B9" s="6" t="s">
        <v>73</v>
      </c>
      <c r="C9" s="7" t="s">
        <v>12</v>
      </c>
      <c r="D9" s="7" t="s">
        <v>47</v>
      </c>
      <c r="E9" s="10" t="s">
        <v>121</v>
      </c>
      <c r="F9" s="10" t="s">
        <v>14</v>
      </c>
      <c r="G9" s="7" t="s">
        <v>15</v>
      </c>
      <c r="H9" s="7" t="s">
        <v>16</v>
      </c>
      <c r="I9" s="10" t="s">
        <v>74</v>
      </c>
      <c r="J9" s="7">
        <v>4</v>
      </c>
    </row>
    <row r="10" spans="1:10" s="3" customFormat="1" ht="20.100000000000001" customHeight="1">
      <c r="A10" s="5">
        <f t="shared" si="0"/>
        <v>8</v>
      </c>
      <c r="B10" s="6" t="s">
        <v>105</v>
      </c>
      <c r="C10" s="7" t="s">
        <v>30</v>
      </c>
      <c r="D10" s="7" t="s">
        <v>47</v>
      </c>
      <c r="E10" s="10" t="s">
        <v>121</v>
      </c>
      <c r="F10" s="10" t="s">
        <v>14</v>
      </c>
      <c r="G10" s="7" t="s">
        <v>15</v>
      </c>
      <c r="H10" s="7" t="s">
        <v>16</v>
      </c>
      <c r="I10" s="10" t="s">
        <v>106</v>
      </c>
      <c r="J10" s="7">
        <f>2</f>
        <v>2</v>
      </c>
    </row>
    <row r="11" spans="1:10" s="3" customFormat="1" ht="20.100000000000001" customHeight="1">
      <c r="A11" s="5">
        <f t="shared" si="0"/>
        <v>9</v>
      </c>
      <c r="B11" s="6" t="s">
        <v>107</v>
      </c>
      <c r="C11" s="7" t="s">
        <v>30</v>
      </c>
      <c r="D11" s="7" t="s">
        <v>47</v>
      </c>
      <c r="E11" s="10" t="s">
        <v>121</v>
      </c>
      <c r="F11" s="10" t="s">
        <v>14</v>
      </c>
      <c r="G11" s="7" t="s">
        <v>15</v>
      </c>
      <c r="H11" s="7" t="s">
        <v>16</v>
      </c>
      <c r="I11" s="10" t="s">
        <v>108</v>
      </c>
      <c r="J11" s="7">
        <v>2</v>
      </c>
    </row>
    <row r="12" spans="1:10" s="3" customFormat="1" ht="20.100000000000001" customHeight="1">
      <c r="A12" s="5">
        <f t="shared" si="0"/>
        <v>10</v>
      </c>
      <c r="B12" s="6" t="s">
        <v>109</v>
      </c>
      <c r="C12" s="7" t="s">
        <v>12</v>
      </c>
      <c r="D12" s="7" t="s">
        <v>47</v>
      </c>
      <c r="E12" s="10" t="s">
        <v>121</v>
      </c>
      <c r="F12" s="10" t="s">
        <v>14</v>
      </c>
      <c r="G12" s="7" t="s">
        <v>15</v>
      </c>
      <c r="H12" s="7" t="s">
        <v>16</v>
      </c>
      <c r="I12" s="10" t="s">
        <v>110</v>
      </c>
      <c r="J12" s="7">
        <v>4</v>
      </c>
    </row>
    <row r="13" spans="1:10" s="3" customFormat="1" ht="20.100000000000001" customHeight="1">
      <c r="A13" s="5">
        <f t="shared" si="0"/>
        <v>11</v>
      </c>
      <c r="B13" s="6" t="s">
        <v>100</v>
      </c>
      <c r="C13" s="7" t="s">
        <v>12</v>
      </c>
      <c r="D13" s="7" t="s">
        <v>47</v>
      </c>
      <c r="E13" s="10" t="s">
        <v>121</v>
      </c>
      <c r="F13" s="10" t="s">
        <v>14</v>
      </c>
      <c r="G13" s="7" t="s">
        <v>15</v>
      </c>
      <c r="H13" s="7" t="s">
        <v>16</v>
      </c>
      <c r="I13" s="10" t="s">
        <v>101</v>
      </c>
      <c r="J13" s="7">
        <f>1</f>
        <v>1</v>
      </c>
    </row>
    <row r="14" spans="1:10" ht="20.100000000000001" customHeight="1">
      <c r="A14" s="9"/>
    </row>
    <row r="15" spans="1:10" ht="20.100000000000001" customHeight="1">
      <c r="A15" s="9"/>
    </row>
    <row r="16" spans="1:10" ht="20.100000000000001" customHeight="1">
      <c r="A16" s="9"/>
    </row>
    <row r="17" spans="1:1" ht="20.100000000000001" customHeight="1">
      <c r="A17" s="9"/>
    </row>
    <row r="18" spans="1:1" ht="20.100000000000001" customHeight="1">
      <c r="A18" s="9"/>
    </row>
    <row r="19" spans="1:1" ht="20.100000000000001" customHeight="1">
      <c r="A19" s="9"/>
    </row>
  </sheetData>
  <mergeCells count="4">
    <mergeCell ref="A1:A2"/>
    <mergeCell ref="B1:B2"/>
    <mergeCell ref="C1:I1"/>
    <mergeCell ref="J1:J2"/>
  </mergeCells>
  <pageMargins left="0.7" right="0.7" top="0.75" bottom="0.75" header="0.3" footer="0.3"/>
  <pageSetup paperSize="9" scale="4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view="pageBreakPreview" topLeftCell="A52" zoomScale="80" zoomScaleNormal="100" zoomScaleSheetLayoutView="80" workbookViewId="0">
      <selection activeCell="A66" sqref="A66:XFD66"/>
    </sheetView>
  </sheetViews>
  <sheetFormatPr defaultColWidth="9" defaultRowHeight="20.100000000000001" customHeight="1"/>
  <cols>
    <col min="1" max="1" width="6.28515625" style="1" customWidth="1"/>
    <col min="2" max="2" width="34.42578125" style="1" bestFit="1" customWidth="1"/>
    <col min="3" max="3" width="15.7109375" style="2" customWidth="1"/>
    <col min="4" max="4" width="26.42578125" style="2" customWidth="1"/>
    <col min="5" max="5" width="15.7109375" style="2" customWidth="1"/>
    <col min="6" max="6" width="18.5703125" style="2" bestFit="1" customWidth="1"/>
    <col min="7" max="8" width="15.7109375" style="2" hidden="1" customWidth="1"/>
    <col min="9" max="9" width="17.5703125" style="2" customWidth="1"/>
    <col min="10" max="10" width="15.7109375" style="1" customWidth="1"/>
  </cols>
  <sheetData>
    <row r="1" spans="1:10" ht="36.950000000000003" customHeight="1">
      <c r="A1" s="14" t="s">
        <v>0</v>
      </c>
      <c r="B1" s="14" t="s">
        <v>1</v>
      </c>
      <c r="C1" s="14" t="s">
        <v>2</v>
      </c>
      <c r="D1" s="14"/>
      <c r="E1" s="14"/>
      <c r="F1" s="14"/>
      <c r="G1" s="14"/>
      <c r="H1" s="14"/>
      <c r="I1" s="14"/>
      <c r="J1" s="14" t="s">
        <v>3</v>
      </c>
    </row>
    <row r="2" spans="1:10" ht="42" customHeight="1">
      <c r="A2" s="14"/>
      <c r="B2" s="14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14"/>
    </row>
    <row r="3" spans="1:10" s="3" customFormat="1" ht="20.100000000000001" customHeight="1">
      <c r="A3" s="5">
        <v>1</v>
      </c>
      <c r="B3" s="6" t="s">
        <v>29</v>
      </c>
      <c r="C3" s="7" t="s">
        <v>30</v>
      </c>
      <c r="D3" s="7" t="s">
        <v>31</v>
      </c>
      <c r="E3" s="10" t="s">
        <v>118</v>
      </c>
      <c r="F3" s="12">
        <v>43497</v>
      </c>
      <c r="G3" s="7" t="s">
        <v>15</v>
      </c>
      <c r="H3" s="7" t="s">
        <v>32</v>
      </c>
      <c r="I3" s="10" t="s">
        <v>33</v>
      </c>
      <c r="J3" s="7">
        <v>1</v>
      </c>
    </row>
    <row r="4" spans="1:10" s="3" customFormat="1" ht="20.100000000000001" customHeight="1">
      <c r="A4" s="5">
        <f t="shared" ref="A4:A32" si="0">A3+1</f>
        <v>2</v>
      </c>
      <c r="B4" s="6" t="s">
        <v>29</v>
      </c>
      <c r="C4" s="7" t="s">
        <v>30</v>
      </c>
      <c r="D4" s="7" t="s">
        <v>31</v>
      </c>
      <c r="E4" s="10" t="s">
        <v>118</v>
      </c>
      <c r="F4" s="12">
        <v>43497</v>
      </c>
      <c r="G4" s="7" t="s">
        <v>15</v>
      </c>
      <c r="H4" s="7" t="s">
        <v>34</v>
      </c>
      <c r="I4" s="10" t="s">
        <v>33</v>
      </c>
      <c r="J4" s="7">
        <v>1</v>
      </c>
    </row>
    <row r="5" spans="1:10" s="3" customFormat="1" ht="20.100000000000001" customHeight="1">
      <c r="A5" s="5">
        <f t="shared" si="0"/>
        <v>3</v>
      </c>
      <c r="B5" s="6" t="s">
        <v>29</v>
      </c>
      <c r="C5" s="7" t="s">
        <v>30</v>
      </c>
      <c r="D5" s="7" t="s">
        <v>31</v>
      </c>
      <c r="E5" s="10" t="s">
        <v>118</v>
      </c>
      <c r="F5" s="12">
        <v>43497</v>
      </c>
      <c r="G5" s="7" t="s">
        <v>15</v>
      </c>
      <c r="H5" s="7" t="s">
        <v>35</v>
      </c>
      <c r="I5" s="10" t="s">
        <v>33</v>
      </c>
      <c r="J5" s="7">
        <v>1</v>
      </c>
    </row>
    <row r="6" spans="1:10" s="3" customFormat="1" ht="20.100000000000001" customHeight="1">
      <c r="A6" s="5">
        <f t="shared" si="0"/>
        <v>4</v>
      </c>
      <c r="B6" s="6" t="s">
        <v>29</v>
      </c>
      <c r="C6" s="7" t="s">
        <v>30</v>
      </c>
      <c r="D6" s="7" t="s">
        <v>31</v>
      </c>
      <c r="E6" s="10" t="s">
        <v>118</v>
      </c>
      <c r="F6" s="12">
        <v>43497</v>
      </c>
      <c r="G6" s="7" t="s">
        <v>15</v>
      </c>
      <c r="H6" s="7" t="s">
        <v>36</v>
      </c>
      <c r="I6" s="10" t="s">
        <v>33</v>
      </c>
      <c r="J6" s="7">
        <v>1</v>
      </c>
    </row>
    <row r="7" spans="1:10" s="3" customFormat="1" ht="20.100000000000001" customHeight="1">
      <c r="A7" s="5">
        <f t="shared" si="0"/>
        <v>5</v>
      </c>
      <c r="B7" s="6" t="s">
        <v>29</v>
      </c>
      <c r="C7" s="7" t="s">
        <v>30</v>
      </c>
      <c r="D7" s="7" t="s">
        <v>31</v>
      </c>
      <c r="E7" s="10" t="s">
        <v>118</v>
      </c>
      <c r="F7" s="12">
        <v>43497</v>
      </c>
      <c r="G7" s="7" t="s">
        <v>15</v>
      </c>
      <c r="H7" s="7" t="s">
        <v>37</v>
      </c>
      <c r="I7" s="10" t="s">
        <v>33</v>
      </c>
      <c r="J7" s="7">
        <v>1</v>
      </c>
    </row>
    <row r="8" spans="1:10" s="3" customFormat="1" ht="20.100000000000001" customHeight="1">
      <c r="A8" s="5">
        <f t="shared" si="0"/>
        <v>6</v>
      </c>
      <c r="B8" s="6" t="s">
        <v>29</v>
      </c>
      <c r="C8" s="7" t="s">
        <v>30</v>
      </c>
      <c r="D8" s="7" t="s">
        <v>31</v>
      </c>
      <c r="E8" s="10" t="s">
        <v>118</v>
      </c>
      <c r="F8" s="12">
        <v>43497</v>
      </c>
      <c r="G8" s="7" t="s">
        <v>15</v>
      </c>
      <c r="H8" s="7" t="s">
        <v>38</v>
      </c>
      <c r="I8" s="10" t="s">
        <v>33</v>
      </c>
      <c r="J8" s="7">
        <v>1</v>
      </c>
    </row>
    <row r="9" spans="1:10" s="3" customFormat="1" ht="20.100000000000001" customHeight="1">
      <c r="A9" s="5">
        <f t="shared" si="0"/>
        <v>7</v>
      </c>
      <c r="B9" s="6" t="s">
        <v>29</v>
      </c>
      <c r="C9" s="7" t="s">
        <v>30</v>
      </c>
      <c r="D9" s="7" t="s">
        <v>31</v>
      </c>
      <c r="E9" s="10" t="s">
        <v>118</v>
      </c>
      <c r="F9" s="12">
        <v>43497</v>
      </c>
      <c r="G9" s="7" t="s">
        <v>15</v>
      </c>
      <c r="H9" s="7" t="s">
        <v>39</v>
      </c>
      <c r="I9" s="10" t="s">
        <v>33</v>
      </c>
      <c r="J9" s="7">
        <v>1</v>
      </c>
    </row>
    <row r="10" spans="1:10" s="3" customFormat="1" ht="20.100000000000001" customHeight="1">
      <c r="A10" s="5">
        <f t="shared" si="0"/>
        <v>8</v>
      </c>
      <c r="B10" s="6" t="s">
        <v>29</v>
      </c>
      <c r="C10" s="7" t="s">
        <v>30</v>
      </c>
      <c r="D10" s="7" t="s">
        <v>31</v>
      </c>
      <c r="E10" s="10" t="s">
        <v>118</v>
      </c>
      <c r="F10" s="12">
        <v>43497</v>
      </c>
      <c r="G10" s="7" t="s">
        <v>15</v>
      </c>
      <c r="H10" s="7" t="s">
        <v>40</v>
      </c>
      <c r="I10" s="10" t="s">
        <v>33</v>
      </c>
      <c r="J10" s="7">
        <v>1</v>
      </c>
    </row>
    <row r="11" spans="1:10" s="3" customFormat="1" ht="20.100000000000001" customHeight="1">
      <c r="A11" s="5">
        <f t="shared" si="0"/>
        <v>9</v>
      </c>
      <c r="B11" s="6" t="s">
        <v>41</v>
      </c>
      <c r="C11" s="7" t="s">
        <v>12</v>
      </c>
      <c r="D11" s="7" t="s">
        <v>42</v>
      </c>
      <c r="E11" s="8">
        <v>8000000</v>
      </c>
      <c r="F11" s="12">
        <v>44484</v>
      </c>
      <c r="G11" s="7" t="s">
        <v>15</v>
      </c>
      <c r="H11" s="7" t="s">
        <v>32</v>
      </c>
      <c r="I11" s="10" t="s">
        <v>33</v>
      </c>
      <c r="J11" s="7">
        <v>1</v>
      </c>
    </row>
    <row r="12" spans="1:10" s="3" customFormat="1" ht="20.100000000000001" customHeight="1">
      <c r="A12" s="5">
        <f t="shared" si="0"/>
        <v>10</v>
      </c>
      <c r="B12" s="6" t="s">
        <v>41</v>
      </c>
      <c r="C12" s="7" t="s">
        <v>12</v>
      </c>
      <c r="D12" s="7" t="s">
        <v>42</v>
      </c>
      <c r="E12" s="8">
        <v>8000000</v>
      </c>
      <c r="F12" s="12">
        <v>44484</v>
      </c>
      <c r="G12" s="7" t="s">
        <v>15</v>
      </c>
      <c r="H12" s="7" t="s">
        <v>34</v>
      </c>
      <c r="I12" s="10" t="s">
        <v>33</v>
      </c>
      <c r="J12" s="7">
        <v>1</v>
      </c>
    </row>
    <row r="13" spans="1:10" s="3" customFormat="1" ht="20.100000000000001" customHeight="1">
      <c r="A13" s="5">
        <f t="shared" si="0"/>
        <v>11</v>
      </c>
      <c r="B13" s="6" t="s">
        <v>41</v>
      </c>
      <c r="C13" s="7" t="s">
        <v>12</v>
      </c>
      <c r="D13" s="7" t="s">
        <v>42</v>
      </c>
      <c r="E13" s="8">
        <v>8000000</v>
      </c>
      <c r="F13" s="12">
        <v>44484</v>
      </c>
      <c r="G13" s="7" t="s">
        <v>15</v>
      </c>
      <c r="H13" s="7" t="s">
        <v>35</v>
      </c>
      <c r="I13" s="10" t="s">
        <v>33</v>
      </c>
      <c r="J13" s="7">
        <v>1</v>
      </c>
    </row>
    <row r="14" spans="1:10" s="3" customFormat="1" ht="20.100000000000001" customHeight="1">
      <c r="A14" s="5">
        <f t="shared" si="0"/>
        <v>12</v>
      </c>
      <c r="B14" s="6" t="s">
        <v>41</v>
      </c>
      <c r="C14" s="7" t="s">
        <v>12</v>
      </c>
      <c r="D14" s="7" t="s">
        <v>42</v>
      </c>
      <c r="E14" s="8">
        <v>8000000</v>
      </c>
      <c r="F14" s="12">
        <v>44484</v>
      </c>
      <c r="G14" s="7" t="s">
        <v>15</v>
      </c>
      <c r="H14" s="7" t="s">
        <v>36</v>
      </c>
      <c r="I14" s="10" t="s">
        <v>33</v>
      </c>
      <c r="J14" s="7">
        <v>1</v>
      </c>
    </row>
    <row r="15" spans="1:10" s="3" customFormat="1" ht="20.100000000000001" customHeight="1">
      <c r="A15" s="5">
        <f t="shared" si="0"/>
        <v>13</v>
      </c>
      <c r="B15" s="6" t="s">
        <v>41</v>
      </c>
      <c r="C15" s="7" t="s">
        <v>12</v>
      </c>
      <c r="D15" s="7" t="s">
        <v>42</v>
      </c>
      <c r="E15" s="8">
        <v>8000000</v>
      </c>
      <c r="F15" s="12">
        <v>44484</v>
      </c>
      <c r="G15" s="7" t="s">
        <v>15</v>
      </c>
      <c r="H15" s="7" t="s">
        <v>37</v>
      </c>
      <c r="I15" s="10" t="s">
        <v>33</v>
      </c>
      <c r="J15" s="7">
        <v>1</v>
      </c>
    </row>
    <row r="16" spans="1:10" s="3" customFormat="1" ht="20.100000000000001" customHeight="1">
      <c r="A16" s="5">
        <f t="shared" si="0"/>
        <v>14</v>
      </c>
      <c r="B16" s="6" t="s">
        <v>41</v>
      </c>
      <c r="C16" s="7" t="s">
        <v>12</v>
      </c>
      <c r="D16" s="7" t="s">
        <v>42</v>
      </c>
      <c r="E16" s="8">
        <v>8000000</v>
      </c>
      <c r="F16" s="12">
        <v>44484</v>
      </c>
      <c r="G16" s="7" t="s">
        <v>15</v>
      </c>
      <c r="H16" s="7" t="s">
        <v>38</v>
      </c>
      <c r="I16" s="10" t="s">
        <v>33</v>
      </c>
      <c r="J16" s="7">
        <v>1</v>
      </c>
    </row>
    <row r="17" spans="1:10" s="3" customFormat="1" ht="20.100000000000001" customHeight="1">
      <c r="A17" s="5">
        <f t="shared" si="0"/>
        <v>15</v>
      </c>
      <c r="B17" s="6" t="s">
        <v>41</v>
      </c>
      <c r="C17" s="7" t="s">
        <v>12</v>
      </c>
      <c r="D17" s="7" t="s">
        <v>42</v>
      </c>
      <c r="E17" s="8">
        <v>8000000</v>
      </c>
      <c r="F17" s="12">
        <v>44484</v>
      </c>
      <c r="G17" s="7" t="s">
        <v>15</v>
      </c>
      <c r="H17" s="7" t="s">
        <v>39</v>
      </c>
      <c r="I17" s="10" t="s">
        <v>33</v>
      </c>
      <c r="J17" s="7">
        <v>1</v>
      </c>
    </row>
    <row r="18" spans="1:10" s="3" customFormat="1" ht="20.100000000000001" customHeight="1">
      <c r="A18" s="5">
        <f t="shared" si="0"/>
        <v>16</v>
      </c>
      <c r="B18" s="6" t="s">
        <v>41</v>
      </c>
      <c r="C18" s="7" t="s">
        <v>12</v>
      </c>
      <c r="D18" s="7" t="s">
        <v>42</v>
      </c>
      <c r="E18" s="8">
        <v>8000000</v>
      </c>
      <c r="F18" s="12">
        <v>44484</v>
      </c>
      <c r="G18" s="7" t="s">
        <v>15</v>
      </c>
      <c r="H18" s="7" t="s">
        <v>40</v>
      </c>
      <c r="I18" s="10" t="s">
        <v>33</v>
      </c>
      <c r="J18" s="7">
        <v>1</v>
      </c>
    </row>
    <row r="19" spans="1:10" s="3" customFormat="1" ht="20.100000000000001" customHeight="1">
      <c r="A19" s="5">
        <f t="shared" si="0"/>
        <v>17</v>
      </c>
      <c r="B19" s="6" t="s">
        <v>41</v>
      </c>
      <c r="C19" s="7" t="s">
        <v>12</v>
      </c>
      <c r="D19" s="7" t="s">
        <v>42</v>
      </c>
      <c r="E19" s="8">
        <v>8000000</v>
      </c>
      <c r="F19" s="12">
        <v>44484</v>
      </c>
      <c r="G19" s="7" t="s">
        <v>15</v>
      </c>
      <c r="H19" s="7" t="s">
        <v>43</v>
      </c>
      <c r="I19" s="10" t="s">
        <v>33</v>
      </c>
      <c r="J19" s="7">
        <v>1</v>
      </c>
    </row>
    <row r="20" spans="1:10" s="3" customFormat="1" ht="20.100000000000001" customHeight="1">
      <c r="A20" s="5">
        <f t="shared" si="0"/>
        <v>18</v>
      </c>
      <c r="B20" s="6" t="s">
        <v>41</v>
      </c>
      <c r="C20" s="7" t="s">
        <v>12</v>
      </c>
      <c r="D20" s="7" t="s">
        <v>42</v>
      </c>
      <c r="E20" s="8">
        <v>8000000</v>
      </c>
      <c r="F20" s="12">
        <v>44484</v>
      </c>
      <c r="G20" s="7" t="s">
        <v>15</v>
      </c>
      <c r="H20" s="7" t="s">
        <v>44</v>
      </c>
      <c r="I20" s="10" t="s">
        <v>33</v>
      </c>
      <c r="J20" s="7">
        <v>1</v>
      </c>
    </row>
    <row r="21" spans="1:10" s="3" customFormat="1" ht="20.100000000000001" customHeight="1">
      <c r="A21" s="5">
        <f t="shared" si="0"/>
        <v>19</v>
      </c>
      <c r="B21" s="6" t="s">
        <v>41</v>
      </c>
      <c r="C21" s="7" t="s">
        <v>12</v>
      </c>
      <c r="D21" s="7" t="s">
        <v>42</v>
      </c>
      <c r="E21" s="8">
        <v>8000000</v>
      </c>
      <c r="F21" s="12">
        <v>44484</v>
      </c>
      <c r="G21" s="7" t="s">
        <v>15</v>
      </c>
      <c r="H21" s="7" t="s">
        <v>45</v>
      </c>
      <c r="I21" s="10" t="s">
        <v>33</v>
      </c>
      <c r="J21" s="7">
        <v>1</v>
      </c>
    </row>
    <row r="22" spans="1:10" s="3" customFormat="1" ht="20.100000000000001" customHeight="1">
      <c r="A22" s="5">
        <f t="shared" si="0"/>
        <v>20</v>
      </c>
      <c r="B22" s="6" t="s">
        <v>46</v>
      </c>
      <c r="C22" s="7" t="s">
        <v>30</v>
      </c>
      <c r="D22" s="7" t="s">
        <v>47</v>
      </c>
      <c r="E22" s="10" t="s">
        <v>118</v>
      </c>
      <c r="F22" s="12">
        <v>43101</v>
      </c>
      <c r="G22" s="7" t="s">
        <v>15</v>
      </c>
      <c r="H22" s="7" t="s">
        <v>44</v>
      </c>
      <c r="I22" s="10" t="s">
        <v>48</v>
      </c>
      <c r="J22" s="7">
        <v>1</v>
      </c>
    </row>
    <row r="23" spans="1:10" s="3" customFormat="1" ht="20.100000000000001" customHeight="1">
      <c r="A23" s="5">
        <f t="shared" si="0"/>
        <v>21</v>
      </c>
      <c r="B23" s="6" t="s">
        <v>46</v>
      </c>
      <c r="C23" s="7" t="s">
        <v>30</v>
      </c>
      <c r="D23" s="7" t="s">
        <v>47</v>
      </c>
      <c r="E23" s="10" t="s">
        <v>118</v>
      </c>
      <c r="F23" s="12">
        <v>43101</v>
      </c>
      <c r="G23" s="7" t="s">
        <v>15</v>
      </c>
      <c r="H23" s="7" t="s">
        <v>43</v>
      </c>
      <c r="I23" s="10" t="s">
        <v>48</v>
      </c>
      <c r="J23" s="7">
        <v>1</v>
      </c>
    </row>
    <row r="24" spans="1:10" s="3" customFormat="1" ht="20.100000000000001" customHeight="1">
      <c r="A24" s="5">
        <f t="shared" si="0"/>
        <v>22</v>
      </c>
      <c r="B24" s="6" t="s">
        <v>46</v>
      </c>
      <c r="C24" s="7" t="s">
        <v>30</v>
      </c>
      <c r="D24" s="7" t="s">
        <v>47</v>
      </c>
      <c r="E24" s="10" t="s">
        <v>118</v>
      </c>
      <c r="F24" s="12">
        <v>43101</v>
      </c>
      <c r="G24" s="7" t="s">
        <v>15</v>
      </c>
      <c r="H24" s="7" t="s">
        <v>49</v>
      </c>
      <c r="I24" s="10" t="s">
        <v>48</v>
      </c>
      <c r="J24" s="7">
        <v>1</v>
      </c>
    </row>
    <row r="25" spans="1:10" s="3" customFormat="1" ht="20.100000000000001" customHeight="1">
      <c r="A25" s="5">
        <f t="shared" si="0"/>
        <v>23</v>
      </c>
      <c r="B25" s="6" t="s">
        <v>46</v>
      </c>
      <c r="C25" s="7" t="s">
        <v>30</v>
      </c>
      <c r="D25" s="7" t="s">
        <v>47</v>
      </c>
      <c r="E25" s="10" t="s">
        <v>118</v>
      </c>
      <c r="F25" s="12">
        <v>43101</v>
      </c>
      <c r="G25" s="7" t="s">
        <v>15</v>
      </c>
      <c r="H25" s="7" t="s">
        <v>50</v>
      </c>
      <c r="I25" s="10" t="s">
        <v>48</v>
      </c>
      <c r="J25" s="7">
        <v>1</v>
      </c>
    </row>
    <row r="26" spans="1:10" s="3" customFormat="1" ht="20.100000000000001" customHeight="1">
      <c r="A26" s="5">
        <f t="shared" si="0"/>
        <v>24</v>
      </c>
      <c r="B26" s="6" t="s">
        <v>46</v>
      </c>
      <c r="C26" s="7" t="s">
        <v>30</v>
      </c>
      <c r="D26" s="7" t="s">
        <v>47</v>
      </c>
      <c r="E26" s="10" t="s">
        <v>118</v>
      </c>
      <c r="F26" s="12">
        <v>43101</v>
      </c>
      <c r="G26" s="7" t="s">
        <v>15</v>
      </c>
      <c r="H26" s="7" t="s">
        <v>51</v>
      </c>
      <c r="I26" s="10" t="s">
        <v>48</v>
      </c>
      <c r="J26" s="7">
        <v>1</v>
      </c>
    </row>
    <row r="27" spans="1:10" s="3" customFormat="1" ht="20.100000000000001" customHeight="1">
      <c r="A27" s="5">
        <f t="shared" si="0"/>
        <v>25</v>
      </c>
      <c r="B27" s="6" t="s">
        <v>46</v>
      </c>
      <c r="C27" s="7" t="s">
        <v>30</v>
      </c>
      <c r="D27" s="7" t="s">
        <v>47</v>
      </c>
      <c r="E27" s="10" t="s">
        <v>118</v>
      </c>
      <c r="F27" s="12">
        <v>43101</v>
      </c>
      <c r="G27" s="7" t="s">
        <v>15</v>
      </c>
      <c r="H27" s="7" t="s">
        <v>52</v>
      </c>
      <c r="I27" s="10" t="s">
        <v>48</v>
      </c>
      <c r="J27" s="7">
        <v>1</v>
      </c>
    </row>
    <row r="28" spans="1:10" s="3" customFormat="1" ht="20.100000000000001" customHeight="1">
      <c r="A28" s="5">
        <f t="shared" si="0"/>
        <v>26</v>
      </c>
      <c r="B28" s="6" t="s">
        <v>46</v>
      </c>
      <c r="C28" s="7" t="s">
        <v>30</v>
      </c>
      <c r="D28" s="7" t="s">
        <v>47</v>
      </c>
      <c r="E28" s="10" t="s">
        <v>118</v>
      </c>
      <c r="F28" s="12">
        <v>43101</v>
      </c>
      <c r="G28" s="7" t="s">
        <v>15</v>
      </c>
      <c r="H28" s="7" t="s">
        <v>53</v>
      </c>
      <c r="I28" s="10" t="s">
        <v>48</v>
      </c>
      <c r="J28" s="7">
        <v>1</v>
      </c>
    </row>
    <row r="29" spans="1:10" s="3" customFormat="1" ht="20.100000000000001" customHeight="1">
      <c r="A29" s="5">
        <f t="shared" si="0"/>
        <v>27</v>
      </c>
      <c r="B29" s="6" t="s">
        <v>46</v>
      </c>
      <c r="C29" s="7" t="s">
        <v>30</v>
      </c>
      <c r="D29" s="7" t="s">
        <v>47</v>
      </c>
      <c r="E29" s="10" t="s">
        <v>118</v>
      </c>
      <c r="F29" s="12">
        <v>43101</v>
      </c>
      <c r="G29" s="7" t="s">
        <v>15</v>
      </c>
      <c r="H29" s="7" t="s">
        <v>54</v>
      </c>
      <c r="I29" s="10" t="s">
        <v>48</v>
      </c>
      <c r="J29" s="7">
        <v>1</v>
      </c>
    </row>
    <row r="30" spans="1:10" s="3" customFormat="1" ht="20.100000000000001" customHeight="1">
      <c r="A30" s="5">
        <f t="shared" si="0"/>
        <v>28</v>
      </c>
      <c r="B30" s="6" t="s">
        <v>55</v>
      </c>
      <c r="C30" s="7" t="s">
        <v>12</v>
      </c>
      <c r="D30" s="7" t="s">
        <v>56</v>
      </c>
      <c r="E30" s="8">
        <v>17850000</v>
      </c>
      <c r="F30" s="12">
        <v>44484</v>
      </c>
      <c r="G30" s="7" t="s">
        <v>15</v>
      </c>
      <c r="H30" s="7" t="s">
        <v>51</v>
      </c>
      <c r="I30" s="10" t="s">
        <v>33</v>
      </c>
      <c r="J30" s="7">
        <v>1</v>
      </c>
    </row>
    <row r="31" spans="1:10" s="3" customFormat="1" ht="20.100000000000001" customHeight="1">
      <c r="A31" s="5">
        <f t="shared" si="0"/>
        <v>29</v>
      </c>
      <c r="B31" s="6" t="s">
        <v>57</v>
      </c>
      <c r="C31" s="7" t="s">
        <v>12</v>
      </c>
      <c r="D31" s="7" t="s">
        <v>47</v>
      </c>
      <c r="E31" s="8">
        <v>1500000</v>
      </c>
      <c r="F31" s="13">
        <v>43132</v>
      </c>
      <c r="G31" s="7" t="s">
        <v>15</v>
      </c>
      <c r="H31" s="7" t="s">
        <v>16</v>
      </c>
      <c r="I31" s="10" t="s">
        <v>58</v>
      </c>
      <c r="J31" s="7">
        <v>2</v>
      </c>
    </row>
    <row r="32" spans="1:10" s="3" customFormat="1" ht="20.100000000000001" customHeight="1">
      <c r="A32" s="5">
        <f t="shared" si="0"/>
        <v>30</v>
      </c>
      <c r="B32" s="6" t="s">
        <v>59</v>
      </c>
      <c r="C32" s="7" t="s">
        <v>12</v>
      </c>
      <c r="D32" s="7" t="s">
        <v>60</v>
      </c>
      <c r="E32" s="8">
        <v>800000</v>
      </c>
      <c r="F32" s="12">
        <v>44484</v>
      </c>
      <c r="G32" s="7" t="s">
        <v>15</v>
      </c>
      <c r="H32" s="7" t="s">
        <v>16</v>
      </c>
      <c r="I32" s="10" t="s">
        <v>61</v>
      </c>
      <c r="J32" s="7">
        <v>12</v>
      </c>
    </row>
    <row r="33" spans="1:10" s="3" customFormat="1" ht="20.100000000000001" customHeight="1">
      <c r="A33" s="5">
        <f t="shared" ref="A33:A35" si="1">A32+1</f>
        <v>31</v>
      </c>
      <c r="B33" s="6" t="s">
        <v>62</v>
      </c>
      <c r="C33" s="7" t="s">
        <v>12</v>
      </c>
      <c r="D33" s="7" t="s">
        <v>47</v>
      </c>
      <c r="E33" s="8">
        <v>1250000</v>
      </c>
      <c r="F33" s="13">
        <v>43132</v>
      </c>
      <c r="G33" s="7" t="s">
        <v>15</v>
      </c>
      <c r="H33" s="7" t="s">
        <v>16</v>
      </c>
      <c r="I33" s="10" t="s">
        <v>63</v>
      </c>
      <c r="J33" s="7">
        <v>1</v>
      </c>
    </row>
    <row r="34" spans="1:10" s="3" customFormat="1" ht="20.100000000000001" customHeight="1">
      <c r="A34" s="5">
        <f t="shared" si="1"/>
        <v>32</v>
      </c>
      <c r="B34" s="6" t="s">
        <v>62</v>
      </c>
      <c r="C34" s="7" t="s">
        <v>12</v>
      </c>
      <c r="D34" s="7" t="s">
        <v>47</v>
      </c>
      <c r="E34" s="8">
        <v>1250000</v>
      </c>
      <c r="F34" s="13">
        <v>43466</v>
      </c>
      <c r="G34" s="7" t="s">
        <v>15</v>
      </c>
      <c r="H34" s="7" t="s">
        <v>16</v>
      </c>
      <c r="I34" s="10" t="s">
        <v>63</v>
      </c>
      <c r="J34" s="7">
        <v>5</v>
      </c>
    </row>
    <row r="35" spans="1:10" s="3" customFormat="1" ht="20.100000000000001" customHeight="1">
      <c r="A35" s="5">
        <f t="shared" si="1"/>
        <v>33</v>
      </c>
      <c r="B35" s="6" t="s">
        <v>64</v>
      </c>
      <c r="C35" s="7" t="s">
        <v>12</v>
      </c>
      <c r="D35" s="7" t="s">
        <v>47</v>
      </c>
      <c r="E35" s="8">
        <v>1250000</v>
      </c>
      <c r="F35" s="13">
        <v>43132</v>
      </c>
      <c r="G35" s="7" t="s">
        <v>15</v>
      </c>
      <c r="H35" s="7" t="s">
        <v>16</v>
      </c>
      <c r="I35" s="10" t="s">
        <v>65</v>
      </c>
      <c r="J35" s="7">
        <f>5</f>
        <v>5</v>
      </c>
    </row>
    <row r="36" spans="1:10" s="3" customFormat="1" ht="20.100000000000001" customHeight="1">
      <c r="A36" s="5">
        <f>A34+1</f>
        <v>33</v>
      </c>
      <c r="B36" s="6" t="s">
        <v>66</v>
      </c>
      <c r="C36" s="7" t="s">
        <v>12</v>
      </c>
      <c r="D36" s="7" t="s">
        <v>47</v>
      </c>
      <c r="E36" s="8">
        <v>550000</v>
      </c>
      <c r="F36" s="13">
        <v>43132</v>
      </c>
      <c r="G36" s="7" t="s">
        <v>15</v>
      </c>
      <c r="H36" s="7" t="s">
        <v>16</v>
      </c>
      <c r="I36" s="10" t="s">
        <v>67</v>
      </c>
      <c r="J36" s="7">
        <v>9</v>
      </c>
    </row>
    <row r="37" spans="1:10" s="3" customFormat="1" ht="20.100000000000001" customHeight="1">
      <c r="A37" s="5">
        <f>A35+1</f>
        <v>34</v>
      </c>
      <c r="B37" s="6" t="s">
        <v>66</v>
      </c>
      <c r="C37" s="7" t="s">
        <v>12</v>
      </c>
      <c r="D37" s="7" t="s">
        <v>47</v>
      </c>
      <c r="E37" s="8">
        <v>550000</v>
      </c>
      <c r="F37" s="13">
        <v>43466</v>
      </c>
      <c r="G37" s="7" t="s">
        <v>15</v>
      </c>
      <c r="H37" s="7" t="s">
        <v>16</v>
      </c>
      <c r="I37" s="10" t="s">
        <v>67</v>
      </c>
      <c r="J37" s="7">
        <v>9</v>
      </c>
    </row>
    <row r="38" spans="1:10" s="3" customFormat="1" ht="20.100000000000001" customHeight="1">
      <c r="A38" s="5">
        <f>A37+1</f>
        <v>35</v>
      </c>
      <c r="B38" s="6" t="s">
        <v>68</v>
      </c>
      <c r="C38" s="7" t="s">
        <v>12</v>
      </c>
      <c r="D38" s="7" t="s">
        <v>47</v>
      </c>
      <c r="E38" s="8">
        <v>550000</v>
      </c>
      <c r="F38" s="13">
        <v>43466</v>
      </c>
      <c r="G38" s="7" t="s">
        <v>15</v>
      </c>
      <c r="H38" s="7" t="s">
        <v>16</v>
      </c>
      <c r="I38" s="10" t="s">
        <v>63</v>
      </c>
      <c r="J38" s="7">
        <f>5+2</f>
        <v>7</v>
      </c>
    </row>
    <row r="39" spans="1:10" s="3" customFormat="1" ht="20.100000000000001" customHeight="1">
      <c r="A39" s="5">
        <f>A38+1</f>
        <v>36</v>
      </c>
      <c r="B39" s="6" t="s">
        <v>69</v>
      </c>
      <c r="C39" s="7" t="s">
        <v>12</v>
      </c>
      <c r="D39" s="7" t="s">
        <v>47</v>
      </c>
      <c r="E39" s="8">
        <v>550000</v>
      </c>
      <c r="F39" s="13">
        <v>43132</v>
      </c>
      <c r="G39" s="7" t="s">
        <v>15</v>
      </c>
      <c r="H39" s="7" t="s">
        <v>16</v>
      </c>
      <c r="I39" s="10" t="s">
        <v>70</v>
      </c>
      <c r="J39" s="7">
        <f>1+5+1+1</f>
        <v>8</v>
      </c>
    </row>
    <row r="40" spans="1:10" s="3" customFormat="1" ht="20.100000000000001" customHeight="1">
      <c r="A40" s="5">
        <f>A39+1</f>
        <v>37</v>
      </c>
      <c r="B40" s="6" t="s">
        <v>71</v>
      </c>
      <c r="C40" s="7" t="s">
        <v>12</v>
      </c>
      <c r="D40" s="7" t="s">
        <v>47</v>
      </c>
      <c r="E40" s="8">
        <v>350000</v>
      </c>
      <c r="F40" s="13">
        <v>44145</v>
      </c>
      <c r="G40" s="7" t="s">
        <v>15</v>
      </c>
      <c r="H40" s="7" t="s">
        <v>16</v>
      </c>
      <c r="I40" s="10" t="s">
        <v>72</v>
      </c>
      <c r="J40" s="7">
        <v>4</v>
      </c>
    </row>
    <row r="41" spans="1:10" s="3" customFormat="1" ht="20.100000000000001" customHeight="1">
      <c r="A41" s="5">
        <f t="shared" ref="A41:A72" si="2">A40+1</f>
        <v>38</v>
      </c>
      <c r="B41" s="6" t="s">
        <v>75</v>
      </c>
      <c r="C41" s="7" t="s">
        <v>12</v>
      </c>
      <c r="D41" s="7" t="s">
        <v>47</v>
      </c>
      <c r="E41" s="8">
        <v>1050000</v>
      </c>
      <c r="F41" s="13">
        <v>43132</v>
      </c>
      <c r="G41" s="7" t="s">
        <v>15</v>
      </c>
      <c r="H41" s="7" t="s">
        <v>16</v>
      </c>
      <c r="I41" s="10" t="s">
        <v>76</v>
      </c>
      <c r="J41" s="7">
        <v>2</v>
      </c>
    </row>
    <row r="42" spans="1:10" s="3" customFormat="1" ht="20.100000000000001" customHeight="1">
      <c r="A42" s="5">
        <f t="shared" si="2"/>
        <v>39</v>
      </c>
      <c r="B42" s="6" t="s">
        <v>120</v>
      </c>
      <c r="C42" s="7" t="s">
        <v>12</v>
      </c>
      <c r="D42" s="7" t="s">
        <v>47</v>
      </c>
      <c r="E42" s="8">
        <v>5000000</v>
      </c>
      <c r="F42" s="13">
        <v>44470</v>
      </c>
      <c r="G42" s="7" t="s">
        <v>15</v>
      </c>
      <c r="H42" s="7" t="s">
        <v>16</v>
      </c>
      <c r="I42" s="10" t="s">
        <v>77</v>
      </c>
      <c r="J42" s="7">
        <v>1</v>
      </c>
    </row>
    <row r="43" spans="1:10" s="3" customFormat="1" ht="20.100000000000001" customHeight="1">
      <c r="A43" s="5">
        <f t="shared" si="2"/>
        <v>40</v>
      </c>
      <c r="B43" s="6" t="s">
        <v>78</v>
      </c>
      <c r="C43" s="7" t="s">
        <v>12</v>
      </c>
      <c r="D43" s="7" t="s">
        <v>47</v>
      </c>
      <c r="E43" s="8">
        <v>1800000</v>
      </c>
      <c r="F43" s="13">
        <v>43132</v>
      </c>
      <c r="G43" s="7" t="s">
        <v>15</v>
      </c>
      <c r="H43" s="7" t="s">
        <v>16</v>
      </c>
      <c r="I43" s="10" t="s">
        <v>79</v>
      </c>
      <c r="J43" s="7">
        <v>2</v>
      </c>
    </row>
    <row r="44" spans="1:10" s="3" customFormat="1" ht="20.100000000000001" customHeight="1">
      <c r="A44" s="5">
        <f t="shared" si="2"/>
        <v>41</v>
      </c>
      <c r="B44" s="6" t="s">
        <v>80</v>
      </c>
      <c r="C44" s="7" t="s">
        <v>12</v>
      </c>
      <c r="D44" s="7" t="s">
        <v>81</v>
      </c>
      <c r="E44" s="10" t="s">
        <v>118</v>
      </c>
      <c r="F44" s="13">
        <v>43132</v>
      </c>
      <c r="G44" s="7" t="s">
        <v>15</v>
      </c>
      <c r="H44" s="7" t="s">
        <v>16</v>
      </c>
      <c r="I44" s="10" t="s">
        <v>82</v>
      </c>
      <c r="J44" s="7">
        <v>1</v>
      </c>
    </row>
    <row r="45" spans="1:10" s="3" customFormat="1" ht="20.100000000000001" customHeight="1">
      <c r="A45" s="5">
        <f t="shared" si="2"/>
        <v>42</v>
      </c>
      <c r="B45" s="6" t="s">
        <v>80</v>
      </c>
      <c r="C45" s="7" t="s">
        <v>12</v>
      </c>
      <c r="D45" s="7" t="s">
        <v>83</v>
      </c>
      <c r="E45" s="10" t="s">
        <v>118</v>
      </c>
      <c r="F45" s="13">
        <v>43132</v>
      </c>
      <c r="G45" s="7" t="s">
        <v>15</v>
      </c>
      <c r="H45" s="7" t="s">
        <v>16</v>
      </c>
      <c r="I45" s="10" t="s">
        <v>82</v>
      </c>
      <c r="J45" s="7">
        <v>1</v>
      </c>
    </row>
    <row r="46" spans="1:10" s="3" customFormat="1" ht="20.100000000000001" customHeight="1">
      <c r="A46" s="5">
        <f t="shared" si="2"/>
        <v>43</v>
      </c>
      <c r="B46" s="6" t="s">
        <v>80</v>
      </c>
      <c r="C46" s="7" t="s">
        <v>12</v>
      </c>
      <c r="D46" s="7" t="s">
        <v>84</v>
      </c>
      <c r="E46" s="10" t="s">
        <v>118</v>
      </c>
      <c r="F46" s="13">
        <v>44292</v>
      </c>
      <c r="G46" s="7" t="s">
        <v>15</v>
      </c>
      <c r="H46" s="7" t="s">
        <v>16</v>
      </c>
      <c r="I46" s="10" t="s">
        <v>82</v>
      </c>
      <c r="J46" s="7">
        <v>1</v>
      </c>
    </row>
    <row r="47" spans="1:10" s="3" customFormat="1" ht="20.100000000000001" customHeight="1">
      <c r="A47" s="5">
        <f t="shared" si="2"/>
        <v>44</v>
      </c>
      <c r="B47" s="6" t="s">
        <v>85</v>
      </c>
      <c r="C47" s="7" t="s">
        <v>12</v>
      </c>
      <c r="D47" s="7" t="s">
        <v>86</v>
      </c>
      <c r="E47" s="10" t="s">
        <v>118</v>
      </c>
      <c r="F47" s="13">
        <v>43132</v>
      </c>
      <c r="G47" s="7" t="s">
        <v>15</v>
      </c>
      <c r="H47" s="7" t="s">
        <v>16</v>
      </c>
      <c r="I47" s="10" t="s">
        <v>82</v>
      </c>
      <c r="J47" s="7">
        <v>2</v>
      </c>
    </row>
    <row r="48" spans="1:10" s="3" customFormat="1" ht="20.100000000000001" customHeight="1">
      <c r="A48" s="5">
        <f t="shared" si="2"/>
        <v>45</v>
      </c>
      <c r="B48" s="6" t="s">
        <v>87</v>
      </c>
      <c r="C48" s="7" t="s">
        <v>12</v>
      </c>
      <c r="D48" s="7" t="s">
        <v>47</v>
      </c>
      <c r="E48" s="8">
        <v>130000</v>
      </c>
      <c r="F48" s="13">
        <v>44292</v>
      </c>
      <c r="G48" s="7" t="s">
        <v>15</v>
      </c>
      <c r="H48" s="7" t="s">
        <v>16</v>
      </c>
      <c r="I48" s="10" t="s">
        <v>88</v>
      </c>
      <c r="J48" s="7">
        <f>1</f>
        <v>1</v>
      </c>
    </row>
    <row r="49" spans="1:10" s="3" customFormat="1" ht="20.100000000000001" customHeight="1">
      <c r="A49" s="5">
        <f t="shared" si="2"/>
        <v>46</v>
      </c>
      <c r="B49" s="6" t="s">
        <v>89</v>
      </c>
      <c r="C49" s="7" t="s">
        <v>12</v>
      </c>
      <c r="D49" s="7" t="s">
        <v>47</v>
      </c>
      <c r="E49" s="8">
        <v>180000</v>
      </c>
      <c r="F49" s="13">
        <v>44292</v>
      </c>
      <c r="G49" s="7" t="s">
        <v>15</v>
      </c>
      <c r="H49" s="7" t="s">
        <v>16</v>
      </c>
      <c r="I49" s="10" t="s">
        <v>90</v>
      </c>
      <c r="J49" s="7">
        <f>1</f>
        <v>1</v>
      </c>
    </row>
    <row r="50" spans="1:10" s="3" customFormat="1" ht="20.100000000000001" customHeight="1">
      <c r="A50" s="5">
        <f t="shared" si="2"/>
        <v>47</v>
      </c>
      <c r="B50" s="6" t="s">
        <v>91</v>
      </c>
      <c r="C50" s="7" t="s">
        <v>12</v>
      </c>
      <c r="D50" s="7" t="s">
        <v>92</v>
      </c>
      <c r="E50" s="8">
        <v>2000000</v>
      </c>
      <c r="F50" s="13">
        <v>44292</v>
      </c>
      <c r="G50" s="7" t="s">
        <v>15</v>
      </c>
      <c r="H50" s="7" t="s">
        <v>16</v>
      </c>
      <c r="I50" s="10" t="s">
        <v>93</v>
      </c>
      <c r="J50" s="7">
        <f>1</f>
        <v>1</v>
      </c>
    </row>
    <row r="51" spans="1:10" s="3" customFormat="1" ht="20.100000000000001" customHeight="1">
      <c r="A51" s="5">
        <f>A49+1</f>
        <v>47</v>
      </c>
      <c r="B51" s="6" t="s">
        <v>94</v>
      </c>
      <c r="C51" s="7" t="s">
        <v>12</v>
      </c>
      <c r="D51" s="7" t="s">
        <v>47</v>
      </c>
      <c r="E51" s="8">
        <v>7000000</v>
      </c>
      <c r="F51" s="13">
        <v>43132</v>
      </c>
      <c r="G51" s="7" t="s">
        <v>15</v>
      </c>
      <c r="H51" s="7" t="s">
        <v>16</v>
      </c>
      <c r="I51" s="10" t="s">
        <v>95</v>
      </c>
      <c r="J51" s="7">
        <v>1</v>
      </c>
    </row>
    <row r="52" spans="1:10" s="3" customFormat="1" ht="20.100000000000001" customHeight="1">
      <c r="A52" s="5">
        <f>A50+1</f>
        <v>48</v>
      </c>
      <c r="B52" s="6" t="s">
        <v>94</v>
      </c>
      <c r="C52" s="7" t="s">
        <v>12</v>
      </c>
      <c r="D52" s="7" t="s">
        <v>47</v>
      </c>
      <c r="E52" s="8">
        <v>5025000</v>
      </c>
      <c r="F52" s="13">
        <v>44001</v>
      </c>
      <c r="G52" s="7" t="s">
        <v>15</v>
      </c>
      <c r="H52" s="7" t="s">
        <v>16</v>
      </c>
      <c r="I52" s="10" t="s">
        <v>95</v>
      </c>
      <c r="J52" s="7">
        <v>1</v>
      </c>
    </row>
    <row r="53" spans="1:10" s="3" customFormat="1" ht="20.100000000000001" customHeight="1">
      <c r="A53" s="5">
        <f t="shared" si="2"/>
        <v>49</v>
      </c>
      <c r="B53" s="6" t="s">
        <v>96</v>
      </c>
      <c r="C53" s="7" t="s">
        <v>12</v>
      </c>
      <c r="D53" s="7" t="s">
        <v>47</v>
      </c>
      <c r="E53" s="8">
        <v>200000</v>
      </c>
      <c r="F53" s="13">
        <v>43862</v>
      </c>
      <c r="G53" s="7" t="s">
        <v>15</v>
      </c>
      <c r="H53" s="7" t="s">
        <v>16</v>
      </c>
      <c r="I53" s="10" t="s">
        <v>97</v>
      </c>
      <c r="J53" s="7">
        <f>1</f>
        <v>1</v>
      </c>
    </row>
    <row r="54" spans="1:10" s="3" customFormat="1" ht="20.100000000000001" customHeight="1">
      <c r="A54" s="5">
        <f t="shared" si="2"/>
        <v>50</v>
      </c>
      <c r="B54" s="6" t="s">
        <v>98</v>
      </c>
      <c r="C54" s="7" t="s">
        <v>12</v>
      </c>
      <c r="D54" s="7" t="s">
        <v>47</v>
      </c>
      <c r="E54" s="10" t="s">
        <v>118</v>
      </c>
      <c r="F54" s="13">
        <v>43862</v>
      </c>
      <c r="G54" s="7" t="s">
        <v>15</v>
      </c>
      <c r="H54" s="7" t="s">
        <v>16</v>
      </c>
      <c r="I54" s="10" t="s">
        <v>99</v>
      </c>
      <c r="J54" s="7">
        <f>1</f>
        <v>1</v>
      </c>
    </row>
    <row r="55" spans="1:10" s="3" customFormat="1" ht="20.100000000000001" customHeight="1">
      <c r="A55" s="5">
        <f t="shared" si="2"/>
        <v>51</v>
      </c>
      <c r="B55" s="6" t="s">
        <v>119</v>
      </c>
      <c r="C55" s="7" t="s">
        <v>12</v>
      </c>
      <c r="D55" s="7" t="s">
        <v>47</v>
      </c>
      <c r="E55" s="8">
        <v>150000</v>
      </c>
      <c r="F55" s="13">
        <v>43132</v>
      </c>
      <c r="G55" s="7" t="s">
        <v>15</v>
      </c>
      <c r="H55" s="7" t="s">
        <v>16</v>
      </c>
      <c r="I55" s="10" t="s">
        <v>102</v>
      </c>
      <c r="J55" s="7">
        <f>1</f>
        <v>1</v>
      </c>
    </row>
    <row r="56" spans="1:10" s="3" customFormat="1" ht="20.100000000000001" customHeight="1">
      <c r="A56" s="5">
        <f t="shared" si="2"/>
        <v>52</v>
      </c>
      <c r="B56" s="6" t="s">
        <v>103</v>
      </c>
      <c r="C56" s="7" t="s">
        <v>12</v>
      </c>
      <c r="D56" s="7" t="s">
        <v>47</v>
      </c>
      <c r="E56" s="8">
        <v>235000</v>
      </c>
      <c r="F56" s="13">
        <v>43862</v>
      </c>
      <c r="G56" s="7" t="s">
        <v>15</v>
      </c>
      <c r="H56" s="7" t="s">
        <v>16</v>
      </c>
      <c r="I56" s="10" t="s">
        <v>104</v>
      </c>
      <c r="J56" s="7">
        <f>1</f>
        <v>1</v>
      </c>
    </row>
    <row r="57" spans="1:10" s="3" customFormat="1" ht="20.100000000000001" customHeight="1">
      <c r="A57" s="5">
        <f t="shared" si="2"/>
        <v>53</v>
      </c>
      <c r="B57" s="6" t="s">
        <v>109</v>
      </c>
      <c r="C57" s="7" t="s">
        <v>12</v>
      </c>
      <c r="D57" s="7" t="s">
        <v>47</v>
      </c>
      <c r="E57" s="8">
        <v>1800000</v>
      </c>
      <c r="F57" s="13">
        <v>44454</v>
      </c>
      <c r="G57" s="7" t="s">
        <v>15</v>
      </c>
      <c r="H57" s="7" t="s">
        <v>16</v>
      </c>
      <c r="I57" s="10" t="s">
        <v>110</v>
      </c>
      <c r="J57" s="7">
        <v>4</v>
      </c>
    </row>
    <row r="58" spans="1:10" s="3" customFormat="1" ht="20.100000000000001" customHeight="1">
      <c r="A58" s="5">
        <f t="shared" si="2"/>
        <v>54</v>
      </c>
      <c r="B58" s="6" t="s">
        <v>91</v>
      </c>
      <c r="C58" s="7" t="s">
        <v>12</v>
      </c>
      <c r="D58" s="7" t="s">
        <v>92</v>
      </c>
      <c r="E58" s="8">
        <v>2000000</v>
      </c>
      <c r="F58" s="13">
        <v>44998</v>
      </c>
      <c r="G58" s="7" t="s">
        <v>15</v>
      </c>
      <c r="H58" s="7" t="s">
        <v>16</v>
      </c>
      <c r="I58" s="10"/>
      <c r="J58" s="7">
        <f>1</f>
        <v>1</v>
      </c>
    </row>
    <row r="59" spans="1:10" s="3" customFormat="1" ht="20.100000000000001" customHeight="1">
      <c r="A59" s="5">
        <f t="shared" si="2"/>
        <v>55</v>
      </c>
      <c r="B59" s="6" t="s">
        <v>122</v>
      </c>
      <c r="C59" s="7" t="s">
        <v>12</v>
      </c>
      <c r="D59" s="7" t="s">
        <v>123</v>
      </c>
      <c r="E59" s="8">
        <v>3400000</v>
      </c>
      <c r="F59" s="13">
        <v>44719</v>
      </c>
      <c r="G59" s="7" t="s">
        <v>15</v>
      </c>
      <c r="H59" s="7" t="s">
        <v>16</v>
      </c>
      <c r="I59" s="10"/>
      <c r="J59" s="7">
        <f>1</f>
        <v>1</v>
      </c>
    </row>
    <row r="60" spans="1:10" s="3" customFormat="1" ht="20.100000000000001" customHeight="1">
      <c r="A60" s="5">
        <f t="shared" si="2"/>
        <v>56</v>
      </c>
      <c r="B60" s="6" t="s">
        <v>122</v>
      </c>
      <c r="C60" s="7" t="s">
        <v>12</v>
      </c>
      <c r="D60" s="7" t="s">
        <v>124</v>
      </c>
      <c r="E60" s="8">
        <v>3500000</v>
      </c>
      <c r="F60" s="13">
        <v>44719</v>
      </c>
      <c r="G60" s="7" t="s">
        <v>15</v>
      </c>
      <c r="H60" s="7" t="s">
        <v>16</v>
      </c>
      <c r="I60" s="10"/>
      <c r="J60" s="7">
        <f>1</f>
        <v>1</v>
      </c>
    </row>
    <row r="61" spans="1:10" s="3" customFormat="1" ht="20.100000000000001" customHeight="1">
      <c r="A61" s="5">
        <f t="shared" si="2"/>
        <v>57</v>
      </c>
      <c r="B61" s="6" t="s">
        <v>80</v>
      </c>
      <c r="C61" s="7" t="s">
        <v>12</v>
      </c>
      <c r="D61" s="7" t="s">
        <v>125</v>
      </c>
      <c r="E61" s="8">
        <v>13000000</v>
      </c>
      <c r="F61" s="13">
        <v>44921</v>
      </c>
      <c r="G61" s="7" t="s">
        <v>15</v>
      </c>
      <c r="H61" s="7" t="s">
        <v>16</v>
      </c>
      <c r="I61" s="10"/>
      <c r="J61" s="7">
        <f>1</f>
        <v>1</v>
      </c>
    </row>
    <row r="62" spans="1:10" s="3" customFormat="1" ht="20.100000000000001" customHeight="1">
      <c r="A62" s="5">
        <f t="shared" si="2"/>
        <v>58</v>
      </c>
      <c r="B62" s="6" t="s">
        <v>126</v>
      </c>
      <c r="C62" s="7" t="s">
        <v>12</v>
      </c>
      <c r="D62" s="7" t="s">
        <v>127</v>
      </c>
      <c r="E62" s="8">
        <v>17425000</v>
      </c>
      <c r="F62" s="13">
        <v>44774</v>
      </c>
      <c r="G62" s="7" t="s">
        <v>15</v>
      </c>
      <c r="H62" s="7" t="s">
        <v>16</v>
      </c>
      <c r="I62" s="10"/>
      <c r="J62" s="7">
        <f>1</f>
        <v>1</v>
      </c>
    </row>
    <row r="63" spans="1:10" s="3" customFormat="1" ht="20.100000000000001" customHeight="1">
      <c r="A63" s="5">
        <f t="shared" si="2"/>
        <v>59</v>
      </c>
      <c r="B63" s="6" t="s">
        <v>80</v>
      </c>
      <c r="C63" s="7" t="s">
        <v>12</v>
      </c>
      <c r="D63" s="7" t="s">
        <v>128</v>
      </c>
      <c r="E63" s="8">
        <v>5450000</v>
      </c>
      <c r="F63" s="13">
        <v>44742</v>
      </c>
      <c r="G63" s="7" t="s">
        <v>15</v>
      </c>
      <c r="H63" s="7" t="s">
        <v>16</v>
      </c>
      <c r="I63" s="10"/>
      <c r="J63" s="7">
        <f>1</f>
        <v>1</v>
      </c>
    </row>
    <row r="64" spans="1:10" s="3" customFormat="1" ht="20.100000000000001" customHeight="1">
      <c r="A64" s="5">
        <f t="shared" si="2"/>
        <v>60</v>
      </c>
      <c r="B64" s="6" t="s">
        <v>62</v>
      </c>
      <c r="C64" s="7" t="s">
        <v>12</v>
      </c>
      <c r="D64" s="7" t="s">
        <v>47</v>
      </c>
      <c r="E64" s="8">
        <v>1996500</v>
      </c>
      <c r="F64" s="13">
        <v>44719</v>
      </c>
      <c r="G64" s="7" t="s">
        <v>15</v>
      </c>
      <c r="H64" s="7" t="s">
        <v>16</v>
      </c>
      <c r="I64" s="10"/>
      <c r="J64" s="7">
        <v>9</v>
      </c>
    </row>
    <row r="65" spans="1:10" s="3" customFormat="1" ht="20.100000000000001" customHeight="1">
      <c r="A65" s="5">
        <f t="shared" si="2"/>
        <v>61</v>
      </c>
      <c r="B65" s="17" t="s">
        <v>129</v>
      </c>
      <c r="C65" s="7" t="s">
        <v>12</v>
      </c>
      <c r="D65" s="7" t="s">
        <v>47</v>
      </c>
      <c r="E65" s="8">
        <v>6050000</v>
      </c>
      <c r="F65" s="13">
        <v>44719</v>
      </c>
      <c r="G65" s="7" t="s">
        <v>15</v>
      </c>
      <c r="H65" s="7" t="s">
        <v>16</v>
      </c>
      <c r="I65" s="10"/>
      <c r="J65" s="7">
        <v>1</v>
      </c>
    </row>
    <row r="66" spans="1:10" s="3" customFormat="1" ht="20.100000000000001" customHeight="1">
      <c r="A66" s="5">
        <f t="shared" si="2"/>
        <v>62</v>
      </c>
      <c r="B66" s="17" t="s">
        <v>130</v>
      </c>
      <c r="C66" s="7" t="s">
        <v>12</v>
      </c>
      <c r="D66" s="7" t="s">
        <v>47</v>
      </c>
      <c r="E66" s="8">
        <v>1512500</v>
      </c>
      <c r="F66" s="13">
        <v>44719</v>
      </c>
      <c r="G66" s="7" t="s">
        <v>15</v>
      </c>
      <c r="H66" s="7" t="s">
        <v>16</v>
      </c>
      <c r="I66" s="10"/>
      <c r="J66" s="7">
        <v>9</v>
      </c>
    </row>
    <row r="67" spans="1:10" s="3" customFormat="1" ht="20.100000000000001" customHeight="1">
      <c r="A67" s="5">
        <f t="shared" si="2"/>
        <v>63</v>
      </c>
      <c r="B67" s="23" t="s">
        <v>131</v>
      </c>
      <c r="C67" s="7" t="s">
        <v>12</v>
      </c>
      <c r="D67" s="7" t="s">
        <v>47</v>
      </c>
      <c r="E67" s="8">
        <v>605000</v>
      </c>
      <c r="F67" s="13">
        <v>44719</v>
      </c>
      <c r="G67" s="7" t="s">
        <v>15</v>
      </c>
      <c r="H67" s="7" t="s">
        <v>16</v>
      </c>
      <c r="I67" s="10"/>
      <c r="J67" s="7">
        <v>9</v>
      </c>
    </row>
    <row r="68" spans="1:10" s="3" customFormat="1" ht="20.100000000000001" customHeight="1">
      <c r="A68" s="5">
        <f t="shared" si="2"/>
        <v>64</v>
      </c>
      <c r="B68" s="23" t="s">
        <v>132</v>
      </c>
      <c r="C68" s="7" t="s">
        <v>12</v>
      </c>
      <c r="D68" s="7" t="s">
        <v>47</v>
      </c>
      <c r="E68" s="8">
        <v>2420000</v>
      </c>
      <c r="F68" s="13">
        <v>44719</v>
      </c>
      <c r="G68" s="7" t="s">
        <v>15</v>
      </c>
      <c r="H68" s="7" t="s">
        <v>16</v>
      </c>
      <c r="I68" s="10"/>
      <c r="J68" s="7">
        <v>1</v>
      </c>
    </row>
    <row r="69" spans="1:10" s="3" customFormat="1" ht="20.100000000000001" customHeight="1">
      <c r="A69" s="5">
        <f t="shared" si="2"/>
        <v>65</v>
      </c>
      <c r="B69" s="23" t="s">
        <v>133</v>
      </c>
      <c r="C69" s="7" t="s">
        <v>12</v>
      </c>
      <c r="D69" s="7" t="s">
        <v>47</v>
      </c>
      <c r="E69" s="8">
        <v>847000</v>
      </c>
      <c r="F69" s="13">
        <v>44719</v>
      </c>
      <c r="G69" s="7" t="s">
        <v>15</v>
      </c>
      <c r="H69" s="7" t="s">
        <v>16</v>
      </c>
      <c r="I69" s="10"/>
      <c r="J69" s="7">
        <v>1</v>
      </c>
    </row>
    <row r="70" spans="1:10" s="3" customFormat="1" ht="20.100000000000001" customHeight="1">
      <c r="A70" s="5">
        <f t="shared" si="2"/>
        <v>66</v>
      </c>
      <c r="B70" s="23" t="s">
        <v>134</v>
      </c>
      <c r="C70" s="7" t="s">
        <v>12</v>
      </c>
      <c r="D70" s="7" t="s">
        <v>47</v>
      </c>
      <c r="E70" s="8">
        <v>1028500</v>
      </c>
      <c r="F70" s="13">
        <v>44719</v>
      </c>
      <c r="G70" s="7" t="s">
        <v>15</v>
      </c>
      <c r="H70" s="7" t="s">
        <v>16</v>
      </c>
      <c r="I70" s="10"/>
      <c r="J70" s="7">
        <v>1</v>
      </c>
    </row>
    <row r="71" spans="1:10" s="3" customFormat="1" ht="20.100000000000001" customHeight="1">
      <c r="A71" s="5">
        <f t="shared" si="2"/>
        <v>67</v>
      </c>
      <c r="B71" s="23" t="s">
        <v>135</v>
      </c>
      <c r="C71" s="7" t="s">
        <v>12</v>
      </c>
      <c r="D71" s="7" t="s">
        <v>47</v>
      </c>
      <c r="E71" s="8">
        <v>7865000</v>
      </c>
      <c r="F71" s="13">
        <v>44719</v>
      </c>
      <c r="G71" s="7" t="s">
        <v>15</v>
      </c>
      <c r="H71" s="7" t="s">
        <v>16</v>
      </c>
      <c r="I71" s="10"/>
      <c r="J71" s="7">
        <v>1</v>
      </c>
    </row>
    <row r="72" spans="1:10" s="3" customFormat="1" ht="20.100000000000001" customHeight="1">
      <c r="A72" s="5">
        <f t="shared" si="2"/>
        <v>68</v>
      </c>
      <c r="B72" s="6" t="s">
        <v>41</v>
      </c>
      <c r="C72" s="7" t="s">
        <v>12</v>
      </c>
      <c r="D72" s="7" t="s">
        <v>42</v>
      </c>
      <c r="E72" s="8">
        <v>8000000</v>
      </c>
      <c r="F72" s="12">
        <v>44998</v>
      </c>
      <c r="G72" s="7" t="s">
        <v>15</v>
      </c>
      <c r="H72" s="7" t="s">
        <v>37</v>
      </c>
      <c r="I72" s="10"/>
      <c r="J72" s="7">
        <v>1</v>
      </c>
    </row>
  </sheetData>
  <mergeCells count="4">
    <mergeCell ref="C1:I1"/>
    <mergeCell ref="A1:A2"/>
    <mergeCell ref="B1:B2"/>
    <mergeCell ref="J1:J2"/>
  </mergeCells>
  <pageMargins left="0.7" right="0.7" top="0.75" bottom="0.75" header="0.3" footer="0.3"/>
  <pageSetup paperSize="9" scale="4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tabSelected="1" view="pageBreakPreview" zoomScaleNormal="100" workbookViewId="0">
      <selection activeCell="J15" sqref="J15"/>
    </sheetView>
  </sheetViews>
  <sheetFormatPr defaultColWidth="9" defaultRowHeight="15"/>
  <cols>
    <col min="1" max="1" width="6.28515625" style="1" customWidth="1"/>
    <col min="2" max="2" width="35.85546875" style="1" customWidth="1"/>
    <col min="3" max="3" width="15.7109375" style="2" customWidth="1"/>
    <col min="4" max="4" width="21.42578125" style="2" customWidth="1"/>
    <col min="5" max="5" width="15.7109375" style="2" customWidth="1"/>
    <col min="6" max="6" width="19.5703125" style="2" bestFit="1" customWidth="1"/>
    <col min="7" max="7" width="15.7109375" style="2" customWidth="1"/>
    <col min="8" max="8" width="21.42578125" style="2" customWidth="1"/>
    <col min="9" max="9" width="15.7109375" style="2" customWidth="1"/>
    <col min="10" max="10" width="15.7109375" style="1" customWidth="1"/>
  </cols>
  <sheetData>
    <row r="1" spans="1:10" ht="15.75">
      <c r="A1" s="20" t="s">
        <v>0</v>
      </c>
      <c r="B1" s="20" t="s">
        <v>1</v>
      </c>
      <c r="C1" s="20" t="s">
        <v>2</v>
      </c>
      <c r="D1" s="20"/>
      <c r="E1" s="20"/>
      <c r="F1" s="20"/>
      <c r="G1" s="20"/>
      <c r="H1" s="20"/>
      <c r="I1" s="20"/>
      <c r="J1" s="20" t="s">
        <v>3</v>
      </c>
    </row>
    <row r="2" spans="1:10" ht="31.5">
      <c r="A2" s="20"/>
      <c r="B2" s="20"/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0"/>
    </row>
    <row r="3" spans="1:10" ht="31.5">
      <c r="A3" s="17">
        <v>1</v>
      </c>
      <c r="B3" s="17" t="s">
        <v>112</v>
      </c>
      <c r="C3" s="18" t="s">
        <v>30</v>
      </c>
      <c r="D3" s="18" t="s">
        <v>47</v>
      </c>
      <c r="E3" s="22">
        <f>Semarang!E34</f>
        <v>1250000</v>
      </c>
      <c r="F3" s="15">
        <v>43132</v>
      </c>
      <c r="G3" s="18" t="s">
        <v>15</v>
      </c>
      <c r="H3" s="18" t="s">
        <v>111</v>
      </c>
      <c r="I3" s="18" t="s">
        <v>63</v>
      </c>
      <c r="J3" s="16">
        <v>4</v>
      </c>
    </row>
    <row r="4" spans="1:10" ht="31.5">
      <c r="A4" s="17">
        <f t="shared" ref="A4:A14" si="0">A3+1</f>
        <v>2</v>
      </c>
      <c r="B4" s="17" t="s">
        <v>113</v>
      </c>
      <c r="C4" s="18" t="s">
        <v>12</v>
      </c>
      <c r="D4" s="18" t="s">
        <v>47</v>
      </c>
      <c r="E4" s="22">
        <f>Semarang!E38</f>
        <v>550000</v>
      </c>
      <c r="F4" s="15">
        <v>43466</v>
      </c>
      <c r="G4" s="18" t="s">
        <v>15</v>
      </c>
      <c r="H4" s="18" t="s">
        <v>111</v>
      </c>
      <c r="I4" s="18" t="s">
        <v>114</v>
      </c>
      <c r="J4" s="16">
        <v>3</v>
      </c>
    </row>
    <row r="5" spans="1:10" ht="31.5">
      <c r="A5" s="17">
        <f t="shared" si="0"/>
        <v>3</v>
      </c>
      <c r="B5" s="17" t="s">
        <v>66</v>
      </c>
      <c r="C5" s="18" t="s">
        <v>12</v>
      </c>
      <c r="D5" s="18" t="s">
        <v>47</v>
      </c>
      <c r="E5" s="22">
        <f>Semarang!E37</f>
        <v>550000</v>
      </c>
      <c r="F5" s="15">
        <v>43466</v>
      </c>
      <c r="G5" s="18" t="s">
        <v>15</v>
      </c>
      <c r="H5" s="18" t="s">
        <v>111</v>
      </c>
      <c r="I5" s="18" t="s">
        <v>67</v>
      </c>
      <c r="J5" s="16">
        <v>4</v>
      </c>
    </row>
    <row r="6" spans="1:10" ht="31.5">
      <c r="A6" s="17">
        <f t="shared" si="0"/>
        <v>4</v>
      </c>
      <c r="B6" s="17" t="s">
        <v>85</v>
      </c>
      <c r="C6" s="18" t="s">
        <v>12</v>
      </c>
      <c r="D6" s="18" t="s">
        <v>47</v>
      </c>
      <c r="E6" s="22">
        <v>4750000</v>
      </c>
      <c r="F6" s="15">
        <v>44292</v>
      </c>
      <c r="G6" s="18" t="s">
        <v>15</v>
      </c>
      <c r="H6" s="18" t="s">
        <v>111</v>
      </c>
      <c r="I6" s="19" t="s">
        <v>82</v>
      </c>
      <c r="J6" s="16">
        <v>1</v>
      </c>
    </row>
    <row r="7" spans="1:10" ht="31.5">
      <c r="A7" s="17">
        <f t="shared" si="0"/>
        <v>5</v>
      </c>
      <c r="B7" s="17" t="s">
        <v>115</v>
      </c>
      <c r="C7" s="18" t="s">
        <v>12</v>
      </c>
      <c r="D7" s="18" t="s">
        <v>47</v>
      </c>
      <c r="E7" s="22">
        <v>6000000</v>
      </c>
      <c r="F7" s="15">
        <v>43891</v>
      </c>
      <c r="G7" s="18" t="s">
        <v>15</v>
      </c>
      <c r="H7" s="18" t="s">
        <v>111</v>
      </c>
      <c r="I7" s="18" t="s">
        <v>116</v>
      </c>
      <c r="J7" s="16">
        <v>1</v>
      </c>
    </row>
    <row r="8" spans="1:10" ht="31.5">
      <c r="A8" s="17">
        <f t="shared" si="0"/>
        <v>6</v>
      </c>
      <c r="B8" s="17" t="s">
        <v>29</v>
      </c>
      <c r="C8" s="18" t="s">
        <v>12</v>
      </c>
      <c r="D8" s="18" t="s">
        <v>117</v>
      </c>
      <c r="E8" s="22" t="str">
        <f>Semarang!E8</f>
        <v>Pengadaan Pusat</v>
      </c>
      <c r="F8" s="15">
        <v>44001</v>
      </c>
      <c r="G8" s="18" t="s">
        <v>15</v>
      </c>
      <c r="H8" s="18" t="s">
        <v>111</v>
      </c>
      <c r="I8" s="18" t="s">
        <v>33</v>
      </c>
      <c r="J8" s="16">
        <v>1</v>
      </c>
    </row>
    <row r="9" spans="1:10" ht="31.5">
      <c r="A9" s="17">
        <f t="shared" si="0"/>
        <v>7</v>
      </c>
      <c r="B9" s="17" t="s">
        <v>29</v>
      </c>
      <c r="C9" s="18" t="s">
        <v>12</v>
      </c>
      <c r="D9" s="18" t="s">
        <v>117</v>
      </c>
      <c r="E9" s="22">
        <f>Semarang!E11</f>
        <v>8000000</v>
      </c>
      <c r="F9" s="15">
        <v>44001</v>
      </c>
      <c r="G9" s="18" t="s">
        <v>15</v>
      </c>
      <c r="H9" s="18" t="s">
        <v>111</v>
      </c>
      <c r="I9" s="18" t="s">
        <v>33</v>
      </c>
      <c r="J9" s="16">
        <v>1</v>
      </c>
    </row>
    <row r="10" spans="1:10" ht="31.5">
      <c r="A10" s="17">
        <f t="shared" si="0"/>
        <v>8</v>
      </c>
      <c r="B10" s="17" t="s">
        <v>29</v>
      </c>
      <c r="C10" s="18" t="s">
        <v>12</v>
      </c>
      <c r="D10" s="18" t="s">
        <v>117</v>
      </c>
      <c r="E10" s="22">
        <f>Semarang!E12</f>
        <v>8000000</v>
      </c>
      <c r="F10" s="15">
        <v>44001</v>
      </c>
      <c r="G10" s="18" t="s">
        <v>15</v>
      </c>
      <c r="H10" s="18" t="s">
        <v>111</v>
      </c>
      <c r="I10" s="18" t="s">
        <v>33</v>
      </c>
      <c r="J10" s="16">
        <v>1</v>
      </c>
    </row>
    <row r="11" spans="1:10" ht="31.5">
      <c r="A11" s="17">
        <f t="shared" si="0"/>
        <v>9</v>
      </c>
      <c r="B11" s="17" t="s">
        <v>41</v>
      </c>
      <c r="C11" s="18" t="s">
        <v>12</v>
      </c>
      <c r="D11" s="18" t="s">
        <v>42</v>
      </c>
      <c r="E11" s="22">
        <f>Semarang!E13</f>
        <v>8000000</v>
      </c>
      <c r="F11" s="15">
        <v>44484</v>
      </c>
      <c r="G11" s="18" t="s">
        <v>15</v>
      </c>
      <c r="H11" s="18" t="s">
        <v>111</v>
      </c>
      <c r="I11" s="18" t="s">
        <v>33</v>
      </c>
      <c r="J11" s="16">
        <v>1</v>
      </c>
    </row>
    <row r="12" spans="1:10" ht="31.5">
      <c r="A12" s="17">
        <f t="shared" si="0"/>
        <v>10</v>
      </c>
      <c r="B12" s="17" t="s">
        <v>59</v>
      </c>
      <c r="C12" s="18" t="s">
        <v>12</v>
      </c>
      <c r="D12" s="18" t="s">
        <v>47</v>
      </c>
      <c r="E12" s="22">
        <f>Semarang!E32</f>
        <v>800000</v>
      </c>
      <c r="F12" s="15">
        <v>44484</v>
      </c>
      <c r="G12" s="18" t="s">
        <v>15</v>
      </c>
      <c r="H12" s="18" t="s">
        <v>111</v>
      </c>
      <c r="I12" s="18" t="s">
        <v>61</v>
      </c>
      <c r="J12" s="16">
        <v>2</v>
      </c>
    </row>
    <row r="13" spans="1:10" s="3" customFormat="1" ht="20.100000000000001" customHeight="1">
      <c r="A13" s="5">
        <f t="shared" si="0"/>
        <v>11</v>
      </c>
      <c r="B13" s="6" t="s">
        <v>62</v>
      </c>
      <c r="C13" s="7" t="s">
        <v>12</v>
      </c>
      <c r="D13" s="7" t="s">
        <v>47</v>
      </c>
      <c r="E13" s="8">
        <v>1996500</v>
      </c>
      <c r="F13" s="13">
        <v>44719</v>
      </c>
      <c r="G13" s="7" t="s">
        <v>15</v>
      </c>
      <c r="H13" s="7" t="s">
        <v>16</v>
      </c>
      <c r="I13" s="10"/>
      <c r="J13" s="7">
        <v>6</v>
      </c>
    </row>
    <row r="14" spans="1:10" s="3" customFormat="1" ht="20.100000000000001" customHeight="1">
      <c r="A14" s="5">
        <f t="shared" si="0"/>
        <v>12</v>
      </c>
      <c r="B14" s="17" t="s">
        <v>130</v>
      </c>
      <c r="C14" s="7" t="s">
        <v>12</v>
      </c>
      <c r="D14" s="7" t="s">
        <v>47</v>
      </c>
      <c r="E14" s="8">
        <v>1512500</v>
      </c>
      <c r="F14" s="13">
        <v>44719</v>
      </c>
      <c r="G14" s="7" t="s">
        <v>15</v>
      </c>
      <c r="H14" s="7" t="s">
        <v>16</v>
      </c>
      <c r="I14" s="10"/>
      <c r="J14" s="7">
        <v>6</v>
      </c>
    </row>
  </sheetData>
  <mergeCells count="4">
    <mergeCell ref="C1:I1"/>
    <mergeCell ref="A1:A2"/>
    <mergeCell ref="B1:B2"/>
    <mergeCell ref="J1:J2"/>
  </mergeCells>
  <pageMargins left="0.7" right="0.7" top="0.75" bottom="0.75" header="0.3" footer="0.3"/>
  <pageSetup scale="5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Cabang Semarang</vt:lpstr>
      <vt:lpstr>Semarang</vt:lpstr>
      <vt:lpstr>JSB</vt:lpstr>
      <vt:lpstr>'Cabang Semarang'!Print_Area</vt:lpstr>
      <vt:lpstr>JSB!Print_Area</vt:lpstr>
      <vt:lpstr>Semarang!Print_Area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2021-10-22T02:53:00Z</cp:lastPrinted>
  <dcterms:created xsi:type="dcterms:W3CDTF">2021-10-22T02:06:00Z</dcterms:created>
  <dcterms:modified xsi:type="dcterms:W3CDTF">2023-07-10T09:42:50Z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2CD2C06914FC47F285D12C7E5EEE1A61</vt:lpwstr>
  </property>
  <property fmtid="{D5CDD505-2E9C-101B-9397-08002B2CF9AE}" pid="3" name="KSOProductBuildVer">
    <vt:lpwstr>1033-11.2.0.11042</vt:lpwstr>
  </property>
</Properties>
</file>