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aisy.LAPTOP-C8IC3QNL\Documents\A level\EPQ\Coffee Final\"/>
    </mc:Choice>
  </mc:AlternateContent>
  <xr:revisionPtr revIDLastSave="0" documentId="13_ncr:1_{4A29756D-270C-42A9-8B05-B56266F412E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 Collection" sheetId="1" r:id="rId1"/>
    <sheet name="Heat Map Data" sheetId="2" r:id="rId2"/>
    <sheet name="Successful Spreadsheet - Maybe" sheetId="3" r:id="rId3"/>
  </sheets>
  <definedNames>
    <definedName name="_xlnm._FilterDatabase" localSheetId="1" hidden="1">'Heat Map Data'!$A$4:$I$34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G33" i="2"/>
  <c r="G7" i="2"/>
  <c r="G18" i="2"/>
  <c r="G30" i="2"/>
  <c r="G8" i="2"/>
  <c r="G32" i="2"/>
  <c r="H24" i="2"/>
  <c r="G28" i="2"/>
  <c r="H11" i="2"/>
  <c r="H30" i="2"/>
  <c r="H12" i="2"/>
  <c r="H10" i="2"/>
  <c r="H15" i="2"/>
  <c r="H32" i="2"/>
  <c r="H31" i="2"/>
  <c r="H13" i="2"/>
  <c r="H14" i="2"/>
  <c r="H20" i="2"/>
  <c r="H21" i="2"/>
  <c r="H26" i="2"/>
  <c r="H27" i="2"/>
  <c r="H16" i="2"/>
  <c r="H8" i="2"/>
  <c r="H9" i="2"/>
  <c r="H23" i="2"/>
  <c r="H25" i="2"/>
  <c r="H33" i="2"/>
  <c r="I33" i="2" s="1"/>
  <c r="H22" i="2"/>
  <c r="H7" i="2"/>
  <c r="H17" i="2"/>
  <c r="H19" i="2"/>
  <c r="H29" i="2"/>
  <c r="H18" i="2"/>
  <c r="H28" i="2"/>
  <c r="H34" i="2"/>
  <c r="H6" i="2"/>
  <c r="I32" i="2"/>
  <c r="G22" i="2"/>
  <c r="I30" i="2"/>
  <c r="H37" i="2"/>
  <c r="G34" i="2"/>
  <c r="G11" i="2"/>
  <c r="G5" i="2"/>
  <c r="I5" i="2" s="1"/>
  <c r="G12" i="2"/>
  <c r="G10" i="2"/>
  <c r="I10" i="2" s="1"/>
  <c r="G15" i="2"/>
  <c r="G31" i="2"/>
  <c r="G13" i="2"/>
  <c r="G14" i="2"/>
  <c r="G20" i="2"/>
  <c r="G21" i="2"/>
  <c r="G26" i="2"/>
  <c r="G27" i="2"/>
  <c r="G16" i="2"/>
  <c r="G9" i="2"/>
  <c r="G23" i="2"/>
  <c r="G24" i="2"/>
  <c r="I24" i="2" s="1"/>
  <c r="G25" i="2"/>
  <c r="I25" i="2" s="1"/>
  <c r="G17" i="2"/>
  <c r="G19" i="2"/>
  <c r="G29" i="2"/>
  <c r="G6" i="2"/>
  <c r="I15" i="2" l="1"/>
  <c r="I12" i="2"/>
  <c r="I8" i="2"/>
  <c r="I18" i="2"/>
  <c r="I11" i="2"/>
  <c r="I23" i="2"/>
  <c r="I27" i="2"/>
  <c r="I21" i="2"/>
  <c r="I14" i="2"/>
  <c r="I31" i="2"/>
  <c r="I29" i="2"/>
  <c r="I17" i="2"/>
  <c r="I9" i="2"/>
  <c r="I16" i="2"/>
  <c r="I26" i="2"/>
  <c r="I20" i="2"/>
  <c r="I13" i="2"/>
  <c r="I22" i="2"/>
  <c r="I7" i="2"/>
  <c r="I6" i="2"/>
  <c r="I19" i="2"/>
  <c r="I34" i="2"/>
  <c r="I28" i="2"/>
  <c r="I68" i="1"/>
  <c r="L68" i="1" s="1"/>
  <c r="I67" i="1"/>
  <c r="L67" i="1" s="1"/>
  <c r="I66" i="1"/>
  <c r="L66" i="1" s="1"/>
  <c r="I54" i="1"/>
  <c r="I7" i="1"/>
  <c r="L7" i="1" s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5" i="1"/>
  <c r="L15" i="1"/>
  <c r="L14" i="1"/>
  <c r="L13" i="1"/>
  <c r="L12" i="1"/>
  <c r="L11" i="1"/>
  <c r="L10" i="1"/>
  <c r="L9" i="1"/>
  <c r="L8" i="1"/>
  <c r="L6" i="1"/>
</calcChain>
</file>

<file path=xl/sharedStrings.xml><?xml version="1.0" encoding="utf-8"?>
<sst xmlns="http://schemas.openxmlformats.org/spreadsheetml/2006/main" count="267" uniqueCount="140">
  <si>
    <t>Americano Prices</t>
  </si>
  <si>
    <t>Street</t>
  </si>
  <si>
    <t>Shop</t>
  </si>
  <si>
    <t>Size (fl Oz)</t>
  </si>
  <si>
    <t>Size (ml)</t>
  </si>
  <si>
    <t>Size (pts)</t>
  </si>
  <si>
    <t>Town Square</t>
  </si>
  <si>
    <t>Osinsky's</t>
  </si>
  <si>
    <t>Pitcher and Piano</t>
  </si>
  <si>
    <t>Price (£)</t>
  </si>
  <si>
    <t>Kinetic Cycles</t>
  </si>
  <si>
    <t>Cornish Hearts</t>
  </si>
  <si>
    <t>Starbucks</t>
  </si>
  <si>
    <t>Rose and Crown</t>
  </si>
  <si>
    <t>Café Air</t>
  </si>
  <si>
    <t>Arcade</t>
  </si>
  <si>
    <t>Rosebud Café</t>
  </si>
  <si>
    <t>Hatters Café</t>
  </si>
  <si>
    <t>Bucklersbury</t>
  </si>
  <si>
    <t>Bar Azita</t>
  </si>
  <si>
    <t>The George Pub</t>
  </si>
  <si>
    <t>Chilli Banana</t>
  </si>
  <si>
    <t>Los Reyas Tapas</t>
  </si>
  <si>
    <t>Tilehouse St</t>
  </si>
  <si>
    <t>Bliss Bakers</t>
  </si>
  <si>
    <t>Churchyard</t>
  </si>
  <si>
    <t>Halsey's Deli and Eatery</t>
  </si>
  <si>
    <t>Groundworks</t>
  </si>
  <si>
    <t>Hillman's Burgers</t>
  </si>
  <si>
    <t>Chic Cocktail Bar</t>
  </si>
  <si>
    <t>Chia</t>
  </si>
  <si>
    <t>Simmon's Bakers</t>
  </si>
  <si>
    <t>Type</t>
  </si>
  <si>
    <t>TG</t>
  </si>
  <si>
    <t>Manny Café</t>
  </si>
  <si>
    <t>Frydays</t>
  </si>
  <si>
    <t>EI</t>
  </si>
  <si>
    <t>Flints of Hitchin</t>
  </si>
  <si>
    <t>Sun Street</t>
  </si>
  <si>
    <t>Pizza Express</t>
  </si>
  <si>
    <t>DeRoka</t>
  </si>
  <si>
    <t>Bosphorus Restaurant</t>
  </si>
  <si>
    <t>The Sun</t>
  </si>
  <si>
    <t>Lussmanns</t>
  </si>
  <si>
    <t>The Angel Vaults Inn</t>
  </si>
  <si>
    <t>The Snug Bar</t>
  </si>
  <si>
    <t>Mug</t>
  </si>
  <si>
    <t>Zizzi's</t>
  </si>
  <si>
    <t>Deliza</t>
  </si>
  <si>
    <t>The Secret Garden</t>
  </si>
  <si>
    <t>Quotidian Bakery</t>
  </si>
  <si>
    <t>Dhaka</t>
  </si>
  <si>
    <t>Hitchin Coffee LAB</t>
  </si>
  <si>
    <t>Aura</t>
  </si>
  <si>
    <t>Four Leaf Clover</t>
  </si>
  <si>
    <t>Couple</t>
  </si>
  <si>
    <t>Bedford Road</t>
  </si>
  <si>
    <t>Waitrose</t>
  </si>
  <si>
    <t>High Street</t>
  </si>
  <si>
    <t>Café Rouge</t>
  </si>
  <si>
    <t>Café Nero</t>
  </si>
  <si>
    <t>Greggs</t>
  </si>
  <si>
    <t>The Cock</t>
  </si>
  <si>
    <t>Hermitage Road</t>
  </si>
  <si>
    <t>Premier Inn (Costa)</t>
  </si>
  <si>
    <t>Premier Inn (Thyme)</t>
  </si>
  <si>
    <t>Subway</t>
  </si>
  <si>
    <t>Hitchin Café</t>
  </si>
  <si>
    <t>Gatefold Record Lounge</t>
  </si>
  <si>
    <t>Town Fryers</t>
  </si>
  <si>
    <t>Hermitage Road Café</t>
  </si>
  <si>
    <t>Hermitage Road Restaurant</t>
  </si>
  <si>
    <t>EITG</t>
  </si>
  <si>
    <t>Raj Douth</t>
  </si>
  <si>
    <t>Fabios Gelato</t>
  </si>
  <si>
    <t>The Little Deli</t>
  </si>
  <si>
    <t>Bancroft Road</t>
  </si>
  <si>
    <t>Prezzo</t>
  </si>
  <si>
    <t>The Venue</t>
  </si>
  <si>
    <t>Curry Express</t>
  </si>
  <si>
    <t>?</t>
  </si>
  <si>
    <t>Sandwidges</t>
  </si>
  <si>
    <t>The Taste</t>
  </si>
  <si>
    <t>Tastebuds</t>
  </si>
  <si>
    <t>DD JD</t>
  </si>
  <si>
    <t>Molly's Tea Room</t>
  </si>
  <si>
    <t>Eat Well</t>
  </si>
  <si>
    <t>The Duchy Pot</t>
  </si>
  <si>
    <t>Make a Shake</t>
  </si>
  <si>
    <t>Brickyard</t>
  </si>
  <si>
    <t>Haven Café</t>
  </si>
  <si>
    <t>Harmony</t>
  </si>
  <si>
    <t>Hitch, Indian Restaurant</t>
  </si>
  <si>
    <t>Ali Baba</t>
  </si>
  <si>
    <t>SM NH</t>
  </si>
  <si>
    <t>FD SD</t>
  </si>
  <si>
    <t>SM TS</t>
  </si>
  <si>
    <t>MR RC CR</t>
  </si>
  <si>
    <t>Researchers</t>
  </si>
  <si>
    <t>ID</t>
  </si>
  <si>
    <t>Price per fl Oz (£)</t>
  </si>
  <si>
    <t>Conversions Chart</t>
  </si>
  <si>
    <t>ml</t>
  </si>
  <si>
    <t>pt - UK</t>
  </si>
  <si>
    <t>fl oz - UK</t>
  </si>
  <si>
    <t>Date</t>
  </si>
  <si>
    <t>Time</t>
  </si>
  <si>
    <t>Order</t>
  </si>
  <si>
    <t>Key</t>
  </si>
  <si>
    <t>Complete data set</t>
  </si>
  <si>
    <t>Incomplete data set</t>
  </si>
  <si>
    <t>No data</t>
  </si>
  <si>
    <t>Name</t>
  </si>
  <si>
    <t>Price per flOz (£)</t>
  </si>
  <si>
    <t>Weight</t>
  </si>
  <si>
    <t>Heat Map Data</t>
  </si>
  <si>
    <t>Simmons</t>
  </si>
  <si>
    <t>Frydays EI</t>
  </si>
  <si>
    <t>Frydays TG</t>
  </si>
  <si>
    <t>Hitchin Coffee LAB EI</t>
  </si>
  <si>
    <t>Hitchin Coffee LAB TG</t>
  </si>
  <si>
    <t>Hitchin Café EI</t>
  </si>
  <si>
    <t>Gatefold Record Lounge EI</t>
  </si>
  <si>
    <t>Town Fryers EI</t>
  </si>
  <si>
    <t>Hermitage Road Café EITG</t>
  </si>
  <si>
    <t>Hermitage Road Restaurant EI</t>
  </si>
  <si>
    <t>Hitchin Café TG</t>
  </si>
  <si>
    <t>Gatefold Record Lounge TG</t>
  </si>
  <si>
    <t>Town Fryers TG</t>
  </si>
  <si>
    <t>The Little Deli TG</t>
  </si>
  <si>
    <t>Prezzo EI</t>
  </si>
  <si>
    <t>Fabios Gelato EITG</t>
  </si>
  <si>
    <t>Longitude</t>
  </si>
  <si>
    <t>Lattitude</t>
  </si>
  <si>
    <t>Clock</t>
  </si>
  <si>
    <t>Distance Lat</t>
  </si>
  <si>
    <t>Distance Long</t>
  </si>
  <si>
    <t>Length (arbitrary units)</t>
  </si>
  <si>
    <t>Football Club TG</t>
  </si>
  <si>
    <t> -0.283709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</si>
</sst>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8" fontId="0" fillId="0" borderId="0" xfId="0" applyNumberForma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 applyAlignment="1">
      <alignment horizontal="left" vertical="center" wrapText="1"/>
    </xf>
    <xf numFmtId="11" fontId="0" fillId="0" borderId="0" xfId="0" applyNumberFormat="1"/>
    <xf numFmtId="164" fontId="3" fillId="0" borderId="0" xfId="0" applyNumberFormat="1" applyFont="1" applyAlignment="1">
      <alignment horizontal="left" vertical="center"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2"/>
  <sheetViews>
    <sheetView workbookViewId="0">
      <selection activeCell="N9" sqref="N9"/>
    </sheetView>
  </sheetViews>
  <sheetFormatPr defaultRowHeight="15" x14ac:dyDescent="0.25"/>
  <cols>
    <col min="1" max="1" width="2.85546875" customWidth="1"/>
    <col min="2" max="2" width="11.42578125" customWidth="1"/>
    <col min="3" max="3" width="10.7109375" bestFit="1" customWidth="1"/>
    <col min="4" max="4" width="13.140625" customWidth="1"/>
    <col min="5" max="5" width="16.140625" customWidth="1"/>
    <col min="6" max="6" width="27.140625" customWidth="1"/>
    <col min="7" max="7" width="5.140625" customWidth="1"/>
    <col min="8" max="8" width="11" customWidth="1"/>
    <col min="9" max="9" width="10.85546875" customWidth="1"/>
    <col min="10" max="10" width="8.7109375" customWidth="1"/>
    <col min="11" max="11" width="9.42578125" customWidth="1"/>
    <col min="12" max="12" width="17.85546875" customWidth="1"/>
    <col min="13" max="14" width="6.42578125" customWidth="1"/>
    <col min="17" max="17" width="8.42578125" customWidth="1"/>
  </cols>
  <sheetData>
    <row r="2" spans="1:17" x14ac:dyDescent="0.25">
      <c r="E2" s="2" t="s">
        <v>0</v>
      </c>
    </row>
    <row r="4" spans="1:17" x14ac:dyDescent="0.25">
      <c r="A4" s="1" t="s">
        <v>99</v>
      </c>
      <c r="B4" s="1" t="s">
        <v>98</v>
      </c>
      <c r="C4" s="1" t="s">
        <v>105</v>
      </c>
      <c r="D4" s="1" t="s">
        <v>106</v>
      </c>
      <c r="E4" s="1" t="s">
        <v>1</v>
      </c>
      <c r="F4" s="1" t="s">
        <v>2</v>
      </c>
      <c r="G4" s="1" t="s">
        <v>32</v>
      </c>
      <c r="H4" s="1" t="s">
        <v>9</v>
      </c>
      <c r="I4" s="1" t="s">
        <v>3</v>
      </c>
      <c r="J4" s="1" t="s">
        <v>4</v>
      </c>
      <c r="K4" s="1" t="s">
        <v>5</v>
      </c>
      <c r="L4" s="1" t="s">
        <v>100</v>
      </c>
      <c r="M4" s="1" t="s">
        <v>107</v>
      </c>
      <c r="N4" s="1"/>
      <c r="O4" s="1" t="s">
        <v>101</v>
      </c>
    </row>
    <row r="5" spans="1:17" x14ac:dyDescent="0.25">
      <c r="A5">
        <v>1</v>
      </c>
      <c r="E5" s="3" t="s">
        <v>6</v>
      </c>
      <c r="F5" s="4" t="s">
        <v>7</v>
      </c>
      <c r="L5" s="7" t="e">
        <f t="shared" ref="L5:L36" si="0">H5/I5</f>
        <v>#DIV/0!</v>
      </c>
      <c r="O5" s="5" t="s">
        <v>104</v>
      </c>
      <c r="P5" t="s">
        <v>102</v>
      </c>
      <c r="Q5" t="s">
        <v>103</v>
      </c>
    </row>
    <row r="6" spans="1:17" x14ac:dyDescent="0.25">
      <c r="A6">
        <v>2</v>
      </c>
      <c r="B6" t="s">
        <v>97</v>
      </c>
      <c r="C6" s="3">
        <v>43085</v>
      </c>
      <c r="D6">
        <v>1400</v>
      </c>
      <c r="E6" s="3"/>
      <c r="F6" s="4" t="s">
        <v>8</v>
      </c>
      <c r="H6">
        <v>2.5</v>
      </c>
      <c r="I6">
        <v>5</v>
      </c>
      <c r="L6" s="6">
        <f t="shared" si="0"/>
        <v>0.5</v>
      </c>
      <c r="M6">
        <v>1</v>
      </c>
      <c r="O6">
        <v>1</v>
      </c>
      <c r="P6">
        <v>29.573499999999999</v>
      </c>
      <c r="Q6">
        <v>5.2042100000000001E-2</v>
      </c>
    </row>
    <row r="7" spans="1:17" x14ac:dyDescent="0.25">
      <c r="A7">
        <v>3</v>
      </c>
      <c r="B7" t="s">
        <v>97</v>
      </c>
      <c r="C7" s="3">
        <v>43085</v>
      </c>
      <c r="D7">
        <v>1400</v>
      </c>
      <c r="F7" t="s">
        <v>10</v>
      </c>
      <c r="H7">
        <v>2.2000000000000002</v>
      </c>
      <c r="I7">
        <f>J7/P6</f>
        <v>1.6907028251644209</v>
      </c>
      <c r="J7">
        <v>50</v>
      </c>
      <c r="L7" s="6">
        <f t="shared" si="0"/>
        <v>1.301234</v>
      </c>
      <c r="M7">
        <v>2</v>
      </c>
      <c r="O7">
        <v>3.51951E-2</v>
      </c>
      <c r="P7">
        <v>1</v>
      </c>
      <c r="Q7">
        <v>1.75975E-3</v>
      </c>
    </row>
    <row r="8" spans="1:17" x14ac:dyDescent="0.25">
      <c r="A8">
        <v>4</v>
      </c>
      <c r="B8" t="s">
        <v>97</v>
      </c>
      <c r="C8" s="3">
        <v>43085</v>
      </c>
      <c r="D8">
        <v>1400</v>
      </c>
      <c r="F8" t="s">
        <v>11</v>
      </c>
      <c r="H8">
        <v>2.2000000000000002</v>
      </c>
      <c r="L8" t="e">
        <f t="shared" si="0"/>
        <v>#DIV/0!</v>
      </c>
      <c r="O8">
        <v>20</v>
      </c>
      <c r="P8">
        <v>568.26099999999997</v>
      </c>
      <c r="Q8">
        <v>1</v>
      </c>
    </row>
    <row r="9" spans="1:17" x14ac:dyDescent="0.25">
      <c r="A9">
        <v>5</v>
      </c>
      <c r="B9" t="s">
        <v>97</v>
      </c>
      <c r="C9" s="3">
        <v>43085</v>
      </c>
      <c r="D9">
        <v>1400</v>
      </c>
      <c r="F9" t="s">
        <v>12</v>
      </c>
      <c r="H9">
        <v>2.25</v>
      </c>
      <c r="I9">
        <v>14</v>
      </c>
      <c r="L9" s="6">
        <f t="shared" si="0"/>
        <v>0.16071428571428573</v>
      </c>
      <c r="M9">
        <v>3</v>
      </c>
    </row>
    <row r="10" spans="1:17" x14ac:dyDescent="0.25">
      <c r="A10">
        <v>6</v>
      </c>
      <c r="F10" t="s">
        <v>13</v>
      </c>
      <c r="L10" s="7" t="e">
        <f t="shared" si="0"/>
        <v>#DIV/0!</v>
      </c>
      <c r="O10" s="1" t="s">
        <v>108</v>
      </c>
    </row>
    <row r="11" spans="1:17" x14ac:dyDescent="0.25">
      <c r="A11">
        <v>7</v>
      </c>
      <c r="B11" t="s">
        <v>97</v>
      </c>
      <c r="C11" s="3">
        <v>43085</v>
      </c>
      <c r="D11">
        <v>1400</v>
      </c>
      <c r="F11" t="s">
        <v>14</v>
      </c>
      <c r="H11">
        <v>2</v>
      </c>
      <c r="I11">
        <v>8</v>
      </c>
      <c r="L11" s="6">
        <f t="shared" si="0"/>
        <v>0.25</v>
      </c>
      <c r="M11">
        <v>4</v>
      </c>
      <c r="O11" s="6" t="s">
        <v>109</v>
      </c>
    </row>
    <row r="12" spans="1:17" x14ac:dyDescent="0.25">
      <c r="A12">
        <v>8</v>
      </c>
      <c r="B12" t="s">
        <v>97</v>
      </c>
      <c r="C12" s="3">
        <v>43085</v>
      </c>
      <c r="D12">
        <v>1400</v>
      </c>
      <c r="E12" t="s">
        <v>15</v>
      </c>
      <c r="F12" t="s">
        <v>16</v>
      </c>
      <c r="H12">
        <v>2</v>
      </c>
      <c r="I12">
        <v>8</v>
      </c>
      <c r="L12" s="6">
        <f t="shared" si="0"/>
        <v>0.25</v>
      </c>
      <c r="M12">
        <v>5</v>
      </c>
      <c r="O12" s="8" t="s">
        <v>110</v>
      </c>
    </row>
    <row r="13" spans="1:17" x14ac:dyDescent="0.25">
      <c r="A13">
        <v>9</v>
      </c>
      <c r="B13" t="s">
        <v>97</v>
      </c>
      <c r="C13" s="3">
        <v>43085</v>
      </c>
      <c r="D13">
        <v>1400</v>
      </c>
      <c r="F13" t="s">
        <v>17</v>
      </c>
      <c r="H13">
        <v>1.3</v>
      </c>
      <c r="I13">
        <v>3</v>
      </c>
      <c r="L13" s="6">
        <f t="shared" si="0"/>
        <v>0.43333333333333335</v>
      </c>
      <c r="M13">
        <v>6</v>
      </c>
      <c r="O13" s="7" t="s">
        <v>111</v>
      </c>
    </row>
    <row r="14" spans="1:17" x14ac:dyDescent="0.25">
      <c r="A14">
        <v>10</v>
      </c>
      <c r="B14" t="s">
        <v>97</v>
      </c>
      <c r="C14" s="3">
        <v>43085</v>
      </c>
      <c r="D14">
        <v>1400</v>
      </c>
      <c r="E14" t="s">
        <v>18</v>
      </c>
      <c r="F14" t="s">
        <v>19</v>
      </c>
      <c r="H14">
        <v>2.5</v>
      </c>
      <c r="I14">
        <v>5</v>
      </c>
      <c r="L14" s="6">
        <f t="shared" si="0"/>
        <v>0.5</v>
      </c>
      <c r="M14">
        <v>7</v>
      </c>
    </row>
    <row r="15" spans="1:17" x14ac:dyDescent="0.25">
      <c r="A15">
        <v>11</v>
      </c>
      <c r="F15" t="s">
        <v>20</v>
      </c>
      <c r="L15" s="7" t="e">
        <f t="shared" si="0"/>
        <v>#DIV/0!</v>
      </c>
    </row>
    <row r="16" spans="1:17" x14ac:dyDescent="0.25">
      <c r="A16">
        <v>12</v>
      </c>
      <c r="B16" t="s">
        <v>97</v>
      </c>
      <c r="C16" s="3">
        <v>43085</v>
      </c>
      <c r="D16">
        <v>1400</v>
      </c>
      <c r="F16" t="s">
        <v>21</v>
      </c>
      <c r="H16">
        <v>2.2999999999999998</v>
      </c>
      <c r="I16">
        <v>5</v>
      </c>
      <c r="L16" s="6">
        <f t="shared" si="0"/>
        <v>0.45999999999999996</v>
      </c>
      <c r="M16">
        <v>8</v>
      </c>
    </row>
    <row r="17" spans="1:13" x14ac:dyDescent="0.25">
      <c r="A17">
        <v>13</v>
      </c>
      <c r="B17" t="s">
        <v>97</v>
      </c>
      <c r="C17" s="3">
        <v>43085</v>
      </c>
      <c r="D17">
        <v>1400</v>
      </c>
      <c r="F17" t="s">
        <v>22</v>
      </c>
      <c r="H17">
        <v>2.5</v>
      </c>
      <c r="I17">
        <v>8</v>
      </c>
      <c r="L17" s="6">
        <f t="shared" si="0"/>
        <v>0.3125</v>
      </c>
      <c r="M17">
        <v>9</v>
      </c>
    </row>
    <row r="18" spans="1:13" x14ac:dyDescent="0.25">
      <c r="A18">
        <v>14</v>
      </c>
      <c r="E18" t="s">
        <v>23</v>
      </c>
      <c r="F18" t="s">
        <v>24</v>
      </c>
      <c r="L18" s="7" t="e">
        <f t="shared" si="0"/>
        <v>#DIV/0!</v>
      </c>
    </row>
    <row r="19" spans="1:13" x14ac:dyDescent="0.25">
      <c r="A19">
        <v>15</v>
      </c>
      <c r="B19" t="s">
        <v>96</v>
      </c>
      <c r="C19" s="3">
        <v>43085</v>
      </c>
      <c r="D19">
        <v>1545</v>
      </c>
      <c r="E19" t="s">
        <v>25</v>
      </c>
      <c r="F19" t="s">
        <v>26</v>
      </c>
      <c r="H19">
        <v>2.5</v>
      </c>
      <c r="L19" t="e">
        <f t="shared" si="0"/>
        <v>#DIV/0!</v>
      </c>
    </row>
    <row r="20" spans="1:13" x14ac:dyDescent="0.25">
      <c r="A20">
        <v>16</v>
      </c>
      <c r="B20" t="s">
        <v>96</v>
      </c>
      <c r="C20" s="3">
        <v>43085</v>
      </c>
      <c r="D20">
        <v>1545</v>
      </c>
      <c r="F20" t="s">
        <v>27</v>
      </c>
      <c r="H20">
        <v>2.4</v>
      </c>
      <c r="I20">
        <v>8</v>
      </c>
      <c r="L20" s="6">
        <f t="shared" si="0"/>
        <v>0.3</v>
      </c>
      <c r="M20">
        <v>10</v>
      </c>
    </row>
    <row r="21" spans="1:13" x14ac:dyDescent="0.25">
      <c r="A21">
        <v>17</v>
      </c>
      <c r="B21" t="s">
        <v>96</v>
      </c>
      <c r="C21" s="3">
        <v>43085</v>
      </c>
      <c r="D21">
        <v>1545</v>
      </c>
      <c r="F21" t="s">
        <v>28</v>
      </c>
      <c r="H21">
        <v>2.25</v>
      </c>
      <c r="L21" t="e">
        <f t="shared" si="0"/>
        <v>#DIV/0!</v>
      </c>
    </row>
    <row r="22" spans="1:13" x14ac:dyDescent="0.25">
      <c r="A22">
        <v>18</v>
      </c>
      <c r="F22" t="s">
        <v>29</v>
      </c>
      <c r="L22" s="7" t="e">
        <f t="shared" si="0"/>
        <v>#DIV/0!</v>
      </c>
    </row>
    <row r="23" spans="1:13" x14ac:dyDescent="0.25">
      <c r="A23">
        <v>19</v>
      </c>
      <c r="B23" t="s">
        <v>84</v>
      </c>
      <c r="C23" s="3">
        <v>43085</v>
      </c>
      <c r="D23">
        <v>1545</v>
      </c>
      <c r="F23" t="s">
        <v>30</v>
      </c>
      <c r="H23">
        <v>2.65</v>
      </c>
      <c r="I23">
        <v>7</v>
      </c>
      <c r="L23" s="6">
        <f t="shared" si="0"/>
        <v>0.37857142857142856</v>
      </c>
      <c r="M23">
        <v>11</v>
      </c>
    </row>
    <row r="24" spans="1:13" x14ac:dyDescent="0.25">
      <c r="A24">
        <v>20</v>
      </c>
      <c r="B24" t="s">
        <v>84</v>
      </c>
      <c r="C24" s="3">
        <v>43085</v>
      </c>
      <c r="D24">
        <v>1545</v>
      </c>
      <c r="F24" t="s">
        <v>31</v>
      </c>
      <c r="G24" t="s">
        <v>33</v>
      </c>
      <c r="H24">
        <v>2</v>
      </c>
      <c r="I24">
        <v>7.5</v>
      </c>
      <c r="L24" s="6">
        <f t="shared" si="0"/>
        <v>0.26666666666666666</v>
      </c>
      <c r="M24">
        <v>12</v>
      </c>
    </row>
    <row r="25" spans="1:13" x14ac:dyDescent="0.25">
      <c r="A25">
        <v>21</v>
      </c>
      <c r="C25" s="3"/>
      <c r="F25" t="s">
        <v>34</v>
      </c>
      <c r="L25" s="7" t="e">
        <f t="shared" si="0"/>
        <v>#DIV/0!</v>
      </c>
    </row>
    <row r="26" spans="1:13" x14ac:dyDescent="0.25">
      <c r="A26">
        <v>22</v>
      </c>
      <c r="B26" t="s">
        <v>84</v>
      </c>
      <c r="C26" s="3">
        <v>43085</v>
      </c>
      <c r="D26">
        <v>1545</v>
      </c>
      <c r="F26" t="s">
        <v>35</v>
      </c>
      <c r="G26" t="s">
        <v>36</v>
      </c>
      <c r="H26">
        <v>1.4</v>
      </c>
      <c r="I26">
        <v>10</v>
      </c>
      <c r="L26" s="6">
        <f t="shared" si="0"/>
        <v>0.13999999999999999</v>
      </c>
      <c r="M26">
        <v>13</v>
      </c>
    </row>
    <row r="27" spans="1:13" x14ac:dyDescent="0.25">
      <c r="A27">
        <v>23</v>
      </c>
      <c r="B27" t="s">
        <v>84</v>
      </c>
      <c r="C27" s="3">
        <v>43085</v>
      </c>
      <c r="D27">
        <v>1545</v>
      </c>
      <c r="G27" t="s">
        <v>33</v>
      </c>
      <c r="H27">
        <v>1.05</v>
      </c>
      <c r="I27">
        <v>10</v>
      </c>
      <c r="L27" s="6">
        <f t="shared" si="0"/>
        <v>0.10500000000000001</v>
      </c>
      <c r="M27">
        <v>14</v>
      </c>
    </row>
    <row r="28" spans="1:13" x14ac:dyDescent="0.25">
      <c r="A28">
        <v>24</v>
      </c>
      <c r="F28" t="s">
        <v>37</v>
      </c>
      <c r="L28" s="7" t="e">
        <f t="shared" si="0"/>
        <v>#DIV/0!</v>
      </c>
    </row>
    <row r="29" spans="1:13" x14ac:dyDescent="0.25">
      <c r="A29">
        <v>25</v>
      </c>
      <c r="E29" t="s">
        <v>38</v>
      </c>
      <c r="F29" t="s">
        <v>39</v>
      </c>
      <c r="L29" s="7" t="e">
        <f t="shared" si="0"/>
        <v>#DIV/0!</v>
      </c>
    </row>
    <row r="30" spans="1:13" x14ac:dyDescent="0.25">
      <c r="A30">
        <v>26</v>
      </c>
      <c r="F30" t="s">
        <v>40</v>
      </c>
      <c r="L30" s="7" t="e">
        <f t="shared" si="0"/>
        <v>#DIV/0!</v>
      </c>
    </row>
    <row r="31" spans="1:13" x14ac:dyDescent="0.25">
      <c r="A31">
        <v>27</v>
      </c>
      <c r="F31" t="s">
        <v>41</v>
      </c>
      <c r="L31" s="7" t="e">
        <f t="shared" si="0"/>
        <v>#DIV/0!</v>
      </c>
    </row>
    <row r="32" spans="1:13" x14ac:dyDescent="0.25">
      <c r="A32">
        <v>28</v>
      </c>
      <c r="F32" t="s">
        <v>42</v>
      </c>
      <c r="L32" s="7" t="e">
        <f t="shared" si="0"/>
        <v>#DIV/0!</v>
      </c>
    </row>
    <row r="33" spans="1:13" x14ac:dyDescent="0.25">
      <c r="A33">
        <v>29</v>
      </c>
      <c r="F33" t="s">
        <v>43</v>
      </c>
      <c r="L33" s="7" t="e">
        <f t="shared" si="0"/>
        <v>#DIV/0!</v>
      </c>
    </row>
    <row r="34" spans="1:13" x14ac:dyDescent="0.25">
      <c r="A34">
        <v>30</v>
      </c>
      <c r="F34" t="s">
        <v>44</v>
      </c>
      <c r="L34" s="7" t="e">
        <f t="shared" si="0"/>
        <v>#DIV/0!</v>
      </c>
    </row>
    <row r="35" spans="1:13" x14ac:dyDescent="0.25">
      <c r="A35">
        <v>31</v>
      </c>
      <c r="B35" t="s">
        <v>94</v>
      </c>
      <c r="C35" s="3">
        <v>43085</v>
      </c>
      <c r="D35">
        <v>1400</v>
      </c>
      <c r="F35" t="s">
        <v>45</v>
      </c>
      <c r="H35">
        <v>2.15</v>
      </c>
      <c r="I35" t="s">
        <v>46</v>
      </c>
      <c r="L35" t="e">
        <f t="shared" si="0"/>
        <v>#VALUE!</v>
      </c>
    </row>
    <row r="36" spans="1:13" x14ac:dyDescent="0.25">
      <c r="A36">
        <v>32</v>
      </c>
      <c r="B36" t="s">
        <v>94</v>
      </c>
      <c r="C36" s="3">
        <v>43085</v>
      </c>
      <c r="D36">
        <v>1400</v>
      </c>
      <c r="F36" t="s">
        <v>47</v>
      </c>
      <c r="H36">
        <v>2.25</v>
      </c>
      <c r="L36" t="e">
        <f t="shared" si="0"/>
        <v>#DIV/0!</v>
      </c>
    </row>
    <row r="37" spans="1:13" x14ac:dyDescent="0.25">
      <c r="A37">
        <v>33</v>
      </c>
      <c r="B37" t="s">
        <v>94</v>
      </c>
      <c r="C37" s="3">
        <v>43085</v>
      </c>
      <c r="D37">
        <v>1400</v>
      </c>
      <c r="F37" t="s">
        <v>48</v>
      </c>
      <c r="G37" t="s">
        <v>36</v>
      </c>
      <c r="H37">
        <v>1.5</v>
      </c>
      <c r="L37" t="e">
        <f t="shared" ref="L37:L68" si="1">H37/I37</f>
        <v>#DIV/0!</v>
      </c>
    </row>
    <row r="38" spans="1:13" x14ac:dyDescent="0.25">
      <c r="A38">
        <v>34</v>
      </c>
      <c r="B38" t="s">
        <v>94</v>
      </c>
      <c r="C38" s="3"/>
      <c r="F38" t="s">
        <v>49</v>
      </c>
      <c r="L38" s="7" t="e">
        <f t="shared" si="1"/>
        <v>#DIV/0!</v>
      </c>
    </row>
    <row r="39" spans="1:13" x14ac:dyDescent="0.25">
      <c r="A39">
        <v>35</v>
      </c>
      <c r="B39" t="s">
        <v>94</v>
      </c>
      <c r="C39" s="3">
        <v>43085</v>
      </c>
      <c r="D39">
        <v>1400</v>
      </c>
      <c r="F39" t="s">
        <v>50</v>
      </c>
      <c r="G39" t="s">
        <v>36</v>
      </c>
      <c r="H39">
        <v>1.3</v>
      </c>
      <c r="I39">
        <v>11</v>
      </c>
      <c r="L39" s="6">
        <f t="shared" si="1"/>
        <v>0.11818181818181818</v>
      </c>
      <c r="M39">
        <v>15</v>
      </c>
    </row>
    <row r="40" spans="1:13" x14ac:dyDescent="0.25">
      <c r="A40">
        <v>36</v>
      </c>
      <c r="B40" t="s">
        <v>94</v>
      </c>
      <c r="C40" s="3">
        <v>43085</v>
      </c>
      <c r="D40">
        <v>1400</v>
      </c>
      <c r="G40" t="s">
        <v>33</v>
      </c>
      <c r="H40">
        <v>1.3</v>
      </c>
      <c r="L40" t="e">
        <f t="shared" si="1"/>
        <v>#DIV/0!</v>
      </c>
    </row>
    <row r="41" spans="1:13" x14ac:dyDescent="0.25">
      <c r="A41">
        <v>37</v>
      </c>
      <c r="F41" t="s">
        <v>51</v>
      </c>
      <c r="L41" s="7" t="e">
        <f t="shared" si="1"/>
        <v>#DIV/0!</v>
      </c>
    </row>
    <row r="42" spans="1:13" x14ac:dyDescent="0.25">
      <c r="A42">
        <v>38</v>
      </c>
      <c r="B42" t="s">
        <v>94</v>
      </c>
      <c r="C42" s="3">
        <v>43085</v>
      </c>
      <c r="D42">
        <v>1400</v>
      </c>
      <c r="F42" t="s">
        <v>52</v>
      </c>
      <c r="G42" t="s">
        <v>36</v>
      </c>
      <c r="H42">
        <v>2.4</v>
      </c>
      <c r="I42">
        <v>8</v>
      </c>
      <c r="L42" s="6">
        <f t="shared" si="1"/>
        <v>0.3</v>
      </c>
      <c r="M42">
        <v>16</v>
      </c>
    </row>
    <row r="43" spans="1:13" x14ac:dyDescent="0.25">
      <c r="A43">
        <v>39</v>
      </c>
      <c r="B43" t="s">
        <v>94</v>
      </c>
      <c r="C43" s="3">
        <v>43085</v>
      </c>
      <c r="D43">
        <v>1400</v>
      </c>
      <c r="G43" t="s">
        <v>33</v>
      </c>
      <c r="H43">
        <v>2.4</v>
      </c>
      <c r="I43">
        <v>8</v>
      </c>
      <c r="L43" s="6">
        <f t="shared" si="1"/>
        <v>0.3</v>
      </c>
      <c r="M43">
        <v>17</v>
      </c>
    </row>
    <row r="44" spans="1:13" x14ac:dyDescent="0.25">
      <c r="A44">
        <v>40</v>
      </c>
      <c r="F44" t="s">
        <v>53</v>
      </c>
      <c r="L44" s="7" t="e">
        <f t="shared" si="1"/>
        <v>#DIV/0!</v>
      </c>
    </row>
    <row r="45" spans="1:13" x14ac:dyDescent="0.25">
      <c r="A45">
        <v>41</v>
      </c>
      <c r="B45" t="s">
        <v>94</v>
      </c>
      <c r="C45" s="3">
        <v>43085</v>
      </c>
      <c r="D45">
        <v>1400</v>
      </c>
      <c r="F45" t="s">
        <v>54</v>
      </c>
      <c r="G45" t="s">
        <v>36</v>
      </c>
      <c r="H45">
        <v>1.9</v>
      </c>
      <c r="I45" t="s">
        <v>55</v>
      </c>
      <c r="L45" t="e">
        <f t="shared" si="1"/>
        <v>#VALUE!</v>
      </c>
    </row>
    <row r="46" spans="1:13" x14ac:dyDescent="0.25">
      <c r="A46">
        <v>42</v>
      </c>
      <c r="B46" t="s">
        <v>94</v>
      </c>
      <c r="C46" s="3">
        <v>43085</v>
      </c>
      <c r="D46">
        <v>1400</v>
      </c>
      <c r="G46" t="s">
        <v>33</v>
      </c>
      <c r="H46">
        <v>1.9</v>
      </c>
      <c r="L46" t="e">
        <f t="shared" si="1"/>
        <v>#DIV/0!</v>
      </c>
    </row>
    <row r="47" spans="1:13" x14ac:dyDescent="0.25">
      <c r="A47">
        <v>43</v>
      </c>
      <c r="B47" t="s">
        <v>94</v>
      </c>
      <c r="C47" s="3">
        <v>43085</v>
      </c>
      <c r="D47">
        <v>1400</v>
      </c>
      <c r="E47" t="s">
        <v>56</v>
      </c>
      <c r="F47" t="s">
        <v>57</v>
      </c>
      <c r="G47" t="s">
        <v>36</v>
      </c>
      <c r="H47">
        <v>2</v>
      </c>
      <c r="I47">
        <v>12</v>
      </c>
      <c r="L47" s="6">
        <f t="shared" si="1"/>
        <v>0.16666666666666666</v>
      </c>
      <c r="M47">
        <v>18</v>
      </c>
    </row>
    <row r="48" spans="1:13" x14ac:dyDescent="0.25">
      <c r="A48">
        <v>44</v>
      </c>
      <c r="B48" t="s">
        <v>95</v>
      </c>
      <c r="C48" s="3">
        <v>43085</v>
      </c>
      <c r="D48">
        <v>1420</v>
      </c>
      <c r="E48" t="s">
        <v>58</v>
      </c>
      <c r="F48" t="s">
        <v>59</v>
      </c>
      <c r="G48" t="s">
        <v>36</v>
      </c>
      <c r="H48">
        <v>2.4</v>
      </c>
      <c r="L48" t="e">
        <f t="shared" si="1"/>
        <v>#DIV/0!</v>
      </c>
    </row>
    <row r="49" spans="1:13" x14ac:dyDescent="0.25">
      <c r="A49">
        <v>45</v>
      </c>
      <c r="B49" t="s">
        <v>95</v>
      </c>
      <c r="C49" s="3">
        <v>43085</v>
      </c>
      <c r="D49">
        <v>1420</v>
      </c>
      <c r="F49" t="s">
        <v>60</v>
      </c>
      <c r="G49" t="s">
        <v>36</v>
      </c>
      <c r="H49">
        <v>2.2999999999999998</v>
      </c>
      <c r="L49" t="e">
        <f t="shared" si="1"/>
        <v>#DIV/0!</v>
      </c>
    </row>
    <row r="50" spans="1:13" x14ac:dyDescent="0.25">
      <c r="A50">
        <v>46</v>
      </c>
      <c r="B50" t="s">
        <v>95</v>
      </c>
      <c r="C50" s="3">
        <v>43085</v>
      </c>
      <c r="D50">
        <v>1420</v>
      </c>
      <c r="G50" t="s">
        <v>33</v>
      </c>
      <c r="H50">
        <v>2.2000000000000002</v>
      </c>
      <c r="L50" t="e">
        <f t="shared" si="1"/>
        <v>#DIV/0!</v>
      </c>
    </row>
    <row r="51" spans="1:13" x14ac:dyDescent="0.25">
      <c r="A51">
        <v>47</v>
      </c>
      <c r="B51" t="s">
        <v>95</v>
      </c>
      <c r="C51" s="3">
        <v>43085</v>
      </c>
      <c r="D51">
        <v>1420</v>
      </c>
      <c r="F51" t="s">
        <v>61</v>
      </c>
      <c r="G51" t="s">
        <v>36</v>
      </c>
      <c r="H51">
        <v>1.85</v>
      </c>
      <c r="L51" t="e">
        <f t="shared" si="1"/>
        <v>#DIV/0!</v>
      </c>
    </row>
    <row r="52" spans="1:13" x14ac:dyDescent="0.25">
      <c r="A52">
        <v>48</v>
      </c>
      <c r="B52" t="s">
        <v>95</v>
      </c>
      <c r="C52" s="3">
        <v>43085</v>
      </c>
      <c r="D52">
        <v>1420</v>
      </c>
      <c r="G52" t="s">
        <v>33</v>
      </c>
      <c r="H52">
        <v>1.55</v>
      </c>
      <c r="L52" t="e">
        <f t="shared" si="1"/>
        <v>#DIV/0!</v>
      </c>
    </row>
    <row r="53" spans="1:13" x14ac:dyDescent="0.25">
      <c r="A53">
        <v>49</v>
      </c>
      <c r="B53" t="s">
        <v>95</v>
      </c>
      <c r="C53" s="3">
        <v>43085</v>
      </c>
      <c r="D53">
        <v>1420</v>
      </c>
      <c r="F53" t="s">
        <v>62</v>
      </c>
      <c r="G53" t="s">
        <v>36</v>
      </c>
      <c r="H53">
        <v>1.59</v>
      </c>
      <c r="L53" t="e">
        <f t="shared" si="1"/>
        <v>#DIV/0!</v>
      </c>
    </row>
    <row r="54" spans="1:13" x14ac:dyDescent="0.25">
      <c r="A54">
        <v>50</v>
      </c>
      <c r="B54" t="s">
        <v>84</v>
      </c>
      <c r="C54" s="3">
        <v>43085</v>
      </c>
      <c r="D54">
        <v>1400</v>
      </c>
      <c r="E54" t="s">
        <v>63</v>
      </c>
      <c r="F54" t="s">
        <v>64</v>
      </c>
      <c r="G54" t="s">
        <v>36</v>
      </c>
      <c r="H54">
        <v>1.95</v>
      </c>
      <c r="I54">
        <f>J54/P6</f>
        <v>8.7916546908549886</v>
      </c>
      <c r="J54">
        <v>260</v>
      </c>
      <c r="L54" s="6">
        <f t="shared" si="1"/>
        <v>0.22180124999999998</v>
      </c>
      <c r="M54">
        <v>19</v>
      </c>
    </row>
    <row r="55" spans="1:13" x14ac:dyDescent="0.25">
      <c r="A55">
        <v>51</v>
      </c>
      <c r="B55" t="s">
        <v>84</v>
      </c>
      <c r="C55" s="3">
        <v>43085</v>
      </c>
      <c r="D55">
        <v>1400</v>
      </c>
      <c r="F55" t="s">
        <v>65</v>
      </c>
      <c r="G55" t="s">
        <v>36</v>
      </c>
      <c r="H55">
        <v>2</v>
      </c>
      <c r="L55" t="e">
        <f t="shared" si="1"/>
        <v>#DIV/0!</v>
      </c>
    </row>
    <row r="56" spans="1:13" x14ac:dyDescent="0.25">
      <c r="A56">
        <v>52</v>
      </c>
      <c r="B56" t="s">
        <v>84</v>
      </c>
      <c r="C56" s="3">
        <v>43085</v>
      </c>
      <c r="D56">
        <v>1400</v>
      </c>
      <c r="F56" t="s">
        <v>66</v>
      </c>
      <c r="G56" t="s">
        <v>33</v>
      </c>
      <c r="H56">
        <v>1.5</v>
      </c>
      <c r="L56" t="e">
        <f t="shared" si="1"/>
        <v>#DIV/0!</v>
      </c>
    </row>
    <row r="57" spans="1:13" x14ac:dyDescent="0.25">
      <c r="A57">
        <v>53</v>
      </c>
      <c r="B57" t="s">
        <v>84</v>
      </c>
      <c r="C57" s="3">
        <v>43085</v>
      </c>
      <c r="D57">
        <v>1400</v>
      </c>
      <c r="F57" t="s">
        <v>67</v>
      </c>
      <c r="G57" t="s">
        <v>36</v>
      </c>
      <c r="H57">
        <v>2</v>
      </c>
      <c r="I57">
        <v>10</v>
      </c>
      <c r="K57">
        <v>0.5</v>
      </c>
      <c r="L57" s="6">
        <f t="shared" si="1"/>
        <v>0.2</v>
      </c>
      <c r="M57">
        <v>20</v>
      </c>
    </row>
    <row r="58" spans="1:13" x14ac:dyDescent="0.25">
      <c r="A58">
        <v>54</v>
      </c>
      <c r="B58" t="s">
        <v>84</v>
      </c>
      <c r="C58" s="3">
        <v>43085</v>
      </c>
      <c r="D58">
        <v>1400</v>
      </c>
      <c r="G58" t="s">
        <v>33</v>
      </c>
      <c r="H58">
        <v>2</v>
      </c>
      <c r="I58">
        <v>10</v>
      </c>
      <c r="K58">
        <v>0.5</v>
      </c>
      <c r="L58" s="6">
        <f t="shared" si="1"/>
        <v>0.2</v>
      </c>
      <c r="M58">
        <v>21</v>
      </c>
    </row>
    <row r="59" spans="1:13" x14ac:dyDescent="0.25">
      <c r="A59">
        <v>55</v>
      </c>
      <c r="B59" t="s">
        <v>84</v>
      </c>
      <c r="C59" s="3">
        <v>43085</v>
      </c>
      <c r="D59">
        <v>1400</v>
      </c>
      <c r="F59" t="s">
        <v>68</v>
      </c>
      <c r="G59" t="s">
        <v>36</v>
      </c>
      <c r="H59">
        <v>2.2000000000000002</v>
      </c>
      <c r="I59">
        <v>8</v>
      </c>
      <c r="L59" s="6">
        <f t="shared" si="1"/>
        <v>0.27500000000000002</v>
      </c>
      <c r="M59">
        <v>22</v>
      </c>
    </row>
    <row r="60" spans="1:13" x14ac:dyDescent="0.25">
      <c r="A60">
        <v>56</v>
      </c>
      <c r="B60" t="s">
        <v>84</v>
      </c>
      <c r="C60" s="3">
        <v>43085</v>
      </c>
      <c r="D60">
        <v>1400</v>
      </c>
      <c r="G60" t="s">
        <v>33</v>
      </c>
      <c r="H60">
        <v>2.2000000000000002</v>
      </c>
      <c r="I60">
        <v>8</v>
      </c>
      <c r="L60" s="6">
        <f t="shared" si="1"/>
        <v>0.27500000000000002</v>
      </c>
      <c r="M60">
        <v>23</v>
      </c>
    </row>
    <row r="61" spans="1:13" x14ac:dyDescent="0.25">
      <c r="A61">
        <v>57</v>
      </c>
      <c r="B61" t="s">
        <v>84</v>
      </c>
      <c r="C61" s="3">
        <v>43085</v>
      </c>
      <c r="D61">
        <v>1400</v>
      </c>
      <c r="F61" t="s">
        <v>69</v>
      </c>
      <c r="G61" t="s">
        <v>36</v>
      </c>
      <c r="H61">
        <v>0.85</v>
      </c>
      <c r="I61">
        <v>10</v>
      </c>
      <c r="L61" s="6">
        <f t="shared" si="1"/>
        <v>8.4999999999999992E-2</v>
      </c>
      <c r="M61">
        <v>24</v>
      </c>
    </row>
    <row r="62" spans="1:13" x14ac:dyDescent="0.25">
      <c r="A62">
        <v>58</v>
      </c>
      <c r="B62" t="s">
        <v>84</v>
      </c>
      <c r="C62" s="3">
        <v>43085</v>
      </c>
      <c r="D62">
        <v>1400</v>
      </c>
      <c r="G62" t="s">
        <v>33</v>
      </c>
      <c r="H62">
        <v>0.85</v>
      </c>
      <c r="I62">
        <v>7</v>
      </c>
      <c r="L62" s="6">
        <f t="shared" si="1"/>
        <v>0.12142857142857143</v>
      </c>
      <c r="M62">
        <v>25</v>
      </c>
    </row>
    <row r="63" spans="1:13" x14ac:dyDescent="0.25">
      <c r="A63">
        <v>59</v>
      </c>
      <c r="B63" t="s">
        <v>84</v>
      </c>
      <c r="C63" s="3">
        <v>43085</v>
      </c>
      <c r="D63">
        <v>1400</v>
      </c>
      <c r="F63" t="s">
        <v>70</v>
      </c>
      <c r="G63" t="s">
        <v>72</v>
      </c>
      <c r="H63">
        <v>2.4</v>
      </c>
      <c r="I63">
        <v>4</v>
      </c>
      <c r="L63" s="6">
        <f t="shared" si="1"/>
        <v>0.6</v>
      </c>
      <c r="M63">
        <v>26</v>
      </c>
    </row>
    <row r="64" spans="1:13" x14ac:dyDescent="0.25">
      <c r="A64">
        <v>60</v>
      </c>
      <c r="B64" t="s">
        <v>84</v>
      </c>
      <c r="C64" s="3">
        <v>43085</v>
      </c>
      <c r="D64">
        <v>1400</v>
      </c>
      <c r="F64" t="s">
        <v>71</v>
      </c>
      <c r="G64" t="s">
        <v>36</v>
      </c>
      <c r="H64">
        <v>2.4</v>
      </c>
      <c r="I64">
        <v>7</v>
      </c>
      <c r="L64" s="6">
        <f t="shared" si="1"/>
        <v>0.34285714285714286</v>
      </c>
      <c r="M64">
        <v>27</v>
      </c>
    </row>
    <row r="65" spans="1:13" x14ac:dyDescent="0.25">
      <c r="A65">
        <v>61</v>
      </c>
      <c r="F65" t="s">
        <v>73</v>
      </c>
      <c r="L65" s="7" t="e">
        <f t="shared" si="1"/>
        <v>#DIV/0!</v>
      </c>
    </row>
    <row r="66" spans="1:13" x14ac:dyDescent="0.25">
      <c r="A66">
        <v>62</v>
      </c>
      <c r="B66" t="s">
        <v>84</v>
      </c>
      <c r="C66" s="3">
        <v>43085</v>
      </c>
      <c r="F66" t="s">
        <v>74</v>
      </c>
      <c r="G66" t="s">
        <v>72</v>
      </c>
      <c r="H66">
        <v>2.2000000000000002</v>
      </c>
      <c r="I66">
        <f>J66/P6</f>
        <v>6.4246707356247992</v>
      </c>
      <c r="J66">
        <v>190</v>
      </c>
      <c r="L66" s="6">
        <f t="shared" si="1"/>
        <v>0.34243000000000001</v>
      </c>
      <c r="M66">
        <v>28</v>
      </c>
    </row>
    <row r="67" spans="1:13" x14ac:dyDescent="0.25">
      <c r="A67">
        <v>63</v>
      </c>
      <c r="B67" t="s">
        <v>84</v>
      </c>
      <c r="C67" s="3">
        <v>43085</v>
      </c>
      <c r="F67" t="s">
        <v>75</v>
      </c>
      <c r="G67" t="s">
        <v>33</v>
      </c>
      <c r="H67">
        <v>2.2000000000000002</v>
      </c>
      <c r="I67">
        <f>J67/P6</f>
        <v>10.820498081052294</v>
      </c>
      <c r="J67">
        <v>320</v>
      </c>
      <c r="L67" s="6">
        <f t="shared" si="1"/>
        <v>0.2033178125</v>
      </c>
      <c r="M67">
        <v>29</v>
      </c>
    </row>
    <row r="68" spans="1:13" x14ac:dyDescent="0.25">
      <c r="A68">
        <v>64</v>
      </c>
      <c r="B68" t="s">
        <v>84</v>
      </c>
      <c r="C68" s="3">
        <v>43085</v>
      </c>
      <c r="D68">
        <v>1600</v>
      </c>
      <c r="E68" t="s">
        <v>76</v>
      </c>
      <c r="F68" t="s">
        <v>77</v>
      </c>
      <c r="G68" t="s">
        <v>36</v>
      </c>
      <c r="H68">
        <v>2.6</v>
      </c>
      <c r="I68">
        <f>J68/P6</f>
        <v>3.5504759328452837</v>
      </c>
      <c r="J68">
        <v>105</v>
      </c>
      <c r="L68" s="6">
        <f t="shared" si="1"/>
        <v>0.73229619047619054</v>
      </c>
      <c r="M68">
        <v>30</v>
      </c>
    </row>
    <row r="69" spans="1:13" x14ac:dyDescent="0.25">
      <c r="A69">
        <v>65</v>
      </c>
      <c r="C69" s="3"/>
      <c r="F69" t="s">
        <v>78</v>
      </c>
      <c r="L69" s="7" t="e">
        <f t="shared" ref="L69:L82" si="2">H69/I69</f>
        <v>#DIV/0!</v>
      </c>
    </row>
    <row r="70" spans="1:13" x14ac:dyDescent="0.25">
      <c r="A70">
        <v>66</v>
      </c>
      <c r="C70" s="3"/>
      <c r="F70" t="s">
        <v>79</v>
      </c>
      <c r="G70" t="s">
        <v>80</v>
      </c>
      <c r="L70" s="7" t="e">
        <f t="shared" si="2"/>
        <v>#DIV/0!</v>
      </c>
    </row>
    <row r="71" spans="1:13" x14ac:dyDescent="0.25">
      <c r="A71">
        <v>67</v>
      </c>
      <c r="F71" t="s">
        <v>81</v>
      </c>
      <c r="L71" s="7" t="e">
        <f t="shared" si="2"/>
        <v>#DIV/0!</v>
      </c>
    </row>
    <row r="72" spans="1:13" x14ac:dyDescent="0.25">
      <c r="A72">
        <v>68</v>
      </c>
      <c r="F72" t="s">
        <v>82</v>
      </c>
      <c r="L72" s="7" t="e">
        <f t="shared" si="2"/>
        <v>#DIV/0!</v>
      </c>
    </row>
    <row r="73" spans="1:13" x14ac:dyDescent="0.25">
      <c r="A73">
        <v>69</v>
      </c>
      <c r="F73" t="s">
        <v>83</v>
      </c>
      <c r="L73" s="7" t="e">
        <f t="shared" si="2"/>
        <v>#DIV/0!</v>
      </c>
    </row>
    <row r="74" spans="1:13" x14ac:dyDescent="0.25">
      <c r="A74">
        <v>70</v>
      </c>
      <c r="F74" t="s">
        <v>85</v>
      </c>
      <c r="L74" s="7" t="e">
        <f t="shared" si="2"/>
        <v>#DIV/0!</v>
      </c>
    </row>
    <row r="75" spans="1:13" x14ac:dyDescent="0.25">
      <c r="A75">
        <v>71</v>
      </c>
      <c r="F75" t="s">
        <v>86</v>
      </c>
      <c r="L75" s="7" t="e">
        <f t="shared" si="2"/>
        <v>#DIV/0!</v>
      </c>
    </row>
    <row r="76" spans="1:13" x14ac:dyDescent="0.25">
      <c r="A76">
        <v>72</v>
      </c>
      <c r="F76" t="s">
        <v>87</v>
      </c>
      <c r="L76" s="7" t="e">
        <f t="shared" si="2"/>
        <v>#DIV/0!</v>
      </c>
    </row>
    <row r="77" spans="1:13" x14ac:dyDescent="0.25">
      <c r="A77">
        <v>73</v>
      </c>
      <c r="F77" t="s">
        <v>88</v>
      </c>
      <c r="L77" s="7" t="e">
        <f t="shared" si="2"/>
        <v>#DIV/0!</v>
      </c>
    </row>
    <row r="78" spans="1:13" x14ac:dyDescent="0.25">
      <c r="A78">
        <v>74</v>
      </c>
      <c r="F78" t="s">
        <v>89</v>
      </c>
      <c r="L78" s="7" t="e">
        <f t="shared" si="2"/>
        <v>#DIV/0!</v>
      </c>
    </row>
    <row r="79" spans="1:13" x14ac:dyDescent="0.25">
      <c r="A79">
        <v>75</v>
      </c>
      <c r="F79" t="s">
        <v>90</v>
      </c>
      <c r="L79" s="7" t="e">
        <f t="shared" si="2"/>
        <v>#DIV/0!</v>
      </c>
    </row>
    <row r="80" spans="1:13" x14ac:dyDescent="0.25">
      <c r="A80">
        <v>76</v>
      </c>
      <c r="F80" t="s">
        <v>91</v>
      </c>
      <c r="L80" s="7" t="e">
        <f t="shared" si="2"/>
        <v>#DIV/0!</v>
      </c>
    </row>
    <row r="81" spans="1:12" x14ac:dyDescent="0.25">
      <c r="A81">
        <v>77</v>
      </c>
      <c r="F81" t="s">
        <v>92</v>
      </c>
      <c r="L81" s="7" t="e">
        <f t="shared" si="2"/>
        <v>#DIV/0!</v>
      </c>
    </row>
    <row r="82" spans="1:12" x14ac:dyDescent="0.25">
      <c r="A82">
        <v>78</v>
      </c>
      <c r="F82" t="s">
        <v>93</v>
      </c>
      <c r="L82" s="7" t="e">
        <f t="shared" si="2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7"/>
  <sheetViews>
    <sheetView tabSelected="1" topLeftCell="A6" zoomScale="89" zoomScaleNormal="89" workbookViewId="0">
      <selection activeCell="K17" sqref="K17"/>
    </sheetView>
  </sheetViews>
  <sheetFormatPr defaultRowHeight="15" x14ac:dyDescent="0.25"/>
  <cols>
    <col min="1" max="1" width="5.140625" bestFit="1" customWidth="1"/>
    <col min="2" max="2" width="26.85546875" customWidth="1"/>
    <col min="3" max="3" width="17.85546875" customWidth="1"/>
    <col min="4" max="5" width="12.28515625" customWidth="1"/>
    <col min="6" max="6" width="11" customWidth="1"/>
    <col min="7" max="7" width="31.5703125" customWidth="1"/>
    <col min="8" max="8" width="27.85546875" customWidth="1"/>
    <col min="9" max="9" width="22.140625" customWidth="1"/>
    <col min="10" max="10" width="12" customWidth="1"/>
  </cols>
  <sheetData>
    <row r="2" spans="1:9" x14ac:dyDescent="0.25">
      <c r="B2" s="2" t="s">
        <v>115</v>
      </c>
      <c r="D2" t="s">
        <v>134</v>
      </c>
      <c r="E2" s="9">
        <v>51.947440999999998</v>
      </c>
      <c r="F2" s="9">
        <v>-0.27876200000000001</v>
      </c>
      <c r="G2" s="3"/>
    </row>
    <row r="4" spans="1:9" x14ac:dyDescent="0.25">
      <c r="A4" s="1" t="s">
        <v>99</v>
      </c>
      <c r="B4" s="1" t="s">
        <v>112</v>
      </c>
      <c r="C4" s="1" t="s">
        <v>113</v>
      </c>
      <c r="D4" s="1" t="s">
        <v>133</v>
      </c>
      <c r="E4" s="1" t="s">
        <v>132</v>
      </c>
      <c r="F4" s="1" t="s">
        <v>114</v>
      </c>
      <c r="G4" s="1" t="s">
        <v>135</v>
      </c>
      <c r="H4" s="1" t="s">
        <v>136</v>
      </c>
      <c r="I4" s="1" t="s">
        <v>137</v>
      </c>
    </row>
    <row r="5" spans="1:9" x14ac:dyDescent="0.25">
      <c r="A5">
        <v>1</v>
      </c>
      <c r="B5" s="4" t="s">
        <v>8</v>
      </c>
      <c r="C5">
        <v>0.5</v>
      </c>
      <c r="D5" s="11">
        <v>51.947611999999999</v>
      </c>
      <c r="E5" s="11">
        <v>-0.27926200000000001</v>
      </c>
      <c r="F5">
        <v>5</v>
      </c>
      <c r="G5" s="10">
        <f>E2-D5</f>
        <v>-1.7100000000169757E-4</v>
      </c>
      <c r="H5" s="10" t="e">
        <f>#REF!-E5</f>
        <v>#REF!</v>
      </c>
      <c r="I5" s="13" t="e">
        <f t="shared" ref="I5:I34" si="0">SUMSQ(G5,H5)</f>
        <v>#REF!</v>
      </c>
    </row>
    <row r="6" spans="1:9" x14ac:dyDescent="0.25">
      <c r="A6">
        <v>2</v>
      </c>
      <c r="B6" t="s">
        <v>10</v>
      </c>
      <c r="C6">
        <v>1.3</v>
      </c>
      <c r="D6" s="11">
        <v>51.947405000000003</v>
      </c>
      <c r="E6" s="11">
        <v>-0.28006399999999998</v>
      </c>
      <c r="F6">
        <v>13</v>
      </c>
      <c r="G6" s="10">
        <f>E3-D6</f>
        <v>-51.947405000000003</v>
      </c>
      <c r="H6" s="10">
        <f>F3-E6</f>
        <v>0.28006399999999998</v>
      </c>
      <c r="I6" s="13">
        <f t="shared" si="0"/>
        <v>2698.6113220781212</v>
      </c>
    </row>
    <row r="7" spans="1:9" x14ac:dyDescent="0.25">
      <c r="A7">
        <v>3</v>
      </c>
      <c r="B7" t="s">
        <v>12</v>
      </c>
      <c r="C7">
        <v>0.16</v>
      </c>
      <c r="D7" s="11">
        <v>51.947736999999996</v>
      </c>
      <c r="E7" s="11">
        <v>-0.27731099999999997</v>
      </c>
      <c r="F7">
        <v>1.5</v>
      </c>
      <c r="G7" s="10" t="e">
        <f>#REF!-D7</f>
        <v>#REF!</v>
      </c>
      <c r="H7" s="10">
        <f>F3-E7</f>
        <v>0.27731099999999997</v>
      </c>
      <c r="I7" s="13" t="e">
        <f t="shared" si="0"/>
        <v>#REF!</v>
      </c>
    </row>
    <row r="8" spans="1:9" x14ac:dyDescent="0.25">
      <c r="A8">
        <v>4</v>
      </c>
      <c r="B8" t="s">
        <v>14</v>
      </c>
      <c r="C8">
        <v>0.25</v>
      </c>
      <c r="D8" s="11">
        <v>51.947392000000001</v>
      </c>
      <c r="E8" s="11">
        <v>-0.27874300000000002</v>
      </c>
      <c r="F8">
        <v>2.5</v>
      </c>
      <c r="G8" s="10">
        <f>E3-D8</f>
        <v>-51.947392000000001</v>
      </c>
      <c r="H8" s="10" t="e">
        <f>F4-E8</f>
        <v>#VALUE!</v>
      </c>
      <c r="I8" s="13" t="e">
        <f t="shared" si="0"/>
        <v>#VALUE!</v>
      </c>
    </row>
    <row r="9" spans="1:9" x14ac:dyDescent="0.25">
      <c r="A9">
        <v>5</v>
      </c>
      <c r="B9" t="s">
        <v>16</v>
      </c>
      <c r="C9">
        <v>0.25</v>
      </c>
      <c r="D9" s="11">
        <v>51.947961999999997</v>
      </c>
      <c r="E9" s="11">
        <v>-0.27934599999999998</v>
      </c>
      <c r="F9">
        <v>2.5</v>
      </c>
      <c r="G9" s="10">
        <f t="shared" ref="G9:G17" si="1">E6-D9</f>
        <v>-52.228026</v>
      </c>
      <c r="H9" s="10">
        <f>F5-E9</f>
        <v>5.2793460000000003</v>
      </c>
      <c r="I9" s="13">
        <f t="shared" si="0"/>
        <v>2755.6381940443921</v>
      </c>
    </row>
    <row r="10" spans="1:9" x14ac:dyDescent="0.25">
      <c r="A10">
        <v>6</v>
      </c>
      <c r="B10" t="s">
        <v>17</v>
      </c>
      <c r="C10">
        <v>0.43</v>
      </c>
      <c r="D10" s="11">
        <v>51.948123000000002</v>
      </c>
      <c r="E10" s="11">
        <v>-0.27917799999999998</v>
      </c>
      <c r="F10">
        <v>4</v>
      </c>
      <c r="G10" s="10">
        <f t="shared" si="1"/>
        <v>-52.225434</v>
      </c>
      <c r="H10" s="10">
        <f>F6-E10</f>
        <v>13.279178</v>
      </c>
      <c r="I10" s="13">
        <f t="shared" si="0"/>
        <v>2903.8325248440401</v>
      </c>
    </row>
    <row r="11" spans="1:9" x14ac:dyDescent="0.25">
      <c r="A11">
        <v>7</v>
      </c>
      <c r="B11" t="s">
        <v>19</v>
      </c>
      <c r="C11">
        <v>0.5</v>
      </c>
      <c r="D11" s="11">
        <v>51.947043000000001</v>
      </c>
      <c r="E11" s="11">
        <v>-0.27962700000000001</v>
      </c>
      <c r="F11">
        <v>5</v>
      </c>
      <c r="G11" s="10">
        <f t="shared" si="1"/>
        <v>-52.225785999999999</v>
      </c>
      <c r="H11" s="10">
        <f>F5-E11</f>
        <v>5.2796269999999996</v>
      </c>
      <c r="I11" s="13">
        <f t="shared" si="0"/>
        <v>2755.4071845769249</v>
      </c>
    </row>
    <row r="12" spans="1:9" x14ac:dyDescent="0.25">
      <c r="A12">
        <v>8</v>
      </c>
      <c r="B12" t="s">
        <v>21</v>
      </c>
      <c r="C12">
        <v>0.46</v>
      </c>
      <c r="D12" s="11">
        <v>51.946821999999997</v>
      </c>
      <c r="E12" s="11">
        <v>-0.27958899999999998</v>
      </c>
      <c r="F12">
        <v>4.5</v>
      </c>
      <c r="G12" s="10">
        <f t="shared" si="1"/>
        <v>-52.226167999999994</v>
      </c>
      <c r="H12" s="10">
        <f t="shared" ref="H12:H23" si="2">F8-E12</f>
        <v>2.7795890000000001</v>
      </c>
      <c r="I12" s="13">
        <f t="shared" si="0"/>
        <v>2735.2987389731447</v>
      </c>
    </row>
    <row r="13" spans="1:9" x14ac:dyDescent="0.25">
      <c r="A13">
        <v>9</v>
      </c>
      <c r="B13" t="s">
        <v>22</v>
      </c>
      <c r="C13">
        <v>0.31</v>
      </c>
      <c r="D13" s="11">
        <v>51.946365</v>
      </c>
      <c r="E13" s="11">
        <v>-0.27917199999999998</v>
      </c>
      <c r="F13">
        <v>3</v>
      </c>
      <c r="G13" s="10">
        <f t="shared" si="1"/>
        <v>-52.225543000000002</v>
      </c>
      <c r="H13" s="10">
        <f t="shared" si="2"/>
        <v>2.779172</v>
      </c>
      <c r="I13" s="13">
        <f t="shared" si="0"/>
        <v>2735.231138650433</v>
      </c>
    </row>
    <row r="14" spans="1:9" x14ac:dyDescent="0.25">
      <c r="A14">
        <v>10</v>
      </c>
      <c r="B14" t="s">
        <v>27</v>
      </c>
      <c r="C14">
        <v>0.3</v>
      </c>
      <c r="D14" s="11">
        <v>51.947758</v>
      </c>
      <c r="E14" s="11">
        <v>-0.278084</v>
      </c>
      <c r="F14">
        <v>3</v>
      </c>
      <c r="G14" s="10">
        <f t="shared" si="1"/>
        <v>-52.227384999999998</v>
      </c>
      <c r="H14" s="10">
        <f t="shared" si="2"/>
        <v>4.2780839999999998</v>
      </c>
      <c r="I14" s="13">
        <f t="shared" si="0"/>
        <v>2746.0017466492809</v>
      </c>
    </row>
    <row r="15" spans="1:9" x14ac:dyDescent="0.25">
      <c r="A15">
        <v>11</v>
      </c>
      <c r="B15" t="s">
        <v>30</v>
      </c>
      <c r="C15">
        <v>0.38</v>
      </c>
      <c r="D15" s="11">
        <v>51.948523000000002</v>
      </c>
      <c r="E15" s="11">
        <v>-0.27748800000000001</v>
      </c>
      <c r="F15">
        <v>3.5</v>
      </c>
      <c r="G15" s="10">
        <f t="shared" si="1"/>
        <v>-52.228112000000003</v>
      </c>
      <c r="H15" s="10">
        <f t="shared" si="2"/>
        <v>5.277488</v>
      </c>
      <c r="I15" s="13">
        <f t="shared" si="0"/>
        <v>2755.6275626746883</v>
      </c>
    </row>
    <row r="16" spans="1:9" x14ac:dyDescent="0.25">
      <c r="A16">
        <v>12</v>
      </c>
      <c r="B16" t="s">
        <v>116</v>
      </c>
      <c r="C16">
        <v>0.27</v>
      </c>
      <c r="D16" s="11">
        <v>51.948551000000002</v>
      </c>
      <c r="E16" s="11">
        <v>-0.27754899999999999</v>
      </c>
      <c r="F16">
        <v>2.5</v>
      </c>
      <c r="G16" s="10">
        <f t="shared" si="1"/>
        <v>-52.227723000000005</v>
      </c>
      <c r="H16" s="10">
        <f t="shared" si="2"/>
        <v>4.7775489999999996</v>
      </c>
      <c r="I16" s="13">
        <f t="shared" si="0"/>
        <v>2750.5600242121304</v>
      </c>
    </row>
    <row r="17" spans="1:9" x14ac:dyDescent="0.25">
      <c r="A17">
        <v>13</v>
      </c>
      <c r="B17" t="s">
        <v>117</v>
      </c>
      <c r="C17">
        <v>0.14000000000000001</v>
      </c>
      <c r="D17" s="11">
        <v>51.947164999999998</v>
      </c>
      <c r="E17" s="11">
        <v>-0.27762500000000001</v>
      </c>
      <c r="F17">
        <v>1</v>
      </c>
      <c r="G17" s="10">
        <f t="shared" si="1"/>
        <v>-52.225248999999998</v>
      </c>
      <c r="H17" s="10">
        <f t="shared" si="2"/>
        <v>3.277625</v>
      </c>
      <c r="I17" s="13">
        <f t="shared" si="0"/>
        <v>2738.219458752626</v>
      </c>
    </row>
    <row r="18" spans="1:9" x14ac:dyDescent="0.25">
      <c r="A18">
        <v>14</v>
      </c>
      <c r="B18" t="s">
        <v>118</v>
      </c>
      <c r="C18">
        <v>0.11</v>
      </c>
      <c r="D18" s="11">
        <v>51.947164999999998</v>
      </c>
      <c r="E18" s="11">
        <v>-0.27762500000000001</v>
      </c>
      <c r="F18">
        <v>1</v>
      </c>
      <c r="G18" s="10">
        <f>E3-D18</f>
        <v>-51.947164999999998</v>
      </c>
      <c r="H18" s="10">
        <f t="shared" si="2"/>
        <v>3.277625</v>
      </c>
      <c r="I18" s="13">
        <f t="shared" si="0"/>
        <v>2709.2507771778501</v>
      </c>
    </row>
    <row r="19" spans="1:9" x14ac:dyDescent="0.25">
      <c r="A19">
        <v>15</v>
      </c>
      <c r="B19" t="s">
        <v>50</v>
      </c>
      <c r="C19">
        <v>0.12</v>
      </c>
      <c r="D19" s="11">
        <v>51.945923000000001</v>
      </c>
      <c r="E19" s="11">
        <v>-0.27870299999999998</v>
      </c>
      <c r="F19">
        <v>1</v>
      </c>
      <c r="G19" s="10">
        <f>E16-D19</f>
        <v>-52.223472000000001</v>
      </c>
      <c r="H19" s="10">
        <f t="shared" si="2"/>
        <v>3.7787030000000001</v>
      </c>
      <c r="I19" s="13">
        <f t="shared" si="0"/>
        <v>2741.5696240969933</v>
      </c>
    </row>
    <row r="20" spans="1:9" x14ac:dyDescent="0.25">
      <c r="A20">
        <v>16</v>
      </c>
      <c r="B20" t="s">
        <v>119</v>
      </c>
      <c r="C20">
        <v>0.3</v>
      </c>
      <c r="D20" s="11">
        <v>51.946835</v>
      </c>
      <c r="E20" s="11">
        <v>-0.27882200000000001</v>
      </c>
      <c r="F20">
        <v>3</v>
      </c>
      <c r="G20" s="10">
        <f>E17-D20</f>
        <v>-52.224460000000001</v>
      </c>
      <c r="H20" s="10">
        <f t="shared" si="2"/>
        <v>2.7788219999999999</v>
      </c>
      <c r="I20" s="13">
        <f t="shared" si="0"/>
        <v>2735.1160739992843</v>
      </c>
    </row>
    <row r="21" spans="1:9" x14ac:dyDescent="0.25">
      <c r="A21">
        <v>17</v>
      </c>
      <c r="B21" t="s">
        <v>120</v>
      </c>
      <c r="C21">
        <v>0.3</v>
      </c>
      <c r="D21" s="11">
        <v>51.946835</v>
      </c>
      <c r="E21" s="11">
        <v>-0.27882200000000001</v>
      </c>
      <c r="F21">
        <v>3</v>
      </c>
      <c r="G21" s="10">
        <f>E18-D21</f>
        <v>-52.224460000000001</v>
      </c>
      <c r="H21" s="10">
        <f t="shared" si="2"/>
        <v>1.2788219999999999</v>
      </c>
      <c r="I21" s="13">
        <f t="shared" si="0"/>
        <v>2729.0296079992841</v>
      </c>
    </row>
    <row r="22" spans="1:9" x14ac:dyDescent="0.25">
      <c r="A22">
        <v>18</v>
      </c>
      <c r="B22" t="s">
        <v>57</v>
      </c>
      <c r="C22">
        <v>0.17</v>
      </c>
      <c r="D22" s="11">
        <v>51.950035999999997</v>
      </c>
      <c r="E22" s="11">
        <v>-0.28182200000000002</v>
      </c>
      <c r="F22">
        <v>1.5</v>
      </c>
      <c r="G22" s="10" t="e">
        <f>#REF!-D22</f>
        <v>#REF!</v>
      </c>
      <c r="H22" s="10">
        <f t="shared" si="2"/>
        <v>1.281822</v>
      </c>
      <c r="I22" s="13" t="e">
        <f t="shared" si="0"/>
        <v>#REF!</v>
      </c>
    </row>
    <row r="23" spans="1:9" x14ac:dyDescent="0.25">
      <c r="A23">
        <v>19</v>
      </c>
      <c r="B23" t="s">
        <v>64</v>
      </c>
      <c r="C23">
        <v>0.22</v>
      </c>
      <c r="D23" s="11">
        <v>51.949323</v>
      </c>
      <c r="E23" s="11">
        <v>-0.27632499999999999</v>
      </c>
      <c r="F23">
        <v>2</v>
      </c>
      <c r="G23" s="10">
        <f>E20-D23</f>
        <v>-52.228144999999998</v>
      </c>
      <c r="H23" s="10">
        <f t="shared" si="2"/>
        <v>1.2763249999999999</v>
      </c>
      <c r="I23" s="13">
        <f t="shared" si="0"/>
        <v>2729.40813564665</v>
      </c>
    </row>
    <row r="24" spans="1:9" x14ac:dyDescent="0.25">
      <c r="A24">
        <v>20</v>
      </c>
      <c r="B24" t="s">
        <v>121</v>
      </c>
      <c r="C24">
        <v>0.2</v>
      </c>
      <c r="D24" s="11">
        <v>51.949134999999998</v>
      </c>
      <c r="E24" s="11">
        <v>-0.27522000000000002</v>
      </c>
      <c r="F24">
        <v>2</v>
      </c>
      <c r="G24" s="10">
        <f>E21-D24</f>
        <v>-52.227956999999996</v>
      </c>
      <c r="H24" s="10">
        <f>F18-E24</f>
        <v>1.27522</v>
      </c>
      <c r="I24" s="13">
        <f t="shared" si="0"/>
        <v>2729.3856784422487</v>
      </c>
    </row>
    <row r="25" spans="1:9" x14ac:dyDescent="0.25">
      <c r="A25">
        <v>21</v>
      </c>
      <c r="B25" t="s">
        <v>126</v>
      </c>
      <c r="C25">
        <v>0.2</v>
      </c>
      <c r="D25" s="11">
        <v>51.949134999999998</v>
      </c>
      <c r="E25" s="11">
        <v>-0.27522000000000002</v>
      </c>
      <c r="F25">
        <v>2</v>
      </c>
      <c r="G25" s="10">
        <f>E22-D25</f>
        <v>-52.230956999999997</v>
      </c>
      <c r="H25" s="10">
        <f t="shared" ref="H25:H34" si="3">F21-E25</f>
        <v>3.27522</v>
      </c>
      <c r="I25" s="13">
        <f t="shared" si="0"/>
        <v>2738.7999351842486</v>
      </c>
    </row>
    <row r="26" spans="1:9" x14ac:dyDescent="0.25">
      <c r="A26">
        <v>22</v>
      </c>
      <c r="B26" t="s">
        <v>122</v>
      </c>
      <c r="C26">
        <v>0.28000000000000003</v>
      </c>
      <c r="D26" s="11">
        <v>51.949029000000003</v>
      </c>
      <c r="E26" s="11">
        <v>-0.27507999999999999</v>
      </c>
      <c r="F26">
        <v>2.5</v>
      </c>
      <c r="G26" s="10">
        <f>E23-D26</f>
        <v>-52.225354000000003</v>
      </c>
      <c r="H26" s="10">
        <f t="shared" si="3"/>
        <v>1.77508</v>
      </c>
      <c r="I26" s="13">
        <f t="shared" si="0"/>
        <v>2730.6385094317166</v>
      </c>
    </row>
    <row r="27" spans="1:9" x14ac:dyDescent="0.25">
      <c r="A27">
        <v>23</v>
      </c>
      <c r="B27" t="s">
        <v>127</v>
      </c>
      <c r="C27">
        <v>0.28000000000000003</v>
      </c>
      <c r="D27" s="11">
        <v>51.949029000000003</v>
      </c>
      <c r="E27" s="11">
        <v>-0.27507999999999999</v>
      </c>
      <c r="F27">
        <v>2.5</v>
      </c>
      <c r="G27" s="10">
        <f>E24-D27</f>
        <v>-52.224249</v>
      </c>
      <c r="H27" s="10">
        <f t="shared" si="3"/>
        <v>2.27508</v>
      </c>
      <c r="I27" s="13">
        <f t="shared" si="0"/>
        <v>2732.5481726204011</v>
      </c>
    </row>
    <row r="28" spans="1:9" x14ac:dyDescent="0.25">
      <c r="A28">
        <v>24</v>
      </c>
      <c r="B28" t="s">
        <v>123</v>
      </c>
      <c r="C28">
        <v>0.09</v>
      </c>
      <c r="D28" s="11">
        <v>51.949275</v>
      </c>
      <c r="E28" s="11">
        <v>-0.274951</v>
      </c>
      <c r="F28">
        <v>0.5</v>
      </c>
      <c r="G28" s="10">
        <f>E23-D28</f>
        <v>-52.2256</v>
      </c>
      <c r="H28" s="10">
        <f t="shared" si="3"/>
        <v>2.2749510000000002</v>
      </c>
      <c r="I28" s="13">
        <f t="shared" si="0"/>
        <v>2732.6886974124009</v>
      </c>
    </row>
    <row r="29" spans="1:9" x14ac:dyDescent="0.25">
      <c r="A29">
        <v>25</v>
      </c>
      <c r="B29" t="s">
        <v>128</v>
      </c>
      <c r="C29">
        <v>0.12</v>
      </c>
      <c r="D29" s="11">
        <v>51.949275</v>
      </c>
      <c r="E29" s="11">
        <v>-0.274951</v>
      </c>
      <c r="F29">
        <v>1</v>
      </c>
      <c r="G29" s="10">
        <f>E26-D29</f>
        <v>-52.224355000000003</v>
      </c>
      <c r="H29" s="10">
        <f t="shared" si="3"/>
        <v>2.2749510000000002</v>
      </c>
      <c r="I29" s="13">
        <f t="shared" si="0"/>
        <v>2732.5586572184261</v>
      </c>
    </row>
    <row r="30" spans="1:9" x14ac:dyDescent="0.25">
      <c r="A30">
        <v>26</v>
      </c>
      <c r="B30" t="s">
        <v>124</v>
      </c>
      <c r="C30">
        <v>0.6</v>
      </c>
      <c r="D30" s="11">
        <v>51.949506</v>
      </c>
      <c r="E30" s="11">
        <v>-0.27533800000000003</v>
      </c>
      <c r="F30">
        <v>6</v>
      </c>
      <c r="G30" s="10">
        <f>E23-D30</f>
        <v>-52.225830999999999</v>
      </c>
      <c r="H30" s="10">
        <f t="shared" si="3"/>
        <v>2.7753380000000001</v>
      </c>
      <c r="I30" s="13">
        <f t="shared" si="0"/>
        <v>2735.2399246548048</v>
      </c>
    </row>
    <row r="31" spans="1:9" x14ac:dyDescent="0.25">
      <c r="A31">
        <v>27</v>
      </c>
      <c r="B31" t="s">
        <v>125</v>
      </c>
      <c r="C31">
        <v>0.34</v>
      </c>
      <c r="D31" s="11">
        <v>51.949506</v>
      </c>
      <c r="E31" s="11">
        <v>-0.27533800000000003</v>
      </c>
      <c r="F31">
        <v>3</v>
      </c>
      <c r="G31" s="10">
        <f>E28-D31</f>
        <v>-52.224457000000001</v>
      </c>
      <c r="H31" s="10">
        <f t="shared" si="3"/>
        <v>2.7753380000000001</v>
      </c>
      <c r="I31" s="13">
        <f t="shared" si="0"/>
        <v>2735.0964099590929</v>
      </c>
    </row>
    <row r="32" spans="1:9" x14ac:dyDescent="0.25">
      <c r="A32">
        <v>28</v>
      </c>
      <c r="B32" t="s">
        <v>131</v>
      </c>
      <c r="C32">
        <v>0.34</v>
      </c>
      <c r="D32" s="11">
        <v>51.948</v>
      </c>
      <c r="E32" s="11">
        <v>-0.27950999999999998</v>
      </c>
      <c r="F32">
        <v>3</v>
      </c>
      <c r="G32" s="10">
        <f>E29-D32</f>
        <v>-52.222951000000002</v>
      </c>
      <c r="H32" s="10">
        <f t="shared" si="3"/>
        <v>0.77950999999999993</v>
      </c>
      <c r="I32" s="13">
        <f t="shared" si="0"/>
        <v>2727.8442469885013</v>
      </c>
    </row>
    <row r="33" spans="1:9" x14ac:dyDescent="0.25">
      <c r="A33">
        <v>29</v>
      </c>
      <c r="B33" t="s">
        <v>129</v>
      </c>
      <c r="C33">
        <v>0.2</v>
      </c>
      <c r="D33" s="11">
        <v>51.949618000000001</v>
      </c>
      <c r="E33" s="11">
        <v>-0.27598</v>
      </c>
      <c r="F33">
        <v>2</v>
      </c>
      <c r="G33" s="10" t="e">
        <f>E4-D33</f>
        <v>#VALUE!</v>
      </c>
      <c r="H33" s="10">
        <f t="shared" si="3"/>
        <v>1.2759800000000001</v>
      </c>
      <c r="I33" s="13" t="e">
        <f t="shared" si="0"/>
        <v>#VALUE!</v>
      </c>
    </row>
    <row r="34" spans="1:9" x14ac:dyDescent="0.25">
      <c r="A34">
        <v>30</v>
      </c>
      <c r="B34" t="s">
        <v>130</v>
      </c>
      <c r="C34">
        <v>0.73</v>
      </c>
      <c r="D34" s="11">
        <v>51.949784999999999</v>
      </c>
      <c r="E34" s="11">
        <v>-0.27767500000000001</v>
      </c>
      <c r="F34">
        <v>7</v>
      </c>
      <c r="G34" s="10">
        <f>E31-D34</f>
        <v>-52.225122999999996</v>
      </c>
      <c r="H34" s="10">
        <f t="shared" si="3"/>
        <v>6.2776750000000003</v>
      </c>
      <c r="I34" s="13">
        <f t="shared" si="0"/>
        <v>2766.8726757707536</v>
      </c>
    </row>
    <row r="35" spans="1:9" x14ac:dyDescent="0.25">
      <c r="E35" s="12"/>
      <c r="H35" s="12"/>
    </row>
    <row r="36" spans="1:9" x14ac:dyDescent="0.25">
      <c r="A36">
        <v>31</v>
      </c>
      <c r="B36" t="s">
        <v>138</v>
      </c>
      <c r="C36">
        <v>0.1</v>
      </c>
      <c r="D36" s="9">
        <v>51.954523999999999</v>
      </c>
      <c r="E36" s="9" t="s">
        <v>139</v>
      </c>
    </row>
    <row r="37" spans="1:9" x14ac:dyDescent="0.25">
      <c r="H37">
        <f>E8-F2</f>
        <v>1.8999999999991246E-5</v>
      </c>
    </row>
  </sheetData>
  <autoFilter ref="A4:I34" xr:uid="{00000000-0009-0000-0000-000001000000}">
    <sortState xmlns:xlrd2="http://schemas.microsoft.com/office/spreadsheetml/2017/richdata2" ref="A5:I34">
      <sortCondition ref="A4:A34"/>
    </sortState>
  </autoFilter>
  <sortState xmlns:xlrd2="http://schemas.microsoft.com/office/spreadsheetml/2017/richdata2" ref="A5:F63">
    <sortCondition descending="1" ref="C5:C6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4"/>
  <sheetViews>
    <sheetView workbookViewId="0">
      <selection activeCell="N5" sqref="N5"/>
    </sheetView>
  </sheetViews>
  <sheetFormatPr defaultRowHeight="15" x14ac:dyDescent="0.25"/>
  <sheetData>
    <row r="2" spans="1:9" x14ac:dyDescent="0.25">
      <c r="B2" t="s">
        <v>115</v>
      </c>
      <c r="D2" t="s">
        <v>134</v>
      </c>
      <c r="E2">
        <v>51.947440999999998</v>
      </c>
      <c r="F2">
        <v>-0.27876200000000001</v>
      </c>
    </row>
    <row r="4" spans="1:9" x14ac:dyDescent="0.25">
      <c r="A4" t="s">
        <v>99</v>
      </c>
      <c r="B4" t="s">
        <v>112</v>
      </c>
      <c r="C4" t="s">
        <v>113</v>
      </c>
      <c r="D4" t="s">
        <v>133</v>
      </c>
      <c r="E4" t="s">
        <v>132</v>
      </c>
      <c r="F4" t="s">
        <v>114</v>
      </c>
      <c r="G4" t="s">
        <v>135</v>
      </c>
      <c r="H4" t="s">
        <v>136</v>
      </c>
      <c r="I4" t="s">
        <v>137</v>
      </c>
    </row>
    <row r="5" spans="1:9" x14ac:dyDescent="0.25">
      <c r="A5">
        <v>28</v>
      </c>
      <c r="B5" t="s">
        <v>131</v>
      </c>
      <c r="C5">
        <v>0.34</v>
      </c>
      <c r="D5">
        <v>51.948</v>
      </c>
      <c r="E5">
        <v>-0.27950999999999998</v>
      </c>
      <c r="F5">
        <v>3</v>
      </c>
      <c r="G5">
        <v>-5.5900000000264072E-4</v>
      </c>
      <c r="H5">
        <v>0.27950999999999998</v>
      </c>
      <c r="I5">
        <v>7.8126152580999988E-2</v>
      </c>
    </row>
    <row r="6" spans="1:9" x14ac:dyDescent="0.25">
      <c r="A6">
        <v>2</v>
      </c>
      <c r="B6" t="s">
        <v>10</v>
      </c>
      <c r="C6">
        <v>1.3</v>
      </c>
      <c r="D6">
        <v>51.947405000000003</v>
      </c>
      <c r="E6">
        <v>-0.28006399999999998</v>
      </c>
      <c r="F6">
        <v>13</v>
      </c>
      <c r="G6">
        <v>-51.947405000000003</v>
      </c>
      <c r="H6">
        <v>0.28006399999999998</v>
      </c>
      <c r="I6">
        <v>2698.6113220781212</v>
      </c>
    </row>
    <row r="7" spans="1:9" x14ac:dyDescent="0.25">
      <c r="A7">
        <v>4</v>
      </c>
      <c r="B7" t="s">
        <v>14</v>
      </c>
      <c r="C7">
        <v>0.25</v>
      </c>
      <c r="D7">
        <v>51.947392000000001</v>
      </c>
      <c r="E7">
        <v>-0.27874300000000002</v>
      </c>
      <c r="F7">
        <v>2.5</v>
      </c>
      <c r="G7">
        <v>4.8999999997079158E-5</v>
      </c>
      <c r="H7">
        <v>0.27874300000000002</v>
      </c>
      <c r="I7">
        <v>7.769766245000001E-2</v>
      </c>
    </row>
    <row r="8" spans="1:9" x14ac:dyDescent="0.25">
      <c r="A8">
        <v>1</v>
      </c>
      <c r="B8" t="s">
        <v>8</v>
      </c>
      <c r="C8">
        <v>0.5</v>
      </c>
      <c r="D8">
        <v>51.947611999999999</v>
      </c>
      <c r="E8">
        <v>-0.27926200000000001</v>
      </c>
      <c r="F8">
        <v>5</v>
      </c>
      <c r="G8">
        <v>-52.227122000000001</v>
      </c>
      <c r="H8">
        <v>5.0000000000000044E-4</v>
      </c>
      <c r="I8">
        <v>2727.6722726528842</v>
      </c>
    </row>
    <row r="9" spans="1:9" x14ac:dyDescent="0.25">
      <c r="A9">
        <v>26</v>
      </c>
      <c r="B9" t="s">
        <v>124</v>
      </c>
      <c r="C9">
        <v>0.6</v>
      </c>
      <c r="D9">
        <v>51.949506</v>
      </c>
      <c r="E9">
        <v>-0.27533800000000003</v>
      </c>
      <c r="F9">
        <v>6</v>
      </c>
      <c r="G9">
        <v>-2.0650000000017599E-3</v>
      </c>
      <c r="H9">
        <v>3.2753380000000001</v>
      </c>
      <c r="I9">
        <v>10.727843278469001</v>
      </c>
    </row>
    <row r="10" spans="1:9" x14ac:dyDescent="0.25">
      <c r="A10">
        <v>22</v>
      </c>
      <c r="B10" t="s">
        <v>122</v>
      </c>
      <c r="C10">
        <v>0.28000000000000003</v>
      </c>
      <c r="D10">
        <v>51.949029000000003</v>
      </c>
      <c r="E10">
        <v>-0.27507999999999999</v>
      </c>
      <c r="F10">
        <v>2.5</v>
      </c>
      <c r="G10">
        <v>-52.227772000000002</v>
      </c>
      <c r="H10">
        <v>13.275079999999999</v>
      </c>
      <c r="I10">
        <v>2903.9679170903842</v>
      </c>
    </row>
    <row r="11" spans="1:9" x14ac:dyDescent="0.25">
      <c r="A11">
        <v>10</v>
      </c>
      <c r="B11" t="s">
        <v>27</v>
      </c>
      <c r="C11">
        <v>0.3</v>
      </c>
      <c r="D11">
        <v>51.947758</v>
      </c>
      <c r="E11">
        <v>-0.278084</v>
      </c>
      <c r="F11">
        <v>3</v>
      </c>
      <c r="G11">
        <v>-52.227020000000003</v>
      </c>
      <c r="H11">
        <v>2.7780839999999998</v>
      </c>
      <c r="I11">
        <v>2735.3793687914563</v>
      </c>
    </row>
    <row r="12" spans="1:9" x14ac:dyDescent="0.25">
      <c r="A12">
        <v>7</v>
      </c>
      <c r="B12" t="s">
        <v>19</v>
      </c>
      <c r="C12">
        <v>0.5</v>
      </c>
      <c r="D12">
        <v>51.947043000000001</v>
      </c>
      <c r="E12">
        <v>-0.27962700000000001</v>
      </c>
      <c r="F12">
        <v>5</v>
      </c>
      <c r="G12">
        <v>-52.222380999999999</v>
      </c>
      <c r="H12">
        <v>13.279627</v>
      </c>
      <c r="I12">
        <v>2903.5255705682898</v>
      </c>
    </row>
    <row r="13" spans="1:9" x14ac:dyDescent="0.25">
      <c r="A13">
        <v>5</v>
      </c>
      <c r="B13" t="s">
        <v>16</v>
      </c>
      <c r="C13">
        <v>0.25</v>
      </c>
      <c r="D13">
        <v>51.947961999999997</v>
      </c>
      <c r="E13">
        <v>-0.27934599999999998</v>
      </c>
      <c r="F13">
        <v>2.5</v>
      </c>
      <c r="G13">
        <v>-52.223042</v>
      </c>
      <c r="H13">
        <v>6.2793460000000003</v>
      </c>
      <c r="I13">
        <v>2766.67630192148</v>
      </c>
    </row>
    <row r="14" spans="1:9" x14ac:dyDescent="0.25">
      <c r="A14">
        <v>16</v>
      </c>
      <c r="B14" t="s">
        <v>119</v>
      </c>
      <c r="C14">
        <v>0.3</v>
      </c>
      <c r="D14">
        <v>51.946835</v>
      </c>
      <c r="E14">
        <v>-0.27882200000000001</v>
      </c>
      <c r="F14">
        <v>3</v>
      </c>
      <c r="G14">
        <v>-52.224919</v>
      </c>
      <c r="H14">
        <v>2.7788219999999999</v>
      </c>
      <c r="I14">
        <v>2735.1640162642448</v>
      </c>
    </row>
    <row r="15" spans="1:9" x14ac:dyDescent="0.25">
      <c r="A15">
        <v>25</v>
      </c>
      <c r="B15" t="s">
        <v>128</v>
      </c>
      <c r="C15">
        <v>0.12</v>
      </c>
      <c r="D15">
        <v>51.949275</v>
      </c>
      <c r="E15">
        <v>-0.274951</v>
      </c>
      <c r="F15">
        <v>1</v>
      </c>
      <c r="G15">
        <v>-52.228901999999998</v>
      </c>
      <c r="H15">
        <v>3.2749510000000002</v>
      </c>
      <c r="I15">
        <v>2738.5835081780046</v>
      </c>
    </row>
    <row r="16" spans="1:9" x14ac:dyDescent="0.25">
      <c r="A16">
        <v>23</v>
      </c>
      <c r="B16" t="s">
        <v>127</v>
      </c>
      <c r="C16">
        <v>0.28000000000000003</v>
      </c>
      <c r="D16">
        <v>51.949029000000003</v>
      </c>
      <c r="E16">
        <v>-0.27507999999999999</v>
      </c>
      <c r="F16">
        <v>2.5</v>
      </c>
      <c r="G16">
        <v>-52.228375</v>
      </c>
      <c r="H16">
        <v>5.27508</v>
      </c>
      <c r="I16">
        <v>2755.629624147025</v>
      </c>
    </row>
    <row r="17" spans="1:9" x14ac:dyDescent="0.25">
      <c r="A17">
        <v>14</v>
      </c>
      <c r="B17" t="s">
        <v>118</v>
      </c>
      <c r="C17">
        <v>0.11</v>
      </c>
      <c r="D17">
        <v>51.947164999999998</v>
      </c>
      <c r="E17">
        <v>-0.27762500000000001</v>
      </c>
      <c r="F17">
        <v>1</v>
      </c>
      <c r="G17">
        <v>2.7599999999949887E-4</v>
      </c>
      <c r="H17">
        <v>2.777625</v>
      </c>
      <c r="I17">
        <v>7.7152007168010002</v>
      </c>
    </row>
    <row r="18" spans="1:9" x14ac:dyDescent="0.25">
      <c r="A18">
        <v>30</v>
      </c>
      <c r="B18" t="s">
        <v>130</v>
      </c>
      <c r="C18">
        <v>0.73</v>
      </c>
      <c r="D18">
        <v>51.949784999999999</v>
      </c>
      <c r="E18">
        <v>-0.27767500000000001</v>
      </c>
      <c r="F18">
        <v>7</v>
      </c>
      <c r="G18">
        <v>-52.224736</v>
      </c>
      <c r="H18">
        <v>3.2776749999999999</v>
      </c>
      <c r="I18">
        <v>2738.166203675321</v>
      </c>
    </row>
    <row r="19" spans="1:9" x14ac:dyDescent="0.25">
      <c r="A19">
        <v>19</v>
      </c>
      <c r="B19" t="s">
        <v>64</v>
      </c>
      <c r="C19">
        <v>0.22</v>
      </c>
      <c r="D19">
        <v>51.949323</v>
      </c>
      <c r="E19">
        <v>-0.27632499999999999</v>
      </c>
      <c r="F19">
        <v>2</v>
      </c>
      <c r="G19">
        <v>-52.224403000000002</v>
      </c>
      <c r="H19">
        <v>1.2763249999999999</v>
      </c>
      <c r="I19">
        <v>2729.0172742120344</v>
      </c>
    </row>
    <row r="20" spans="1:9" x14ac:dyDescent="0.25">
      <c r="A20">
        <v>17</v>
      </c>
      <c r="B20" t="s">
        <v>120</v>
      </c>
      <c r="C20">
        <v>0.3</v>
      </c>
      <c r="D20">
        <v>51.946835</v>
      </c>
      <c r="E20">
        <v>-0.27882200000000001</v>
      </c>
      <c r="F20">
        <v>3</v>
      </c>
      <c r="G20">
        <v>-52.224460000000001</v>
      </c>
      <c r="H20">
        <v>2.7788219999999999</v>
      </c>
      <c r="I20">
        <v>2735.1160739992843</v>
      </c>
    </row>
    <row r="21" spans="1:9" x14ac:dyDescent="0.25">
      <c r="A21">
        <v>12</v>
      </c>
      <c r="B21" t="s">
        <v>116</v>
      </c>
      <c r="C21">
        <v>0.27</v>
      </c>
      <c r="D21">
        <v>51.948551000000002</v>
      </c>
      <c r="E21">
        <v>-0.27754899999999999</v>
      </c>
      <c r="F21">
        <v>2.5</v>
      </c>
      <c r="G21">
        <v>-52.226226000000004</v>
      </c>
      <c r="H21">
        <v>1.277549</v>
      </c>
      <c r="I21">
        <v>2729.2108136504776</v>
      </c>
    </row>
    <row r="22" spans="1:9" x14ac:dyDescent="0.25">
      <c r="A22">
        <v>11</v>
      </c>
      <c r="B22" t="s">
        <v>30</v>
      </c>
      <c r="C22">
        <v>0.38</v>
      </c>
      <c r="D22">
        <v>51.948523000000002</v>
      </c>
      <c r="E22">
        <v>-0.27748800000000001</v>
      </c>
      <c r="F22">
        <v>3.5</v>
      </c>
      <c r="G22">
        <v>-52.224848000000001</v>
      </c>
      <c r="H22">
        <v>7.277488</v>
      </c>
      <c r="I22">
        <v>2780.3965802132479</v>
      </c>
    </row>
    <row r="23" spans="1:9" x14ac:dyDescent="0.25">
      <c r="A23">
        <v>9</v>
      </c>
      <c r="B23" t="s">
        <v>22</v>
      </c>
      <c r="C23">
        <v>0.31</v>
      </c>
      <c r="D23">
        <v>51.946365</v>
      </c>
      <c r="E23">
        <v>-0.27917199999999998</v>
      </c>
      <c r="F23">
        <v>3</v>
      </c>
      <c r="G23">
        <v>-52.225186999999998</v>
      </c>
      <c r="H23">
        <v>2.279172</v>
      </c>
      <c r="I23">
        <v>2732.6647821905526</v>
      </c>
    </row>
    <row r="24" spans="1:9" x14ac:dyDescent="0.25">
      <c r="A24">
        <v>15</v>
      </c>
      <c r="B24" t="s">
        <v>50</v>
      </c>
      <c r="C24">
        <v>0.12</v>
      </c>
      <c r="D24">
        <v>51.945923000000001</v>
      </c>
      <c r="E24">
        <v>-0.27870299999999998</v>
      </c>
      <c r="F24">
        <v>1</v>
      </c>
      <c r="G24">
        <v>-52.223472000000001</v>
      </c>
      <c r="H24">
        <v>3.2787030000000001</v>
      </c>
      <c r="I24">
        <v>2738.0409210969933</v>
      </c>
    </row>
    <row r="25" spans="1:9" x14ac:dyDescent="0.25">
      <c r="A25">
        <v>3</v>
      </c>
      <c r="B25" t="s">
        <v>12</v>
      </c>
      <c r="C25">
        <v>0.16</v>
      </c>
      <c r="D25">
        <v>51.947736999999996</v>
      </c>
      <c r="E25">
        <v>-0.27731099999999997</v>
      </c>
      <c r="F25">
        <v>1.5</v>
      </c>
      <c r="G25">
        <v>-2.9599999999874171E-4</v>
      </c>
      <c r="H25">
        <v>2.7773110000000001</v>
      </c>
      <c r="I25">
        <v>7.7134564783370001</v>
      </c>
    </row>
    <row r="26" spans="1:9" x14ac:dyDescent="0.25">
      <c r="A26">
        <v>8</v>
      </c>
      <c r="B26" t="s">
        <v>21</v>
      </c>
      <c r="C26">
        <v>0.46</v>
      </c>
      <c r="D26">
        <v>51.946821999999997</v>
      </c>
      <c r="E26">
        <v>-0.27958899999999998</v>
      </c>
      <c r="F26">
        <v>4.5</v>
      </c>
      <c r="G26">
        <v>-52.225994</v>
      </c>
      <c r="H26">
        <v>3.7795890000000001</v>
      </c>
      <c r="I26">
        <v>2741.839742296957</v>
      </c>
    </row>
    <row r="27" spans="1:9" x14ac:dyDescent="0.25">
      <c r="A27">
        <v>13</v>
      </c>
      <c r="B27" t="s">
        <v>117</v>
      </c>
      <c r="C27">
        <v>0.14000000000000001</v>
      </c>
      <c r="D27">
        <v>51.947164999999998</v>
      </c>
      <c r="E27">
        <v>-0.27762500000000001</v>
      </c>
      <c r="F27">
        <v>1</v>
      </c>
      <c r="G27">
        <v>-52.225867999999998</v>
      </c>
      <c r="H27">
        <v>3.277625</v>
      </c>
      <c r="I27">
        <v>2738.2841139940488</v>
      </c>
    </row>
    <row r="28" spans="1:9" x14ac:dyDescent="0.25">
      <c r="A28">
        <v>6</v>
      </c>
      <c r="B28" t="s">
        <v>17</v>
      </c>
      <c r="C28">
        <v>0.43</v>
      </c>
      <c r="D28">
        <v>51.948123000000002</v>
      </c>
      <c r="E28">
        <v>-0.27917799999999998</v>
      </c>
      <c r="F28">
        <v>4</v>
      </c>
      <c r="G28">
        <v>-52.225434</v>
      </c>
      <c r="H28">
        <v>1.2791779999999999</v>
      </c>
      <c r="I28">
        <v>2729.1322528440401</v>
      </c>
    </row>
    <row r="29" spans="1:9" x14ac:dyDescent="0.25">
      <c r="A29">
        <v>20</v>
      </c>
      <c r="B29" t="s">
        <v>121</v>
      </c>
      <c r="C29">
        <v>0.2</v>
      </c>
      <c r="D29">
        <v>51.949134999999998</v>
      </c>
      <c r="E29">
        <v>-0.27522000000000002</v>
      </c>
      <c r="F29">
        <v>2</v>
      </c>
      <c r="G29">
        <v>-52.228724</v>
      </c>
      <c r="H29">
        <v>3.27522</v>
      </c>
      <c r="I29">
        <v>2738.5666767165762</v>
      </c>
    </row>
    <row r="30" spans="1:9" x14ac:dyDescent="0.25">
      <c r="A30">
        <v>21</v>
      </c>
      <c r="B30" t="s">
        <v>126</v>
      </c>
      <c r="C30">
        <v>0.2</v>
      </c>
      <c r="D30">
        <v>51.949134999999998</v>
      </c>
      <c r="E30">
        <v>-0.27522000000000002</v>
      </c>
      <c r="F30">
        <v>2</v>
      </c>
      <c r="G30">
        <v>-52.226759999999999</v>
      </c>
      <c r="H30">
        <v>4.77522</v>
      </c>
      <c r="I30">
        <v>2750.4371861459999</v>
      </c>
    </row>
    <row r="31" spans="1:9" x14ac:dyDescent="0.25">
      <c r="A31">
        <v>29</v>
      </c>
      <c r="B31" t="s">
        <v>129</v>
      </c>
      <c r="C31">
        <v>0.2</v>
      </c>
      <c r="D31">
        <v>51.949618000000001</v>
      </c>
      <c r="E31">
        <v>-0.27598</v>
      </c>
      <c r="F31">
        <v>2</v>
      </c>
      <c r="G31">
        <v>-2.1770000000032041E-3</v>
      </c>
      <c r="H31">
        <v>1.2759800000000001</v>
      </c>
      <c r="I31">
        <v>1.6281296997290002</v>
      </c>
    </row>
    <row r="32" spans="1:9" x14ac:dyDescent="0.25">
      <c r="A32">
        <v>18</v>
      </c>
      <c r="B32" t="s">
        <v>57</v>
      </c>
      <c r="C32">
        <v>0.17</v>
      </c>
      <c r="D32">
        <v>51.950035999999997</v>
      </c>
      <c r="E32">
        <v>-0.28182200000000002</v>
      </c>
      <c r="F32">
        <v>1.5</v>
      </c>
      <c r="G32">
        <v>-52.2301</v>
      </c>
      <c r="H32">
        <v>4.281822</v>
      </c>
      <c r="I32">
        <v>2746.3173456496838</v>
      </c>
    </row>
    <row r="33" spans="1:9" x14ac:dyDescent="0.25">
      <c r="A33">
        <v>27</v>
      </c>
      <c r="B33" t="s">
        <v>125</v>
      </c>
      <c r="C33">
        <v>0.34</v>
      </c>
      <c r="D33">
        <v>51.949506</v>
      </c>
      <c r="E33">
        <v>-0.27533800000000003</v>
      </c>
      <c r="F33">
        <v>3</v>
      </c>
      <c r="G33">
        <v>-52.224725999999997</v>
      </c>
      <c r="H33">
        <v>2.2753380000000001</v>
      </c>
      <c r="I33">
        <v>2732.5991687893197</v>
      </c>
    </row>
    <row r="34" spans="1:9" x14ac:dyDescent="0.25">
      <c r="A34">
        <v>24</v>
      </c>
      <c r="B34" t="s">
        <v>123</v>
      </c>
      <c r="C34">
        <v>0.09</v>
      </c>
      <c r="D34">
        <v>51.949275</v>
      </c>
      <c r="E34">
        <v>-0.274951</v>
      </c>
      <c r="F34">
        <v>0.5</v>
      </c>
      <c r="G34">
        <v>-52.224494999999997</v>
      </c>
      <c r="H34">
        <v>2.2749510000000002</v>
      </c>
      <c r="I34">
        <v>2732.5732800574256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Collection</vt:lpstr>
      <vt:lpstr>Heat Map Data</vt:lpstr>
      <vt:lpstr>Successful Spreadsheet - Maybe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Doyle</dc:creator>
  <cp:lastModifiedBy>Daisy Doyle</cp:lastModifiedBy>
  <dcterms:created xsi:type="dcterms:W3CDTF">2017-11-15T10:43:55Z</dcterms:created>
  <dcterms:modified xsi:type="dcterms:W3CDTF">2020-06-07T17:39:27Z</dcterms:modified>
</cp:coreProperties>
</file>