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D4634253-EA0C-46E5-902D-15941C60C7F3}" xr6:coauthVersionLast="47" xr6:coauthVersionMax="47" xr10:uidLastSave="{00000000-0000-0000-0000-000000000000}"/>
  <bookViews>
    <workbookView xWindow="-120" yWindow="-120" windowWidth="20730" windowHeight="1116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87" i="8"/>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27" i="8" l="1"/>
  <c r="A28" i="8" s="1"/>
  <c r="A29" i="8" s="1"/>
  <c r="A30" i="8" s="1"/>
  <c r="A31" i="8" l="1"/>
  <c r="A32" i="8" s="1"/>
  <c r="A88" i="8" l="1"/>
  <c r="A89" i="8" s="1"/>
  <c r="A33" i="8" l="1"/>
  <c r="A34" i="8" s="1"/>
  <c r="A35" i="8" s="1"/>
  <c r="A36" i="8" s="1"/>
  <c r="A37" i="8" s="1"/>
  <c r="A38" i="8" s="1"/>
  <c r="A39" i="8" s="1"/>
  <c r="A40" i="8" s="1"/>
  <c r="A41" i="8" s="1"/>
  <c r="A42" i="8" s="1"/>
  <c r="A43" i="8" s="1"/>
  <c r="A44" i="8" s="1"/>
  <c r="A45" i="8" l="1"/>
  <c r="A46" i="8" s="1"/>
  <c r="A47" i="8" s="1"/>
  <c r="A49" i="8" s="1"/>
  <c r="A50" i="8" s="1"/>
  <c r="A51" i="8" s="1"/>
  <c r="A52" i="8" s="1"/>
  <c r="A53" i="8" s="1"/>
  <c r="A54" i="8" l="1"/>
  <c r="A55" i="8" s="1"/>
  <c r="A56" i="8" s="1"/>
  <c r="A57" i="8" s="1"/>
  <c r="A58" i="8" s="1"/>
  <c r="A59" i="8" s="1"/>
  <c r="A60" i="8" s="1"/>
  <c r="A61" i="8" s="1"/>
  <c r="A62" i="8" s="1"/>
  <c r="A63" i="8" l="1"/>
  <c r="A64" i="8" s="1"/>
  <c r="A66" i="8" s="1"/>
  <c r="A67" i="8" s="1"/>
  <c r="A68" i="8" s="1"/>
  <c r="A69" i="8" s="1"/>
  <c r="A70" i="8" s="1"/>
  <c r="A71" i="8" s="1"/>
  <c r="A72" i="8" s="1"/>
  <c r="A74" i="8" s="1"/>
  <c r="A75" i="8" s="1"/>
  <c r="A76" i="8" s="1"/>
  <c r="A77" i="8" s="1"/>
  <c r="A78" i="8" s="1"/>
  <c r="A79" i="8" s="1"/>
  <c r="A80" i="8" s="1"/>
  <c r="A81" i="8" s="1"/>
  <c r="A82" i="8" s="1"/>
  <c r="A83" i="8" s="1"/>
  <c r="A8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<sst xmlns="http://schemas.openxmlformats.org/spreadsheetml/2006/main" count="1372" uniqueCount="606">
  <si>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</si>
  <si>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</si>
  <si>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</si>
  <si>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</si>
  <si>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</si>
  <si>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</si>
  <si>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</si>
  <si>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</si>
  <si>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</si>
  <si>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</si>
  <si>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</si>
  <si>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</si>
  <si>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</si>
  <si>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</si>
  <si>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</si>
  <si>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</si>
  <si>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</si>
  <si>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</si>
  <si>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</si>
  <si>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</si>
  <si>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</si>
  <si>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</si>
  <si>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</si>
  <si>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</si>
  <si>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</si>
  <si>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</si>
  <si>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</si>
  <si>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</si>
  <si>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</si>
  <si>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</si>
  <si>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</si>
  <si>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</si>
  <si>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</si>
  <si>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</si>
  <si>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</si>
  <si>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</si>
  <si>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</si>
  <si>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</si>
  <si>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</si>
  <si>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</si>
  <si>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</si>
  <si>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</si>
  <si>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</si>
  <si>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</si>
  <si>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</si>
  <si>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</si>
  <si>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</si>
  <si>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</si>
  <si>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</si>
  <si>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</si>
  <si>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</si>
  <si>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</si>
  <si>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</si>
  <si>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</si>
  <si>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</si>
  <si>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</si>
  <si>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</si>
  <si>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</si>
  <si>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</si>
  <si>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</si>
  <si>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</si>
  <si>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</si>
  <si>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</si>
  <si>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</si>
  <si>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</si>
  <si>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</si>
  <si>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</si>
  <si>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</si>
  <si>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</si>
  <si>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</si>
  <si>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</si>
  <si>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</si>
  <si>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</si>
  <si>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</si>
  <si>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</si>
  <si>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</si>
  <si>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</si>
  <si>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</si>
  <si>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</si>
  <si>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</si>
  <si>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</si>
  <si>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</si>
  <si>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</si>
  <si>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</si>
  <si>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</si>
  <si>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</si>
  <si>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</si>
  <si>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</si>
  <si>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</si>
  <si>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</si>
  <si>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</si>
  <si>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</si>
  <si>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</si>
  <si>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</si>
  <si>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</si>
  <si>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</si>
  <si>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</si>
  <si>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</si>
  <si>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</si>
  <si>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</si>
  <si>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</si>
  <si>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</si>
  <si>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</si>
  <si>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</si>
  <si>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</si>
  <si>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</si>
  <si>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</si>
  <si>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</si>
  <si>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</si>
  <si>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</si>
  <si>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</si>
  <si>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</si>
  <si>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</si>
  <si>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</si>
  <si>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</si>
  <si>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</si>
  <si>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</si>
  <si>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</si>
  <si>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</si>
  <si>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</si>
  <si>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</si>
  <si>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</si>
  <si>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</si>
  <si>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</si>
  <si>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</si>
  <si>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</si>
  <si>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</si>
  <si>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</si>
  <si>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</si>
  <si>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</si>
  <si>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</si>
  <si>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</si>
  <si>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</si>
  <si>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</si>
  <si>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</si>
  <si>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</si>
  <si>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</si>
  <si>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</si>
  <si>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</si>
  <si>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</si>
  <si>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</si>
  <si>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</si>
  <si>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</si>
  <si>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</si>
  <si>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</si>
  <si>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</si>
  <si>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</si>
  <si>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</si>
  <si>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</si>
  <si>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</si>
  <si>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</si>
  <si>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</si>
  <si>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</si>
  <si>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</si>
  <si>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</si>
  <si>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</si>
  <si>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</si>
  <si>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</si>
  <si>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</si>
  <si>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</si>
  <si>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</si>
  <si>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</si>
  <si>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</si>
  <si>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</si>
  <si>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</si>
  <si>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</si>
  <si>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</si>
  <si>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</si>
  <si>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</si>
  <si>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</si>
  <si>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</si>
  <si>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</si>
  <si>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</si>
  <si>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</si>
  <si>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</si>
  <si>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</si>
  <si>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</si>
  <si>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</si>
  <si>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</si>
  <si>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</si>
  <si>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</si>
  <si>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</si>
  <si>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</si>
  <si>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</si>
  <si>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</si>
  <si>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</si>
  <si>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</si>
  <si>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</si>
  <si>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</si>
  <si>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</si>
  <si>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</si>
  <si>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</si>
  <si>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</si>
  <si>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</si>
  <si>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</si>
  <si>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</si>
  <si>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</si>
  <si>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</si>
  <si>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</si>
  <si>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</si>
  <si>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</si>
  <si>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</si>
  <si>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</si>
  <si>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</si>
  <si>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</si>
  <si>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</si>
  <si>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</si>
  <si>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</si>
  <si>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</si>
  <si>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</si>
  <si>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</si>
  <si>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</si>
  <si>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</si>
  <si>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</si>
  <si>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</si>
  <si>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</si>
  <si>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</si>
  <si>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</si>
  <si>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</si>
  <si>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</si>
  <si>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</si>
  <si>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</si>
  <si>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</si>
  <si>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</si>
  <si>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</si>
  <si>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</si>
  <si>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</si>
  <si>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</si>
  <si>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</si>
  <si>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</si>
  <si>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</si>
  <si>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</si>
  <si>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</si>
  <si>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</si>
  <si>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</si>
  <si>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</si>
  <si>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</si>
  <si>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</si>
  <si>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</si>
  <si>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</si>
  <si>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</si>
  <si>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</si>
  <si>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</si>
  <si>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</si>
  <si>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</si>
  <si>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</si>
  <si>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</si>
  <si>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</si>
  <si>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</si>
  <si>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</si>
  <si>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</si>
  <si>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</si>
  <si>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</si>
  <si>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</si>
  <si>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</si>
  <si>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</si>
  <si>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</si>
  <si>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</si>
  <si>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</si>
  <si>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</si>
  <si>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</si>
  <si>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</si>
  <si>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</si>
  <si>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</si>
  <si>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</si>
  <si>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</si>
  <si>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</si>
  <si>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</si>
  <si>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</si>
  <si>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</si>
  <si>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</si>
  <si>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</si>
  <si>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</si>
  <si>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</si>
  <si>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</si>
  <si>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</si>
  <si>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</si>
  <si>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</si>
  <si>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</si>
  <si>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</si>
  <si>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</si>
  <si>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</si>
  <si>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</si>
  <si>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</si>
  <si>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</si>
  <si>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</si>
  <si>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</si>
  <si>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</si>
  <si>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</si>
  <si>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</si>
  <si>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</si>
  <si>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</si>
  <si>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</si>
  <si>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</si>
  <si>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</si>
  <si>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</si>
  <si>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</si>
  <si>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</si>
  <si>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</si>
  <si>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</si>
  <si>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</si>
  <si>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</si>
  <si>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</si>
  <si>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</si>
  <si>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</si>
  <si>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</si>
  <si>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</si>
  <si>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</si>
  <si>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</si>
  <si>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</si>
  <si>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</si>
  <si>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</si>
  <si>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</si>
  <si>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</si>
  <si>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</si>
  <si>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</si>
  <si>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</si>
  <si>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</si>
  <si>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</si>
  <si>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</si>
  <si>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</si>
  <si>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</si>
  <si>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</si>
  <si>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</si>
  <si>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</si>
  <si>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</si>
  <si>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</si>
  <si>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</si>
  <si>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</si>
  <si>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</si>
  <si>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</si>
  <si>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</si>
  <si>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</si>
  <si>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</si>
  <si>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</si>
  <si>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</si>
  <si>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</si>
  <si>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</si>
  <si>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</si>
  <si>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</si>
  <si>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</si>
  <si>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</si>
  <si>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</si>
  <si>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</si>
  <si>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</si>
  <si>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</si>
  <si>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</si>
  <si>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</si>
  <si>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</si>
  <si>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</si>
  <si>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</si>
  <si>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</si>
  <si>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</si>
  <si>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</si>
  <si>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</si>
  <si>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</si>
  <si>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</si>
  <si>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</si>
  <si>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</si>
  <si>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</si>
  <si>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</si>
  <si>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</si>
  <si>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</si>
  <si>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</si>
  <si>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</si>
  <si>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</si>
  <si>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</si>
  <si>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</si>
  <si>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</si>
  <si>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</si>
  <si>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</si>
  <si>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</si>
  <si>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</si>
  <si>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</si>
  <si>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</si>
  <si>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</si>
  <si>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</si>
  <si>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</si>
  <si>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</si>
  <si>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</si>
  <si>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</si>
  <si>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</si>
  <si>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</si>
  <si>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</si>
  <si>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</si>
  <si>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</si>
  <si>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</si>
  <si>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</si>
  <si>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</si>
  <si>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</si>
  <si>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</si>
  <si>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</si>
  <si>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</si>
  <si>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</si>
  <si>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</si>
  <si>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</si>
  <si>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</si>
  <si>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</si>
  <si>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</si>
  <si>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</si>
  <si>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</si>
  <si>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</si>
  <si>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</si>
  <si>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</si>
  <si>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</si>
  <si>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</si>
  <si>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</si>
  <si>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</si>
  <si>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</si>
  <si>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</si>
  <si>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</si>
  <si>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</si>
  <si>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</si>
  <si>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</si>
  <si>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</si>
  <si>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</si>
  <si>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</si>
  <si>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</si>
  <si>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Search product</t>
  </si>
  <si>
    <t xml:space="preserve">Nguyen Thuy Oanh </t>
  </si>
  <si>
    <t>1. UI</t>
  </si>
  <si>
    <t>Follow checklist</t>
  </si>
  <si>
    <t>Verify user can input Product Name to search</t>
  </si>
  <si>
    <t>Verify user can input Category Name to search</t>
  </si>
  <si>
    <t>Verify user can input Brand Name to search</t>
  </si>
  <si>
    <t>Verify if user input numeric</t>
  </si>
  <si>
    <t>Verify if user input text</t>
  </si>
  <si>
    <t>Verify if user input special character (~!@#$, HTML encode, SQL injection, Javascripts)</t>
  </si>
  <si>
    <t>Verify if user input/copy and paste space</t>
  </si>
  <si>
    <t>Verify that the field has placeholder</t>
  </si>
  <si>
    <t>Verify if user leave this field is blank</t>
  </si>
  <si>
    <t>Verify user can click "Search" button</t>
  </si>
  <si>
    <t>Verify user can click "v" button in sorting to view option</t>
  </si>
  <si>
    <t>Verify user can click "&gt;" to next page</t>
  </si>
  <si>
    <t>Verify user can click "&lt;" to previous page</t>
  </si>
  <si>
    <t xml:space="preserve">Verify "&lt;&gt;" button are disabled when there is only 1 page </t>
  </si>
  <si>
    <t>Verify "&lt;" button is disabled when it is the first page in the list</t>
  </si>
  <si>
    <t>Verify "&gt;" button is disabled when it is the last page in the list</t>
  </si>
  <si>
    <t>Verify "&lt;&gt;" button are enabled when it is between the first and the last page</t>
  </si>
  <si>
    <t>Verify user can input Supplier Name to search</t>
  </si>
  <si>
    <t>Verify user can see the total of result</t>
  </si>
  <si>
    <t xml:space="preserve">Verify user can select "Price low to high" to view product order </t>
  </si>
  <si>
    <t>Verify user can select "Price high to low" to view product order</t>
  </si>
  <si>
    <t>2. Validation</t>
  </si>
  <si>
    <t>3. Function</t>
  </si>
  <si>
    <t>3.1 Search Box</t>
  </si>
  <si>
    <t>3.2. Search Suggestion</t>
  </si>
  <si>
    <t>3.3 Search History</t>
  </si>
  <si>
    <t>3.4 Pagination</t>
  </si>
  <si>
    <t>Verify if user input uppercase</t>
  </si>
  <si>
    <t>Verify if user input lowercase</t>
  </si>
  <si>
    <t>Verify that default value is blank</t>
  </si>
  <si>
    <t>abcdef</t>
  </si>
  <si>
    <t>&lt;script&gt;alert(‘a’);&lt;/script&gt;</t>
  </si>
  <si>
    <t>1. Go to Lazada home page
2. Enter keyword in Search box
3. Click "Search" button</t>
  </si>
  <si>
    <t>1. User can see the result 
2. User can click "v" button in sorting to view option</t>
  </si>
  <si>
    <t>Verify that default value</t>
  </si>
  <si>
    <t>Verify that placeholder disappears when user input data onto the field</t>
  </si>
  <si>
    <t xml:space="preserve">Verify user can see more than 10 items in pagination </t>
  </si>
  <si>
    <t>Verify user can see less than 10 items in 1  page</t>
  </si>
  <si>
    <t xml:space="preserve">Verify user can see 10 items in 1 page </t>
  </si>
  <si>
    <t>Verify user can click directly number page in page</t>
  </si>
  <si>
    <t>1. User can input any character
2. The suggestion list will drop down automatically</t>
  </si>
  <si>
    <t>Display error message "Search No Result"</t>
  </si>
  <si>
    <t>Verify user can input 1 keyword to search</t>
  </si>
  <si>
    <t>Verify user can input many keyword to search</t>
  </si>
  <si>
    <t>Verify user can input 1 character to search</t>
  </si>
  <si>
    <t>Verify user can input many character to search</t>
  </si>
  <si>
    <t>Verify user can input date format to search</t>
  </si>
  <si>
    <t>User can click "Search" button</t>
  </si>
  <si>
    <t>Clothes</t>
  </si>
  <si>
    <t>Adidas</t>
  </si>
  <si>
    <t>Masan</t>
  </si>
  <si>
    <t>Ao</t>
  </si>
  <si>
    <t>Ao chong nang mau xanh cho nu</t>
  </si>
  <si>
    <t>H</t>
  </si>
  <si>
    <t>Ho</t>
  </si>
  <si>
    <t>*Ho*</t>
  </si>
  <si>
    <t>Ao + chong + nang</t>
  </si>
  <si>
    <t>Verify user can click on Search Box to display Search History</t>
  </si>
  <si>
    <t>1. Go to Lazada home page
2. Enter any character in Search Box
3.Click "Search" button</t>
  </si>
  <si>
    <t>1. User can click on Search Box
2. Display Search History</t>
  </si>
  <si>
    <t>Verify that system display suggestion if user input numeric</t>
  </si>
  <si>
    <t>Verify that system display suggestion if user input text</t>
  </si>
  <si>
    <t>Verify that system display suggestion if user input lowercase</t>
  </si>
  <si>
    <t>Verify that system display suggestion if user input uppercase</t>
  </si>
  <si>
    <t>1. Go to Lazada home page
2. Enter numeric in Search Box
3. Click "Search" button</t>
  </si>
  <si>
    <t>1. Go to Lazada home page
2. Enter text in Search Box
3. Click "Search" button</t>
  </si>
  <si>
    <t>1. Go to Lazada home page
2. Enter uppercase in Search Box
3. Click "Search" button</t>
  </si>
  <si>
    <t>1. Go to Lazada home page
2. Enter lowercase in Search Box
3. Click "Search" button</t>
  </si>
  <si>
    <t>1. Go to Lazada home page
2. Enter special character in Search Box
3. Click "Search" button</t>
  </si>
  <si>
    <t>Verify that system display suggestion if user input special character (~!@#$, HTML encode, SQL injection, Javascripts)</t>
  </si>
  <si>
    <t>1. Go to Lazada home page
2. Enter Product Name in Search Box
3. Click "Search" button</t>
  </si>
  <si>
    <t>1. Go to Lazada home page
2. Enter Category Name in Search Box
3. Click "Search" button</t>
  </si>
  <si>
    <t>1. Go to Lazada home page
2. Enter Brand Name in Search Box
3. Click "Search" button</t>
  </si>
  <si>
    <t>1. Go to Lazada home page
2. Enter Supplier Name in Search Box
3. Click "Search" button</t>
  </si>
  <si>
    <t>1. Go to Lazada home page
2. Enter 1 keyword in Search Box
3. Click "Search" button</t>
  </si>
  <si>
    <t>1. Go to Lazada home page
2. Enter many keyword in Search Box
3. Click "Search" button</t>
  </si>
  <si>
    <t>1. Go to Lazada home page
2. Enter 1 character in Search Box
3. Click "Search" button</t>
  </si>
  <si>
    <t>1. Go to Lazada home page
2. Enter many character in Search Box
3. Click "Search" button</t>
  </si>
  <si>
    <t>1. Go to Lazada home page
2. Enter date format in Search Box
3. Click "Search" button</t>
  </si>
  <si>
    <t>1. Go to Lazada home page
2. Enter keyword with wildcard chatacter in Search Box
3. Click "Search" button</t>
  </si>
  <si>
    <t>Verify that system display suggestion if user input keyword follow format "space + text"</t>
  </si>
  <si>
    <t>1. Go to Lazada home page
2. Enter data in Search Box
3. Click "Search" button</t>
  </si>
  <si>
    <t>electrocnic devices, iphone 13</t>
  </si>
  <si>
    <t>Verify that system display suggestion if user search criteria does not match</t>
  </si>
  <si>
    <t>1. Go to Lazada home page
2. Do not enter in Search Box
3. Click "Search" button</t>
  </si>
  <si>
    <t>1. Go to Lazada home page
2. Enter space in Search Box
3. Click "Search" button</t>
  </si>
  <si>
    <t xml:space="preserve">Verify that system has many Search History if user search many items in previous time </t>
  </si>
  <si>
    <t>1. Go to Lazada home page
2. Click on Search Box and observe</t>
  </si>
  <si>
    <t>User can view next page</t>
  </si>
  <si>
    <t>User can view previous page</t>
  </si>
  <si>
    <t>User can't click "&lt;&gt;" button</t>
  </si>
  <si>
    <t>User can't click "&lt;" button</t>
  </si>
  <si>
    <t>User can't click "&gt;" button</t>
  </si>
  <si>
    <t>User can view next and previous page</t>
  </si>
  <si>
    <t>User can click directly number page</t>
  </si>
  <si>
    <t>User can view the total of result</t>
  </si>
  <si>
    <t>1. Go to Lazada home page
2. Observe the field</t>
  </si>
  <si>
    <t>Display default value as designed</t>
  </si>
  <si>
    <t>Display placeholder as designed</t>
  </si>
  <si>
    <t>User can see 10 items in 1 page</t>
  </si>
  <si>
    <t>User can see less than 10 items in 1 page</t>
  </si>
  <si>
    <t>Ultra boost 4.0</t>
  </si>
  <si>
    <t>Verify user can input keyword with wildcard character (*, ?, ~, &amp;, …) to search</t>
  </si>
  <si>
    <t>2. User can input numeric 
3. The search results page show items according to what the user entered</t>
  </si>
  <si>
    <t>2. User can input text
3. The search results page show items according to what the user entered</t>
  </si>
  <si>
    <t>Verify if user input combine uppercase and lowercase</t>
  </si>
  <si>
    <t>2. User can input uppercase
3. The search results page show items according to what the user entered</t>
  </si>
  <si>
    <t>2. User can input lowercase
3. The search results page show items according to what the user entered</t>
  </si>
  <si>
    <t>1. Go to Lazada home page
2. Enter uppercase and lowercase in Search Box
3. Click "Search" button</t>
  </si>
  <si>
    <t>2. User can input uppercase and lowercase
3. The search results page show items according to what the user entered</t>
  </si>
  <si>
    <t>2. User can input special character
3. The search results page show items according to what the user entered</t>
  </si>
  <si>
    <t>2. User can search Product Name
3. The search results page show items according to what the user entered</t>
  </si>
  <si>
    <t>2. User can search Category Name
3. The search results page show items according to what the user entered</t>
  </si>
  <si>
    <t>2. User can search Brand Name
3. The search results page show items according to what the user entered</t>
  </si>
  <si>
    <t>2. User can search Supplier Name
3. The search results page show items according to what the user entered</t>
  </si>
  <si>
    <t>2. User can search 1 keyword
3. The search results page show items according to what the user entered</t>
  </si>
  <si>
    <t>2. User can search many keyword
3. The search results page show items according to what the user entered</t>
  </si>
  <si>
    <t>2. User can search 1 character
3. The search results page show items according to what the user entered</t>
  </si>
  <si>
    <t>2. User can search many character
3. The search results page show items according to what the user entered</t>
  </si>
  <si>
    <t>2. User can search date format
3. The search results page show items according to what the user entered</t>
  </si>
  <si>
    <t>2. User can search keyword with wildcard character
3. The search results page show items according to what the user entered</t>
  </si>
  <si>
    <t>2. User can search keyword
3. The search results page show items according to what the user entered</t>
  </si>
  <si>
    <t>Verify if user search criteria does not match</t>
  </si>
  <si>
    <t xml:space="preserve">
The Lazada homepage will be reloaded </t>
  </si>
  <si>
    <t>3.5 Sorting</t>
  </si>
  <si>
    <t>User can see 10 items in 1 page and orther items will be displayed in next page</t>
  </si>
  <si>
    <t>zxcvbnm</t>
  </si>
  <si>
    <t>Verify user can search with selected item from Search History</t>
  </si>
  <si>
    <t>1. Go to Lazada home page
2. Click on Search Box
3. Click any item in Search History list</t>
  </si>
  <si>
    <t xml:space="preserve">Display error message "405" </t>
  </si>
  <si>
    <t>Assumption</t>
  </si>
  <si>
    <t>AO KHOAC</t>
  </si>
  <si>
    <t>ao khoac</t>
  </si>
  <si>
    <t>Verify that system display suggestion if user input combine uppercase and lowercase</t>
  </si>
  <si>
    <t>User can view order of Search History from oldest to newest</t>
  </si>
  <si>
    <t xml:space="preserve">The product will be displayed as sorted from low to high
</t>
  </si>
  <si>
    <t xml:space="preserve">The product will be displayed as sorted from high to low
</t>
  </si>
  <si>
    <t>1. Go to Lazada home page
2. Enter keyword in Search box
3. Click "Search" button
4. Click "Price low to high" in dropdown list</t>
  </si>
  <si>
    <t>1. Go to Lazada home page
2. Enter keyword in Search box
3. Click "Search" button
4. Click "Price high to low" in dropdown list</t>
  </si>
  <si>
    <t>1. Go to Lazada home page
2. Enter any criteria does not match in Search Box
3. Click "Search" button</t>
  </si>
  <si>
    <t>Verify user can change position of keyword to search</t>
  </si>
  <si>
    <t>Verify user can input keyword follow format "space + text" to search</t>
  </si>
  <si>
    <t>Verify when user input any character, the suggestion list will drop down automatically</t>
  </si>
  <si>
    <t>1. Go to Lazada home page
2. Enter data does not match in Search Box
3. Click "Search" button</t>
  </si>
  <si>
    <t>AO khoac</t>
  </si>
  <si>
    <t>Verify that system display suggestion if user input 1 keyword</t>
  </si>
  <si>
    <t>Verify that system display suggestion if user input many keyword</t>
  </si>
  <si>
    <t>Verify that system display suggestion if user input 1 character</t>
  </si>
  <si>
    <t>Verify that system display suggestion if user input many character</t>
  </si>
  <si>
    <t>Verify that system display suggestion if user input date format</t>
  </si>
  <si>
    <t>Verify that system display suggestion if user input keyword with wildcard character (*, ?, ~, &amp;, …)</t>
  </si>
  <si>
    <t>Verify that system display suggestion if user can search with selected item from Search Suggestion</t>
  </si>
  <si>
    <t>1. Go to Lazada home page
2. Enter keyword in Search Box
3. Click any item in Search Suggestion list</t>
  </si>
  <si>
    <t>Precondition: The system display many items in Search History
1. Go to Lazada home page
2. Click on Search Box</t>
  </si>
  <si>
    <t>The search results page show items according to what the user entered</t>
  </si>
  <si>
    <t>The system show suggestions according to what the user entered</t>
  </si>
  <si>
    <t>Precondition: User visit website in the first time
1. Go to Lazada home page
2. Click on Search Box</t>
  </si>
  <si>
    <t>Verify that system has no Search History if user visit website in the first time</t>
  </si>
  <si>
    <t>Precondition: User visit website in many time
1. Go to Lazada home page
2. Click on Search Box</t>
  </si>
  <si>
    <t xml:space="preserve">Verify that system has 1 Search History if user search 1 item in the previous time </t>
  </si>
  <si>
    <t>Precondition: User visit website in the previous time
1. Go to Lazada home page
2. Click on Search Box</t>
  </si>
  <si>
    <t>Precondition: The system displayed the results
1. Go to Lazada home page
2. Enter data in Search Box
3. Click "Search" button</t>
  </si>
  <si>
    <t>Preconditon: The system displayed the results
1. Go to Lazada home page
2. Enter data in Search Box
3. Click "Search" button</t>
  </si>
  <si>
    <t>Precondition: There are more than 1 page in system
1. Go to Lazada home page
2. Enter data in Search Box
3. Click "Search" button
4. Click "&gt;" button</t>
  </si>
  <si>
    <t>Precondition: There are more than 1 page in system
1. Go to Lazada home page
2. Enter data in Search Box
3. Click "Search" button
4. Click "&lt;" button</t>
  </si>
  <si>
    <t>Precondition: There are only 1 page in system
1. Go to Lazada home page
2. Enter data in Search Box
3. Click "Search" button
4. Click "&lt;&gt;" button</t>
  </si>
  <si>
    <t>1. Go to Lazada home page
2. Enter keyword in Search Box
3. Click "Search" button and observe</t>
  </si>
  <si>
    <t>Precondition: The system displayed the results
1. Go to Lazada home page
2. Enter data in Search Box
3. Click "Search" button
4. Click directly number page</t>
  </si>
  <si>
    <t>Precondition: There are many page in system
1. Go to Lazada home page
2. Enter data in Search Box
3. Click "Search" button
4. Click "&lt;&gt;" button</t>
  </si>
  <si>
    <t>Precondition: User see result in the first page
1. Go to Lazada home page
2. Enter data in Search Box
3. Click "Search" button
4. Click "&lt;" button</t>
  </si>
  <si>
    <t>Precondition: User see result in the last page
1. Go to Lazada home page
2. Enter data in Search Box
3. Click "Search" button
4. Click "&gt;" button</t>
  </si>
  <si>
    <t>ao</t>
  </si>
  <si>
    <t>The system display no result in Search History</t>
  </si>
  <si>
    <t>The system display 1 result in Search History</t>
  </si>
  <si>
    <t>The system display many results in Search History</t>
  </si>
  <si>
    <t>User can clear keyword</t>
  </si>
  <si>
    <t>Verify user can view order by lastest in Search History list</t>
  </si>
  <si>
    <t>Precondition:
1. Go to Lazada home page
2. Enter keyword follow format "space + text" in Search Box
3. Click "Search" button</t>
  </si>
  <si>
    <t xml:space="preserve">chong nang ao </t>
  </si>
  <si>
    <t xml:space="preserve">Ao + chong + nang </t>
  </si>
  <si>
    <t>Precondition:
1. Go to Lazada home page
2. Enter change position of keyword in Search Box
3. Click "Search" button</t>
  </si>
  <si>
    <t>1. Go to Lazada home page
2. Enter keyword follow format "space + text" in Search Box
3. Click "Search" button</t>
  </si>
  <si>
    <t>1. Go to Lazada home page
2. Click on Search Box
3. Click on "Clear" button</t>
  </si>
  <si>
    <t>Verify user can click "Clear" button to clear keyword in Search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</si>
</sst>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6" borderId="20" xfId="0" applyFont="1" applyFill="1" applyBorder="1" applyAlignment="1">
      <alignment horizontal="left" vertical="top" wrapText="1"/>
    </xf>
    <xf numFmtId="0" fontId="3" fillId="24" borderId="6" xfId="5" applyFont="1" applyFill="1" applyBorder="1" applyAlignment="1">
      <alignment horizontal="left" vertical="center"/>
    </xf>
    <xf numFmtId="0" fontId="49" fillId="24" borderId="15" xfId="5" applyFont="1" applyFill="1" applyBorder="1" applyAlignment="1">
      <alignment horizontal="left" vertical="center"/>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14" fontId="1" fillId="6" borderId="6" xfId="0" quotePrefix="1" applyNumberFormat="1" applyFont="1" applyFill="1" applyBorder="1" applyAlignment="1">
      <alignment horizontal="left" vertical="top" wrapText="1"/>
    </xf>
    <xf numFmtId="0" fontId="1" fillId="9" borderId="6"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6" t="s">
        <v>2</v>
      </c>
      <c r="B4" s="187"/>
      <c r="C4" s="187"/>
      <c r="D4" s="187"/>
      <c r="E4" s="188"/>
      <c r="F4" s="18"/>
    </row>
    <row r="5" spans="1:6">
      <c r="A5" s="189" t="s">
        <v>3</v>
      </c>
      <c r="B5" s="189"/>
      <c r="C5" s="190" t="s">
        <v>4</v>
      </c>
      <c r="D5" s="190"/>
      <c r="E5" s="190"/>
      <c r="F5" s="18"/>
    </row>
    <row r="6" spans="1:6" ht="29.25" customHeight="1">
      <c r="A6" s="191" t="s">
        <v>5</v>
      </c>
      <c r="B6" s="192"/>
      <c r="C6" s="185" t="s">
        <v>6</v>
      </c>
      <c r="D6" s="185"/>
      <c r="E6" s="185"/>
      <c r="F6" s="18"/>
    </row>
    <row r="7" spans="1:6" ht="29.25" customHeight="1">
      <c r="A7" s="145"/>
      <c r="B7" s="145"/>
      <c r="C7" s="146"/>
      <c r="D7" s="146"/>
      <c r="E7" s="146"/>
      <c r="F7" s="18"/>
    </row>
    <row r="8" spans="1:6" s="147" customFormat="1" ht="29.25" customHeight="1">
      <c r="A8" s="183" t="s">
        <v>7</v>
      </c>
      <c r="B8" s="184"/>
      <c r="C8" s="184"/>
      <c r="D8" s="184"/>
      <c r="E8" s="184"/>
      <c r="F8" s="18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5" t="s">
        <v>23</v>
      </c>
      <c r="B13" s="185"/>
      <c r="C13" s="185"/>
      <c r="D13" s="185"/>
      <c r="E13" s="185"/>
      <c r="F13" s="18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8" t="s">
        <v>25</v>
      </c>
      <c r="C2" s="198"/>
      <c r="D2" s="198"/>
      <c r="E2" s="198"/>
      <c r="F2" s="198"/>
      <c r="G2" s="198"/>
      <c r="H2" s="198"/>
      <c r="I2" s="198"/>
      <c r="J2" s="196" t="s">
        <v>26</v>
      </c>
      <c r="K2" s="196"/>
    </row>
    <row r="3" spans="1:11" ht="28.5" customHeight="1">
      <c r="B3" s="199" t="s">
        <v>27</v>
      </c>
      <c r="C3" s="199"/>
      <c r="D3" s="199"/>
      <c r="E3" s="199"/>
      <c r="F3" s="197" t="s">
        <v>28</v>
      </c>
      <c r="G3" s="197"/>
      <c r="H3" s="197"/>
      <c r="I3" s="197"/>
      <c r="J3" s="196"/>
      <c r="K3" s="196"/>
    </row>
    <row r="4" spans="1:11" ht="18" customHeight="1">
      <c r="B4" s="153"/>
      <c r="C4" s="153"/>
      <c r="D4" s="153"/>
      <c r="E4" s="153"/>
      <c r="F4" s="152"/>
      <c r="G4" s="152"/>
      <c r="H4" s="152"/>
      <c r="I4" s="152"/>
      <c r="J4" s="151"/>
      <c r="K4" s="151"/>
    </row>
    <row r="6" spans="1:11" ht="23.25">
      <c r="A6" s="4" t="s">
        <v>29</v>
      </c>
    </row>
    <row r="7" spans="1:11">
      <c r="A7" s="203" t="s">
        <v>30</v>
      </c>
      <c r="B7" s="203"/>
      <c r="C7" s="203"/>
      <c r="D7" s="203"/>
      <c r="E7" s="203"/>
      <c r="F7" s="203"/>
      <c r="G7" s="203"/>
      <c r="H7" s="203"/>
      <c r="I7" s="203"/>
    </row>
    <row r="8" spans="1:11" ht="20.25" customHeight="1">
      <c r="A8" s="203"/>
      <c r="B8" s="203"/>
      <c r="C8" s="203"/>
      <c r="D8" s="203"/>
      <c r="E8" s="203"/>
      <c r="F8" s="203"/>
      <c r="G8" s="203"/>
      <c r="H8" s="203"/>
      <c r="I8" s="203"/>
    </row>
    <row r="9" spans="1:1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ht="14.25">
      <c r="A11" s="204" t="s">
        <v>32</v>
      </c>
      <c r="B11" s="204"/>
      <c r="C11" s="204"/>
      <c r="D11" s="204"/>
      <c r="E11" s="204"/>
      <c r="F11" s="204"/>
      <c r="G11" s="204"/>
      <c r="H11" s="204"/>
      <c r="I11" s="204"/>
    </row>
    <row r="12" spans="1:11">
      <c r="A12" s="3"/>
      <c r="B12" s="3"/>
      <c r="C12" s="3"/>
      <c r="D12" s="3"/>
      <c r="E12" s="3"/>
      <c r="F12" s="3"/>
      <c r="G12" s="3"/>
      <c r="H12" s="3"/>
      <c r="I12" s="3"/>
    </row>
    <row r="13" spans="1:11" ht="23.25">
      <c r="A13" s="4" t="s">
        <v>33</v>
      </c>
    </row>
    <row r="14" spans="1:11">
      <c r="A14" s="134" t="s">
        <v>34</v>
      </c>
      <c r="B14" s="200" t="s">
        <v>35</v>
      </c>
      <c r="C14" s="201"/>
      <c r="D14" s="201"/>
      <c r="E14" s="201"/>
      <c r="F14" s="201"/>
      <c r="G14" s="201"/>
      <c r="H14" s="201"/>
      <c r="I14" s="201"/>
      <c r="J14" s="201"/>
      <c r="K14" s="202"/>
    </row>
    <row r="15" spans="1:11" ht="14.25" customHeight="1">
      <c r="A15" s="134" t="s">
        <v>36</v>
      </c>
      <c r="B15" s="200" t="s">
        <v>37</v>
      </c>
      <c r="C15" s="201"/>
      <c r="D15" s="201"/>
      <c r="E15" s="201"/>
      <c r="F15" s="201"/>
      <c r="G15" s="201"/>
      <c r="H15" s="201"/>
      <c r="I15" s="201"/>
      <c r="J15" s="201"/>
      <c r="K15" s="202"/>
    </row>
    <row r="16" spans="1:11" ht="14.25" customHeight="1">
      <c r="A16" s="134"/>
      <c r="B16" s="200" t="s">
        <v>38</v>
      </c>
      <c r="C16" s="201"/>
      <c r="D16" s="201"/>
      <c r="E16" s="201"/>
      <c r="F16" s="201"/>
      <c r="G16" s="201"/>
      <c r="H16" s="201"/>
      <c r="I16" s="201"/>
      <c r="J16" s="201"/>
      <c r="K16" s="202"/>
    </row>
    <row r="17" spans="1:14" ht="14.25" customHeight="1">
      <c r="A17" s="134"/>
      <c r="B17" s="200" t="s">
        <v>39</v>
      </c>
      <c r="C17" s="201"/>
      <c r="D17" s="201"/>
      <c r="E17" s="201"/>
      <c r="F17" s="201"/>
      <c r="G17" s="201"/>
      <c r="H17" s="201"/>
      <c r="I17" s="201"/>
      <c r="J17" s="201"/>
      <c r="K17" s="202"/>
    </row>
    <row r="19" spans="1:14" ht="23.25">
      <c r="A19" s="4" t="s">
        <v>40</v>
      </c>
    </row>
    <row r="20" spans="1:14">
      <c r="A20" s="134" t="s">
        <v>41</v>
      </c>
      <c r="B20" s="200" t="s">
        <v>42</v>
      </c>
      <c r="C20" s="201"/>
      <c r="D20" s="201"/>
      <c r="E20" s="201"/>
      <c r="F20" s="201"/>
      <c r="G20" s="202"/>
    </row>
    <row r="21" spans="1:14" ht="12.75" customHeight="1">
      <c r="A21" s="134" t="s">
        <v>43</v>
      </c>
      <c r="B21" s="200" t="s">
        <v>44</v>
      </c>
      <c r="C21" s="201"/>
      <c r="D21" s="201"/>
      <c r="E21" s="201"/>
      <c r="F21" s="201"/>
      <c r="G21" s="202"/>
    </row>
    <row r="22" spans="1:14" ht="12.75" customHeight="1">
      <c r="A22" s="134" t="s">
        <v>45</v>
      </c>
      <c r="B22" s="200" t="s">
        <v>46</v>
      </c>
      <c r="C22" s="201"/>
      <c r="D22" s="201"/>
      <c r="E22" s="201"/>
      <c r="F22" s="201"/>
      <c r="G22" s="20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3" t="s">
        <v>51</v>
      </c>
      <c r="C29" s="194"/>
      <c r="D29" s="19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5" t="s">
        <v>56</v>
      </c>
      <c r="B2" s="205"/>
      <c r="C2" s="205"/>
      <c r="D2" s="205"/>
      <c r="E2" s="205"/>
      <c r="F2" s="20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8" t="s">
        <v>70</v>
      </c>
      <c r="B2" s="208"/>
      <c r="C2" s="208"/>
      <c r="D2" s="20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6" t="s">
        <v>91</v>
      </c>
      <c r="B16" s="206"/>
      <c r="C16" s="30"/>
      <c r="D16" s="31"/>
    </row>
    <row r="17" spans="1:4" ht="14.25">
      <c r="A17" s="207" t="s">
        <v>92</v>
      </c>
      <c r="B17" s="20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9"/>
  <sheetViews>
    <sheetView showGridLines="0" tabSelected="1" topLeftCell="A49" zoomScale="130" zoomScaleNormal="130" workbookViewId="0">
      <selection activeCell="D89" sqref="D89"/>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3"/>
      <c r="F2" s="23"/>
      <c r="G2" s="23"/>
      <c r="H2" s="23"/>
      <c r="I2" s="23"/>
      <c r="J2" s="23"/>
    </row>
    <row r="3" spans="1:24" s="1" customFormat="1" ht="23.25">
      <c r="A3" s="47"/>
      <c r="C3" s="214"/>
      <c r="D3" s="214"/>
      <c r="E3" s="213"/>
      <c r="F3" s="23"/>
      <c r="G3" s="23"/>
      <c r="H3" s="23"/>
      <c r="I3" s="23"/>
      <c r="J3" s="23"/>
    </row>
    <row r="4" spans="1:24" s="38" customFormat="1" ht="16.5" customHeight="1">
      <c r="A4" s="139" t="s">
        <v>66</v>
      </c>
      <c r="B4" s="215" t="s">
        <v>418</v>
      </c>
      <c r="C4" s="215"/>
      <c r="D4" s="215"/>
      <c r="E4" s="39"/>
      <c r="F4" s="39"/>
      <c r="G4" s="39"/>
      <c r="H4" s="40"/>
      <c r="I4" s="40"/>
      <c r="X4" s="38" t="s">
        <v>93</v>
      </c>
    </row>
    <row r="5" spans="1:24" s="38" customFormat="1" ht="144.75" customHeight="1">
      <c r="A5" s="139" t="s">
        <v>62</v>
      </c>
      <c r="B5" s="216"/>
      <c r="C5" s="215"/>
      <c r="D5" s="215"/>
      <c r="E5" s="39"/>
      <c r="F5" s="39"/>
      <c r="G5" s="39"/>
      <c r="H5" s="40"/>
      <c r="I5" s="40"/>
      <c r="X5" s="38" t="s">
        <v>95</v>
      </c>
    </row>
    <row r="6" spans="1:24" s="38" customFormat="1" ht="25.5">
      <c r="A6" s="139" t="s">
        <v>96</v>
      </c>
      <c r="B6" s="216"/>
      <c r="C6" s="215"/>
      <c r="D6" s="215"/>
      <c r="E6" s="39"/>
      <c r="F6" s="39"/>
      <c r="G6" s="39"/>
      <c r="H6" s="40"/>
      <c r="I6" s="40"/>
    </row>
    <row r="7" spans="1:24" s="38" customFormat="1">
      <c r="A7" s="139" t="s">
        <v>98</v>
      </c>
      <c r="B7" s="215" t="s">
        <v>419</v>
      </c>
      <c r="C7" s="215"/>
      <c r="D7" s="215"/>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COUNTIF($F$18:$F$49638,"*Passed")</f>
        <v>0</v>
      </c>
      <c r="C11" s="75">
        <f>COUNTIF($G$18:$G$49638,"*Passed")</f>
        <v>0</v>
      </c>
      <c r="D11" s="75">
        <f>COUNTIF($H$18:$H$49638,"*Passed")</f>
        <v>0</v>
      </c>
    </row>
    <row r="12" spans="1:24" s="43" customFormat="1">
      <c r="A12" s="141" t="s">
        <v>43</v>
      </c>
      <c r="B12" s="75">
        <f>COUNTIF($F$18:$F$49358,"*Failed*")</f>
        <v>0</v>
      </c>
      <c r="C12" s="75">
        <f>COUNTIF($G$18:$G$49358,"*Failed*")</f>
        <v>0</v>
      </c>
      <c r="D12" s="75">
        <f>COUNTIF($H$18:$H$49358,"*Failed*")</f>
        <v>0</v>
      </c>
    </row>
    <row r="13" spans="1:24" s="43" customFormat="1">
      <c r="A13" s="141" t="s">
        <v>45</v>
      </c>
      <c r="B13" s="75">
        <f>COUNTIF($F$18:$F$49358,"*Not Run*")</f>
        <v>0</v>
      </c>
      <c r="C13" s="75">
        <f>COUNTIF($G$18:$G$49358,"*Not Run*")</f>
        <v>0</v>
      </c>
      <c r="D13" s="75">
        <f>COUNTIF($H$18:$H$49358,"*Not Run*")</f>
        <v>0</v>
      </c>
      <c r="E13" s="1"/>
      <c r="F13" s="1"/>
      <c r="G13" s="1"/>
      <c r="H13" s="1"/>
      <c r="I13" s="1"/>
    </row>
    <row r="14" spans="1:24" s="43" customFormat="1">
      <c r="A14" s="141" t="s">
        <v>103</v>
      </c>
      <c r="B14" s="75">
        <f>COUNTIF($F$18:$F$49358,"*NA*")</f>
        <v>0</v>
      </c>
      <c r="C14" s="75">
        <f>COUNTIF($G$18:$G$49358,"*NA*")</f>
        <v>0</v>
      </c>
      <c r="D14" s="75">
        <f>COUNTIF($H$18:$H$49358,"*NA*")</f>
        <v>0</v>
      </c>
      <c r="E14" s="1"/>
      <c r="F14" s="1"/>
      <c r="G14" s="1"/>
      <c r="H14" s="1"/>
      <c r="I14" s="1"/>
    </row>
    <row r="15" spans="1:24" s="43" customFormat="1" ht="38.25">
      <c r="A15" s="141" t="s">
        <v>104</v>
      </c>
      <c r="B15" s="75">
        <f>COUNTIF($F$18:$F$49358,"*Passed in previous build*")</f>
        <v>0</v>
      </c>
      <c r="C15" s="75">
        <f>COUNTIF($G$18:$G$49358,"*Passed in previous build*")</f>
        <v>0</v>
      </c>
      <c r="D15" s="75">
        <f>COUNTIF($H$18:$H$49358,"*Passed in previous build*")</f>
        <v>0</v>
      </c>
      <c r="E15" s="1"/>
      <c r="F15" s="1"/>
      <c r="G15" s="1"/>
      <c r="H15" s="1"/>
      <c r="I15" s="1"/>
    </row>
    <row r="16" spans="1:24" s="44" customFormat="1" ht="15" customHeight="1">
      <c r="A16" s="76"/>
      <c r="B16" s="50"/>
      <c r="C16" s="50"/>
      <c r="D16" s="51"/>
      <c r="E16" s="56"/>
      <c r="F16" s="209" t="s">
        <v>101</v>
      </c>
      <c r="G16" s="209"/>
      <c r="H16" s="20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10" t="s">
        <v>420</v>
      </c>
      <c r="C18" s="211"/>
      <c r="D18" s="212"/>
      <c r="E18" s="67"/>
      <c r="F18" s="68"/>
      <c r="G18" s="68"/>
      <c r="H18" s="68"/>
      <c r="I18" s="67"/>
    </row>
    <row r="19" spans="1:9" s="45" customFormat="1">
      <c r="A19" s="52">
        <v>1</v>
      </c>
      <c r="B19" s="52" t="s">
        <v>421</v>
      </c>
      <c r="C19" s="52"/>
      <c r="D19" s="53"/>
      <c r="E19" s="54"/>
      <c r="F19" s="52"/>
      <c r="G19" s="52"/>
      <c r="H19" s="52"/>
      <c r="I19" s="55"/>
    </row>
    <row r="20" spans="1:9" s="44" customFormat="1" ht="15.75" customHeight="1">
      <c r="A20" s="67"/>
      <c r="B20" s="210" t="s">
        <v>443</v>
      </c>
      <c r="C20" s="211"/>
      <c r="D20" s="212"/>
      <c r="E20" s="67"/>
      <c r="F20" s="68"/>
      <c r="G20" s="68"/>
      <c r="H20" s="68"/>
      <c r="I20" s="67"/>
    </row>
    <row r="21" spans="1:9" s="45" customFormat="1" ht="25.5">
      <c r="A21" s="52">
        <v>2</v>
      </c>
      <c r="B21" s="167" t="s">
        <v>429</v>
      </c>
      <c r="C21" s="60" t="s">
        <v>518</v>
      </c>
      <c r="D21" s="53" t="s">
        <v>520</v>
      </c>
      <c r="E21" s="54"/>
      <c r="F21" s="52"/>
      <c r="G21" s="52"/>
      <c r="H21" s="52"/>
      <c r="I21" s="55"/>
    </row>
    <row r="22" spans="1:9" s="45" customFormat="1" ht="25.5">
      <c r="A22" s="52">
        <f>A21+1</f>
        <v>3</v>
      </c>
      <c r="B22" s="52" t="s">
        <v>451</v>
      </c>
      <c r="C22" s="60" t="s">
        <v>518</v>
      </c>
      <c r="D22" s="60" t="s">
        <v>519</v>
      </c>
      <c r="E22" s="54"/>
      <c r="F22" s="52"/>
      <c r="G22" s="52"/>
      <c r="H22" s="52"/>
      <c r="I22" s="55"/>
    </row>
    <row r="23" spans="1:9" s="45" customFormat="1" ht="25.5">
      <c r="A23" s="62">
        <f>A22+1</f>
        <v>4</v>
      </c>
      <c r="B23" s="52" t="s">
        <v>457</v>
      </c>
      <c r="C23" s="60" t="s">
        <v>518</v>
      </c>
      <c r="D23" s="53" t="s">
        <v>520</v>
      </c>
      <c r="E23" s="54"/>
      <c r="F23" s="52"/>
      <c r="G23" s="52"/>
      <c r="H23" s="52"/>
      <c r="I23" s="55"/>
    </row>
    <row r="24" spans="1:9" s="44" customFormat="1" ht="15.75" customHeight="1">
      <c r="A24" s="67"/>
      <c r="B24" s="210" t="s">
        <v>444</v>
      </c>
      <c r="C24" s="211"/>
      <c r="D24" s="212"/>
      <c r="E24" s="67"/>
      <c r="F24" s="68"/>
      <c r="G24" s="68"/>
      <c r="H24" s="68"/>
      <c r="I24" s="67"/>
    </row>
    <row r="25" spans="1:9" s="174" customFormat="1" ht="15.75" customHeight="1">
      <c r="A25" s="169"/>
      <c r="B25" s="170" t="s">
        <v>445</v>
      </c>
      <c r="C25" s="171"/>
      <c r="D25" s="172"/>
      <c r="E25" s="169"/>
      <c r="F25" s="173"/>
      <c r="G25" s="173"/>
      <c r="H25" s="173"/>
      <c r="I25" s="169"/>
    </row>
    <row r="26" spans="1:9" s="48" customFormat="1" ht="38.25">
      <c r="A26" s="62">
        <v>5</v>
      </c>
      <c r="B26" s="52" t="s">
        <v>431</v>
      </c>
      <c r="C26" s="60" t="s">
        <v>503</v>
      </c>
      <c r="D26" s="53" t="s">
        <v>469</v>
      </c>
      <c r="E26" s="54"/>
      <c r="F26" s="52"/>
      <c r="G26" s="52"/>
      <c r="H26" s="52"/>
      <c r="I26" s="62"/>
    </row>
    <row r="27" spans="1:9" s="45" customFormat="1" ht="38.25">
      <c r="A27" s="62">
        <f t="shared" ref="A27:A31" ca="1" si="0">IF(OFFSET(A27,-1,0) ="",OFFSET(A27,-2,0)+1,OFFSET(A27,-1,0)+1 )</f>
        <v>6</v>
      </c>
      <c r="B27" s="52" t="s">
        <v>425</v>
      </c>
      <c r="C27" s="60" t="s">
        <v>486</v>
      </c>
      <c r="D27" s="60" t="s">
        <v>525</v>
      </c>
      <c r="E27" s="54">
        <v>123456</v>
      </c>
      <c r="F27" s="52"/>
      <c r="G27" s="52"/>
      <c r="H27" s="52"/>
      <c r="I27" s="55"/>
    </row>
    <row r="28" spans="1:9" s="48" customFormat="1" ht="38.25">
      <c r="A28" s="62">
        <f t="shared" ca="1" si="0"/>
        <v>7</v>
      </c>
      <c r="B28" s="52" t="s">
        <v>426</v>
      </c>
      <c r="C28" s="60" t="s">
        <v>487</v>
      </c>
      <c r="D28" s="60" t="s">
        <v>526</v>
      </c>
      <c r="E28" s="54" t="s">
        <v>452</v>
      </c>
      <c r="F28" s="52"/>
      <c r="G28" s="52"/>
      <c r="H28" s="52"/>
      <c r="I28" s="61"/>
    </row>
    <row r="29" spans="1:9" s="48" customFormat="1" ht="38.25">
      <c r="A29" s="62">
        <f t="shared" ca="1" si="0"/>
        <v>8</v>
      </c>
      <c r="B29" s="52" t="s">
        <v>449</v>
      </c>
      <c r="C29" s="60" t="s">
        <v>488</v>
      </c>
      <c r="D29" s="60" t="s">
        <v>528</v>
      </c>
      <c r="E29" s="54" t="s">
        <v>553</v>
      </c>
      <c r="F29" s="52"/>
      <c r="G29" s="52"/>
      <c r="H29" s="52"/>
      <c r="I29" s="61"/>
    </row>
    <row r="30" spans="1:9" s="48" customFormat="1" ht="38.25">
      <c r="A30" s="62">
        <f t="shared" ca="1" si="0"/>
        <v>9</v>
      </c>
      <c r="B30" s="52" t="s">
        <v>450</v>
      </c>
      <c r="C30" s="60" t="s">
        <v>489</v>
      </c>
      <c r="D30" s="60" t="s">
        <v>529</v>
      </c>
      <c r="E30" s="54" t="s">
        <v>554</v>
      </c>
      <c r="F30" s="52"/>
      <c r="G30" s="52"/>
      <c r="H30" s="52"/>
      <c r="I30" s="61"/>
    </row>
    <row r="31" spans="1:9" s="48" customFormat="1" ht="51">
      <c r="A31" s="62">
        <f t="shared" ca="1" si="0"/>
        <v>10</v>
      </c>
      <c r="B31" s="52" t="s">
        <v>527</v>
      </c>
      <c r="C31" s="60" t="s">
        <v>530</v>
      </c>
      <c r="D31" s="60" t="s">
        <v>531</v>
      </c>
      <c r="E31" s="54" t="s">
        <v>566</v>
      </c>
      <c r="F31" s="52"/>
      <c r="G31" s="52"/>
      <c r="H31" s="52"/>
      <c r="I31" s="61"/>
    </row>
    <row r="32" spans="1:9" s="48" customFormat="1" ht="39" customHeight="1">
      <c r="A32" s="62">
        <f t="shared" ref="A32" ca="1" si="1">IF(OFFSET(A32,-1,0) ="",OFFSET(A32,-2,0)+1,OFFSET(A32,-1,0)+1 )</f>
        <v>11</v>
      </c>
      <c r="B32" s="52" t="s">
        <v>427</v>
      </c>
      <c r="C32" s="60" t="s">
        <v>490</v>
      </c>
      <c r="D32" s="60" t="s">
        <v>532</v>
      </c>
      <c r="E32" s="168" t="s">
        <v>453</v>
      </c>
      <c r="F32" s="52"/>
      <c r="G32" s="52"/>
      <c r="H32" s="52"/>
      <c r="I32" s="61"/>
    </row>
    <row r="33" spans="1:9" s="48" customFormat="1" ht="38.25">
      <c r="A33" s="62">
        <f t="shared" ref="A33:A35" ca="1" si="2">IF(OFFSET(A33,-1,0) ="",OFFSET(A33,-2,0)+1,OFFSET(A33,-1,0)+1 )</f>
        <v>12</v>
      </c>
      <c r="B33" s="52" t="s">
        <v>422</v>
      </c>
      <c r="C33" s="60" t="s">
        <v>492</v>
      </c>
      <c r="D33" s="53" t="s">
        <v>533</v>
      </c>
      <c r="E33" s="54" t="s">
        <v>523</v>
      </c>
      <c r="F33" s="52"/>
      <c r="G33" s="52"/>
      <c r="H33" s="52"/>
      <c r="I33" s="62"/>
    </row>
    <row r="34" spans="1:9" s="48" customFormat="1" ht="38.25">
      <c r="A34" s="62">
        <f t="shared" ca="1" si="2"/>
        <v>13</v>
      </c>
      <c r="B34" s="52" t="s">
        <v>423</v>
      </c>
      <c r="C34" s="60" t="s">
        <v>493</v>
      </c>
      <c r="D34" s="53" t="s">
        <v>534</v>
      </c>
      <c r="E34" s="54" t="s">
        <v>470</v>
      </c>
      <c r="F34" s="52"/>
      <c r="G34" s="52"/>
      <c r="H34" s="52"/>
      <c r="I34" s="62"/>
    </row>
    <row r="35" spans="1:9" s="48" customFormat="1" ht="38.25">
      <c r="A35" s="62">
        <f t="shared" ca="1" si="2"/>
        <v>14</v>
      </c>
      <c r="B35" s="52" t="s">
        <v>424</v>
      </c>
      <c r="C35" s="60" t="s">
        <v>494</v>
      </c>
      <c r="D35" s="53" t="s">
        <v>535</v>
      </c>
      <c r="E35" s="54" t="s">
        <v>471</v>
      </c>
      <c r="F35" s="52"/>
      <c r="G35" s="52"/>
      <c r="H35" s="52"/>
      <c r="I35" s="62"/>
    </row>
    <row r="36" spans="1:9" s="48" customFormat="1" ht="38.25">
      <c r="A36" s="62">
        <f t="shared" ref="A36:A89" ca="1" si="3">IF(OFFSET(A36,-1,0) ="",OFFSET(A36,-2,0)+1,OFFSET(A36,-1,0)+1 )</f>
        <v>15</v>
      </c>
      <c r="B36" s="52" t="s">
        <v>439</v>
      </c>
      <c r="C36" s="60" t="s">
        <v>495</v>
      </c>
      <c r="D36" s="53" t="s">
        <v>536</v>
      </c>
      <c r="E36" s="54" t="s">
        <v>472</v>
      </c>
      <c r="F36" s="52"/>
      <c r="G36" s="52"/>
      <c r="H36" s="52"/>
      <c r="I36" s="62"/>
    </row>
    <row r="37" spans="1:9" s="49" customFormat="1" ht="38.25">
      <c r="A37" s="63">
        <f t="shared" ca="1" si="3"/>
        <v>16</v>
      </c>
      <c r="B37" s="52" t="s">
        <v>464</v>
      </c>
      <c r="C37" s="60" t="s">
        <v>496</v>
      </c>
      <c r="D37" s="53" t="s">
        <v>537</v>
      </c>
      <c r="E37" s="54" t="s">
        <v>473</v>
      </c>
      <c r="F37" s="52"/>
      <c r="G37" s="52"/>
      <c r="H37" s="52"/>
      <c r="I37" s="63"/>
    </row>
    <row r="38" spans="1:9" s="49" customFormat="1" ht="38.25">
      <c r="A38" s="63">
        <f t="shared" ca="1" si="3"/>
        <v>17</v>
      </c>
      <c r="B38" s="52" t="s">
        <v>465</v>
      </c>
      <c r="C38" s="60" t="s">
        <v>497</v>
      </c>
      <c r="D38" s="53" t="s">
        <v>538</v>
      </c>
      <c r="E38" s="54" t="s">
        <v>474</v>
      </c>
      <c r="F38" s="52"/>
      <c r="G38" s="52"/>
      <c r="H38" s="52"/>
      <c r="I38" s="63"/>
    </row>
    <row r="39" spans="1:9" s="49" customFormat="1" ht="38.25">
      <c r="A39" s="63">
        <f t="shared" ca="1" si="3"/>
        <v>18</v>
      </c>
      <c r="B39" s="52" t="s">
        <v>466</v>
      </c>
      <c r="C39" s="60" t="s">
        <v>498</v>
      </c>
      <c r="D39" s="53" t="s">
        <v>539</v>
      </c>
      <c r="E39" s="54" t="s">
        <v>475</v>
      </c>
      <c r="F39" s="52"/>
      <c r="G39" s="52"/>
      <c r="H39" s="52"/>
      <c r="I39" s="63"/>
    </row>
    <row r="40" spans="1:9" s="49" customFormat="1" ht="38.25">
      <c r="A40" s="63">
        <f t="shared" ca="1" si="3"/>
        <v>19</v>
      </c>
      <c r="B40" s="52" t="s">
        <v>467</v>
      </c>
      <c r="C40" s="60" t="s">
        <v>499</v>
      </c>
      <c r="D40" s="53" t="s">
        <v>540</v>
      </c>
      <c r="E40" s="54" t="s">
        <v>476</v>
      </c>
      <c r="F40" s="52"/>
      <c r="G40" s="52"/>
      <c r="H40" s="52"/>
      <c r="I40" s="63"/>
    </row>
    <row r="41" spans="1:9" s="49" customFormat="1" ht="38.25">
      <c r="A41" s="63">
        <f t="shared" ca="1" si="3"/>
        <v>20</v>
      </c>
      <c r="B41" s="52" t="s">
        <v>468</v>
      </c>
      <c r="C41" s="60" t="s">
        <v>500</v>
      </c>
      <c r="D41" s="53" t="s">
        <v>541</v>
      </c>
      <c r="E41" s="181">
        <v>44844</v>
      </c>
      <c r="F41" s="52"/>
      <c r="G41" s="52"/>
      <c r="H41" s="52"/>
      <c r="I41" s="63"/>
    </row>
    <row r="42" spans="1:9" s="49" customFormat="1" ht="51">
      <c r="A42" s="63">
        <f t="shared" ca="1" si="3"/>
        <v>21</v>
      </c>
      <c r="B42" s="52" t="s">
        <v>524</v>
      </c>
      <c r="C42" s="60" t="s">
        <v>501</v>
      </c>
      <c r="D42" s="53" t="s">
        <v>542</v>
      </c>
      <c r="E42" s="54" t="s">
        <v>477</v>
      </c>
      <c r="F42" s="52"/>
      <c r="G42" s="52"/>
      <c r="H42" s="52"/>
      <c r="I42" s="63"/>
    </row>
    <row r="43" spans="1:9" s="49" customFormat="1" ht="63.75">
      <c r="A43" s="63">
        <f t="shared" ca="1" si="3"/>
        <v>22</v>
      </c>
      <c r="B43" s="182" t="s">
        <v>563</v>
      </c>
      <c r="C43" s="59" t="s">
        <v>599</v>
      </c>
      <c r="D43" s="53" t="s">
        <v>543</v>
      </c>
      <c r="E43" s="53" t="s">
        <v>601</v>
      </c>
      <c r="F43" s="182"/>
      <c r="G43" s="182"/>
      <c r="H43" s="182"/>
      <c r="I43" s="63"/>
    </row>
    <row r="44" spans="1:9" s="49" customFormat="1" ht="63.75">
      <c r="A44" s="63">
        <f t="shared" ca="1" si="3"/>
        <v>23</v>
      </c>
      <c r="B44" s="182" t="s">
        <v>562</v>
      </c>
      <c r="C44" s="59" t="s">
        <v>602</v>
      </c>
      <c r="D44" s="53" t="s">
        <v>543</v>
      </c>
      <c r="E44" s="182" t="s">
        <v>600</v>
      </c>
      <c r="F44" s="182"/>
      <c r="G44" s="182"/>
      <c r="H44" s="182"/>
      <c r="I44" s="63"/>
    </row>
    <row r="45" spans="1:9" s="48" customFormat="1" ht="38.25">
      <c r="A45" s="62">
        <f ca="1">IF(OFFSET(A45,-1,0) ="",OFFSET(A45,-2,0)+1,OFFSET(A45,-1,0)+1 )</f>
        <v>24</v>
      </c>
      <c r="B45" s="52" t="s">
        <v>430</v>
      </c>
      <c r="C45" s="60" t="s">
        <v>506</v>
      </c>
      <c r="D45" s="52" t="s">
        <v>545</v>
      </c>
      <c r="E45" s="54"/>
      <c r="F45" s="52"/>
      <c r="G45" s="52"/>
      <c r="H45" s="52"/>
      <c r="I45" s="61"/>
    </row>
    <row r="46" spans="1:9" s="48" customFormat="1" ht="38.25">
      <c r="A46" s="62">
        <f ca="1">IF(OFFSET(A46,-1,0) ="",OFFSET(A46,-2,0)+1,OFFSET(A46,-1,0)+1 )</f>
        <v>25</v>
      </c>
      <c r="B46" s="52" t="s">
        <v>428</v>
      </c>
      <c r="C46" s="60" t="s">
        <v>507</v>
      </c>
      <c r="D46" s="52" t="s">
        <v>463</v>
      </c>
      <c r="E46" s="54"/>
      <c r="F46" s="52"/>
      <c r="G46" s="52"/>
      <c r="H46" s="52"/>
      <c r="I46" s="61"/>
    </row>
    <row r="47" spans="1:9" s="48" customFormat="1" ht="51">
      <c r="A47" s="62">
        <f ca="1">IF(OFFSET(A47,-1,0) ="",OFFSET(A47,-2,0)+1,OFFSET(A47,-1,0)+1 )</f>
        <v>26</v>
      </c>
      <c r="B47" s="52" t="s">
        <v>544</v>
      </c>
      <c r="C47" s="60" t="s">
        <v>561</v>
      </c>
      <c r="D47" s="52" t="s">
        <v>463</v>
      </c>
      <c r="E47" s="54" t="s">
        <v>548</v>
      </c>
      <c r="F47" s="52"/>
      <c r="G47" s="52"/>
      <c r="H47" s="52"/>
      <c r="I47" s="61"/>
    </row>
    <row r="48" spans="1:9" s="178" customFormat="1" ht="14.25">
      <c r="A48" s="175"/>
      <c r="B48" s="217" t="s">
        <v>446</v>
      </c>
      <c r="C48" s="218"/>
      <c r="D48" s="219"/>
      <c r="E48" s="176"/>
      <c r="F48" s="177"/>
      <c r="G48" s="177"/>
      <c r="H48" s="177"/>
      <c r="I48" s="176"/>
    </row>
    <row r="49" spans="1:9" s="49" customFormat="1" ht="38.25">
      <c r="A49" s="63">
        <f ca="1">IF(OFFSET(A49,-1,0) ="",OFFSET(A49,-2,0)+1,OFFSET(A49,-1,0)+1 )</f>
        <v>27</v>
      </c>
      <c r="B49" s="182" t="s">
        <v>564</v>
      </c>
      <c r="C49" s="59" t="s">
        <v>480</v>
      </c>
      <c r="D49" s="59" t="s">
        <v>462</v>
      </c>
      <c r="E49" s="53" t="s">
        <v>593</v>
      </c>
      <c r="F49" s="182"/>
      <c r="G49" s="182"/>
      <c r="H49" s="182"/>
      <c r="I49" s="63"/>
    </row>
    <row r="50" spans="1:9" s="48" customFormat="1" ht="38.25">
      <c r="A50" s="62">
        <f t="shared" ca="1" si="3"/>
        <v>28</v>
      </c>
      <c r="B50" s="52" t="s">
        <v>482</v>
      </c>
      <c r="C50" s="60" t="s">
        <v>486</v>
      </c>
      <c r="D50" s="54" t="s">
        <v>577</v>
      </c>
      <c r="E50" s="54">
        <v>123456</v>
      </c>
      <c r="F50" s="52"/>
      <c r="G50" s="52"/>
      <c r="H50" s="52"/>
      <c r="I50" s="62"/>
    </row>
    <row r="51" spans="1:9" s="48" customFormat="1" ht="38.25">
      <c r="A51" s="62">
        <f t="shared" ca="1" si="3"/>
        <v>29</v>
      </c>
      <c r="B51" s="52" t="s">
        <v>483</v>
      </c>
      <c r="C51" s="60" t="s">
        <v>487</v>
      </c>
      <c r="D51" s="54" t="s">
        <v>577</v>
      </c>
      <c r="E51" s="54" t="s">
        <v>452</v>
      </c>
      <c r="F51" s="52"/>
      <c r="G51" s="52"/>
      <c r="H51" s="52"/>
      <c r="I51" s="62"/>
    </row>
    <row r="52" spans="1:9" s="48" customFormat="1" ht="38.25">
      <c r="A52" s="62">
        <f t="shared" ca="1" si="3"/>
        <v>30</v>
      </c>
      <c r="B52" s="52" t="s">
        <v>485</v>
      </c>
      <c r="C52" s="60" t="s">
        <v>488</v>
      </c>
      <c r="D52" s="54" t="s">
        <v>577</v>
      </c>
      <c r="E52" s="54" t="s">
        <v>553</v>
      </c>
      <c r="F52" s="52"/>
      <c r="G52" s="52"/>
      <c r="H52" s="52"/>
      <c r="I52" s="62"/>
    </row>
    <row r="53" spans="1:9" s="48" customFormat="1" ht="38.25">
      <c r="A53" s="62">
        <f t="shared" ca="1" si="3"/>
        <v>31</v>
      </c>
      <c r="B53" s="52" t="s">
        <v>484</v>
      </c>
      <c r="C53" s="60" t="s">
        <v>489</v>
      </c>
      <c r="D53" s="54" t="s">
        <v>577</v>
      </c>
      <c r="E53" s="54" t="s">
        <v>554</v>
      </c>
      <c r="F53" s="52"/>
      <c r="G53" s="52"/>
      <c r="H53" s="52"/>
      <c r="I53" s="62"/>
    </row>
    <row r="54" spans="1:9" s="49" customFormat="1" ht="51">
      <c r="A54" s="62">
        <f t="shared" ca="1" si="3"/>
        <v>32</v>
      </c>
      <c r="B54" s="182" t="s">
        <v>555</v>
      </c>
      <c r="C54" s="60" t="s">
        <v>530</v>
      </c>
      <c r="D54" s="54" t="s">
        <v>577</v>
      </c>
      <c r="E54" s="53" t="s">
        <v>566</v>
      </c>
      <c r="F54" s="182"/>
      <c r="G54" s="182"/>
      <c r="H54" s="182"/>
      <c r="I54" s="63"/>
    </row>
    <row r="55" spans="1:9" s="48" customFormat="1" ht="39.75" customHeight="1">
      <c r="A55" s="62">
        <f t="shared" ca="1" si="3"/>
        <v>33</v>
      </c>
      <c r="B55" s="52" t="s">
        <v>491</v>
      </c>
      <c r="C55" s="60" t="s">
        <v>490</v>
      </c>
      <c r="D55" s="54" t="s">
        <v>551</v>
      </c>
      <c r="E55" s="54" t="s">
        <v>453</v>
      </c>
      <c r="F55" s="52"/>
      <c r="G55" s="52"/>
      <c r="H55" s="52"/>
      <c r="I55" s="62" t="s">
        <v>552</v>
      </c>
    </row>
    <row r="56" spans="1:9" s="48" customFormat="1" ht="38.25">
      <c r="A56" s="62">
        <f t="shared" ca="1" si="3"/>
        <v>34</v>
      </c>
      <c r="B56" s="52" t="s">
        <v>567</v>
      </c>
      <c r="C56" s="60" t="s">
        <v>496</v>
      </c>
      <c r="D56" s="54" t="s">
        <v>577</v>
      </c>
      <c r="E56" s="54" t="s">
        <v>473</v>
      </c>
      <c r="F56" s="52"/>
      <c r="G56" s="52"/>
      <c r="H56" s="52"/>
      <c r="I56" s="62"/>
    </row>
    <row r="57" spans="1:9" s="48" customFormat="1" ht="38.25">
      <c r="A57" s="62">
        <f t="shared" ca="1" si="3"/>
        <v>35</v>
      </c>
      <c r="B57" s="52" t="s">
        <v>568</v>
      </c>
      <c r="C57" s="60" t="s">
        <v>497</v>
      </c>
      <c r="D57" s="54" t="s">
        <v>577</v>
      </c>
      <c r="E57" s="54" t="s">
        <v>474</v>
      </c>
      <c r="F57" s="52"/>
      <c r="G57" s="52"/>
      <c r="H57" s="52"/>
      <c r="I57" s="62"/>
    </row>
    <row r="58" spans="1:9" s="48" customFormat="1" ht="38.25">
      <c r="A58" s="62">
        <f t="shared" ca="1" si="3"/>
        <v>36</v>
      </c>
      <c r="B58" s="52" t="s">
        <v>569</v>
      </c>
      <c r="C58" s="60" t="s">
        <v>498</v>
      </c>
      <c r="D58" s="54" t="s">
        <v>577</v>
      </c>
      <c r="E58" s="54" t="s">
        <v>475</v>
      </c>
      <c r="F58" s="52"/>
      <c r="G58" s="52"/>
      <c r="H58" s="52"/>
      <c r="I58" s="62"/>
    </row>
    <row r="59" spans="1:9" s="48" customFormat="1" ht="38.25">
      <c r="A59" s="62">
        <f t="shared" ca="1" si="3"/>
        <v>37</v>
      </c>
      <c r="B59" s="52" t="s">
        <v>570</v>
      </c>
      <c r="C59" s="60" t="s">
        <v>499</v>
      </c>
      <c r="D59" s="54" t="s">
        <v>577</v>
      </c>
      <c r="E59" s="54" t="s">
        <v>476</v>
      </c>
      <c r="F59" s="52"/>
      <c r="G59" s="52"/>
      <c r="H59" s="52"/>
      <c r="I59" s="62"/>
    </row>
    <row r="60" spans="1:9" s="48" customFormat="1" ht="38.25">
      <c r="A60" s="62">
        <f t="shared" ca="1" si="3"/>
        <v>38</v>
      </c>
      <c r="B60" s="52" t="s">
        <v>571</v>
      </c>
      <c r="C60" s="60" t="s">
        <v>500</v>
      </c>
      <c r="D60" s="54" t="s">
        <v>577</v>
      </c>
      <c r="E60" s="181">
        <v>44844</v>
      </c>
      <c r="F60" s="52"/>
      <c r="G60" s="52"/>
      <c r="H60" s="52"/>
      <c r="I60" s="62"/>
    </row>
    <row r="61" spans="1:9" s="48" customFormat="1" ht="51">
      <c r="A61" s="62">
        <f t="shared" ca="1" si="3"/>
        <v>39</v>
      </c>
      <c r="B61" s="52" t="s">
        <v>572</v>
      </c>
      <c r="C61" s="60" t="s">
        <v>501</v>
      </c>
      <c r="D61" s="54" t="s">
        <v>577</v>
      </c>
      <c r="E61" s="54" t="s">
        <v>477</v>
      </c>
      <c r="F61" s="52"/>
      <c r="G61" s="52"/>
      <c r="H61" s="52"/>
      <c r="I61" s="62"/>
    </row>
    <row r="62" spans="1:9" s="48" customFormat="1" ht="51">
      <c r="A62" s="62">
        <f t="shared" ca="1" si="3"/>
        <v>40</v>
      </c>
      <c r="B62" s="52" t="s">
        <v>502</v>
      </c>
      <c r="C62" s="60" t="s">
        <v>603</v>
      </c>
      <c r="D62" s="54" t="s">
        <v>577</v>
      </c>
      <c r="E62" s="54" t="s">
        <v>478</v>
      </c>
      <c r="F62" s="52"/>
      <c r="G62" s="52"/>
      <c r="H62" s="52"/>
      <c r="I62" s="62"/>
    </row>
    <row r="63" spans="1:9" s="48" customFormat="1" ht="51">
      <c r="A63" s="62">
        <f t="shared" ca="1" si="3"/>
        <v>41</v>
      </c>
      <c r="B63" s="52" t="s">
        <v>573</v>
      </c>
      <c r="C63" s="60" t="s">
        <v>574</v>
      </c>
      <c r="D63" s="54" t="s">
        <v>577</v>
      </c>
      <c r="E63" s="52"/>
      <c r="F63" s="52"/>
      <c r="G63" s="52"/>
      <c r="H63" s="52"/>
      <c r="I63" s="62"/>
    </row>
    <row r="64" spans="1:9" s="48" customFormat="1" ht="51.75" customHeight="1">
      <c r="A64" s="62">
        <f ca="1">IF(OFFSET(A64,-1,0) ="",OFFSET(A64,-2,0)+1,OFFSET(A64,-1,0)+1 )</f>
        <v>42</v>
      </c>
      <c r="B64" s="52" t="s">
        <v>505</v>
      </c>
      <c r="C64" s="60" t="s">
        <v>565</v>
      </c>
      <c r="D64" s="54" t="s">
        <v>463</v>
      </c>
      <c r="E64" s="54" t="s">
        <v>504</v>
      </c>
      <c r="F64" s="52"/>
      <c r="G64" s="52"/>
      <c r="H64" s="52"/>
      <c r="I64" s="62"/>
    </row>
    <row r="65" spans="1:9" s="178" customFormat="1" ht="14.25">
      <c r="A65" s="175"/>
      <c r="B65" s="170" t="s">
        <v>447</v>
      </c>
      <c r="C65" s="179"/>
      <c r="D65" s="180"/>
      <c r="E65" s="176"/>
      <c r="F65" s="177"/>
      <c r="G65" s="177"/>
      <c r="H65" s="177"/>
      <c r="I65" s="176"/>
    </row>
    <row r="66" spans="1:9" s="48" customFormat="1" ht="51">
      <c r="A66" s="63">
        <f ca="1">IF(OFFSET(A66,-1,0) ="",OFFSET(A66,-2,0)+1,OFFSET(A66,-1,0)+1 )</f>
        <v>43</v>
      </c>
      <c r="B66" s="52" t="s">
        <v>479</v>
      </c>
      <c r="C66" s="60" t="s">
        <v>575</v>
      </c>
      <c r="D66" s="54" t="s">
        <v>481</v>
      </c>
      <c r="E66" s="54"/>
      <c r="F66" s="52"/>
      <c r="G66" s="52"/>
      <c r="H66" s="52"/>
      <c r="I66" s="62"/>
    </row>
    <row r="67" spans="1:9" s="48" customFormat="1" ht="51">
      <c r="A67" s="62">
        <f t="shared" ca="1" si="3"/>
        <v>44</v>
      </c>
      <c r="B67" s="52" t="s">
        <v>579</v>
      </c>
      <c r="C67" s="60" t="s">
        <v>578</v>
      </c>
      <c r="D67" s="54" t="s">
        <v>594</v>
      </c>
      <c r="E67" s="60"/>
      <c r="F67" s="52"/>
      <c r="G67" s="52"/>
      <c r="H67" s="52"/>
      <c r="I67" s="62"/>
    </row>
    <row r="68" spans="1:9" s="48" customFormat="1" ht="51">
      <c r="A68" s="62">
        <f t="shared" ca="1" si="3"/>
        <v>45</v>
      </c>
      <c r="B68" s="52" t="s">
        <v>581</v>
      </c>
      <c r="C68" s="60" t="s">
        <v>582</v>
      </c>
      <c r="D68" s="54" t="s">
        <v>595</v>
      </c>
      <c r="E68" s="60"/>
      <c r="F68" s="52"/>
      <c r="G68" s="52"/>
      <c r="H68" s="52"/>
      <c r="I68" s="62"/>
    </row>
    <row r="69" spans="1:9" s="48" customFormat="1" ht="51">
      <c r="A69" s="62">
        <f t="shared" ca="1" si="3"/>
        <v>46</v>
      </c>
      <c r="B69" s="52" t="s">
        <v>508</v>
      </c>
      <c r="C69" s="60" t="s">
        <v>580</v>
      </c>
      <c r="D69" s="54" t="s">
        <v>596</v>
      </c>
      <c r="E69" s="60"/>
      <c r="F69" s="52"/>
      <c r="G69" s="52"/>
      <c r="H69" s="52"/>
      <c r="I69" s="62"/>
    </row>
    <row r="70" spans="1:9" s="48" customFormat="1" ht="38.25">
      <c r="A70" s="62">
        <f t="shared" ca="1" si="3"/>
        <v>47</v>
      </c>
      <c r="B70" s="52" t="s">
        <v>605</v>
      </c>
      <c r="C70" s="60" t="s">
        <v>604</v>
      </c>
      <c r="D70" s="54" t="s">
        <v>597</v>
      </c>
      <c r="E70" s="54"/>
      <c r="F70" s="52"/>
      <c r="G70" s="52"/>
      <c r="H70" s="52"/>
      <c r="I70" s="62"/>
    </row>
    <row r="71" spans="1:9" s="48" customFormat="1" ht="25.5">
      <c r="A71" s="62">
        <f t="shared" ca="1" si="3"/>
        <v>48</v>
      </c>
      <c r="B71" s="52" t="s">
        <v>598</v>
      </c>
      <c r="C71" s="60" t="s">
        <v>509</v>
      </c>
      <c r="D71" s="54" t="s">
        <v>556</v>
      </c>
      <c r="E71" s="54"/>
      <c r="F71" s="52"/>
      <c r="G71" s="52"/>
      <c r="H71" s="52"/>
      <c r="I71" s="62"/>
    </row>
    <row r="72" spans="1:9" s="48" customFormat="1" ht="38.25">
      <c r="A72" s="62">
        <f t="shared" ca="1" si="3"/>
        <v>49</v>
      </c>
      <c r="B72" s="52" t="s">
        <v>549</v>
      </c>
      <c r="C72" s="60" t="s">
        <v>550</v>
      </c>
      <c r="D72" s="53" t="s">
        <v>576</v>
      </c>
      <c r="E72" s="54"/>
      <c r="F72" s="52"/>
      <c r="G72" s="52"/>
      <c r="H72" s="52"/>
      <c r="I72" s="62"/>
    </row>
    <row r="73" spans="1:9" s="178" customFormat="1" ht="14.25">
      <c r="A73" s="175"/>
      <c r="B73" s="217" t="s">
        <v>448</v>
      </c>
      <c r="C73" s="218"/>
      <c r="D73" s="219"/>
      <c r="E73" s="176"/>
      <c r="F73" s="177"/>
      <c r="G73" s="177"/>
      <c r="H73" s="177"/>
      <c r="I73" s="176"/>
    </row>
    <row r="74" spans="1:9" s="48" customFormat="1" ht="63.75">
      <c r="A74" s="62">
        <f t="shared" ca="1" si="3"/>
        <v>50</v>
      </c>
      <c r="B74" s="53" t="s">
        <v>458</v>
      </c>
      <c r="C74" s="60" t="s">
        <v>583</v>
      </c>
      <c r="D74" s="53" t="s">
        <v>547</v>
      </c>
      <c r="E74" s="54"/>
      <c r="F74" s="52"/>
      <c r="G74" s="52"/>
      <c r="H74" s="52"/>
      <c r="I74" s="62"/>
    </row>
    <row r="75" spans="1:9" s="48" customFormat="1" ht="63.75">
      <c r="A75" s="62">
        <f t="shared" ca="1" si="3"/>
        <v>51</v>
      </c>
      <c r="B75" s="53" t="s">
        <v>460</v>
      </c>
      <c r="C75" s="60" t="s">
        <v>584</v>
      </c>
      <c r="D75" s="53" t="s">
        <v>521</v>
      </c>
      <c r="E75" s="54"/>
      <c r="F75" s="52"/>
      <c r="G75" s="52"/>
      <c r="H75" s="52"/>
      <c r="I75" s="62"/>
    </row>
    <row r="76" spans="1:9" s="48" customFormat="1" ht="63.75">
      <c r="A76" s="62">
        <f t="shared" ca="1" si="3"/>
        <v>52</v>
      </c>
      <c r="B76" s="53" t="s">
        <v>459</v>
      </c>
      <c r="C76" s="60" t="s">
        <v>583</v>
      </c>
      <c r="D76" s="53" t="s">
        <v>522</v>
      </c>
      <c r="E76" s="54"/>
      <c r="F76" s="52"/>
      <c r="G76" s="52"/>
      <c r="H76" s="52"/>
      <c r="I76" s="62"/>
    </row>
    <row r="77" spans="1:9" s="48" customFormat="1" ht="76.5">
      <c r="A77" s="62">
        <f t="shared" ca="1" si="3"/>
        <v>53</v>
      </c>
      <c r="B77" s="167" t="s">
        <v>433</v>
      </c>
      <c r="C77" s="60" t="s">
        <v>585</v>
      </c>
      <c r="D77" s="53" t="s">
        <v>510</v>
      </c>
      <c r="E77" s="54"/>
      <c r="F77" s="52"/>
      <c r="G77" s="52"/>
      <c r="H77" s="52"/>
      <c r="I77" s="62"/>
    </row>
    <row r="78" spans="1:9" s="48" customFormat="1" ht="76.5">
      <c r="A78" s="62">
        <f t="shared" ca="1" si="3"/>
        <v>54</v>
      </c>
      <c r="B78" s="167" t="s">
        <v>434</v>
      </c>
      <c r="C78" s="60" t="s">
        <v>586</v>
      </c>
      <c r="D78" s="53" t="s">
        <v>511</v>
      </c>
      <c r="E78" s="54"/>
      <c r="F78" s="52"/>
      <c r="G78" s="52"/>
      <c r="H78" s="52"/>
      <c r="I78" s="62"/>
    </row>
    <row r="79" spans="1:9" s="48" customFormat="1" ht="76.5">
      <c r="A79" s="62">
        <f t="shared" ca="1" si="3"/>
        <v>55</v>
      </c>
      <c r="B79" s="167" t="s">
        <v>435</v>
      </c>
      <c r="C79" s="60" t="s">
        <v>587</v>
      </c>
      <c r="D79" s="54" t="s">
        <v>512</v>
      </c>
      <c r="E79" s="60"/>
      <c r="F79" s="52"/>
      <c r="G79" s="52"/>
      <c r="H79" s="52"/>
      <c r="I79" s="62"/>
    </row>
    <row r="80" spans="1:9" s="48" customFormat="1" ht="76.5">
      <c r="A80" s="62">
        <f t="shared" ca="1" si="3"/>
        <v>56</v>
      </c>
      <c r="B80" s="52" t="s">
        <v>436</v>
      </c>
      <c r="C80" s="60" t="s">
        <v>591</v>
      </c>
      <c r="D80" s="54" t="s">
        <v>513</v>
      </c>
      <c r="E80" s="60"/>
      <c r="F80" s="52"/>
      <c r="G80" s="52"/>
      <c r="H80" s="52"/>
      <c r="I80" s="62"/>
    </row>
    <row r="81" spans="1:9" s="48" customFormat="1" ht="76.5">
      <c r="A81" s="62">
        <f t="shared" ca="1" si="3"/>
        <v>57</v>
      </c>
      <c r="B81" s="167" t="s">
        <v>437</v>
      </c>
      <c r="C81" s="60" t="s">
        <v>592</v>
      </c>
      <c r="D81" s="54" t="s">
        <v>514</v>
      </c>
      <c r="E81" s="54"/>
      <c r="F81" s="52"/>
      <c r="G81" s="52"/>
      <c r="H81" s="52"/>
      <c r="I81" s="62"/>
    </row>
    <row r="82" spans="1:9" s="48" customFormat="1" ht="76.5">
      <c r="A82" s="62">
        <f t="shared" ca="1" si="3"/>
        <v>58</v>
      </c>
      <c r="B82" s="167" t="s">
        <v>438</v>
      </c>
      <c r="C82" s="60" t="s">
        <v>590</v>
      </c>
      <c r="D82" s="54" t="s">
        <v>515</v>
      </c>
      <c r="E82" s="60"/>
      <c r="F82" s="52"/>
      <c r="G82" s="52"/>
      <c r="H82" s="52"/>
      <c r="I82" s="62"/>
    </row>
    <row r="83" spans="1:9" s="48" customFormat="1" ht="76.5">
      <c r="A83" s="62">
        <f t="shared" ca="1" si="3"/>
        <v>59</v>
      </c>
      <c r="B83" s="52" t="s">
        <v>461</v>
      </c>
      <c r="C83" s="60" t="s">
        <v>589</v>
      </c>
      <c r="D83" s="54" t="s">
        <v>516</v>
      </c>
      <c r="E83" s="60"/>
      <c r="F83" s="52"/>
      <c r="G83" s="52"/>
      <c r="H83" s="52"/>
      <c r="I83" s="62"/>
    </row>
    <row r="84" spans="1:9" s="48" customFormat="1" ht="38.25">
      <c r="A84" s="62">
        <f t="shared" ca="1" si="3"/>
        <v>60</v>
      </c>
      <c r="B84" s="167" t="s">
        <v>440</v>
      </c>
      <c r="C84" s="60" t="s">
        <v>588</v>
      </c>
      <c r="D84" s="54" t="s">
        <v>517</v>
      </c>
      <c r="E84" s="60"/>
      <c r="F84" s="52"/>
      <c r="G84" s="52"/>
      <c r="H84" s="52"/>
      <c r="I84" s="62"/>
    </row>
    <row r="85" spans="1:9" s="178" customFormat="1" ht="14.25">
      <c r="A85" s="175"/>
      <c r="B85" s="217" t="s">
        <v>546</v>
      </c>
      <c r="C85" s="218"/>
      <c r="D85" s="219"/>
      <c r="E85" s="176"/>
      <c r="F85" s="177"/>
      <c r="G85" s="177"/>
      <c r="H85" s="177"/>
      <c r="I85" s="176"/>
    </row>
    <row r="86" spans="1:9" s="48" customFormat="1" ht="25.5">
      <c r="A86" s="62">
        <v>64</v>
      </c>
      <c r="B86" s="52" t="s">
        <v>456</v>
      </c>
      <c r="C86" s="60" t="s">
        <v>518</v>
      </c>
      <c r="D86" s="60" t="s">
        <v>519</v>
      </c>
      <c r="E86" s="54"/>
      <c r="F86" s="52"/>
      <c r="G86" s="52"/>
      <c r="H86" s="52"/>
      <c r="I86" s="62"/>
    </row>
    <row r="87" spans="1:9" s="48" customFormat="1" ht="38.25">
      <c r="A87" s="62">
        <f ca="1">IF(OFFSET(A87,-1,0) ="",OFFSET(A87,-2,0)+1,OFFSET(A87,-1,0)+1 )</f>
        <v>65</v>
      </c>
      <c r="B87" s="167" t="s">
        <v>432</v>
      </c>
      <c r="C87" s="52" t="s">
        <v>454</v>
      </c>
      <c r="D87" s="60" t="s">
        <v>455</v>
      </c>
      <c r="E87" s="54"/>
      <c r="F87" s="52"/>
      <c r="G87" s="52"/>
      <c r="H87" s="52"/>
      <c r="I87" s="62"/>
    </row>
    <row r="88" spans="1:9" s="48" customFormat="1" ht="51" customHeight="1">
      <c r="A88" s="62">
        <f t="shared" ca="1" si="3"/>
        <v>66</v>
      </c>
      <c r="B88" s="52" t="s">
        <v>441</v>
      </c>
      <c r="C88" s="52" t="s">
        <v>559</v>
      </c>
      <c r="D88" s="60" t="s">
        <v>557</v>
      </c>
      <c r="E88" s="54"/>
      <c r="F88" s="52"/>
      <c r="G88" s="52"/>
      <c r="H88" s="52"/>
      <c r="I88" s="62"/>
    </row>
    <row r="89" spans="1:9" s="48" customFormat="1" ht="52.5" customHeight="1">
      <c r="A89" s="62">
        <f t="shared" ca="1" si="3"/>
        <v>67</v>
      </c>
      <c r="B89" s="52" t="s">
        <v>442</v>
      </c>
      <c r="C89" s="52" t="s">
        <v>560</v>
      </c>
      <c r="D89" s="60" t="s">
        <v>558</v>
      </c>
      <c r="E89" s="60"/>
      <c r="F89" s="52"/>
      <c r="G89" s="52"/>
      <c r="H89" s="52"/>
      <c r="I89" s="62"/>
    </row>
  </sheetData>
  <mergeCells count="16">
    <mergeCell ref="B85:D85"/>
    <mergeCell ref="A1:D1"/>
    <mergeCell ref="A2:D2"/>
    <mergeCell ref="B73:D73"/>
    <mergeCell ref="B6:D6"/>
    <mergeCell ref="B7:D7"/>
    <mergeCell ref="B8:D8"/>
    <mergeCell ref="B20:D20"/>
    <mergeCell ref="B24:D24"/>
    <mergeCell ref="B48:D48"/>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0:H144" xr:uid="{00000000-0002-0000-0400-000002000000}">
      <formula1>#REF!</formula1>
      <formula2>0</formula2>
    </dataValidation>
    <dataValidation type="list" allowBlank="1" sqref="F19:H57 F59:H89"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3"/>
      <c r="F2" s="23"/>
      <c r="G2" s="23"/>
      <c r="H2" s="23"/>
      <c r="I2" s="23"/>
      <c r="J2" s="23"/>
    </row>
    <row r="3" spans="1:24" s="1" customFormat="1" ht="31.5" customHeight="1">
      <c r="A3" s="47"/>
      <c r="C3" s="223"/>
      <c r="D3" s="223"/>
      <c r="E3" s="213"/>
      <c r="F3" s="23"/>
      <c r="G3" s="23"/>
      <c r="H3" s="23"/>
      <c r="I3" s="23"/>
      <c r="J3" s="23"/>
    </row>
    <row r="4" spans="1:24" s="38" customFormat="1">
      <c r="A4" s="139" t="s">
        <v>67</v>
      </c>
      <c r="B4" s="215" t="s">
        <v>330</v>
      </c>
      <c r="C4" s="215"/>
      <c r="D4" s="215"/>
      <c r="E4" s="39"/>
      <c r="F4" s="39"/>
      <c r="G4" s="39"/>
      <c r="H4" s="40"/>
      <c r="I4" s="40"/>
      <c r="X4" s="38" t="s">
        <v>93</v>
      </c>
    </row>
    <row r="5" spans="1:24" s="38" customFormat="1" ht="144.75" customHeight="1">
      <c r="A5" s="139" t="s">
        <v>62</v>
      </c>
      <c r="B5" s="216" t="s">
        <v>94</v>
      </c>
      <c r="C5" s="215"/>
      <c r="D5" s="215"/>
      <c r="E5" s="39"/>
      <c r="F5" s="39"/>
      <c r="G5" s="39"/>
      <c r="H5" s="40"/>
      <c r="I5" s="40"/>
      <c r="X5" s="38" t="s">
        <v>95</v>
      </c>
    </row>
    <row r="6" spans="1:24" s="38" customFormat="1" ht="25.5">
      <c r="A6" s="139" t="s">
        <v>96</v>
      </c>
      <c r="B6" s="216" t="s">
        <v>97</v>
      </c>
      <c r="C6" s="215"/>
      <c r="D6" s="215"/>
      <c r="E6" s="39"/>
      <c r="F6" s="39"/>
      <c r="G6" s="39"/>
      <c r="H6" s="40"/>
      <c r="I6" s="40"/>
    </row>
    <row r="7" spans="1:24" s="38" customFormat="1">
      <c r="A7" s="139" t="s">
        <v>98</v>
      </c>
      <c r="B7" s="215" t="s">
        <v>99</v>
      </c>
      <c r="C7" s="215"/>
      <c r="D7" s="215"/>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4" t="s">
        <v>101</v>
      </c>
      <c r="G16" s="225"/>
      <c r="H16" s="226"/>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7" t="s">
        <v>114</v>
      </c>
      <c r="C18" s="228"/>
      <c r="D18" s="22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7" t="s">
        <v>154</v>
      </c>
      <c r="C29" s="228"/>
      <c r="D29" s="22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7" t="s">
        <v>173</v>
      </c>
      <c r="C35" s="228"/>
      <c r="D35" s="22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7" t="s">
        <v>177</v>
      </c>
      <c r="C37" s="228"/>
      <c r="D37" s="22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7" t="s">
        <v>213</v>
      </c>
      <c r="C47" s="228"/>
      <c r="D47" s="22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7" t="s">
        <v>228</v>
      </c>
      <c r="C52" s="228"/>
      <c r="D52" s="22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7" t="s">
        <v>240</v>
      </c>
      <c r="C56" s="228"/>
      <c r="D56" s="22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7" t="s">
        <v>282</v>
      </c>
      <c r="C68" s="228"/>
      <c r="D68" s="22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7" t="s">
        <v>292</v>
      </c>
      <c r="C72" s="228"/>
      <c r="D72" s="22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7" t="s">
        <v>303</v>
      </c>
      <c r="C76" s="228"/>
      <c r="D76" s="22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7" t="s">
        <v>311</v>
      </c>
      <c r="C79" s="228"/>
      <c r="D79" s="22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3"/>
      <c r="F2" s="23"/>
      <c r="G2" s="23"/>
      <c r="H2" s="23"/>
      <c r="I2" s="23"/>
      <c r="J2" s="23"/>
    </row>
    <row r="3" spans="1:24" s="1" customFormat="1" ht="31.5" customHeight="1">
      <c r="A3" s="47"/>
      <c r="C3" s="223"/>
      <c r="D3" s="223"/>
      <c r="E3" s="213"/>
      <c r="F3" s="23"/>
      <c r="G3" s="23"/>
      <c r="H3" s="23"/>
      <c r="I3" s="23"/>
      <c r="J3" s="23"/>
    </row>
    <row r="4" spans="1:24" s="38" customFormat="1">
      <c r="A4" s="139" t="s">
        <v>67</v>
      </c>
      <c r="B4" s="215" t="s">
        <v>330</v>
      </c>
      <c r="C4" s="215"/>
      <c r="D4" s="215"/>
      <c r="E4" s="39"/>
      <c r="F4" s="39"/>
      <c r="G4" s="39"/>
      <c r="H4" s="40"/>
      <c r="I4" s="40"/>
      <c r="X4" s="38" t="s">
        <v>93</v>
      </c>
    </row>
    <row r="5" spans="1:24" s="38" customFormat="1" ht="144.75" customHeight="1">
      <c r="A5" s="139" t="s">
        <v>62</v>
      </c>
      <c r="B5" s="216" t="s">
        <v>94</v>
      </c>
      <c r="C5" s="215"/>
      <c r="D5" s="215"/>
      <c r="E5" s="39"/>
      <c r="F5" s="39"/>
      <c r="G5" s="39"/>
      <c r="H5" s="40"/>
      <c r="I5" s="40"/>
      <c r="X5" s="38" t="s">
        <v>95</v>
      </c>
    </row>
    <row r="6" spans="1:24" s="38" customFormat="1" ht="25.5">
      <c r="A6" s="139" t="s">
        <v>96</v>
      </c>
      <c r="B6" s="216" t="s">
        <v>97</v>
      </c>
      <c r="C6" s="215"/>
      <c r="D6" s="215"/>
      <c r="E6" s="39"/>
      <c r="F6" s="39"/>
      <c r="G6" s="39"/>
      <c r="H6" s="40"/>
      <c r="I6" s="40"/>
    </row>
    <row r="7" spans="1:24" s="38" customFormat="1">
      <c r="A7" s="139" t="s">
        <v>98</v>
      </c>
      <c r="B7" s="215" t="s">
        <v>99</v>
      </c>
      <c r="C7" s="215"/>
      <c r="D7" s="215"/>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4" t="s">
        <v>101</v>
      </c>
      <c r="G16" s="225"/>
      <c r="H16" s="226"/>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7" t="s">
        <v>114</v>
      </c>
      <c r="C18" s="228"/>
      <c r="D18" s="22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7" t="s">
        <v>154</v>
      </c>
      <c r="C29" s="228"/>
      <c r="D29" s="22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7" t="s">
        <v>173</v>
      </c>
      <c r="C35" s="228"/>
      <c r="D35" s="22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7" t="s">
        <v>177</v>
      </c>
      <c r="C37" s="228"/>
      <c r="D37" s="22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7" t="s">
        <v>213</v>
      </c>
      <c r="C47" s="228"/>
      <c r="D47" s="22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7" t="s">
        <v>228</v>
      </c>
      <c r="C52" s="228"/>
      <c r="D52" s="22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7" t="s">
        <v>240</v>
      </c>
      <c r="C56" s="228"/>
      <c r="D56" s="22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7" t="s">
        <v>282</v>
      </c>
      <c r="C68" s="228"/>
      <c r="D68" s="22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7" t="s">
        <v>292</v>
      </c>
      <c r="C72" s="228"/>
      <c r="D72" s="22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7" t="s">
        <v>303</v>
      </c>
      <c r="C76" s="228"/>
      <c r="D76" s="22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7" t="s">
        <v>311</v>
      </c>
      <c r="C79" s="228"/>
      <c r="D79" s="22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8" t="s">
        <v>333</v>
      </c>
      <c r="D2" s="248"/>
      <c r="E2" s="248"/>
      <c r="F2" s="248"/>
      <c r="G2" s="248"/>
      <c r="H2" s="85" t="s">
        <v>334</v>
      </c>
      <c r="I2" s="86"/>
      <c r="J2" s="86"/>
      <c r="K2" s="86"/>
      <c r="L2" s="86"/>
    </row>
    <row r="3" spans="1:12" s="84" customFormat="1" ht="23.25">
      <c r="A3" s="83"/>
      <c r="C3" s="249" t="s">
        <v>335</v>
      </c>
      <c r="D3" s="249"/>
      <c r="E3" s="157"/>
      <c r="F3" s="250" t="s">
        <v>336</v>
      </c>
      <c r="G3" s="250"/>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2" t="s">
        <v>337</v>
      </c>
      <c r="C6" s="232"/>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2" t="s">
        <v>367</v>
      </c>
      <c r="C14" s="232"/>
      <c r="D14" s="232"/>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2" t="s">
        <v>377</v>
      </c>
      <c r="C23" s="232"/>
      <c r="D23" s="232"/>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1" t="s">
        <v>113</v>
      </c>
      <c r="H26" s="252"/>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3"/>
      <c r="H27" s="244"/>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3"/>
      <c r="H28" s="244"/>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3"/>
      <c r="H29" s="244"/>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3"/>
      <c r="H30" s="244"/>
    </row>
    <row r="31" spans="1:12" ht="20.25" customHeight="1">
      <c r="A31" s="100"/>
      <c r="B31" s="99" t="s">
        <v>102</v>
      </c>
      <c r="C31" s="99" t="e">
        <f>SUM(C27:C30)</f>
        <v>#REF!</v>
      </c>
      <c r="D31" s="99">
        <v>0</v>
      </c>
      <c r="E31" s="99">
        <v>0</v>
      </c>
      <c r="F31" s="99" t="e">
        <f>SUM(F27:F30)</f>
        <v>#REF!</v>
      </c>
      <c r="G31" s="243"/>
      <c r="H31" s="244"/>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7" t="s">
        <v>346</v>
      </c>
      <c r="G34" s="239"/>
    </row>
    <row r="35" spans="1:12" s="125" customFormat="1">
      <c r="A35" s="121"/>
      <c r="B35" s="122" t="s">
        <v>393</v>
      </c>
      <c r="C35" s="126" t="s">
        <v>394</v>
      </c>
      <c r="D35" s="126" t="s">
        <v>395</v>
      </c>
      <c r="E35" s="126" t="s">
        <v>351</v>
      </c>
      <c r="F35" s="246"/>
      <c r="G35" s="247"/>
      <c r="H35" s="124"/>
      <c r="I35" s="124"/>
      <c r="J35" s="124"/>
      <c r="K35" s="124"/>
      <c r="L35" s="124"/>
    </row>
    <row r="36" spans="1:12">
      <c r="A36" s="100">
        <v>1</v>
      </c>
      <c r="B36" s="101" t="s">
        <v>331</v>
      </c>
      <c r="C36" s="104" t="s">
        <v>396</v>
      </c>
      <c r="D36" s="104" t="s">
        <v>388</v>
      </c>
      <c r="E36" s="104" t="s">
        <v>357</v>
      </c>
      <c r="F36" s="243"/>
      <c r="G36" s="244"/>
    </row>
    <row r="37" spans="1:12" ht="20.25" customHeight="1">
      <c r="A37" s="100">
        <v>2</v>
      </c>
      <c r="B37" s="101" t="s">
        <v>146</v>
      </c>
      <c r="C37" s="104" t="s">
        <v>397</v>
      </c>
      <c r="D37" s="104" t="s">
        <v>388</v>
      </c>
      <c r="E37" s="104" t="s">
        <v>357</v>
      </c>
      <c r="F37" s="243"/>
      <c r="G37" s="244"/>
    </row>
    <row r="38" spans="1:12" ht="20.25" customHeight="1">
      <c r="A38" s="106"/>
      <c r="B38" s="107"/>
      <c r="C38" s="108"/>
      <c r="D38" s="108"/>
      <c r="E38" s="108"/>
      <c r="F38" s="108"/>
      <c r="G38" s="108"/>
      <c r="H38" s="108"/>
    </row>
    <row r="39" spans="1:12" ht="21.75" customHeight="1">
      <c r="B39" s="232" t="s">
        <v>398</v>
      </c>
      <c r="C39" s="232"/>
      <c r="D39" s="94"/>
      <c r="E39" s="94"/>
      <c r="F39" s="94"/>
      <c r="G39" s="95"/>
      <c r="H39" s="95"/>
    </row>
    <row r="40" spans="1:12">
      <c r="B40" s="96" t="s">
        <v>399</v>
      </c>
      <c r="C40" s="97"/>
      <c r="D40" s="97"/>
      <c r="E40" s="97"/>
      <c r="F40" s="97"/>
      <c r="G40" s="98"/>
    </row>
    <row r="41" spans="1:12" ht="18.75" customHeight="1">
      <c r="A41" s="99" t="s">
        <v>58</v>
      </c>
      <c r="B41" s="160" t="s">
        <v>62</v>
      </c>
      <c r="C41" s="245" t="s">
        <v>400</v>
      </c>
      <c r="D41" s="245"/>
      <c r="E41" s="245" t="s">
        <v>401</v>
      </c>
      <c r="F41" s="245"/>
      <c r="G41" s="245"/>
      <c r="H41" s="99" t="s">
        <v>402</v>
      </c>
    </row>
    <row r="42" spans="1:12" ht="34.5" customHeight="1">
      <c r="A42" s="100">
        <v>1</v>
      </c>
      <c r="B42" s="161" t="s">
        <v>403</v>
      </c>
      <c r="C42" s="242" t="s">
        <v>404</v>
      </c>
      <c r="D42" s="242"/>
      <c r="E42" s="242" t="s">
        <v>405</v>
      </c>
      <c r="F42" s="242"/>
      <c r="G42" s="242"/>
      <c r="H42" s="109"/>
    </row>
    <row r="43" spans="1:12" ht="34.5" customHeight="1">
      <c r="A43" s="100">
        <v>2</v>
      </c>
      <c r="B43" s="161" t="s">
        <v>403</v>
      </c>
      <c r="C43" s="242" t="s">
        <v>404</v>
      </c>
      <c r="D43" s="242"/>
      <c r="E43" s="242" t="s">
        <v>405</v>
      </c>
      <c r="F43" s="242"/>
      <c r="G43" s="242"/>
      <c r="H43" s="109"/>
    </row>
    <row r="44" spans="1:12" ht="34.5" customHeight="1">
      <c r="A44" s="100">
        <v>3</v>
      </c>
      <c r="B44" s="161" t="s">
        <v>403</v>
      </c>
      <c r="C44" s="242" t="s">
        <v>404</v>
      </c>
      <c r="D44" s="242"/>
      <c r="E44" s="242" t="s">
        <v>405</v>
      </c>
      <c r="F44" s="242"/>
      <c r="G44" s="242"/>
      <c r="H44" s="109"/>
    </row>
    <row r="45" spans="1:12">
      <c r="B45" s="110"/>
      <c r="C45" s="110"/>
      <c r="D45" s="110"/>
      <c r="E45" s="111"/>
      <c r="F45" s="97"/>
      <c r="G45" s="98"/>
    </row>
    <row r="46" spans="1:12" ht="21.75" customHeight="1">
      <c r="B46" s="232" t="s">
        <v>406</v>
      </c>
      <c r="C46" s="232"/>
      <c r="D46" s="94"/>
      <c r="E46" s="94"/>
      <c r="F46" s="94"/>
      <c r="G46" s="95"/>
      <c r="H46" s="95"/>
    </row>
    <row r="47" spans="1:12">
      <c r="B47" s="96" t="s">
        <v>407</v>
      </c>
      <c r="C47" s="110"/>
      <c r="D47" s="110"/>
      <c r="E47" s="111"/>
      <c r="F47" s="97"/>
      <c r="G47" s="98"/>
    </row>
    <row r="48" spans="1:12" s="113" customFormat="1" ht="21" customHeight="1">
      <c r="A48" s="233" t="s">
        <v>58</v>
      </c>
      <c r="B48" s="235" t="s">
        <v>408</v>
      </c>
      <c r="C48" s="237" t="s">
        <v>409</v>
      </c>
      <c r="D48" s="238"/>
      <c r="E48" s="238"/>
      <c r="F48" s="239"/>
      <c r="G48" s="240" t="s">
        <v>376</v>
      </c>
      <c r="H48" s="240" t="s">
        <v>408</v>
      </c>
      <c r="I48" s="230" t="s">
        <v>410</v>
      </c>
      <c r="J48" s="112"/>
      <c r="K48" s="112"/>
      <c r="L48" s="112"/>
    </row>
    <row r="49" spans="1:9">
      <c r="A49" s="234"/>
      <c r="B49" s="236"/>
      <c r="C49" s="114" t="s">
        <v>385</v>
      </c>
      <c r="D49" s="114" t="s">
        <v>386</v>
      </c>
      <c r="E49" s="115" t="s">
        <v>387</v>
      </c>
      <c r="F49" s="115" t="s">
        <v>388</v>
      </c>
      <c r="G49" s="241"/>
      <c r="H49" s="241"/>
      <c r="I49" s="231"/>
    </row>
    <row r="50" spans="1:9" ht="38.25">
      <c r="A50" s="234"/>
      <c r="B50" s="236"/>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2022-10-28T01:11:03Z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