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D2F166C4-A4E2-4D91-861A-648741C54983}"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A21" i="8" s="1"/>
  <c r="A22" i="8" l="1"/>
  <c r="A23" i="8" s="1"/>
  <c r="A24" i="8" s="1"/>
  <c r="F30" i="10"/>
  <c r="F29" i="10"/>
  <c r="F28" i="10"/>
  <c r="F27" i="10"/>
  <c r="E30" i="10"/>
  <c r="E29" i="10"/>
  <c r="E28" i="10"/>
  <c r="E27" i="10"/>
  <c r="D30" i="10"/>
  <c r="D29" i="10"/>
  <c r="D28" i="10"/>
  <c r="D27" i="10"/>
  <c r="A25" i="8" l="1"/>
  <c r="A26" i="8" s="1"/>
  <c r="A27" i="8" s="1"/>
  <c r="A28" i="8" s="1"/>
  <c r="A30" i="8" s="1"/>
  <c r="A31" i="8" s="1"/>
  <c r="A32" i="8" s="1"/>
  <c r="A33" i="8" s="1"/>
  <c r="A34" i="8" s="1"/>
  <c r="A35" i="8" s="1"/>
  <c r="A36" i="8" s="1"/>
  <c r="A37" i="8" s="1"/>
  <c r="A38" i="8" s="1"/>
  <c r="A39" i="8" s="1"/>
  <c r="A40" i="8" s="1"/>
  <c r="A41" i="8" s="1"/>
  <c r="A42" i="8" s="1"/>
  <c r="C30" i="10"/>
  <c r="C29" i="10"/>
  <c r="C28" i="10"/>
  <c r="C27" i="10"/>
  <c r="A45" i="8" l="1"/>
  <c r="A46" i="8" s="1"/>
  <c r="A47" i="8" s="1"/>
  <c r="A49" i="8" s="1"/>
  <c r="A50" i="8" s="1"/>
  <c r="A51" i="8" s="1"/>
  <c r="A52" i="8" s="1"/>
  <c r="A53" i="8" s="1"/>
  <c r="C31" i="10"/>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55" i="8" l="1"/>
  <c r="B10" i="8"/>
  <c r="D10" i="8"/>
  <c r="F18" i="10"/>
  <c r="F20" i="10" s="1"/>
  <c r="D21" i="10" s="1"/>
  <c r="G52" i="10" s="1"/>
  <c r="D10" i="9"/>
  <c r="C10" i="9"/>
  <c r="B10" i="9"/>
  <c r="C10" i="8"/>
  <c r="A56" i="8" l="1"/>
  <c r="A57" i="8" s="1"/>
  <c r="A58" i="8" s="1"/>
  <c r="A59" i="8" s="1"/>
  <c r="A6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<sst xmlns="http://schemas.openxmlformats.org/spreadsheetml/2006/main" count="1262" uniqueCount="529">
  <si>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</si>
  <si>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</si>
  <si>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</si>
  <si>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</si>
  <si>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</si>
  <si>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</si>
  <si>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</si>
  <si>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</si>
  <si>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</si>
  <si>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</si>
  <si>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</si>
  <si>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</si>
  <si>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</si>
  <si>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</si>
  <si>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</si>
  <si>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</si>
  <si>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</si>
  <si>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</si>
  <si>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</si>
  <si>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</si>
  <si>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</si>
  <si>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</si>
  <si>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</si>
  <si>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</si>
  <si>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</si>
  <si>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</si>
  <si>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</si>
  <si>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</si>
  <si>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</si>
  <si>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</si>
  <si>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</si>
  <si>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</si>
  <si>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</si>
  <si>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</si>
  <si>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</si>
  <si>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</si>
  <si>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</si>
  <si>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</si>
  <si>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</si>
  <si>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</si>
  <si>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</si>
  <si>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</si>
  <si>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</si>
  <si>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</si>
  <si>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</si>
  <si>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</si>
  <si>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</si>
  <si>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</si>
  <si>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</si>
  <si>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</si>
  <si>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</si>
  <si>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</si>
  <si>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</si>
  <si>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</si>
  <si>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</si>
  <si>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</si>
  <si>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</si>
  <si>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</si>
  <si>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</si>
  <si>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</si>
  <si>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</si>
  <si>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</si>
  <si>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</si>
  <si>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</si>
  <si>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</si>
  <si>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</si>
  <si>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</si>
  <si>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</si>
  <si>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</si>
  <si>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</si>
  <si>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</si>
  <si>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</si>
  <si>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</si>
  <si>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</si>
  <si>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</si>
  <si>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</si>
  <si>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</si>
  <si>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</si>
  <si>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</si>
  <si>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</si>
  <si>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</si>
  <si>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</si>
  <si>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</si>
  <si>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</si>
  <si>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</si>
  <si>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</si>
  <si>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</si>
  <si>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</si>
  <si>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</si>
  <si>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</si>
  <si>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</si>
  <si>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</si>
  <si>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</si>
  <si>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</si>
  <si>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</si>
  <si>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</si>
  <si>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</si>
  <si>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</si>
  <si>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</si>
  <si>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</si>
  <si>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</si>
  <si>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</si>
  <si>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</si>
  <si>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</si>
  <si>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</si>
  <si>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</si>
  <si>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</si>
  <si>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</si>
  <si>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</si>
  <si>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</si>
  <si>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</si>
  <si>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</si>
  <si>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</si>
  <si>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</si>
  <si>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</si>
  <si>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</si>
  <si>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</si>
  <si>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</si>
  <si>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</si>
  <si>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</si>
  <si>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</si>
  <si>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</si>
  <si>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</si>
  <si>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</si>
  <si>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</si>
  <si>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</si>
  <si>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</si>
  <si>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</si>
  <si>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</si>
  <si>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</si>
  <si>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</si>
  <si>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</si>
  <si>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</si>
  <si>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</si>
  <si>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</si>
  <si>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</si>
  <si>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</si>
  <si>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</si>
  <si>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</si>
  <si>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</si>
  <si>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</si>
  <si>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</si>
  <si>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</si>
  <si>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</si>
  <si>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</si>
  <si>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</si>
  <si>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</si>
  <si>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</si>
  <si>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</si>
  <si>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</si>
  <si>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</si>
  <si>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</si>
  <si>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</si>
  <si>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</si>
  <si>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</si>
  <si>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</si>
  <si>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</si>
  <si>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</si>
  <si>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</si>
  <si>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</si>
  <si>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</si>
  <si>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</si>
  <si>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</si>
  <si>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</si>
  <si>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</si>
  <si>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</si>
  <si>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</si>
  <si>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</si>
  <si>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</si>
  <si>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</si>
  <si>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</si>
  <si>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</si>
  <si>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</si>
  <si>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</si>
  <si>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</si>
  <si>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</si>
  <si>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</si>
  <si>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</si>
  <si>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</si>
  <si>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</si>
  <si>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</si>
  <si>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</si>
  <si>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</si>
  <si>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</si>
  <si>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</si>
  <si>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</si>
  <si>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</si>
  <si>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</si>
  <si>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</si>
  <si>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</si>
  <si>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</si>
  <si>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</si>
  <si>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</si>
  <si>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</si>
  <si>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</si>
  <si>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</si>
  <si>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</si>
  <si>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</si>
  <si>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</si>
  <si>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</si>
  <si>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</si>
  <si>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</si>
  <si>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</si>
  <si>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</si>
  <si>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</si>
  <si>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</si>
  <si>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</si>
  <si>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</si>
  <si>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</si>
  <si>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</si>
  <si>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</si>
  <si>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</si>
  <si>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</si>
  <si>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</si>
  <si>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</si>
  <si>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</si>
  <si>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</si>
  <si>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</si>
  <si>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</si>
  <si>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</si>
  <si>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</si>
  <si>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</si>
  <si>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</si>
  <si>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</si>
  <si>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</si>
  <si>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</si>
  <si>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</si>
  <si>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</si>
  <si>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</si>
  <si>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</si>
  <si>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</si>
  <si>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</si>
  <si>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</si>
  <si>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</si>
  <si>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</si>
  <si>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</si>
  <si>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</si>
  <si>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</si>
  <si>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</si>
  <si>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</si>
  <si>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</si>
  <si>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</si>
  <si>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</si>
  <si>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</si>
  <si>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</si>
  <si>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</si>
  <si>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</si>
  <si>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</si>
  <si>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</si>
  <si>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</si>
  <si>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</si>
  <si>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</si>
  <si>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</si>
  <si>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</si>
  <si>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</si>
  <si>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</si>
  <si>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</si>
  <si>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</si>
  <si>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</si>
  <si>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</si>
  <si>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</si>
  <si>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</si>
  <si>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</si>
  <si>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</si>
  <si>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</si>
  <si>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</si>
  <si>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</si>
  <si>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</si>
  <si>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</si>
  <si>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</si>
  <si>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</si>
  <si>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</si>
  <si>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</si>
  <si>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</si>
  <si>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</si>
  <si>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</si>
  <si>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</si>
  <si>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</si>
  <si>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</si>
  <si>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</si>
  <si>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</si>
  <si>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</si>
  <si>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</si>
  <si>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</si>
  <si>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</si>
  <si>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</si>
  <si>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</si>
  <si>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</si>
  <si>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</si>
  <si>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</si>
  <si>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</si>
  <si>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</si>
  <si>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</si>
  <si>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</si>
  <si>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</si>
  <si>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</si>
  <si>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</si>
  <si>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</si>
  <si>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</si>
  <si>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</si>
  <si>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</si>
  <si>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</si>
  <si>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</si>
  <si>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</si>
  <si>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</si>
  <si>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</si>
  <si>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</si>
  <si>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</si>
  <si>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</si>
  <si>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</si>
  <si>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</si>
  <si>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</si>
  <si>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</si>
  <si>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</si>
  <si>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</si>
  <si>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</si>
  <si>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</si>
  <si>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</si>
  <si>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</si>
  <si>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</si>
  <si>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</si>
  <si>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</si>
  <si>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</si>
  <si>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</si>
  <si>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</si>
  <si>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</si>
  <si>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</si>
  <si>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</si>
  <si>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</si>
  <si>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</si>
  <si>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</si>
  <si>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</si>
  <si>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</si>
  <si>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</si>
  <si>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</si>
  <si>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</si>
  <si>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</si>
  <si>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</si>
  <si>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</si>
  <si>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</si>
  <si>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</si>
  <si>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</si>
  <si>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</si>
  <si>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</si>
  <si>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</si>
  <si>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</si>
  <si>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</si>
  <si>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</si>
  <si>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</si>
  <si>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</si>
  <si>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</si>
  <si>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</si>
  <si>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</si>
  <si>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</si>
  <si>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</si>
  <si>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</si>
  <si>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</si>
  <si>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</si>
  <si>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</si>
  <si>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</si>
  <si>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</si>
  <si>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</si>
  <si>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</si>
  <si>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</si>
  <si>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</si>
  <si>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</si>
  <si>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</si>
  <si>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</si>
  <si>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</si>
  <si>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</si>
  <si>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</si>
  <si>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</si>
  <si>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</si>
  <si>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</si>
  <si>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</si>
  <si>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</si>
  <si>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</si>
  <si>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</si>
  <si>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</si>
  <si>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</si>
  <si>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</si>
  <si>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</si>
  <si>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</si>
  <si>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</si>
  <si>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</si>
  <si>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</si>
  <si>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</si>
  <si>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</si>
  <si>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</si>
  <si>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</si>
  <si>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</si>
  <si>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</si>
  <si>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</si>
  <si>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</si>
  <si>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</si>
  <si>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</si>
  <si>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</si>
  <si>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</si>
  <si>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</si>
  <si>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</si>
  <si>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</si>
  <si>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</si>
  <si>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</si>
  <si>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</si>
  <si>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</si>
  <si>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</si>
  <si>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</si>
  <si>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</si>
  <si>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</si>
  <si>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</si>
  <si>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</si>
  <si>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</si>
  <si>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</si>
  <si>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</si>
  <si>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</si>
  <si>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</si>
  <si>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</si>
  <si>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</si>
  <si>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</si>
  <si>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</si>
  <si>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Thuy Oanh</t>
  </si>
  <si>
    <t>3. Display photos</t>
  </si>
  <si>
    <t>1. Display price - Original price</t>
  </si>
  <si>
    <t>Verify discounted price is integer value</t>
  </si>
  <si>
    <t>3.1 Big photo</t>
  </si>
  <si>
    <t>3.2 List photo</t>
  </si>
  <si>
    <t>3.3 Navigation</t>
  </si>
  <si>
    <t>Verify the screen has no photo</t>
  </si>
  <si>
    <t>Verify default photo is the first one</t>
  </si>
  <si>
    <t>Verify the list has no photo</t>
  </si>
  <si>
    <t>Verify "&lt;" button disable to click when photo is first one</t>
  </si>
  <si>
    <t>Verify "&gt;" button disable to click when photo is last one</t>
  </si>
  <si>
    <t>Verify click "&lt;&gt;" button, the big photo changes and has focus effect</t>
  </si>
  <si>
    <t>Verify when decimal &lt; 0.5, round down to the nearest integer</t>
  </si>
  <si>
    <t>Verify default currency is "₫"</t>
  </si>
  <si>
    <t>Verify number of photo is 1 in photo list</t>
  </si>
  <si>
    <t>Verify number of photo is 5 in photo list</t>
  </si>
  <si>
    <t>Verify number of photo is between 1 and 5 in photo list</t>
  </si>
  <si>
    <t>Verify number of photo is 6 in photo list</t>
  </si>
  <si>
    <t xml:space="preserve">Go to URL </t>
  </si>
  <si>
    <t>Precondition: 
1. Go to product detail
2. Observe original price</t>
  </si>
  <si>
    <t>Verify the price has strikethrough</t>
  </si>
  <si>
    <t xml:space="preserve"> 2. Display price - Original price</t>
  </si>
  <si>
    <t>Precondition: 
1. Go to product detail
2. Observe currency</t>
  </si>
  <si>
    <t>Precondition: The exist price of product is 999
1. Go to product detail
2. Observe original price</t>
  </si>
  <si>
    <t>Precondition: The exist price of product is 1,000
1. Go to product detail
2. Observe original price</t>
  </si>
  <si>
    <t>Precondition: The exist price of product is 999,999
1. Go to product detail
2. Observe original price</t>
  </si>
  <si>
    <t>Precondition: The exist price of product is 999,999,9999
1. Go to product detail
2. Observe original price</t>
  </si>
  <si>
    <t>Precondition: The exist price of product is 999
1. Go to product detail
2. Observe discounted price</t>
  </si>
  <si>
    <t>Precondition: The exist price of product is 1,000
1. Go to product detail
2. Observe discounted price</t>
  </si>
  <si>
    <t>Precondition: The exist price of product is 999,999
1. Go to product detail
2. Observe discounted price</t>
  </si>
  <si>
    <t>Precondition: The exist price of product is 1,000,000
1. Go to product detail
2. Observe discounted price</t>
  </si>
  <si>
    <t>Precondition: The exist price of product is 999,999,999
1. Go to product detail
2. Observe discounted price</t>
  </si>
  <si>
    <t>Verify when the price is 999 without comma</t>
  </si>
  <si>
    <t>Verify when the price is 1,000 with 1 comma</t>
  </si>
  <si>
    <t>Verify when the price is 999,999 with 1 comma</t>
  </si>
  <si>
    <t>Verify when the price is 1,000,000 with 2 comma</t>
  </si>
  <si>
    <t>Verify when the price is 999,999,999 with 2 comma</t>
  </si>
  <si>
    <t>Verify when the price is 1,000,000,000 with 3 comma</t>
  </si>
  <si>
    <t>Precondition: The exist price of product is 1,000,000,000
1. Go to product detail
2. Observe original price</t>
  </si>
  <si>
    <t>Precondition: The exist price of product is 1,000,000
1. Go to product detail
2. Observe original price</t>
  </si>
  <si>
    <t>Precondition: The exist price of product is 100,000
1. Go to product detail
2. Observe original price</t>
  </si>
  <si>
    <t>Precondition: The exist price of product is 10,000,000
1. Go to product detail
2. Observe original price</t>
  </si>
  <si>
    <t>Precondition: The exist price of product is 100,000
1. Go to product detail
2. Observe discounted price</t>
  </si>
  <si>
    <t>Precondition: The exist price of product is 10,000,000
1. Go to product detail
2. Observe discounted price</t>
  </si>
  <si>
    <t>Verify when the price is between 1,000 and 999,999 with 1 comma</t>
  </si>
  <si>
    <t xml:space="preserve"> Verify when the price is between 1,000,000 and 999,999,999 with 2 comma</t>
  </si>
  <si>
    <t>Precondition: The exist price of product is 1,000,000,000
1. Go to product detail
2. Observe discounted price</t>
  </si>
  <si>
    <t>Precondition: The exist price of product is 10,000,000.567
1. Go to product detail
2. Observe discounted price</t>
  </si>
  <si>
    <t>Precondition: The exist price of product is 10,000,000.123
1. Go to product detail
2. Observe discounted price</t>
  </si>
  <si>
    <t>Precondition: The exist price of product is 10,010,000
1. Go to product detail
2. Observe discounted price</t>
  </si>
  <si>
    <t>Verify when decimal &gt; 0.5, round up to the nearest integer</t>
  </si>
  <si>
    <t>Verify when decimal = 0.5, round up to the nearest integer</t>
  </si>
  <si>
    <t>Precondition: The exist price of product is 10,000,000.500
1. Go to product detail
2. Observe discounted price</t>
  </si>
  <si>
    <t>Precondition: The product has no photo
1. Go to product detail
2. Observe big photo</t>
  </si>
  <si>
    <t>Precondition: The product has no photo
1. Go to product detail
2. Observe photo list</t>
  </si>
  <si>
    <t>Precondition: The product has 1 photo in list
1. Go to product detail
2. Observe photo list</t>
  </si>
  <si>
    <t>Precondition: The product has 6 photos in list
1. Go to product detail
2. Observe photo list</t>
  </si>
  <si>
    <t>Precondition: The product has 5 photos in list
1. Go to product detail
2. Observe and click photo in list</t>
  </si>
  <si>
    <t>Precondition: The product has 3 photos in list
1. Go to product detail
2. Observe and click photo in list</t>
  </si>
  <si>
    <t>Verify "&gt;" button enable to next photos</t>
  </si>
  <si>
    <t>Verify "&lt;" button enable to previous photos</t>
  </si>
  <si>
    <t>Verify when click any photos, it will big on the frame</t>
  </si>
  <si>
    <t>Verify click directly any photos in photo list by touch and effect also change</t>
  </si>
  <si>
    <t xml:space="preserve">2. The displayed original price is 999 without comma
Ex: 999
</t>
  </si>
  <si>
    <t>2. The displayed original price is 1,000 with 1 comma separate groups of thousands
Ex: 1,000</t>
  </si>
  <si>
    <t>2. The displayed original price is 999,999 with 1 comma separate groups of thousands
Ex: 999,999</t>
  </si>
  <si>
    <t>2. The displayed original price is 1,000,000 with 2 comma separate groups of thousands and millions
Ex: 1,000,000</t>
  </si>
  <si>
    <t>2. The displayed original price is 999,999,999 with 2 comma separate groups of thousands and millions
Ex: 999,999,999</t>
  </si>
  <si>
    <t>2. The displayed original price is 1,000,000,000 with 3 comma separate groups of thousands, millions and billions
Ex: 1,000,000,0000</t>
  </si>
  <si>
    <t>2. The displayed original price is 100,000 with 1 comma separate groups of thousands
Ex: 100,000</t>
  </si>
  <si>
    <t>2. The displayed original price is 10,000,000 with 2 comma separate groups of thousands and millions
Ex: 10,000,000</t>
  </si>
  <si>
    <t>2. The currency is "₫" in front of original price 
Ex: ₫10,000,000</t>
  </si>
  <si>
    <r>
      <t xml:space="preserve">2. The original price has strikethrough
Ex: </t>
    </r>
    <r>
      <rPr>
        <strike/>
        <sz val="10"/>
        <rFont val="Arial"/>
        <family val="2"/>
      </rPr>
      <t>10,000,000</t>
    </r>
  </si>
  <si>
    <t>2. The displayed discounted price is 999 without comma
Ex: 999</t>
  </si>
  <si>
    <t>2. The displayed discounted price is 1,000 with 1 comma separate groups of thousands
Ex: 1,000</t>
  </si>
  <si>
    <t>2. The displayed discounted price is 999,999 with 1 comma separate groups of thousands
Ex: 999,999</t>
  </si>
  <si>
    <t>2. The displayed discounted price is 1,000,000 with 2 comma separate groups of thousands and millions
Ex: 1,000,000</t>
  </si>
  <si>
    <t>2. The displayed discounted price is 999,999,999 with 2 comma separate groups of thousands and millions
Ex: 999,999,999</t>
  </si>
  <si>
    <t>2. The displayed discounted price is 1,000,000,000 with 3 comma separate groups of thousands, millions and billions
Ex: 1,000,000,000</t>
  </si>
  <si>
    <t>2. The displayed discounted price is 100,000 with 1 comma separate groups of thousands
Ex: 100,000</t>
  </si>
  <si>
    <t>2. The displayed discounted price is 10,000,000 with 2 comma separate groups of thousands and millions
Ex: 10,000,000</t>
  </si>
  <si>
    <t>2. The displayed discounted price is 10,001,000
Ex: 10,000,000.567 -&gt; 10,001,000</t>
  </si>
  <si>
    <t>2. The displayed discounted price is 10,001,000
Ex: 10,000,000.500-&gt; 10,001,000</t>
  </si>
  <si>
    <t>2. The displayed discounted price is 10,000,000
Ex: 10,000,000.123 -&gt; 10,001,000</t>
  </si>
  <si>
    <t>2. The displayed discounted price is 10,010,000
Ex: 10,010,000</t>
  </si>
  <si>
    <t>2. The currency is "₫" in front of discounted price 
Ex: ₫10,000,000</t>
  </si>
  <si>
    <t xml:space="preserve">Precondition: The product have 5 photos in list
1. Go to product detail
2. Observe and click big photo </t>
  </si>
  <si>
    <t>Precondition: The product have 5 photos  in list
1. Go to product detail
2. Click any photo in photo list</t>
  </si>
  <si>
    <t>2.1 There is 5 photos in the list 
2.2 The list has navigation button and focus effect</t>
  </si>
  <si>
    <t>2.1 There is no photo in the list
2.2 The list has no navigation button and focus effect</t>
  </si>
  <si>
    <t>2.1 There is no photo in the frame and photo list
2.2 The list has no navigation button and focus effect</t>
  </si>
  <si>
    <t>2.1 The first one is big photo in the frame
2.2 The first one has navigation and focus effect in photo list</t>
  </si>
  <si>
    <t>2.1 The selected photo is big photo in the frame
2.2 The selected photo has navigation button and focus effect</t>
  </si>
  <si>
    <t>2.1 There is 1 photo in photo list with focus effect
2.2 This photo has no navigation button</t>
  </si>
  <si>
    <t>2.1 The list can't display 6 photos
2.2 The list has no navigation button and focus effect</t>
  </si>
  <si>
    <t>2.1 There is 3 photos in the list
2.2 The list has navigation button and focus effect</t>
  </si>
  <si>
    <t>Precondition: The product have 5 photos in list
1. Go to product detail
2. Click "&gt;" button</t>
  </si>
  <si>
    <t>Precondition: The product have 5 photos in list
1. Go to product detail
2. Click "&lt;" button</t>
  </si>
  <si>
    <t>Precondition: User select first photo in photo list
1. Go to product detail
2. Click "&lt;" button</t>
  </si>
  <si>
    <t>2.1. User can click "&gt;" button to next photos with focus effect in list
2.2 "&gt;" button bold display</t>
  </si>
  <si>
    <t>2.1. User can click "&lt;" button to previous photos with focus effect in list
2.2 "&lt;" button bold display</t>
  </si>
  <si>
    <t xml:space="preserve">2. User can't click "&lt;" button when photo is first one
</t>
  </si>
  <si>
    <t>Precondition: User select last photo in photo list
1. Go to product detail
2. Click "&gt;" button</t>
  </si>
  <si>
    <t xml:space="preserve">2. User can't click "&gt;" button when photo is last one
</t>
  </si>
  <si>
    <t>Precondition: The product have 5 photos in list
1. Go to product detail 
2. Observe and click any photos in list</t>
  </si>
  <si>
    <t>2.1. User can click directly any photos by touch
2.2. When user click photo, the effect change</t>
  </si>
  <si>
    <t>Precondition: The product have 5 photos in list
1. Go to product detail 
2. Click "&lt;&gt;" button</t>
  </si>
  <si>
    <t>2. The big photo and focus effect also change when user click "&lt;&gt;" button in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</si>
</sst>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strike/>
      <sz val="1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6" xfId="5" applyFont="1" applyFill="1" applyBorder="1" applyAlignment="1">
      <alignment horizontal="left" vertical="center" wrapText="1"/>
    </xf>
    <xf numFmtId="0" fontId="3" fillId="24" borderId="11" xfId="5" applyFont="1" applyFill="1" applyBorder="1" applyAlignment="1">
      <alignment horizontal="left" vertical="center" wrapText="1"/>
    </xf>
    <xf numFmtId="0" fontId="37" fillId="24" borderId="6" xfId="5" applyFont="1" applyFill="1" applyBorder="1" applyAlignment="1">
      <alignment horizontal="left" vertical="center"/>
    </xf>
    <xf numFmtId="0" fontId="26" fillId="25"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52" fillId="24" borderId="15" xfId="5"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5" t="s">
        <v>2</v>
      </c>
      <c r="B4" s="176"/>
      <c r="C4" s="176"/>
      <c r="D4" s="176"/>
      <c r="E4" s="177"/>
      <c r="F4" s="18"/>
    </row>
    <row r="5" spans="1:6">
      <c r="A5" s="178" t="s">
        <v>3</v>
      </c>
      <c r="B5" s="178"/>
      <c r="C5" s="179" t="s">
        <v>4</v>
      </c>
      <c r="D5" s="179"/>
      <c r="E5" s="179"/>
      <c r="F5" s="18"/>
    </row>
    <row r="6" spans="1:6" ht="29.25" customHeight="1">
      <c r="A6" s="180" t="s">
        <v>5</v>
      </c>
      <c r="B6" s="181"/>
      <c r="C6" s="174" t="s">
        <v>6</v>
      </c>
      <c r="D6" s="174"/>
      <c r="E6" s="174"/>
      <c r="F6" s="18"/>
    </row>
    <row r="7" spans="1:6" ht="29.25" customHeight="1">
      <c r="A7" s="145"/>
      <c r="B7" s="145"/>
      <c r="C7" s="146"/>
      <c r="D7" s="146"/>
      <c r="E7" s="146"/>
      <c r="F7" s="18"/>
    </row>
    <row r="8" spans="1:6" s="147" customFormat="1" ht="29.25" customHeight="1">
      <c r="A8" s="172" t="s">
        <v>7</v>
      </c>
      <c r="B8" s="173"/>
      <c r="C8" s="173"/>
      <c r="D8" s="173"/>
      <c r="E8" s="173"/>
      <c r="F8" s="173"/>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4" t="s">
        <v>23</v>
      </c>
      <c r="B13" s="174"/>
      <c r="C13" s="174"/>
      <c r="D13" s="174"/>
      <c r="E13" s="174"/>
      <c r="F13" s="17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7" t="s">
        <v>25</v>
      </c>
      <c r="C2" s="187"/>
      <c r="D2" s="187"/>
      <c r="E2" s="187"/>
      <c r="F2" s="187"/>
      <c r="G2" s="187"/>
      <c r="H2" s="187"/>
      <c r="I2" s="187"/>
      <c r="J2" s="185" t="s">
        <v>26</v>
      </c>
      <c r="K2" s="185"/>
    </row>
    <row r="3" spans="1:11" ht="28.5" customHeight="1">
      <c r="B3" s="188" t="s">
        <v>27</v>
      </c>
      <c r="C3" s="188"/>
      <c r="D3" s="188"/>
      <c r="E3" s="188"/>
      <c r="F3" s="186" t="s">
        <v>28</v>
      </c>
      <c r="G3" s="186"/>
      <c r="H3" s="186"/>
      <c r="I3" s="186"/>
      <c r="J3" s="185"/>
      <c r="K3" s="185"/>
    </row>
    <row r="4" spans="1:11" ht="18" customHeight="1">
      <c r="B4" s="153"/>
      <c r="C4" s="153"/>
      <c r="D4" s="153"/>
      <c r="E4" s="153"/>
      <c r="F4" s="152"/>
      <c r="G4" s="152"/>
      <c r="H4" s="152"/>
      <c r="I4" s="152"/>
      <c r="J4" s="151"/>
      <c r="K4" s="151"/>
    </row>
    <row r="6" spans="1:11" ht="23.25">
      <c r="A6" s="4" t="s">
        <v>29</v>
      </c>
    </row>
    <row r="7" spans="1:11">
      <c r="A7" s="192" t="s">
        <v>30</v>
      </c>
      <c r="B7" s="192"/>
      <c r="C7" s="192"/>
      <c r="D7" s="192"/>
      <c r="E7" s="192"/>
      <c r="F7" s="192"/>
      <c r="G7" s="192"/>
      <c r="H7" s="192"/>
      <c r="I7" s="192"/>
    </row>
    <row r="8" spans="1:11" ht="20.25" customHeight="1">
      <c r="A8" s="192"/>
      <c r="B8" s="192"/>
      <c r="C8" s="192"/>
      <c r="D8" s="192"/>
      <c r="E8" s="192"/>
      <c r="F8" s="192"/>
      <c r="G8" s="192"/>
      <c r="H8" s="192"/>
      <c r="I8" s="192"/>
    </row>
    <row r="9" spans="1:11">
      <c r="A9" s="192" t="s">
        <v>31</v>
      </c>
      <c r="B9" s="192"/>
      <c r="C9" s="192"/>
      <c r="D9" s="192"/>
      <c r="E9" s="192"/>
      <c r="F9" s="192"/>
      <c r="G9" s="192"/>
      <c r="H9" s="192"/>
      <c r="I9" s="192"/>
    </row>
    <row r="10" spans="1:11" ht="21" customHeight="1">
      <c r="A10" s="192"/>
      <c r="B10" s="192"/>
      <c r="C10" s="192"/>
      <c r="D10" s="192"/>
      <c r="E10" s="192"/>
      <c r="F10" s="192"/>
      <c r="G10" s="192"/>
      <c r="H10" s="192"/>
      <c r="I10" s="192"/>
    </row>
    <row r="11" spans="1:11" ht="14.25">
      <c r="A11" s="193" t="s">
        <v>32</v>
      </c>
      <c r="B11" s="193"/>
      <c r="C11" s="193"/>
      <c r="D11" s="193"/>
      <c r="E11" s="193"/>
      <c r="F11" s="193"/>
      <c r="G11" s="193"/>
      <c r="H11" s="193"/>
      <c r="I11" s="193"/>
    </row>
    <row r="12" spans="1:11">
      <c r="A12" s="3"/>
      <c r="B12" s="3"/>
      <c r="C12" s="3"/>
      <c r="D12" s="3"/>
      <c r="E12" s="3"/>
      <c r="F12" s="3"/>
      <c r="G12" s="3"/>
      <c r="H12" s="3"/>
      <c r="I12" s="3"/>
    </row>
    <row r="13" spans="1:11" ht="23.25">
      <c r="A13" s="4" t="s">
        <v>33</v>
      </c>
    </row>
    <row r="14" spans="1:11">
      <c r="A14" s="134" t="s">
        <v>34</v>
      </c>
      <c r="B14" s="189" t="s">
        <v>35</v>
      </c>
      <c r="C14" s="190"/>
      <c r="D14" s="190"/>
      <c r="E14" s="190"/>
      <c r="F14" s="190"/>
      <c r="G14" s="190"/>
      <c r="H14" s="190"/>
      <c r="I14" s="190"/>
      <c r="J14" s="190"/>
      <c r="K14" s="191"/>
    </row>
    <row r="15" spans="1:11" ht="14.25" customHeight="1">
      <c r="A15" s="134" t="s">
        <v>36</v>
      </c>
      <c r="B15" s="189" t="s">
        <v>37</v>
      </c>
      <c r="C15" s="190"/>
      <c r="D15" s="190"/>
      <c r="E15" s="190"/>
      <c r="F15" s="190"/>
      <c r="G15" s="190"/>
      <c r="H15" s="190"/>
      <c r="I15" s="190"/>
      <c r="J15" s="190"/>
      <c r="K15" s="191"/>
    </row>
    <row r="16" spans="1:11" ht="14.25" customHeight="1">
      <c r="A16" s="134"/>
      <c r="B16" s="189" t="s">
        <v>38</v>
      </c>
      <c r="C16" s="190"/>
      <c r="D16" s="190"/>
      <c r="E16" s="190"/>
      <c r="F16" s="190"/>
      <c r="G16" s="190"/>
      <c r="H16" s="190"/>
      <c r="I16" s="190"/>
      <c r="J16" s="190"/>
      <c r="K16" s="191"/>
    </row>
    <row r="17" spans="1:14" ht="14.25" customHeight="1">
      <c r="A17" s="134"/>
      <c r="B17" s="189" t="s">
        <v>39</v>
      </c>
      <c r="C17" s="190"/>
      <c r="D17" s="190"/>
      <c r="E17" s="190"/>
      <c r="F17" s="190"/>
      <c r="G17" s="190"/>
      <c r="H17" s="190"/>
      <c r="I17" s="190"/>
      <c r="J17" s="190"/>
      <c r="K17" s="191"/>
    </row>
    <row r="19" spans="1:14" ht="23.25">
      <c r="A19" s="4" t="s">
        <v>40</v>
      </c>
    </row>
    <row r="20" spans="1:14">
      <c r="A20" s="134" t="s">
        <v>41</v>
      </c>
      <c r="B20" s="189" t="s">
        <v>42</v>
      </c>
      <c r="C20" s="190"/>
      <c r="D20" s="190"/>
      <c r="E20" s="190"/>
      <c r="F20" s="190"/>
      <c r="G20" s="191"/>
    </row>
    <row r="21" spans="1:14" ht="12.75" customHeight="1">
      <c r="A21" s="134" t="s">
        <v>43</v>
      </c>
      <c r="B21" s="189" t="s">
        <v>44</v>
      </c>
      <c r="C21" s="190"/>
      <c r="D21" s="190"/>
      <c r="E21" s="190"/>
      <c r="F21" s="190"/>
      <c r="G21" s="191"/>
    </row>
    <row r="22" spans="1:14" ht="12.75" customHeight="1">
      <c r="A22" s="134" t="s">
        <v>45</v>
      </c>
      <c r="B22" s="189" t="s">
        <v>46</v>
      </c>
      <c r="C22" s="190"/>
      <c r="D22" s="190"/>
      <c r="E22" s="190"/>
      <c r="F22" s="190"/>
      <c r="G22" s="191"/>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2" t="s">
        <v>51</v>
      </c>
      <c r="C29" s="183"/>
      <c r="D29" s="184"/>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4" t="s">
        <v>56</v>
      </c>
      <c r="B2" s="194"/>
      <c r="C2" s="194"/>
      <c r="D2" s="194"/>
      <c r="E2" s="194"/>
      <c r="F2" s="194"/>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7" t="s">
        <v>70</v>
      </c>
      <c r="B2" s="197"/>
      <c r="C2" s="197"/>
      <c r="D2" s="197"/>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5" t="s">
        <v>91</v>
      </c>
      <c r="B16" s="195"/>
      <c r="C16" s="30"/>
      <c r="D16" s="31"/>
    </row>
    <row r="17" spans="1:4" ht="14.25">
      <c r="A17" s="196" t="s">
        <v>92</v>
      </c>
      <c r="B17" s="196"/>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7"/>
  <sheetViews>
    <sheetView showGridLines="0" tabSelected="1" topLeftCell="A57" zoomScale="110" zoomScaleNormal="110" workbookViewId="0">
      <selection activeCell="D61" sqref="D61"/>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70</v>
      </c>
      <c r="B2" s="207"/>
      <c r="C2" s="207"/>
      <c r="D2" s="207"/>
      <c r="E2" s="202"/>
      <c r="F2" s="23"/>
      <c r="G2" s="23"/>
      <c r="H2" s="23"/>
      <c r="I2" s="23"/>
      <c r="J2" s="23"/>
    </row>
    <row r="3" spans="1:24" s="1" customFormat="1" ht="23.25">
      <c r="A3" s="47"/>
      <c r="C3" s="203"/>
      <c r="D3" s="203"/>
      <c r="E3" s="202"/>
      <c r="F3" s="23"/>
      <c r="G3" s="23"/>
      <c r="H3" s="23"/>
      <c r="I3" s="23"/>
      <c r="J3" s="23"/>
    </row>
    <row r="4" spans="1:24" s="38" customFormat="1" ht="26.25" customHeight="1">
      <c r="A4" s="139" t="s">
        <v>66</v>
      </c>
      <c r="B4" s="204" t="s">
        <v>418</v>
      </c>
      <c r="C4" s="204"/>
      <c r="D4" s="204"/>
      <c r="E4" s="39"/>
      <c r="F4" s="39"/>
      <c r="G4" s="39"/>
      <c r="H4" s="40"/>
      <c r="I4" s="40"/>
      <c r="X4" s="38" t="s">
        <v>93</v>
      </c>
    </row>
    <row r="5" spans="1:24" s="38" customFormat="1" ht="144.75" customHeight="1">
      <c r="A5" s="139" t="s">
        <v>62</v>
      </c>
      <c r="B5" s="205" t="s">
        <v>419</v>
      </c>
      <c r="C5" s="204"/>
      <c r="D5" s="204"/>
      <c r="E5" s="39"/>
      <c r="F5" s="39"/>
      <c r="G5" s="39"/>
      <c r="H5" s="40"/>
      <c r="I5" s="40"/>
      <c r="X5" s="38" t="s">
        <v>95</v>
      </c>
    </row>
    <row r="6" spans="1:24" s="38" customFormat="1" ht="25.5">
      <c r="A6" s="139" t="s">
        <v>96</v>
      </c>
      <c r="B6" s="205" t="s">
        <v>439</v>
      </c>
      <c r="C6" s="204"/>
      <c r="D6" s="204"/>
      <c r="E6" s="39"/>
      <c r="F6" s="39"/>
      <c r="G6" s="39"/>
      <c r="H6" s="40"/>
      <c r="I6" s="40"/>
    </row>
    <row r="7" spans="1:24" s="38" customFormat="1">
      <c r="A7" s="139" t="s">
        <v>98</v>
      </c>
      <c r="B7" s="204" t="s">
        <v>420</v>
      </c>
      <c r="C7" s="204"/>
      <c r="D7" s="204"/>
      <c r="E7" s="39"/>
      <c r="F7" s="39"/>
      <c r="G7" s="39"/>
      <c r="H7" s="41"/>
      <c r="I7" s="40"/>
      <c r="X7" s="42"/>
    </row>
    <row r="8" spans="1:24" s="43" customFormat="1">
      <c r="A8" s="139" t="s">
        <v>100</v>
      </c>
      <c r="B8" s="208"/>
      <c r="C8" s="208"/>
      <c r="D8" s="20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COUNTIF($F$18:$F$49639,"*Passed")</f>
        <v>0</v>
      </c>
      <c r="C11" s="75">
        <f>COUNTIF($G$18:$G$49639,"*Passed")</f>
        <v>0</v>
      </c>
      <c r="D11" s="75">
        <f>COUNTIF($H$18:$H$49639,"*Passed")</f>
        <v>0</v>
      </c>
    </row>
    <row r="12" spans="1:24" s="43" customFormat="1">
      <c r="A12" s="141" t="s">
        <v>43</v>
      </c>
      <c r="B12" s="75">
        <f>COUNTIF($F$18:$F$49359,"*Failed*")</f>
        <v>0</v>
      </c>
      <c r="C12" s="75">
        <f>COUNTIF($G$18:$G$49359,"*Failed*")</f>
        <v>0</v>
      </c>
      <c r="D12" s="75">
        <f>COUNTIF($H$18:$H$49359,"*Failed*")</f>
        <v>0</v>
      </c>
    </row>
    <row r="13" spans="1:24" s="43" customFormat="1">
      <c r="A13" s="141" t="s">
        <v>45</v>
      </c>
      <c r="B13" s="75">
        <f>COUNTIF($F$18:$F$49359,"*Not Run*")</f>
        <v>0</v>
      </c>
      <c r="C13" s="75">
        <f>COUNTIF($G$18:$G$49359,"*Not Run*")</f>
        <v>0</v>
      </c>
      <c r="D13" s="75">
        <f>COUNTIF($H$18:$H$49359,"*Not Run*")</f>
        <v>0</v>
      </c>
      <c r="E13" s="1"/>
      <c r="F13" s="1"/>
      <c r="G13" s="1"/>
      <c r="H13" s="1"/>
      <c r="I13" s="1"/>
    </row>
    <row r="14" spans="1:24" s="43" customFormat="1">
      <c r="A14" s="141" t="s">
        <v>103</v>
      </c>
      <c r="B14" s="75">
        <f>COUNTIF($F$18:$F$49359,"*NA*")</f>
        <v>0</v>
      </c>
      <c r="C14" s="75">
        <f>COUNTIF($G$18:$G$49359,"*NA*")</f>
        <v>0</v>
      </c>
      <c r="D14" s="75">
        <f>COUNTIF($H$18:$H$49359,"*NA*")</f>
        <v>0</v>
      </c>
      <c r="E14" s="1"/>
      <c r="F14" s="1"/>
      <c r="G14" s="1"/>
      <c r="H14" s="1"/>
      <c r="I14" s="1"/>
    </row>
    <row r="15" spans="1:24" s="43" customFormat="1" ht="38.25">
      <c r="A15" s="141" t="s">
        <v>104</v>
      </c>
      <c r="B15" s="75">
        <f>COUNTIF($F$18:$F$49359,"*Passed in previous build*")</f>
        <v>0</v>
      </c>
      <c r="C15" s="75">
        <f>COUNTIF($G$18:$G$49359,"*Passed in previous build*")</f>
        <v>0</v>
      </c>
      <c r="D15" s="75">
        <f>COUNTIF($H$18:$H$49359,"*Passed in previous build*")</f>
        <v>0</v>
      </c>
      <c r="E15" s="1"/>
      <c r="F15" s="1"/>
      <c r="G15" s="1"/>
      <c r="H15" s="1"/>
      <c r="I15" s="1"/>
    </row>
    <row r="16" spans="1:24" s="44" customFormat="1" ht="15" customHeight="1">
      <c r="A16" s="76"/>
      <c r="B16" s="50"/>
      <c r="C16" s="50"/>
      <c r="D16" s="51"/>
      <c r="E16" s="56"/>
      <c r="F16" s="201" t="s">
        <v>101</v>
      </c>
      <c r="G16" s="201"/>
      <c r="H16" s="20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32.25" customHeight="1">
      <c r="A18" s="67"/>
      <c r="B18" s="198" t="s">
        <v>422</v>
      </c>
      <c r="C18" s="199"/>
      <c r="D18" s="200"/>
      <c r="E18" s="67"/>
      <c r="F18" s="68"/>
      <c r="G18" s="68"/>
      <c r="H18" s="68"/>
      <c r="I18" s="67"/>
    </row>
    <row r="19" spans="1:9" s="45" customFormat="1" ht="51.75" customHeight="1">
      <c r="A19" s="52">
        <v>1</v>
      </c>
      <c r="B19" s="52" t="s">
        <v>453</v>
      </c>
      <c r="C19" s="52" t="s">
        <v>444</v>
      </c>
      <c r="D19" s="53" t="s">
        <v>484</v>
      </c>
      <c r="E19" s="54"/>
      <c r="F19" s="52"/>
      <c r="G19" s="52"/>
      <c r="H19" s="52"/>
      <c r="I19" s="55"/>
    </row>
    <row r="20" spans="1:9" s="45" customFormat="1" ht="51.75" customHeight="1">
      <c r="A20" s="52">
        <f>A19+1</f>
        <v>2</v>
      </c>
      <c r="B20" s="52" t="s">
        <v>454</v>
      </c>
      <c r="C20" s="52" t="s">
        <v>445</v>
      </c>
      <c r="D20" s="53" t="s">
        <v>485</v>
      </c>
      <c r="E20" s="54"/>
      <c r="F20" s="52"/>
      <c r="G20" s="52"/>
      <c r="H20" s="52"/>
      <c r="I20" s="55"/>
    </row>
    <row r="21" spans="1:9" s="45" customFormat="1" ht="51.75" customHeight="1">
      <c r="A21" s="52">
        <f t="shared" ref="A21:A28" si="0">A20+1</f>
        <v>3</v>
      </c>
      <c r="B21" s="52" t="s">
        <v>455</v>
      </c>
      <c r="C21" s="52" t="s">
        <v>446</v>
      </c>
      <c r="D21" s="53" t="s">
        <v>486</v>
      </c>
      <c r="E21" s="54"/>
      <c r="F21" s="52"/>
      <c r="G21" s="52"/>
      <c r="H21" s="52"/>
      <c r="I21" s="55"/>
    </row>
    <row r="22" spans="1:9" s="45" customFormat="1" ht="51.75" customHeight="1">
      <c r="A22" s="52">
        <f>A21+1</f>
        <v>4</v>
      </c>
      <c r="B22" s="52" t="s">
        <v>456</v>
      </c>
      <c r="C22" s="52" t="s">
        <v>460</v>
      </c>
      <c r="D22" s="53" t="s">
        <v>487</v>
      </c>
      <c r="E22" s="54"/>
      <c r="F22" s="52"/>
      <c r="G22" s="52"/>
      <c r="H22" s="52"/>
      <c r="I22" s="55"/>
    </row>
    <row r="23" spans="1:9" s="45" customFormat="1" ht="51.75" customHeight="1">
      <c r="A23" s="52">
        <f t="shared" si="0"/>
        <v>5</v>
      </c>
      <c r="B23" s="52" t="s">
        <v>457</v>
      </c>
      <c r="C23" s="52" t="s">
        <v>447</v>
      </c>
      <c r="D23" s="53" t="s">
        <v>488</v>
      </c>
      <c r="E23" s="54"/>
      <c r="F23" s="52"/>
      <c r="G23" s="52"/>
      <c r="H23" s="52"/>
      <c r="I23" s="55"/>
    </row>
    <row r="24" spans="1:9" s="45" customFormat="1" ht="51.75" customHeight="1">
      <c r="A24" s="52">
        <f t="shared" si="0"/>
        <v>6</v>
      </c>
      <c r="B24" s="52" t="s">
        <v>458</v>
      </c>
      <c r="C24" s="52" t="s">
        <v>459</v>
      </c>
      <c r="D24" s="53" t="s">
        <v>489</v>
      </c>
      <c r="E24" s="54"/>
      <c r="F24" s="52"/>
      <c r="G24" s="52"/>
      <c r="H24" s="52"/>
      <c r="I24" s="55"/>
    </row>
    <row r="25" spans="1:9" s="45" customFormat="1" ht="51.75" customHeight="1">
      <c r="A25" s="52">
        <f t="shared" si="0"/>
        <v>7</v>
      </c>
      <c r="B25" s="52" t="s">
        <v>465</v>
      </c>
      <c r="C25" s="52" t="s">
        <v>461</v>
      </c>
      <c r="D25" s="53" t="s">
        <v>490</v>
      </c>
      <c r="E25" s="54"/>
      <c r="F25" s="52"/>
      <c r="G25" s="52"/>
      <c r="H25" s="52"/>
      <c r="I25" s="55"/>
    </row>
    <row r="26" spans="1:9" s="45" customFormat="1" ht="51.75" customHeight="1">
      <c r="A26" s="52">
        <f t="shared" si="0"/>
        <v>8</v>
      </c>
      <c r="B26" s="52" t="s">
        <v>466</v>
      </c>
      <c r="C26" s="52" t="s">
        <v>462</v>
      </c>
      <c r="D26" s="53" t="s">
        <v>491</v>
      </c>
      <c r="E26" s="54"/>
      <c r="F26" s="52"/>
      <c r="G26" s="52"/>
      <c r="H26" s="52"/>
      <c r="I26" s="55"/>
    </row>
    <row r="27" spans="1:9" s="45" customFormat="1" ht="51.75" customHeight="1">
      <c r="A27" s="52">
        <f t="shared" si="0"/>
        <v>9</v>
      </c>
      <c r="B27" s="52" t="s">
        <v>434</v>
      </c>
      <c r="C27" s="52" t="s">
        <v>443</v>
      </c>
      <c r="D27" s="53" t="s">
        <v>492</v>
      </c>
      <c r="E27" s="54"/>
      <c r="F27" s="52"/>
      <c r="G27" s="52"/>
      <c r="H27" s="52"/>
      <c r="I27" s="55"/>
    </row>
    <row r="28" spans="1:9" s="45" customFormat="1" ht="51.75" customHeight="1">
      <c r="A28" s="52">
        <f t="shared" si="0"/>
        <v>10</v>
      </c>
      <c r="B28" s="52" t="s">
        <v>441</v>
      </c>
      <c r="C28" s="52" t="s">
        <v>440</v>
      </c>
      <c r="D28" s="53" t="s">
        <v>493</v>
      </c>
      <c r="E28" s="54"/>
      <c r="F28" s="52"/>
      <c r="G28" s="52"/>
      <c r="H28" s="52"/>
      <c r="I28" s="55"/>
    </row>
    <row r="29" spans="1:9" s="44" customFormat="1" ht="32.25" customHeight="1">
      <c r="A29" s="67"/>
      <c r="B29" s="198" t="s">
        <v>442</v>
      </c>
      <c r="C29" s="199"/>
      <c r="D29" s="200"/>
      <c r="E29" s="67"/>
      <c r="F29" s="68"/>
      <c r="G29" s="68"/>
      <c r="H29" s="68"/>
      <c r="I29" s="67"/>
    </row>
    <row r="30" spans="1:9" s="45" customFormat="1" ht="51.75" customHeight="1">
      <c r="A30" s="52">
        <f>A28+1</f>
        <v>11</v>
      </c>
      <c r="B30" s="52" t="s">
        <v>453</v>
      </c>
      <c r="C30" s="52" t="s">
        <v>448</v>
      </c>
      <c r="D30" s="53" t="s">
        <v>494</v>
      </c>
      <c r="E30" s="54"/>
      <c r="F30" s="52"/>
      <c r="G30" s="52"/>
      <c r="H30" s="52"/>
      <c r="I30" s="55"/>
    </row>
    <row r="31" spans="1:9" s="45" customFormat="1" ht="51.75" customHeight="1">
      <c r="A31" s="52">
        <f>A30+1</f>
        <v>12</v>
      </c>
      <c r="B31" s="52" t="s">
        <v>454</v>
      </c>
      <c r="C31" s="52" t="s">
        <v>449</v>
      </c>
      <c r="D31" s="53" t="s">
        <v>495</v>
      </c>
      <c r="E31" s="54"/>
      <c r="F31" s="52"/>
      <c r="G31" s="52"/>
      <c r="H31" s="52"/>
      <c r="I31" s="55"/>
    </row>
    <row r="32" spans="1:9" s="45" customFormat="1" ht="51.75" customHeight="1">
      <c r="A32" s="52">
        <f t="shared" ref="A32:A42" si="1">A31+1</f>
        <v>13</v>
      </c>
      <c r="B32" s="52" t="s">
        <v>455</v>
      </c>
      <c r="C32" s="52" t="s">
        <v>450</v>
      </c>
      <c r="D32" s="53" t="s">
        <v>496</v>
      </c>
      <c r="E32" s="54"/>
      <c r="F32" s="52"/>
      <c r="G32" s="52"/>
      <c r="H32" s="52"/>
      <c r="I32" s="55"/>
    </row>
    <row r="33" spans="1:9" s="45" customFormat="1" ht="51.75" customHeight="1">
      <c r="A33" s="52">
        <f t="shared" si="1"/>
        <v>14</v>
      </c>
      <c r="B33" s="52" t="s">
        <v>456</v>
      </c>
      <c r="C33" s="52" t="s">
        <v>451</v>
      </c>
      <c r="D33" s="53" t="s">
        <v>497</v>
      </c>
      <c r="E33" s="54"/>
      <c r="F33" s="52"/>
      <c r="G33" s="52"/>
      <c r="H33" s="52"/>
      <c r="I33" s="55"/>
    </row>
    <row r="34" spans="1:9" s="45" customFormat="1" ht="51.75" customHeight="1">
      <c r="A34" s="52">
        <f t="shared" si="1"/>
        <v>15</v>
      </c>
      <c r="B34" s="52" t="s">
        <v>457</v>
      </c>
      <c r="C34" s="52" t="s">
        <v>452</v>
      </c>
      <c r="D34" s="53" t="s">
        <v>498</v>
      </c>
      <c r="E34" s="54"/>
      <c r="F34" s="52"/>
      <c r="G34" s="52"/>
      <c r="H34" s="52"/>
      <c r="I34" s="55"/>
    </row>
    <row r="35" spans="1:9" s="45" customFormat="1" ht="51.75" customHeight="1">
      <c r="A35" s="52">
        <f t="shared" si="1"/>
        <v>16</v>
      </c>
      <c r="B35" s="52" t="s">
        <v>458</v>
      </c>
      <c r="C35" s="52" t="s">
        <v>467</v>
      </c>
      <c r="D35" s="53" t="s">
        <v>499</v>
      </c>
      <c r="E35" s="54"/>
      <c r="F35" s="52"/>
      <c r="G35" s="52"/>
      <c r="H35" s="52"/>
      <c r="I35" s="55"/>
    </row>
    <row r="36" spans="1:9" s="45" customFormat="1" ht="51.75" customHeight="1">
      <c r="A36" s="52">
        <f>A35+1</f>
        <v>17</v>
      </c>
      <c r="B36" s="52" t="s">
        <v>465</v>
      </c>
      <c r="C36" s="52" t="s">
        <v>463</v>
      </c>
      <c r="D36" s="53" t="s">
        <v>500</v>
      </c>
      <c r="E36" s="54"/>
      <c r="F36" s="52"/>
      <c r="G36" s="52"/>
      <c r="H36" s="52"/>
      <c r="I36" s="55"/>
    </row>
    <row r="37" spans="1:9" s="45" customFormat="1" ht="51.75" customHeight="1">
      <c r="A37" s="52">
        <f t="shared" si="1"/>
        <v>18</v>
      </c>
      <c r="B37" s="52" t="s">
        <v>466</v>
      </c>
      <c r="C37" s="52" t="s">
        <v>464</v>
      </c>
      <c r="D37" s="53" t="s">
        <v>501</v>
      </c>
      <c r="E37" s="54"/>
      <c r="F37" s="52"/>
      <c r="G37" s="52"/>
      <c r="H37" s="52"/>
      <c r="I37" s="55"/>
    </row>
    <row r="38" spans="1:9" s="45" customFormat="1" ht="51.75" customHeight="1">
      <c r="A38" s="52">
        <f t="shared" si="1"/>
        <v>19</v>
      </c>
      <c r="B38" s="52" t="s">
        <v>471</v>
      </c>
      <c r="C38" s="52" t="s">
        <v>468</v>
      </c>
      <c r="D38" s="53" t="s">
        <v>502</v>
      </c>
      <c r="E38" s="54"/>
      <c r="F38" s="52"/>
      <c r="G38" s="52"/>
      <c r="H38" s="52"/>
      <c r="I38" s="55"/>
    </row>
    <row r="39" spans="1:9" s="45" customFormat="1" ht="51.75" customHeight="1">
      <c r="A39" s="52">
        <f t="shared" si="1"/>
        <v>20</v>
      </c>
      <c r="B39" s="52" t="s">
        <v>472</v>
      </c>
      <c r="C39" s="52" t="s">
        <v>473</v>
      </c>
      <c r="D39" s="53" t="s">
        <v>503</v>
      </c>
      <c r="E39" s="54"/>
      <c r="F39" s="52"/>
      <c r="G39" s="52"/>
      <c r="H39" s="52"/>
      <c r="I39" s="55"/>
    </row>
    <row r="40" spans="1:9" s="45" customFormat="1" ht="51.75" customHeight="1">
      <c r="A40" s="52">
        <f t="shared" si="1"/>
        <v>21</v>
      </c>
      <c r="B40" s="52" t="s">
        <v>433</v>
      </c>
      <c r="C40" s="52" t="s">
        <v>469</v>
      </c>
      <c r="D40" s="53" t="s">
        <v>504</v>
      </c>
      <c r="E40" s="54"/>
      <c r="F40" s="52"/>
      <c r="G40" s="52"/>
      <c r="H40" s="52"/>
      <c r="I40" s="55"/>
    </row>
    <row r="41" spans="1:9" s="45" customFormat="1" ht="51.75" customHeight="1">
      <c r="A41" s="52">
        <f t="shared" si="1"/>
        <v>22</v>
      </c>
      <c r="B41" s="52" t="s">
        <v>423</v>
      </c>
      <c r="C41" s="52" t="s">
        <v>470</v>
      </c>
      <c r="D41" s="53" t="s">
        <v>505</v>
      </c>
      <c r="E41" s="54"/>
      <c r="F41" s="52"/>
      <c r="G41" s="52"/>
      <c r="H41" s="52"/>
      <c r="I41" s="55"/>
    </row>
    <row r="42" spans="1:9" s="45" customFormat="1" ht="51.75" customHeight="1">
      <c r="A42" s="52">
        <f t="shared" si="1"/>
        <v>23</v>
      </c>
      <c r="B42" s="52" t="s">
        <v>434</v>
      </c>
      <c r="C42" s="52" t="s">
        <v>443</v>
      </c>
      <c r="D42" s="53" t="s">
        <v>506</v>
      </c>
      <c r="E42" s="54"/>
      <c r="F42" s="52"/>
      <c r="G42" s="52"/>
      <c r="H42" s="52"/>
      <c r="I42" s="55"/>
    </row>
    <row r="43" spans="1:9" s="44" customFormat="1" ht="32.25" customHeight="1">
      <c r="A43" s="67"/>
      <c r="B43" s="198" t="s">
        <v>421</v>
      </c>
      <c r="C43" s="199"/>
      <c r="D43" s="200"/>
      <c r="E43" s="67"/>
      <c r="F43" s="68"/>
      <c r="G43" s="68"/>
      <c r="H43" s="68"/>
      <c r="I43" s="67"/>
    </row>
    <row r="44" spans="1:9" s="171" customFormat="1" ht="22.5" customHeight="1">
      <c r="A44" s="167"/>
      <c r="B44" s="239" t="s">
        <v>424</v>
      </c>
      <c r="C44" s="168"/>
      <c r="D44" s="169"/>
      <c r="E44" s="167"/>
      <c r="F44" s="170"/>
      <c r="G44" s="170"/>
      <c r="H44" s="170"/>
      <c r="I44" s="167"/>
    </row>
    <row r="45" spans="1:9" s="45" customFormat="1" ht="51.75" customHeight="1">
      <c r="A45" s="52">
        <f>A42+1</f>
        <v>24</v>
      </c>
      <c r="B45" s="52" t="s">
        <v>427</v>
      </c>
      <c r="C45" s="52" t="s">
        <v>474</v>
      </c>
      <c r="D45" s="53" t="s">
        <v>511</v>
      </c>
      <c r="E45" s="54"/>
      <c r="F45" s="52"/>
      <c r="G45" s="52"/>
      <c r="H45" s="52"/>
      <c r="I45" s="55"/>
    </row>
    <row r="46" spans="1:9" s="45" customFormat="1" ht="51.75" customHeight="1">
      <c r="A46" s="52">
        <f>A45+1</f>
        <v>25</v>
      </c>
      <c r="B46" s="52" t="s">
        <v>428</v>
      </c>
      <c r="C46" s="52" t="s">
        <v>507</v>
      </c>
      <c r="D46" s="53" t="s">
        <v>512</v>
      </c>
      <c r="E46" s="54"/>
      <c r="F46" s="52"/>
      <c r="G46" s="52"/>
      <c r="H46" s="52"/>
      <c r="I46" s="55"/>
    </row>
    <row r="47" spans="1:9" s="45" customFormat="1" ht="51.75" customHeight="1">
      <c r="A47" s="52">
        <f>A46+1</f>
        <v>26</v>
      </c>
      <c r="B47" s="52" t="s">
        <v>482</v>
      </c>
      <c r="C47" s="52" t="s">
        <v>508</v>
      </c>
      <c r="D47" s="53" t="s">
        <v>513</v>
      </c>
      <c r="E47" s="54"/>
      <c r="F47" s="52"/>
      <c r="G47" s="52"/>
      <c r="H47" s="52"/>
      <c r="I47" s="55"/>
    </row>
    <row r="48" spans="1:9" s="171" customFormat="1" ht="22.5" customHeight="1">
      <c r="A48" s="167"/>
      <c r="B48" s="239" t="s">
        <v>425</v>
      </c>
      <c r="C48" s="168"/>
      <c r="D48" s="169"/>
      <c r="E48" s="167"/>
      <c r="F48" s="170"/>
      <c r="G48" s="170"/>
      <c r="H48" s="170"/>
      <c r="I48" s="167"/>
    </row>
    <row r="49" spans="1:9" s="45" customFormat="1" ht="51.75" customHeight="1">
      <c r="A49" s="52">
        <f>A47+1</f>
        <v>27</v>
      </c>
      <c r="B49" s="52" t="s">
        <v>429</v>
      </c>
      <c r="C49" s="52" t="s">
        <v>475</v>
      </c>
      <c r="D49" s="53" t="s">
        <v>510</v>
      </c>
      <c r="E49" s="54"/>
      <c r="F49" s="52"/>
      <c r="G49" s="52"/>
      <c r="H49" s="52"/>
      <c r="I49" s="55"/>
    </row>
    <row r="50" spans="1:9" s="45" customFormat="1" ht="51.75" customHeight="1">
      <c r="A50" s="52">
        <f>A49+1</f>
        <v>28</v>
      </c>
      <c r="B50" s="52" t="s">
        <v>435</v>
      </c>
      <c r="C50" s="52" t="s">
        <v>476</v>
      </c>
      <c r="D50" s="53" t="s">
        <v>514</v>
      </c>
      <c r="E50" s="54"/>
      <c r="F50" s="52"/>
      <c r="G50" s="52"/>
      <c r="H50" s="52"/>
      <c r="I50" s="55"/>
    </row>
    <row r="51" spans="1:9" s="45" customFormat="1" ht="51.75" customHeight="1">
      <c r="A51" s="52">
        <f>A50+1</f>
        <v>29</v>
      </c>
      <c r="B51" s="52" t="s">
        <v>436</v>
      </c>
      <c r="C51" s="52" t="s">
        <v>478</v>
      </c>
      <c r="D51" s="53" t="s">
        <v>509</v>
      </c>
      <c r="E51" s="54"/>
      <c r="F51" s="52"/>
      <c r="G51" s="52"/>
      <c r="H51" s="52"/>
      <c r="I51" s="55"/>
    </row>
    <row r="52" spans="1:9" s="45" customFormat="1" ht="51.75" customHeight="1">
      <c r="A52" s="52">
        <f t="shared" ref="A52:A53" si="2">A51+1</f>
        <v>30</v>
      </c>
      <c r="B52" s="52" t="s">
        <v>438</v>
      </c>
      <c r="C52" s="52" t="s">
        <v>477</v>
      </c>
      <c r="D52" s="53" t="s">
        <v>515</v>
      </c>
      <c r="E52" s="54"/>
      <c r="F52" s="52"/>
      <c r="G52" s="52"/>
      <c r="H52" s="52"/>
      <c r="I52" s="55"/>
    </row>
    <row r="53" spans="1:9" s="45" customFormat="1" ht="51.75" customHeight="1">
      <c r="A53" s="52">
        <f t="shared" si="2"/>
        <v>31</v>
      </c>
      <c r="B53" s="52" t="s">
        <v>437</v>
      </c>
      <c r="C53" s="52" t="s">
        <v>479</v>
      </c>
      <c r="D53" s="53" t="s">
        <v>516</v>
      </c>
      <c r="E53" s="54"/>
      <c r="F53" s="52"/>
      <c r="G53" s="52"/>
      <c r="H53" s="52"/>
      <c r="I53" s="55"/>
    </row>
    <row r="54" spans="1:9" s="171" customFormat="1" ht="22.5" customHeight="1">
      <c r="A54" s="167"/>
      <c r="B54" s="239" t="s">
        <v>426</v>
      </c>
      <c r="C54" s="168"/>
      <c r="D54" s="169"/>
      <c r="E54" s="167"/>
      <c r="F54" s="170"/>
      <c r="G54" s="170"/>
      <c r="H54" s="170"/>
      <c r="I54" s="167"/>
    </row>
    <row r="55" spans="1:9" s="45" customFormat="1" ht="51.75" customHeight="1">
      <c r="A55" s="52">
        <f t="shared" ref="A55:A60" ca="1" si="3">IF(OFFSET(A55,-1,0) ="",OFFSET(A55,-2,0)+1,OFFSET(A55,-1,0)+1 )</f>
        <v>32</v>
      </c>
      <c r="B55" s="52" t="s">
        <v>480</v>
      </c>
      <c r="C55" s="52" t="s">
        <v>517</v>
      </c>
      <c r="D55" s="53" t="s">
        <v>520</v>
      </c>
      <c r="E55" s="54"/>
      <c r="F55" s="52"/>
      <c r="G55" s="52"/>
      <c r="H55" s="52"/>
      <c r="I55" s="55"/>
    </row>
    <row r="56" spans="1:9" s="45" customFormat="1" ht="51.75" customHeight="1">
      <c r="A56" s="52">
        <f t="shared" ca="1" si="3"/>
        <v>33</v>
      </c>
      <c r="B56" s="52" t="s">
        <v>481</v>
      </c>
      <c r="C56" s="52" t="s">
        <v>518</v>
      </c>
      <c r="D56" s="53" t="s">
        <v>521</v>
      </c>
      <c r="E56" s="54"/>
      <c r="F56" s="52"/>
      <c r="G56" s="52"/>
      <c r="H56" s="52"/>
      <c r="I56" s="55"/>
    </row>
    <row r="57" spans="1:9" s="45" customFormat="1" ht="51.75" customHeight="1">
      <c r="A57" s="52">
        <f t="shared" ca="1" si="3"/>
        <v>34</v>
      </c>
      <c r="B57" s="52" t="s">
        <v>430</v>
      </c>
      <c r="C57" s="52" t="s">
        <v>519</v>
      </c>
      <c r="D57" s="53" t="s">
        <v>522</v>
      </c>
      <c r="E57" s="52"/>
      <c r="F57" s="52"/>
      <c r="G57" s="52"/>
      <c r="H57" s="52"/>
      <c r="I57" s="55"/>
    </row>
    <row r="58" spans="1:9" s="45" customFormat="1" ht="51.75" customHeight="1">
      <c r="A58" s="52">
        <f t="shared" ca="1" si="3"/>
        <v>35</v>
      </c>
      <c r="B58" s="52" t="s">
        <v>431</v>
      </c>
      <c r="C58" s="52" t="s">
        <v>523</v>
      </c>
      <c r="D58" s="53" t="s">
        <v>524</v>
      </c>
      <c r="E58" s="54"/>
      <c r="F58" s="52"/>
      <c r="G58" s="52"/>
      <c r="H58" s="52"/>
      <c r="I58" s="55"/>
    </row>
    <row r="59" spans="1:9" s="45" customFormat="1" ht="51.75" customHeight="1">
      <c r="A59" s="52">
        <f t="shared" ca="1" si="3"/>
        <v>36</v>
      </c>
      <c r="B59" s="52" t="s">
        <v>483</v>
      </c>
      <c r="C59" s="52" t="s">
        <v>525</v>
      </c>
      <c r="D59" s="53" t="s">
        <v>526</v>
      </c>
      <c r="E59" s="54"/>
      <c r="F59" s="52"/>
      <c r="G59" s="52"/>
      <c r="H59" s="52"/>
      <c r="I59" s="55"/>
    </row>
    <row r="60" spans="1:9" s="45" customFormat="1" ht="51.75" customHeight="1">
      <c r="A60" s="52">
        <f t="shared" ca="1" si="3"/>
        <v>37</v>
      </c>
      <c r="B60" s="52" t="s">
        <v>432</v>
      </c>
      <c r="C60" s="52" t="s">
        <v>527</v>
      </c>
      <c r="D60" s="53" t="s">
        <v>528</v>
      </c>
      <c r="E60" s="54"/>
      <c r="F60" s="52"/>
      <c r="G60" s="52"/>
      <c r="H60" s="52"/>
      <c r="I60" s="55"/>
    </row>
    <row r="61" spans="1:9" s="48" customFormat="1" ht="14.25"/>
    <row r="62" spans="1:9" s="48" customFormat="1" ht="14.25"/>
    <row r="63" spans="1:9" s="48" customFormat="1" ht="14.25"/>
    <row r="64" spans="1:9" s="48" customFormat="1" ht="14.25"/>
    <row r="65" s="48" customFormat="1" ht="14.25"/>
    <row r="66" s="48" customFormat="1" ht="14.25"/>
    <row r="67" s="48" customFormat="1" ht="14.25"/>
    <row r="68" s="48" customFormat="1" ht="14.25"/>
    <row r="69" s="48" customFormat="1" ht="14.25"/>
    <row r="70" s="48" customFormat="1" ht="14.25"/>
    <row r="71" s="48" customFormat="1" ht="14.25"/>
    <row r="72" s="48" customFormat="1" ht="14.25"/>
    <row r="73" s="48" customFormat="1" ht="14.25"/>
    <row r="74" s="48" customFormat="1" ht="14.25"/>
    <row r="75" s="48" customFormat="1" ht="14.25"/>
    <row r="76" s="48" customFormat="1" ht="14.25"/>
    <row r="77" s="48" customFormat="1" ht="14.25"/>
    <row r="78" s="48" customFormat="1" ht="14.25"/>
    <row r="79" s="48" customFormat="1" ht="14.25"/>
    <row r="80" s="48" customFormat="1" ht="14.25"/>
    <row r="81" s="48" customFormat="1" ht="14.25"/>
    <row r="82" s="48" customFormat="1" ht="14.25"/>
    <row r="83" s="48" customFormat="1" ht="14.25"/>
    <row r="84" s="48" customFormat="1" ht="14.25"/>
    <row r="85" s="48" customFormat="1" ht="14.25"/>
    <row r="86" s="48" customFormat="1" ht="14.25"/>
    <row r="87" s="48" customFormat="1" ht="14.25"/>
  </sheetData>
  <mergeCells count="13">
    <mergeCell ref="A1:D1"/>
    <mergeCell ref="A2:D2"/>
    <mergeCell ref="B29:D29"/>
    <mergeCell ref="B6:D6"/>
    <mergeCell ref="B7:D7"/>
    <mergeCell ref="B8:D8"/>
    <mergeCell ref="B43:D43"/>
    <mergeCell ref="F16:H16"/>
    <mergeCell ref="B18:D18"/>
    <mergeCell ref="E2:E3"/>
    <mergeCell ref="C3:D3"/>
    <mergeCell ref="B4:D4"/>
    <mergeCell ref="B5:D5"/>
  </mergeCells>
  <phoneticPr fontId="67" type="noConversion"/>
  <dataValidations count="4">
    <dataValidation showDropDown="1" showErrorMessage="1" sqref="F16:H17" xr:uid="{00000000-0002-0000-0400-000000000000}"/>
    <dataValidation allowBlank="1" showInputMessage="1" showErrorMessage="1" sqref="F18:H28" xr:uid="{00000000-0002-0000-0400-000001000000}"/>
    <dataValidation type="list" allowBlank="1" showErrorMessage="1" sqref="F88:H145" xr:uid="{00000000-0002-0000-0400-000002000000}">
      <formula1>#REF!</formula1>
      <formula2>0</formula2>
    </dataValidation>
    <dataValidation type="list" allowBlank="1" sqref="F29:H7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79" zoomScaleNormal="100" workbookViewId="0">
      <selection activeCell="C23" sqref="C23"/>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70</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67</v>
      </c>
      <c r="B4" s="204" t="s">
        <v>330</v>
      </c>
      <c r="C4" s="204"/>
      <c r="D4" s="204"/>
      <c r="E4" s="39"/>
      <c r="F4" s="39"/>
      <c r="G4" s="39"/>
      <c r="H4" s="40"/>
      <c r="I4" s="40"/>
      <c r="X4" s="38" t="s">
        <v>93</v>
      </c>
    </row>
    <row r="5" spans="1:24" s="38" customFormat="1" ht="144.75" customHeight="1">
      <c r="A5" s="139" t="s">
        <v>62</v>
      </c>
      <c r="B5" s="205" t="s">
        <v>94</v>
      </c>
      <c r="C5" s="204"/>
      <c r="D5" s="204"/>
      <c r="E5" s="39"/>
      <c r="F5" s="39"/>
      <c r="G5" s="39"/>
      <c r="H5" s="40"/>
      <c r="I5" s="40"/>
      <c r="X5" s="38" t="s">
        <v>95</v>
      </c>
    </row>
    <row r="6" spans="1:24" s="38" customFormat="1" ht="25.5">
      <c r="A6" s="139" t="s">
        <v>96</v>
      </c>
      <c r="B6" s="205" t="s">
        <v>97</v>
      </c>
      <c r="C6" s="204"/>
      <c r="D6" s="204"/>
      <c r="E6" s="39"/>
      <c r="F6" s="39"/>
      <c r="G6" s="39"/>
      <c r="H6" s="40"/>
      <c r="I6" s="40"/>
    </row>
    <row r="7" spans="1:24" s="38" customFormat="1">
      <c r="A7" s="139" t="s">
        <v>98</v>
      </c>
      <c r="B7" s="204" t="s">
        <v>99</v>
      </c>
      <c r="C7" s="204"/>
      <c r="D7" s="204"/>
      <c r="E7" s="39"/>
      <c r="F7" s="39"/>
      <c r="G7" s="39"/>
      <c r="H7" s="41"/>
      <c r="I7" s="40"/>
      <c r="X7" s="42"/>
    </row>
    <row r="8" spans="1:24" s="43" customFormat="1">
      <c r="A8" s="139" t="s">
        <v>100</v>
      </c>
      <c r="B8" s="208">
        <v>40850</v>
      </c>
      <c r="C8" s="208"/>
      <c r="D8" s="20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101</v>
      </c>
      <c r="G16" s="211"/>
      <c r="H16" s="21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3" t="s">
        <v>114</v>
      </c>
      <c r="C18" s="214"/>
      <c r="D18" s="21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3" t="s">
        <v>154</v>
      </c>
      <c r="C29" s="214"/>
      <c r="D29" s="21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3" t="s">
        <v>173</v>
      </c>
      <c r="C35" s="214"/>
      <c r="D35" s="21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3" t="s">
        <v>177</v>
      </c>
      <c r="C37" s="214"/>
      <c r="D37" s="21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3" t="s">
        <v>213</v>
      </c>
      <c r="C47" s="214"/>
      <c r="D47" s="21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3" t="s">
        <v>228</v>
      </c>
      <c r="C52" s="214"/>
      <c r="D52" s="21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3" t="s">
        <v>240</v>
      </c>
      <c r="C56" s="214"/>
      <c r="D56" s="21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3" t="s">
        <v>282</v>
      </c>
      <c r="C68" s="214"/>
      <c r="D68" s="21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3" t="s">
        <v>292</v>
      </c>
      <c r="C72" s="214"/>
      <c r="D72" s="21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3" t="s">
        <v>303</v>
      </c>
      <c r="C76" s="214"/>
      <c r="D76" s="21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3" t="s">
        <v>311</v>
      </c>
      <c r="C79" s="214"/>
      <c r="D79" s="21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35" zoomScaleNormal="100" workbookViewId="0">
      <selection activeCell="C21" sqref="C21"/>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70</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67</v>
      </c>
      <c r="B4" s="204" t="s">
        <v>330</v>
      </c>
      <c r="C4" s="204"/>
      <c r="D4" s="204"/>
      <c r="E4" s="39"/>
      <c r="F4" s="39"/>
      <c r="G4" s="39"/>
      <c r="H4" s="40"/>
      <c r="I4" s="40"/>
      <c r="X4" s="38" t="s">
        <v>93</v>
      </c>
    </row>
    <row r="5" spans="1:24" s="38" customFormat="1" ht="144.75" customHeight="1">
      <c r="A5" s="139" t="s">
        <v>62</v>
      </c>
      <c r="B5" s="205" t="s">
        <v>94</v>
      </c>
      <c r="C5" s="204"/>
      <c r="D5" s="204"/>
      <c r="E5" s="39"/>
      <c r="F5" s="39"/>
      <c r="G5" s="39"/>
      <c r="H5" s="40"/>
      <c r="I5" s="40"/>
      <c r="X5" s="38" t="s">
        <v>95</v>
      </c>
    </row>
    <row r="6" spans="1:24" s="38" customFormat="1" ht="25.5">
      <c r="A6" s="139" t="s">
        <v>96</v>
      </c>
      <c r="B6" s="205" t="s">
        <v>97</v>
      </c>
      <c r="C6" s="204"/>
      <c r="D6" s="204"/>
      <c r="E6" s="39"/>
      <c r="F6" s="39"/>
      <c r="G6" s="39"/>
      <c r="H6" s="40"/>
      <c r="I6" s="40"/>
    </row>
    <row r="7" spans="1:24" s="38" customFormat="1">
      <c r="A7" s="139" t="s">
        <v>98</v>
      </c>
      <c r="B7" s="204" t="s">
        <v>99</v>
      </c>
      <c r="C7" s="204"/>
      <c r="D7" s="204"/>
      <c r="E7" s="39"/>
      <c r="F7" s="39"/>
      <c r="G7" s="39"/>
      <c r="H7" s="41"/>
      <c r="I7" s="40"/>
      <c r="X7" s="42"/>
    </row>
    <row r="8" spans="1:24" s="43" customFormat="1">
      <c r="A8" s="139" t="s">
        <v>100</v>
      </c>
      <c r="B8" s="208">
        <v>40850</v>
      </c>
      <c r="C8" s="208"/>
      <c r="D8" s="20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101</v>
      </c>
      <c r="G16" s="211"/>
      <c r="H16" s="21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3" t="s">
        <v>114</v>
      </c>
      <c r="C18" s="214"/>
      <c r="D18" s="21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3" t="s">
        <v>154</v>
      </c>
      <c r="C29" s="214"/>
      <c r="D29" s="21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3" t="s">
        <v>173</v>
      </c>
      <c r="C35" s="214"/>
      <c r="D35" s="21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3" t="s">
        <v>177</v>
      </c>
      <c r="C37" s="214"/>
      <c r="D37" s="21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3" t="s">
        <v>213</v>
      </c>
      <c r="C47" s="214"/>
      <c r="D47" s="21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3" t="s">
        <v>228</v>
      </c>
      <c r="C52" s="214"/>
      <c r="D52" s="21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3" t="s">
        <v>240</v>
      </c>
      <c r="C56" s="214"/>
      <c r="D56" s="21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3" t="s">
        <v>282</v>
      </c>
      <c r="C68" s="214"/>
      <c r="D68" s="21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3" t="s">
        <v>292</v>
      </c>
      <c r="C72" s="214"/>
      <c r="D72" s="21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3" t="s">
        <v>303</v>
      </c>
      <c r="C76" s="214"/>
      <c r="D76" s="21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3" t="s">
        <v>311</v>
      </c>
      <c r="C79" s="214"/>
      <c r="D79" s="21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4" t="s">
        <v>333</v>
      </c>
      <c r="D2" s="234"/>
      <c r="E2" s="234"/>
      <c r="F2" s="234"/>
      <c r="G2" s="234"/>
      <c r="H2" s="85" t="s">
        <v>334</v>
      </c>
      <c r="I2" s="86"/>
      <c r="J2" s="86"/>
      <c r="K2" s="86"/>
      <c r="L2" s="86"/>
    </row>
    <row r="3" spans="1:12" s="84" customFormat="1" ht="23.25">
      <c r="A3" s="83"/>
      <c r="C3" s="235" t="s">
        <v>335</v>
      </c>
      <c r="D3" s="235"/>
      <c r="E3" s="157"/>
      <c r="F3" s="236" t="s">
        <v>336</v>
      </c>
      <c r="G3" s="23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8" t="s">
        <v>337</v>
      </c>
      <c r="C6" s="218"/>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8" t="s">
        <v>367</v>
      </c>
      <c r="C14" s="218"/>
      <c r="D14" s="218"/>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8" t="s">
        <v>377</v>
      </c>
      <c r="C23" s="218"/>
      <c r="D23" s="218"/>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7" t="s">
        <v>113</v>
      </c>
      <c r="H26" s="23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9"/>
      <c r="H27" s="23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9"/>
      <c r="H28" s="23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9"/>
      <c r="H29" s="23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9"/>
      <c r="H30" s="230"/>
    </row>
    <row r="31" spans="1:12" ht="20.25" customHeight="1">
      <c r="A31" s="100"/>
      <c r="B31" s="99" t="s">
        <v>102</v>
      </c>
      <c r="C31" s="99" t="e">
        <f>SUM(C27:C30)</f>
        <v>#REF!</v>
      </c>
      <c r="D31" s="99">
        <v>0</v>
      </c>
      <c r="E31" s="99">
        <v>0</v>
      </c>
      <c r="F31" s="99" t="e">
        <f>SUM(F27:F30)</f>
        <v>#REF!</v>
      </c>
      <c r="G31" s="229"/>
      <c r="H31" s="23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3" t="s">
        <v>346</v>
      </c>
      <c r="G34" s="225"/>
    </row>
    <row r="35" spans="1:12" s="125" customFormat="1">
      <c r="A35" s="121"/>
      <c r="B35" s="122" t="s">
        <v>393</v>
      </c>
      <c r="C35" s="126" t="s">
        <v>394</v>
      </c>
      <c r="D35" s="126" t="s">
        <v>395</v>
      </c>
      <c r="E35" s="126" t="s">
        <v>351</v>
      </c>
      <c r="F35" s="232"/>
      <c r="G35" s="233"/>
      <c r="H35" s="124"/>
      <c r="I35" s="124"/>
      <c r="J35" s="124"/>
      <c r="K35" s="124"/>
      <c r="L35" s="124"/>
    </row>
    <row r="36" spans="1:12">
      <c r="A36" s="100">
        <v>1</v>
      </c>
      <c r="B36" s="101" t="s">
        <v>331</v>
      </c>
      <c r="C36" s="104" t="s">
        <v>396</v>
      </c>
      <c r="D36" s="104" t="s">
        <v>388</v>
      </c>
      <c r="E36" s="104" t="s">
        <v>357</v>
      </c>
      <c r="F36" s="229"/>
      <c r="G36" s="230"/>
    </row>
    <row r="37" spans="1:12" ht="20.25" customHeight="1">
      <c r="A37" s="100">
        <v>2</v>
      </c>
      <c r="B37" s="101" t="s">
        <v>146</v>
      </c>
      <c r="C37" s="104" t="s">
        <v>397</v>
      </c>
      <c r="D37" s="104" t="s">
        <v>388</v>
      </c>
      <c r="E37" s="104" t="s">
        <v>357</v>
      </c>
      <c r="F37" s="229"/>
      <c r="G37" s="230"/>
    </row>
    <row r="38" spans="1:12" ht="20.25" customHeight="1">
      <c r="A38" s="106"/>
      <c r="B38" s="107"/>
      <c r="C38" s="108"/>
      <c r="D38" s="108"/>
      <c r="E38" s="108"/>
      <c r="F38" s="108"/>
      <c r="G38" s="108"/>
      <c r="H38" s="108"/>
    </row>
    <row r="39" spans="1:12" ht="21.75" customHeight="1">
      <c r="B39" s="218" t="s">
        <v>398</v>
      </c>
      <c r="C39" s="218"/>
      <c r="D39" s="94"/>
      <c r="E39" s="94"/>
      <c r="F39" s="94"/>
      <c r="G39" s="95"/>
      <c r="H39" s="95"/>
    </row>
    <row r="40" spans="1:12">
      <c r="B40" s="96" t="s">
        <v>399</v>
      </c>
      <c r="C40" s="97"/>
      <c r="D40" s="97"/>
      <c r="E40" s="97"/>
      <c r="F40" s="97"/>
      <c r="G40" s="98"/>
    </row>
    <row r="41" spans="1:12" ht="18.75" customHeight="1">
      <c r="A41" s="99" t="s">
        <v>58</v>
      </c>
      <c r="B41" s="160" t="s">
        <v>62</v>
      </c>
      <c r="C41" s="231" t="s">
        <v>400</v>
      </c>
      <c r="D41" s="231"/>
      <c r="E41" s="231" t="s">
        <v>401</v>
      </c>
      <c r="F41" s="231"/>
      <c r="G41" s="231"/>
      <c r="H41" s="99" t="s">
        <v>402</v>
      </c>
    </row>
    <row r="42" spans="1:12" ht="34.5" customHeight="1">
      <c r="A42" s="100">
        <v>1</v>
      </c>
      <c r="B42" s="161" t="s">
        <v>403</v>
      </c>
      <c r="C42" s="228" t="s">
        <v>404</v>
      </c>
      <c r="D42" s="228"/>
      <c r="E42" s="228" t="s">
        <v>405</v>
      </c>
      <c r="F42" s="228"/>
      <c r="G42" s="228"/>
      <c r="H42" s="109"/>
    </row>
    <row r="43" spans="1:12" ht="34.5" customHeight="1">
      <c r="A43" s="100">
        <v>2</v>
      </c>
      <c r="B43" s="161" t="s">
        <v>403</v>
      </c>
      <c r="C43" s="228" t="s">
        <v>404</v>
      </c>
      <c r="D43" s="228"/>
      <c r="E43" s="228" t="s">
        <v>405</v>
      </c>
      <c r="F43" s="228"/>
      <c r="G43" s="228"/>
      <c r="H43" s="109"/>
    </row>
    <row r="44" spans="1:12" ht="34.5" customHeight="1">
      <c r="A44" s="100">
        <v>3</v>
      </c>
      <c r="B44" s="161" t="s">
        <v>403</v>
      </c>
      <c r="C44" s="228" t="s">
        <v>404</v>
      </c>
      <c r="D44" s="228"/>
      <c r="E44" s="228" t="s">
        <v>405</v>
      </c>
      <c r="F44" s="228"/>
      <c r="G44" s="228"/>
      <c r="H44" s="109"/>
    </row>
    <row r="45" spans="1:12">
      <c r="B45" s="110"/>
      <c r="C45" s="110"/>
      <c r="D45" s="110"/>
      <c r="E45" s="111"/>
      <c r="F45" s="97"/>
      <c r="G45" s="98"/>
    </row>
    <row r="46" spans="1:12" ht="21.75" customHeight="1">
      <c r="B46" s="218" t="s">
        <v>406</v>
      </c>
      <c r="C46" s="218"/>
      <c r="D46" s="94"/>
      <c r="E46" s="94"/>
      <c r="F46" s="94"/>
      <c r="G46" s="95"/>
      <c r="H46" s="95"/>
    </row>
    <row r="47" spans="1:12">
      <c r="B47" s="96" t="s">
        <v>407</v>
      </c>
      <c r="C47" s="110"/>
      <c r="D47" s="110"/>
      <c r="E47" s="111"/>
      <c r="F47" s="97"/>
      <c r="G47" s="98"/>
    </row>
    <row r="48" spans="1:12" s="113" customFormat="1" ht="21" customHeight="1">
      <c r="A48" s="219" t="s">
        <v>58</v>
      </c>
      <c r="B48" s="221" t="s">
        <v>408</v>
      </c>
      <c r="C48" s="223" t="s">
        <v>409</v>
      </c>
      <c r="D48" s="224"/>
      <c r="E48" s="224"/>
      <c r="F48" s="225"/>
      <c r="G48" s="226" t="s">
        <v>376</v>
      </c>
      <c r="H48" s="226" t="s">
        <v>408</v>
      </c>
      <c r="I48" s="216" t="s">
        <v>410</v>
      </c>
      <c r="J48" s="112"/>
      <c r="K48" s="112"/>
      <c r="L48" s="112"/>
    </row>
    <row r="49" spans="1:9">
      <c r="A49" s="220"/>
      <c r="B49" s="222"/>
      <c r="C49" s="114" t="s">
        <v>385</v>
      </c>
      <c r="D49" s="114" t="s">
        <v>386</v>
      </c>
      <c r="E49" s="115" t="s">
        <v>387</v>
      </c>
      <c r="F49" s="115" t="s">
        <v>388</v>
      </c>
      <c r="G49" s="227"/>
      <c r="H49" s="227"/>
      <c r="I49" s="217"/>
    </row>
    <row r="50" spans="1:9" ht="38.25">
      <c r="A50" s="220"/>
      <c r="B50" s="222"/>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2022-11-05T13:54:44Z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