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nguye\Desktop\TestingVN\Nash\"/>
    </mc:Choice>
  </mc:AlternateContent>
  <xr:revisionPtr revIDLastSave="0" documentId="13_ncr:1_{ABC0A42F-2AB5-4BBD-8A15-D5AA8CC0474B}" xr6:coauthVersionLast="47" xr6:coauthVersionMax="47" xr10:uidLastSave="{00000000-0000-0000-0000-000000000000}"/>
  <bookViews>
    <workbookView xWindow="-120" yWindow="-120" windowWidth="20730" windowHeight="11160" tabRatio="840" activeTab="4" xr2:uid="{00000000-000D-0000-FFFF-FFFF00000000}"/>
  </bookViews>
  <sheets>
    <sheet name="Record of Change" sheetId="4" r:id="rId1"/>
    <sheet name="Instruction" sheetId="5" r:id="rId2"/>
    <sheet name="Cover" sheetId="6" r:id="rId3"/>
    <sheet name="Common checklist" sheetId="7" r:id="rId4"/>
    <sheet name="Assignment2"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42" i="8" l="1"/>
  <c r="A139" i="8"/>
  <c r="A138" i="8"/>
  <c r="A135" i="8"/>
  <c r="A134" i="8"/>
  <c r="A131" i="8"/>
  <c r="A128" i="8"/>
  <c r="A123" i="8"/>
  <c r="A124" i="8" s="1"/>
  <c r="A125" i="8" s="1"/>
  <c r="A122" i="8"/>
  <c r="A116" i="8"/>
  <c r="A117" i="8"/>
  <c r="A118" i="8" s="1"/>
  <c r="A119" i="8" s="1"/>
  <c r="A115" i="8"/>
  <c r="A95" i="8" l="1"/>
  <c r="A96" i="8" s="1"/>
  <c r="A97" i="8" s="1"/>
  <c r="A98" i="8" s="1"/>
  <c r="A99" i="8" s="1"/>
  <c r="A100" i="8" s="1"/>
  <c r="A101" i="8" s="1"/>
  <c r="A86" i="8"/>
  <c r="A87" i="8" s="1"/>
  <c r="A88" i="8" s="1"/>
  <c r="A89" i="8" s="1"/>
  <c r="A90" i="8" s="1"/>
  <c r="A91" i="8" s="1"/>
  <c r="A92" i="8" s="1"/>
  <c r="A23" i="8"/>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C15" i="8"/>
  <c r="B15" i="8"/>
  <c r="G20" i="10" l="1"/>
  <c r="B10" i="15"/>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A24" i="8" l="1"/>
  <c r="A25" i="8" s="1"/>
  <c r="A26" i="8" s="1"/>
  <c r="B10" i="8"/>
  <c r="D10" i="8"/>
  <c r="F18" i="10"/>
  <c r="F20" i="10" s="1"/>
  <c r="D21" i="10" s="1"/>
  <c r="G52" i="10" s="1"/>
  <c r="D10" i="9"/>
  <c r="C10" i="9"/>
  <c r="B10" i="9"/>
  <c r="C10" i="8"/>
  <c r="A27" i="8" l="1"/>
  <c r="A28" i="8" s="1"/>
  <c r="A29" i="8" s="1"/>
  <c r="A30" i="8" l="1"/>
  <c r="A31" i="8" s="1"/>
  <c r="A32" i="8" l="1"/>
  <c r="A33" i="8" s="1"/>
  <c r="A34" i="8" s="1"/>
  <c r="A35" i="8" s="1"/>
  <c r="A36" i="8" s="1"/>
  <c r="A38" i="8" s="1"/>
  <c r="A39" i="8" s="1"/>
  <c r="A40" i="8" s="1"/>
  <c r="A41" i="8" s="1"/>
  <c r="A42" i="8" s="1"/>
  <c r="A43" i="8" s="1"/>
  <c r="A44" i="8" s="1"/>
  <c r="A45" i="8" s="1"/>
  <c r="A46" i="8" s="1"/>
  <c r="A47" i="8" s="1"/>
  <c r="A48" i="8" s="1"/>
  <c r="A49" i="8" s="1"/>
  <c r="A50" i="8" s="1"/>
  <c r="A52" i="8" s="1"/>
  <c r="A53" i="8" s="1"/>
  <c r="A54" i="8" s="1"/>
  <c r="A55" i="8" l="1"/>
  <c r="A56" i="8" s="1"/>
  <c r="A57" i="8" s="1"/>
  <c r="A58" i="8" s="1"/>
  <c r="A59" i="8" s="1"/>
  <c r="A60" i="8" l="1"/>
  <c r="A61" i="8" s="1"/>
  <c r="A62" i="8" l="1"/>
  <c r="A63" i="8" s="1"/>
  <c r="A64" i="8" s="1"/>
  <c r="A65" i="8" s="1"/>
  <c r="A66" i="8" s="1"/>
  <c r="A67" i="8" s="1"/>
  <c r="A69" i="8" s="1"/>
  <c r="A70" i="8" s="1"/>
  <c r="A71" i="8" s="1"/>
  <c r="A72" i="8" s="1"/>
  <c r="A73" i="8" s="1"/>
  <c r="A74" i="8" s="1"/>
  <c r="A75" i="8" s="1"/>
  <c r="A76" i="8" s="1"/>
  <c r="A77" i="8" s="1"/>
  <c r="A78" i="8" s="1"/>
  <c r="A79" i="8" s="1"/>
  <c r="A80" i="8" l="1"/>
  <c r="A81" i="8" s="1"/>
  <c r="A102" i="8" l="1"/>
  <c r="A103" i="8" s="1"/>
  <c r="A104" i="8" s="1"/>
  <c r="A105" i="8" s="1"/>
  <c r="A106" i="8" s="1"/>
  <c r="A107" i="8" s="1"/>
  <c r="A109" i="8" s="1"/>
  <c r="A110" i="8" s="1"/>
  <c r="A111" i="8" s="1"/>
  <c r="A82" i="8"/>
  <c r="A83"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96" authorId="1" shapeId="0" xr:uid="{00000000-0006-0000-0400-000008000000}">
      <text>
        <r>
          <rPr>
            <b/>
            <sz val="9"/>
            <color indexed="81"/>
            <rFont val="Tahoma"/>
            <family val="2"/>
          </rPr>
          <t>Nguyen Dao Thi Binh:</t>
        </r>
        <r>
          <rPr>
            <sz val="9"/>
            <color indexed="81"/>
            <rFont val="Tahoma"/>
            <family val="2"/>
          </rPr>
          <t xml:space="preserve">
Bug ID: 13051</t>
        </r>
      </text>
    </comment>
    <comment ref="G96" authorId="1" shapeId="0" xr:uid="{00000000-0006-0000-0400-000009000000}">
      <text>
        <r>
          <rPr>
            <b/>
            <sz val="9"/>
            <color indexed="81"/>
            <rFont val="Tahoma"/>
            <family val="2"/>
          </rPr>
          <t>Nguyen Dao Thi Binh:</t>
        </r>
        <r>
          <rPr>
            <sz val="9"/>
            <color indexed="81"/>
            <rFont val="Tahoma"/>
            <family val="2"/>
          </rPr>
          <t xml:space="preserve">
Bug ID: 13051</t>
        </r>
      </text>
    </comment>
    <comment ref="F97" authorId="1" shapeId="0" xr:uid="{00000000-0006-0000-0400-00000A000000}">
      <text>
        <r>
          <rPr>
            <b/>
            <sz val="9"/>
            <color indexed="81"/>
            <rFont val="Tahoma"/>
            <family val="2"/>
          </rPr>
          <t>Nguyen Dao Thi Binh:</t>
        </r>
        <r>
          <rPr>
            <sz val="9"/>
            <color indexed="81"/>
            <rFont val="Tahoma"/>
            <family val="2"/>
          </rPr>
          <t xml:space="preserve">
Bug ID: 13059</t>
        </r>
      </text>
    </comment>
    <comment ref="G97" authorId="1" shapeId="0" xr:uid="{00000000-0006-0000-0400-00000B000000}">
      <text>
        <r>
          <rPr>
            <b/>
            <sz val="9"/>
            <color indexed="81"/>
            <rFont val="Tahoma"/>
            <family val="2"/>
          </rPr>
          <t>Nguyen Dao Thi Binh:</t>
        </r>
        <r>
          <rPr>
            <sz val="9"/>
            <color indexed="81"/>
            <rFont val="Tahoma"/>
            <family val="2"/>
          </rPr>
          <t xml:space="preserve">
Bug ID: 13059</t>
        </r>
      </text>
    </comment>
    <comment ref="F104" authorId="1" shapeId="0" xr:uid="{00000000-0006-0000-0400-00000C000000}">
      <text>
        <r>
          <rPr>
            <b/>
            <sz val="9"/>
            <color indexed="81"/>
            <rFont val="Tahoma"/>
            <family val="2"/>
          </rPr>
          <t>Nguyen Dao Thi Binh:</t>
        </r>
        <r>
          <rPr>
            <sz val="9"/>
            <color indexed="81"/>
            <rFont val="Tahoma"/>
            <family val="2"/>
          </rPr>
          <t xml:space="preserve">
Bug ID: 13059</t>
        </r>
      </text>
    </comment>
    <comment ref="G104" authorId="1" shapeId="0" xr:uid="{00000000-0006-0000-0400-00000D000000}">
      <text>
        <r>
          <rPr>
            <b/>
            <sz val="9"/>
            <color indexed="81"/>
            <rFont val="Tahoma"/>
            <family val="2"/>
          </rPr>
          <t>Nguyen Dao Thi Binh:</t>
        </r>
        <r>
          <rPr>
            <sz val="9"/>
            <color indexed="81"/>
            <rFont val="Tahoma"/>
            <family val="2"/>
          </rPr>
          <t xml:space="preserve">
Bug ID: 13059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<sst xmlns="http://schemas.openxmlformats.org/spreadsheetml/2006/main" count="1515" uniqueCount="678">
  <si>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</si>
  <si>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</si>
  <si>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</si>
  <si>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</si>
  <si>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</si>
  <si>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</si>
  <si>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</si>
  <si>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</si>
  <si>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</si>
  <si>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</si>
  <si>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</si>
  <si>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</si>
  <si>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</si>
  <si>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</si>
  <si>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</si>
  <si>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</si>
  <si>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</si>
  <si>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</si>
  <si>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</si>
  <si>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</si>
  <si>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</si>
  <si>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</si>
  <si>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</si>
  <si>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</si>
  <si>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</si>
  <si>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</si>
  <si>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</si>
  <si>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</si>
  <si>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</si>
  <si>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</si>
  <si>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</si>
  <si>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</si>
  <si>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</si>
  <si>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</si>
  <si>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</si>
  <si>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</si>
  <si>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</si>
  <si>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</si>
  <si>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</si>
  <si>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</si>
  <si>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</si>
  <si>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</si>
  <si>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</si>
  <si>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</si>
  <si>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</si>
  <si>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</si>
  <si>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</si>
  <si>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</si>
  <si>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</si>
  <si>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</si>
  <si>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</si>
  <si>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</si>
  <si>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</si>
  <si>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</si>
  <si>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</si>
  <si>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</si>
  <si>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</si>
  <si>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</si>
  <si>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</si>
  <si>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</si>
  <si>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</si>
  <si>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</si>
  <si>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</si>
  <si>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</si>
  <si>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</si>
  <si>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</si>
  <si>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</si>
  <si>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</si>
  <si>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</si>
  <si>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</si>
  <si>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</si>
  <si>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</si>
  <si>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</si>
  <si>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</si>
  <si>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</si>
  <si>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</si>
  <si>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</si>
  <si>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</si>
  <si>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</si>
  <si>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</si>
  <si>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</si>
  <si>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</si>
  <si>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</si>
  <si>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</si>
  <si>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</si>
  <si>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</si>
  <si>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</si>
  <si>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</si>
  <si>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</si>
  <si>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</si>
  <si>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</si>
  <si>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</si>
  <si>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</si>
  <si>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</si>
  <si>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</si>
  <si>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</si>
  <si>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</si>
  <si>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</si>
  <si>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</si>
  <si>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</si>
  <si>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</si>
  <si>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</si>
  <si>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</si>
  <si>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</si>
  <si>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</si>
  <si>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</si>
  <si>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</si>
  <si>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</si>
  <si>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</si>
  <si>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</si>
  <si>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</si>
  <si>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</si>
  <si>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</si>
  <si>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</si>
  <si>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</si>
  <si>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</si>
  <si>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</si>
  <si>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</si>
  <si>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</si>
  <si>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</si>
  <si>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</si>
  <si>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</si>
  <si>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</si>
  <si>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</si>
  <si>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</si>
  <si>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</si>
  <si>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</si>
  <si>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</si>
  <si>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</si>
  <si>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</si>
  <si>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</si>
  <si>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</si>
  <si>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</si>
  <si>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</si>
  <si>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</si>
  <si>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</si>
  <si>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</si>
  <si>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</si>
  <si>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</si>
  <si>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</si>
  <si>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</si>
  <si>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</si>
  <si>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</si>
  <si>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</si>
  <si>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</si>
  <si>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</si>
  <si>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</si>
  <si>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</si>
  <si>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</si>
  <si>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</si>
  <si>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</si>
  <si>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</si>
  <si>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</si>
  <si>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</si>
  <si>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</si>
  <si>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</si>
  <si>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</si>
  <si>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</si>
  <si>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</si>
  <si>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</si>
  <si>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</si>
  <si>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</si>
  <si>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</si>
  <si>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</si>
  <si>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</si>
  <si>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</si>
  <si>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</si>
  <si>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</si>
  <si>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</si>
  <si>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</si>
  <si>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</si>
  <si>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</si>
  <si>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</si>
  <si>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</si>
  <si>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</si>
  <si>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</si>
  <si>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</si>
  <si>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</si>
  <si>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</si>
  <si>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</si>
  <si>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</si>
  <si>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</si>
  <si>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</si>
  <si>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</si>
  <si>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</si>
  <si>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</si>
  <si>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</si>
  <si>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</si>
  <si>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</si>
  <si>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</si>
  <si>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</si>
  <si>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</si>
  <si>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</si>
  <si>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</si>
  <si>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</si>
  <si>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</si>
  <si>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</si>
  <si>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</si>
  <si>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</si>
  <si>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</si>
  <si>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</si>
  <si>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</si>
  <si>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</si>
  <si>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</si>
  <si>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</si>
  <si>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</si>
  <si>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</si>
  <si>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</si>
  <si>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</si>
  <si>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</si>
  <si>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</si>
  <si>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</si>
  <si>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</si>
  <si>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</si>
  <si>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</si>
  <si>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</si>
  <si>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</si>
  <si>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</si>
  <si>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</si>
  <si>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</si>
  <si>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</si>
  <si>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</si>
  <si>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</si>
  <si>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</si>
  <si>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</si>
  <si>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</si>
  <si>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</si>
  <si>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</si>
  <si>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</si>
  <si>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</si>
  <si>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</si>
  <si>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</si>
  <si>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</si>
  <si>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</si>
  <si>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</si>
  <si>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</si>
  <si>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</si>
  <si>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</si>
  <si>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</si>
  <si>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</si>
  <si>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</si>
  <si>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</si>
  <si>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</si>
  <si>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</si>
  <si>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</si>
  <si>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</si>
  <si>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</si>
  <si>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</si>
  <si>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</si>
  <si>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</si>
  <si>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</si>
  <si>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</si>
  <si>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</si>
  <si>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</si>
  <si>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</si>
  <si>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</si>
  <si>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</si>
  <si>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</si>
  <si>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</si>
  <si>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</si>
  <si>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</si>
  <si>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</si>
  <si>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</si>
  <si>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</si>
  <si>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</si>
  <si>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</si>
  <si>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</si>
  <si>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</si>
  <si>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</si>
  <si>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</si>
  <si>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</si>
  <si>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</si>
  <si>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</si>
  <si>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</si>
  <si>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</si>
  <si>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</si>
  <si>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</si>
  <si>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</si>
  <si>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</si>
  <si>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</si>
  <si>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</si>
  <si>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</si>
  <si>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</si>
  <si>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</si>
  <si>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</si>
  <si>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</si>
  <si>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</si>
  <si>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</si>
  <si>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</si>
  <si>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</si>
  <si>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</si>
  <si>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</si>
  <si>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</si>
  <si>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</si>
  <si>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</si>
  <si>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</si>
  <si>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</si>
  <si>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</si>
  <si>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</si>
  <si>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</si>
  <si>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</si>
  <si>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</si>
  <si>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</si>
  <si>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</si>
  <si>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</si>
  <si>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</si>
  <si>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</si>
  <si>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</si>
  <si>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</si>
  <si>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</si>
  <si>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</si>
  <si>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</si>
  <si>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</si>
  <si>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</si>
  <si>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</si>
  <si>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</si>
  <si>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</si>
  <si>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</si>
  <si>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</si>
  <si>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</si>
  <si>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</si>
  <si>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</si>
  <si>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</si>
  <si>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</si>
  <si>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</si>
  <si>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</si>
  <si>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</si>
  <si>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</si>
  <si>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</si>
  <si>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</si>
  <si>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</si>
  <si>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</si>
  <si>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</si>
  <si>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</si>
  <si>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</si>
  <si>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</si>
  <si>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</si>
  <si>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</si>
  <si>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</si>
  <si>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</si>
  <si>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</si>
  <si>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</si>
  <si>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</si>
  <si>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</si>
  <si>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</si>
  <si>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</si>
  <si>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</si>
  <si>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</si>
  <si>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</si>
  <si>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</si>
  <si>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</si>
  <si>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</si>
  <si>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</si>
  <si>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</si>
  <si>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</si>
  <si>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</si>
  <si>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</si>
  <si>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</si>
  <si>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</si>
  <si>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</si>
  <si>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</si>
  <si>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</si>
  <si>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</si>
  <si>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</si>
  <si>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</si>
  <si>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</si>
  <si>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</si>
  <si>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</si>
  <si>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</si>
  <si>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</si>
  <si>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</si>
  <si>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</si>
  <si>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</si>
  <si>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</si>
  <si>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</si>
  <si>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</si>
  <si>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</si>
  <si>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</si>
  <si>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</si>
  <si>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</si>
  <si>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</si>
  <si>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</si>
  <si>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</si>
  <si>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</si>
  <si>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</si>
  <si>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</si>
  <si>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</si>
  <si>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</si>
  <si>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</si>
  <si>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</si>
  <si>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</si>
  <si>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</si>
  <si>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</si>
  <si>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</si>
  <si>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</si>
  <si>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</si>
  <si>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</si>
  <si>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</si>
  <si>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</si>
  <si>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</si>
  <si>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</si>
  <si>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</si>
  <si>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</si>
  <si>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</si>
  <si>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</si>
  <si>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</si>
  <si>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</si>
  <si>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</si>
  <si>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</si>
  <si>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</si>
  <si>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</si>
  <si>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</si>
  <si>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</si>
  <si>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</si>
  <si>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</si>
  <si>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</si>
  <si>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</si>
  <si>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</si>
  <si>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Sign up with Phone number</t>
  </si>
  <si>
    <t>Go to URL</t>
  </si>
  <si>
    <t xml:space="preserve">Nguyen Thuy Oanh </t>
  </si>
  <si>
    <t xml:space="preserve">1. Check UI </t>
  </si>
  <si>
    <t>Follow checklist</t>
  </si>
  <si>
    <t>2.1 Phone number</t>
  </si>
  <si>
    <t xml:space="preserve">2. Function </t>
  </si>
  <si>
    <t>3.2 SMS Verification Code</t>
  </si>
  <si>
    <t>3.3 Password</t>
  </si>
  <si>
    <t>3.4 Birthday</t>
  </si>
  <si>
    <t>3.5 Gender</t>
  </si>
  <si>
    <t>3.6 Full name</t>
  </si>
  <si>
    <t>3.7 Checkbox</t>
  </si>
  <si>
    <t>2.2 Email</t>
  </si>
  <si>
    <t>2.3 Facebook</t>
  </si>
  <si>
    <t>2.4 Google</t>
  </si>
  <si>
    <t>Verify birthday follow birthday format</t>
  </si>
  <si>
    <t>Verify user have Facebook account</t>
  </si>
  <si>
    <t>Verify user have Google account</t>
  </si>
  <si>
    <t>Verify when enter space between number</t>
  </si>
  <si>
    <t>Verify user can click to checkbox</t>
  </si>
  <si>
    <t>Verify if the system trims the inputted text automatically</t>
  </si>
  <si>
    <t>Verify expire time when user receive SMS code</t>
  </si>
  <si>
    <t>2. Validation</t>
  </si>
  <si>
    <t>Verify if user input text</t>
  </si>
  <si>
    <t>Verify if user input special character (~!@#$, HTML encode, SQL injection, Javascripts)</t>
  </si>
  <si>
    <t>Verify phone number is valid</t>
  </si>
  <si>
    <t>Verify if user input numeric</t>
  </si>
  <si>
    <t>Verify if user leave this phone number is blank</t>
  </si>
  <si>
    <t>Verify if user input/copy and paste space</t>
  </si>
  <si>
    <t>Verify if user have registered phone number</t>
  </si>
  <si>
    <t>Verify that default value is blank</t>
  </si>
  <si>
    <t>Verify that the field has placeholder</t>
  </si>
  <si>
    <t>Verify if user leave this code is blank</t>
  </si>
  <si>
    <t>Verify when user input valid phone number and slide to show code</t>
  </si>
  <si>
    <t>Verify when user input invalid phone number and slide to show error message</t>
  </si>
  <si>
    <t>Verify when user input 10 characters</t>
  </si>
  <si>
    <t>Verify when user input 6 digits</t>
  </si>
  <si>
    <t>Verify if user input only alphabetic</t>
  </si>
  <si>
    <t>Verify if user input only numeric</t>
  </si>
  <si>
    <t>Verify if user input a string contain alphabetic and numeric</t>
  </si>
  <si>
    <t>Verify if user input a string contain alphabetic, numeric and special character</t>
  </si>
  <si>
    <t>Verify when enter space between string</t>
  </si>
  <si>
    <t>Verify if user leave this password is blank</t>
  </si>
  <si>
    <t>Verify when user input 6 characters</t>
  </si>
  <si>
    <t>Verify when user input 50 characters</t>
  </si>
  <si>
    <t>Verify when user input &lt; 6 characters</t>
  </si>
  <si>
    <t>Verify when user input between 6 and 50 characters</t>
  </si>
  <si>
    <t>Verify when user input &gt; 50 characters</t>
  </si>
  <si>
    <t xml:space="preserve">Verify if user input data manually </t>
  </si>
  <si>
    <t>Verify when user input data in future date</t>
  </si>
  <si>
    <t xml:space="preserve">Verify when user choose April, June, September, November, the list show 30 days </t>
  </si>
  <si>
    <t xml:space="preserve">Verify when user choose January, March, May, July, August, October, December, the list show 31 days </t>
  </si>
  <si>
    <t>Verify user can select date with the available value from 1 to 31</t>
  </si>
  <si>
    <t>Verify user can select month with the available from 1 to 12</t>
  </si>
  <si>
    <t>Verify user can select year with the available from 1900 to 2100</t>
  </si>
  <si>
    <t>Verify when user select February in other year, the list show 28 days</t>
  </si>
  <si>
    <t>Verify when user select February in leap year, the list show 29 days</t>
  </si>
  <si>
    <t>Verify all data in dropdown list should be ordered by ascending</t>
  </si>
  <si>
    <t xml:space="preserve">Verify when user select gender with the available value is female </t>
  </si>
  <si>
    <t xml:space="preserve">Verify when user select gender with the available value is male </t>
  </si>
  <si>
    <t>Verify if user input alphanumeric</t>
  </si>
  <si>
    <t>Verify if user leave this full name is blank</t>
  </si>
  <si>
    <t>Verify if user input capitalize letter</t>
  </si>
  <si>
    <t>Verify when user input &gt; 10 characters</t>
  </si>
  <si>
    <t>Verify when user input &lt; 10 characters</t>
  </si>
  <si>
    <t>Verify when user input &gt; 6 digits</t>
  </si>
  <si>
    <t>Verify when user input &lt; 6 digits</t>
  </si>
  <si>
    <t>Verify user can click  "x" button to clear data</t>
  </si>
  <si>
    <t>Verify user can click to uncheckbox</t>
  </si>
  <si>
    <t>Verify that default value of checkbox is checked</t>
  </si>
  <si>
    <t>Verify user can click on Eye icon to show password</t>
  </si>
  <si>
    <t>Verify user can click on Eye icon to hide password</t>
  </si>
  <si>
    <t>Verify when user click "Privacy Policy" to move another screen</t>
  </si>
  <si>
    <t>Verify when user click "Terms of Use" to move another screen</t>
  </si>
  <si>
    <t>Verify user can slide bar "Slide to get Email Code"</t>
  </si>
  <si>
    <t>Verify if user leave this phone number is blank, user can still slide bar</t>
  </si>
  <si>
    <t>2.5 SMS code</t>
  </si>
  <si>
    <t>2.6 Password</t>
  </si>
  <si>
    <t>Verify password transfer to * when user input data</t>
  </si>
  <si>
    <t>Verify user can scroll up the list</t>
  </si>
  <si>
    <t>Verify user can scoll down the list</t>
  </si>
  <si>
    <t>2.7 Hyperlink</t>
  </si>
  <si>
    <t>Verify user can click "Facebook" button to show a new pop-up</t>
  </si>
  <si>
    <t>Verify user can click "Google" button to move to show a new pop-up</t>
  </si>
  <si>
    <t>Verify user can click on "Sign up with Email" button to move another screen to create account</t>
  </si>
  <si>
    <t>0912345678</t>
  </si>
  <si>
    <t>User can input phone number successful</t>
  </si>
  <si>
    <t>User can input numeric successful</t>
  </si>
  <si>
    <t>0123456789</t>
  </si>
  <si>
    <t>abcdef</t>
  </si>
  <si>
    <t>&lt;script&gt;alert(‘a’);&lt;/script&gt;</t>
  </si>
  <si>
    <t>Verify when enter space between name</t>
  </si>
  <si>
    <t>1. Go to Sign up page
2. Enter phone number in phone number field
3. Silde "Slide to get SMS Code"</t>
  </si>
  <si>
    <t>1. Go to Sign up page
2. Enter numeric in phone number field
3. Silde "Slide to get SMS Code"</t>
  </si>
  <si>
    <t>1. Go to Sign up page
2. Enter text in phone number field
3. Silde "Slide to get SMS Code"</t>
  </si>
  <si>
    <t>1. Go to Sign up page
2. Enter special character in phone number field
3. Silde "Slide to get SMS Code"</t>
  </si>
  <si>
    <t>1. Go to Sign up page
2. Do not enter in phone number field
3. Silde "Slide to get SMS Code"</t>
  </si>
  <si>
    <t>1. Go to Sign up page
2. Enter space in phone number field
3. Silde "Slide to get SMS Code"</t>
  </si>
  <si>
    <t>1. Go to Sign up page
2. Enter registered phone number in phone number field
3. Silde "Slide to get SMS Code"</t>
  </si>
  <si>
    <t>091 234 5678</t>
  </si>
  <si>
    <t>1. User can input special character
2. Display error message "Please enter a valid phone number"</t>
  </si>
  <si>
    <t>1. User can input text successful
2. Display error message "Please enter a valid phone number"</t>
  </si>
  <si>
    <t xml:space="preserve">1. Go to Sign up page
2. Enter phone number in phone number field
3. Click "x" button </t>
  </si>
  <si>
    <t>The data in phone number field is delete</t>
  </si>
  <si>
    <t>Verify user can click  "x" button to delete data</t>
  </si>
  <si>
    <t>09123456</t>
  </si>
  <si>
    <t>091234567890</t>
  </si>
  <si>
    <t>User receive SMS code via phone</t>
  </si>
  <si>
    <t>1. At Sign up page  
2. Enter numeric in SMS code field</t>
  </si>
  <si>
    <t>1. At Sign up page 
2. Enter text in SMS code field</t>
  </si>
  <si>
    <t>1. User can't input text successful
2. Display error message "This field is empty"</t>
  </si>
  <si>
    <t>1. User can't input special character
2. Display error message "This field is empty"</t>
  </si>
  <si>
    <t>1. At Sign up page 
2. Do not enter in SMS code field</t>
  </si>
  <si>
    <t>1. At Sign up page 
2. Enter special character in SMS code field</t>
  </si>
  <si>
    <t>1. At Sign up page
2. Enter space in SMS code field</t>
  </si>
  <si>
    <t xml:space="preserve">1. At Sign up page
2. Do not enter in SMS code field
</t>
  </si>
  <si>
    <t xml:space="preserve">1. At Sign up page
2. Enter code in SMS code field
</t>
  </si>
  <si>
    <t>Display error message "Please enter Phone number"</t>
  </si>
  <si>
    <t>Display error message "This field is empty"</t>
  </si>
  <si>
    <t>Display error message "Please enter a valid phone number"</t>
  </si>
  <si>
    <t>Display error message "The phone number has existed in system"</t>
  </si>
  <si>
    <t>User can input code successful</t>
  </si>
  <si>
    <t>1. At Sign up page
2. Enter code in SMS code field</t>
  </si>
  <si>
    <t>User can't space between code</t>
  </si>
  <si>
    <t>1. At Sign up page
2. Enter valid phone number in phone number field
3. Slide "Slide to get SMS Code"</t>
  </si>
  <si>
    <t>1. At Sign up page
2. Enter invalid phone number in phone number field
3. Slide "Slide to get SMS Code"</t>
  </si>
  <si>
    <t>091245678</t>
  </si>
  <si>
    <t>091qwe1234</t>
  </si>
  <si>
    <t>Display error message "Please enter only 6 digits"</t>
  </si>
  <si>
    <t>1. At Sign up page  
2. Enter alphabetic and numeric in password field</t>
  </si>
  <si>
    <t>123abc</t>
  </si>
  <si>
    <t>1. At Sign up page  
2. Enter alphabetic in password field</t>
  </si>
  <si>
    <t>qwerty</t>
  </si>
  <si>
    <t>1. At Sign up page  
2. Enter numeric in password field</t>
  </si>
  <si>
    <t>1. At Sign up page 
2. Enter special character in password field</t>
  </si>
  <si>
    <t>Display error message "This field contain alphabetic and numeric"</t>
  </si>
  <si>
    <t>User can input alphabetic and numeric successful</t>
  </si>
  <si>
    <t>1. User can input special character
2. Display error message "This field contain alphabetic and numeric"</t>
  </si>
  <si>
    <t>1. At Sign up page 
2. Enter alphabetic, numeric and special character in password field</t>
  </si>
  <si>
    <t>abc123&lt;/script&gt;</t>
  </si>
  <si>
    <t>1. User can input  alphabetic, numeric and special character
2. Display error message "This field contain alphabetic and numeric"</t>
  </si>
  <si>
    <t xml:space="preserve">1. At Sign up page
2. Do not enter in password field
</t>
  </si>
  <si>
    <t>Display error message "Please enter Password value"</t>
  </si>
  <si>
    <t xml:space="preserve">1. At Sign up page
2. Enter space in password field
</t>
  </si>
  <si>
    <t>abc 123 &lt;/script&gt;</t>
  </si>
  <si>
    <t xml:space="preserve">1. At Sign up page
2. Enter password in phone number field
3. Click "x" button </t>
  </si>
  <si>
    <t>The data in password field is delete</t>
  </si>
  <si>
    <t>1. At Sign up page
2. Enter password in password field</t>
  </si>
  <si>
    <t>Display error message "The length of Password shoud be 6 - 50 characters"</t>
  </si>
  <si>
    <t>User can input password successful</t>
  </si>
  <si>
    <t>123qw</t>
  </si>
  <si>
    <t>123qwe</t>
  </si>
  <si>
    <t>1234qwer</t>
  </si>
  <si>
    <t>1234567890123456789012345678901234567890qwertyuiop</t>
  </si>
  <si>
    <t>1234567890123456789012345678901234567890qwertyuiop123</t>
  </si>
  <si>
    <t>1. At Sign up page
2. Do not enter in password field</t>
  </si>
  <si>
    <t>1. At Sign up page
2. Enter password in phone number field</t>
  </si>
  <si>
    <t xml:space="preserve">1. At Sign up page
2. Observe birthday format </t>
  </si>
  <si>
    <t>Month/Day/Year</t>
  </si>
  <si>
    <t>The page display correct format</t>
  </si>
  <si>
    <t>1. At Sign up page
2. Do not enter in birthday field</t>
  </si>
  <si>
    <t>1. At Sign up page
2. Enter data in birthday field</t>
  </si>
  <si>
    <t>User can input data successful</t>
  </si>
  <si>
    <t>User can't input data in this field</t>
  </si>
  <si>
    <t>1. At Sign up page
2. Enter data in birthday field by manually</t>
  </si>
  <si>
    <t>The dropdown list show value from 1 to 31</t>
  </si>
  <si>
    <t xml:space="preserve">1. At Sign up page
2. Click month in birthday field </t>
  </si>
  <si>
    <t xml:space="preserve">1. At Sign up page
2. Click date in birthday field </t>
  </si>
  <si>
    <t>The dropdown list show value from 1 to 12</t>
  </si>
  <si>
    <t xml:space="preserve">1. At Sign up page
2. Click year in birthday field </t>
  </si>
  <si>
    <t>The dropdown list show value from 1900 to 2100</t>
  </si>
  <si>
    <t xml:space="preserve">1. At Sign up page
2. Select any year in birthday field
3. Select Febuary </t>
  </si>
  <si>
    <t>The dropdown list in day field show value from 1 to 28</t>
  </si>
  <si>
    <t xml:space="preserve">1. At Sign up page
2. Select leap year in birthday field
3. Select Febuary </t>
  </si>
  <si>
    <t>The dropdown list in day field show value from 1 to 29</t>
  </si>
  <si>
    <t xml:space="preserve">1. At Sign up page
2. Select April in birthday field
</t>
  </si>
  <si>
    <t>The dropdown list show value from 1 to 30</t>
  </si>
  <si>
    <t xml:space="preserve">1. At Sign up page
2. Select May in birthday field
</t>
  </si>
  <si>
    <t xml:space="preserve">1. At Sign up page
2. Click to day, month, year in birthday field and obserse
</t>
  </si>
  <si>
    <t>All data in dropdown list is ordered by ascending</t>
  </si>
  <si>
    <t>The data display correct</t>
  </si>
  <si>
    <t xml:space="preserve"> 10/10/2030</t>
  </si>
  <si>
    <t xml:space="preserve">1. At Sign up page
2. Enter future date in birthday field
</t>
  </si>
  <si>
    <t xml:space="preserve">1. At Sign up page
2. Select month in birthday field
</t>
  </si>
  <si>
    <t>User can sroll up the list</t>
  </si>
  <si>
    <t>User can scroll down the list</t>
  </si>
  <si>
    <t>1. At Sign up page
2. Do not enter in gender field</t>
  </si>
  <si>
    <t>1. At Sign up page
2. Enter data in gender field</t>
  </si>
  <si>
    <t>User can input data in this field</t>
  </si>
  <si>
    <t>1. At Sign up page
2. Select data in gender field</t>
  </si>
  <si>
    <t>User can select gender that they want</t>
  </si>
  <si>
    <t>1. At Sign up page
2. Enter data in gender field by manually</t>
  </si>
  <si>
    <t xml:space="preserve">1. At Sign up page
2. Click to gender field and obserse
</t>
  </si>
  <si>
    <t xml:space="preserve">1. At Sign up page
2. Select gender in gender field
</t>
  </si>
  <si>
    <t>1. At Sign up page  
2. Enter alphanumeric in full name field</t>
  </si>
  <si>
    <t>User can input alphanumeric successful</t>
  </si>
  <si>
    <t>1. At Sign up page  
2. Enter capitalize letter in full name field</t>
  </si>
  <si>
    <t>Yen123</t>
  </si>
  <si>
    <t>DANG YEN</t>
  </si>
  <si>
    <t>User can input capitalize letter successful</t>
  </si>
  <si>
    <t>1. At Sign up page 
2. Enter special character in full name field</t>
  </si>
  <si>
    <t>1. At Sign up page 
2. Do not enter in full name field</t>
  </si>
  <si>
    <t>1. At Sign up page
2. Enter space in full name field</t>
  </si>
  <si>
    <t xml:space="preserve">1. At Sign up page
2. Do not enter in full name field
</t>
  </si>
  <si>
    <t>User can input date successful</t>
  </si>
  <si>
    <t>Dang Yen</t>
  </si>
  <si>
    <t xml:space="preserve">1. At Sign up page
2. Enter full name in full name field
3. Click "x" button </t>
  </si>
  <si>
    <t>The data in full name field is delete</t>
  </si>
  <si>
    <t>1. At Sign up page
2. Enter full name in full name field</t>
  </si>
  <si>
    <t>Display error message "The name length shoud be 6 - 50 characters"</t>
  </si>
  <si>
    <t>User can input full name successful</t>
  </si>
  <si>
    <t>Vo Ha</t>
  </si>
  <si>
    <t>Bui Van</t>
  </si>
  <si>
    <t>1. At Sign up page
2. Click to checkbox</t>
  </si>
  <si>
    <t>User can click checkbox</t>
  </si>
  <si>
    <t>User can click to uncheckbox</t>
  </si>
  <si>
    <t>The checkbox is checked</t>
  </si>
  <si>
    <t>1. At Sign up page
2. Click to "Terms of Use"</t>
  </si>
  <si>
    <t>1. At Sign up page
2. Click to "Privacy Policy"</t>
  </si>
  <si>
    <t>1. User can click "Terms of Use"
2. A new tab is open</t>
  </si>
  <si>
    <t>1. User can click "Privacy Policy"
2. A new tab is open</t>
  </si>
  <si>
    <t>1. At Sign up page
2. Enter password in password field
3. Click to Eye icon</t>
  </si>
  <si>
    <t>User can click to Eye icon to show password</t>
  </si>
  <si>
    <t xml:space="preserve">1. At Sign up page
2. Enter password in password field
</t>
  </si>
  <si>
    <t>User can click to Eye icon to hide password</t>
  </si>
  <si>
    <t>Password tranfer to *** when user input data</t>
  </si>
  <si>
    <t>1. At Sign up page
2. Enter phone number in phone number field
3. Slide "Slide to get Email Code"</t>
  </si>
  <si>
    <t>User receive SMS code via phone and expire time is 10'</t>
  </si>
  <si>
    <t>1. At Sign up page
2. Slide "Slide to get Email Code"</t>
  </si>
  <si>
    <t>1. At Sign up page
2. Do not enter phone number in phone number field
3. Slide "Slide to get Email Code"</t>
  </si>
  <si>
    <t>User can slide "Slide to get Email Code"</t>
  </si>
  <si>
    <t>1. At Sign up page
2. Click "Facebook" button</t>
  </si>
  <si>
    <t>1. User can click "Facebook" button
2. A new tab is open</t>
  </si>
  <si>
    <t>1. At Sign up page
2. Click "Google" button</t>
  </si>
  <si>
    <t>1. User can click "Google" button
2. A new tab is open</t>
  </si>
  <si>
    <t>1. At Sign up page
2. Click "Facebook" button
3. Enter Facebook account</t>
  </si>
  <si>
    <t>1. At Sign up page
2. Click "Google" button
3. Enter Google account</t>
  </si>
  <si>
    <t>User sign up by Facebook account</t>
  </si>
  <si>
    <t>User sign up by Google account</t>
  </si>
  <si>
    <t>1. At Sign up page
2. Click "Sign up with Email" button</t>
  </si>
  <si>
    <t>1. User can click "Sign up with Email" button
2. A new screen is open</t>
  </si>
  <si>
    <t>1. At Sign up page
2. Enter valid to all field</t>
  </si>
  <si>
    <t>1. At Sign up page
2. Enter invalid to all field</t>
  </si>
  <si>
    <t>A new account is created successful</t>
  </si>
  <si>
    <t>A new account is created unsuccessful</t>
  </si>
  <si>
    <t>Verify one of the other fields is invalid</t>
  </si>
  <si>
    <t>Verify that Email address, Password, Full name is valid</t>
  </si>
  <si>
    <t>Verify that Email address, Password, Full name is invalid</t>
  </si>
  <si>
    <t>Verify that Phone number, SMS code, Password are valid</t>
  </si>
  <si>
    <t>Verify that Phone number, SMS code, Password are invalid</t>
  </si>
  <si>
    <t>Verify one of the other fields is valid</t>
  </si>
  <si>
    <t>Verify two of the other fields is valid</t>
  </si>
  <si>
    <t>Verify two of the other fields is invalid</t>
  </si>
  <si>
    <t>User sign up successful</t>
  </si>
  <si>
    <t>User sign up unsuccessful</t>
  </si>
  <si>
    <t>1. At Sign up page
2. Enter valid to one field and invalid to other field</t>
  </si>
  <si>
    <t>1. At Sign up page
2. Enter invalid to one field and valid to other field</t>
  </si>
  <si>
    <t>1. At Sign up page
2. Enter valid to two field and invalid to other field</t>
  </si>
  <si>
    <t>1. At Sign up page
2. Enter invalid to two field and valid to other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</si>
</sst>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7">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9" tint="0.39997558519241921"/>
        <bgColor indexed="41"/>
      </patternFill>
    </fill>
    <fill>
      <patternFill patternType="solid">
        <fgColor theme="9" tint="0.39997558519241921"/>
        <bgColor indexed="26"/>
      </patternFill>
    </fill>
    <fill>
      <patternFill patternType="solid">
        <fgColor theme="9" tint="0.39997558519241921"/>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5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24" borderId="6" xfId="5" applyFont="1" applyFill="1" applyBorder="1" applyAlignment="1">
      <alignment horizontal="left" vertical="center"/>
    </xf>
    <xf numFmtId="0" fontId="3" fillId="24" borderId="16" xfId="5" applyFont="1" applyFill="1" applyBorder="1" applyAlignment="1">
      <alignment horizontal="center" vertical="center"/>
    </xf>
    <xf numFmtId="0" fontId="3" fillId="24" borderId="11" xfId="5" applyFont="1" applyFill="1" applyBorder="1" applyAlignment="1">
      <alignment horizontal="center" vertical="center"/>
    </xf>
    <xf numFmtId="0" fontId="37" fillId="24" borderId="6" xfId="5" applyFont="1" applyFill="1" applyBorder="1" applyAlignment="1">
      <alignment horizontal="left" vertical="center"/>
    </xf>
    <xf numFmtId="0" fontId="26" fillId="25" borderId="0" xfId="0" applyFont="1" applyFill="1"/>
    <xf numFmtId="0" fontId="37" fillId="25" borderId="6" xfId="0" applyFont="1" applyFill="1" applyBorder="1" applyAlignment="1">
      <alignment horizontal="left"/>
    </xf>
    <xf numFmtId="0" fontId="3" fillId="24" borderId="16" xfId="5" applyFont="1" applyFill="1" applyBorder="1" applyAlignment="1">
      <alignment horizontal="left" vertical="center"/>
    </xf>
    <xf numFmtId="0" fontId="3" fillId="24" borderId="11" xfId="5" applyFont="1" applyFill="1" applyBorder="1" applyAlignment="1">
      <alignment horizontal="left" vertical="center"/>
    </xf>
    <xf numFmtId="0" fontId="37" fillId="25" borderId="6" xfId="0" applyFont="1" applyFill="1" applyBorder="1"/>
    <xf numFmtId="0" fontId="37" fillId="25" borderId="6" xfId="5" applyFont="1" applyFill="1" applyBorder="1" applyAlignment="1">
      <alignment horizontal="center" vertical="top" wrapText="1"/>
    </xf>
    <xf numFmtId="0" fontId="36" fillId="26" borderId="0" xfId="0" applyFont="1" applyFill="1"/>
    <xf numFmtId="0" fontId="1" fillId="6" borderId="15" xfId="5" applyFont="1" applyFill="1" applyBorder="1" applyAlignment="1">
      <alignment horizontal="left" vertical="top" wrapText="1"/>
    </xf>
    <xf numFmtId="0" fontId="49" fillId="24" borderId="15" xfId="5" applyFont="1" applyFill="1" applyBorder="1" applyAlignment="1">
      <alignment horizontal="left" vertical="center"/>
    </xf>
    <xf numFmtId="0" fontId="1" fillId="6" borderId="20" xfId="0"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49" fillId="24" borderId="15" xfId="5" applyFont="1" applyFill="1" applyBorder="1" applyAlignment="1">
      <alignment horizontal="left" vertical="center"/>
    </xf>
    <xf numFmtId="0" fontId="49" fillId="24" borderId="16" xfId="5" applyFont="1" applyFill="1" applyBorder="1" applyAlignment="1">
      <alignment horizontal="left" vertical="center"/>
    </xf>
    <xf numFmtId="0" fontId="49" fillId="24" borderId="11" xfId="5" applyFont="1" applyFill="1" applyBorder="1" applyAlignment="1">
      <alignment horizontal="left"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84" t="s">
        <v>2</v>
      </c>
      <c r="B4" s="185"/>
      <c r="C4" s="185"/>
      <c r="D4" s="185"/>
      <c r="E4" s="186"/>
      <c r="F4" s="18"/>
    </row>
    <row r="5" spans="1:6">
      <c r="A5" s="187" t="s">
        <v>3</v>
      </c>
      <c r="B5" s="187"/>
      <c r="C5" s="188" t="s">
        <v>4</v>
      </c>
      <c r="D5" s="188"/>
      <c r="E5" s="188"/>
      <c r="F5" s="18"/>
    </row>
    <row r="6" spans="1:6" ht="29.25" customHeight="1">
      <c r="A6" s="189" t="s">
        <v>5</v>
      </c>
      <c r="B6" s="190"/>
      <c r="C6" s="183" t="s">
        <v>6</v>
      </c>
      <c r="D6" s="183"/>
      <c r="E6" s="183"/>
      <c r="F6" s="18"/>
    </row>
    <row r="7" spans="1:6" ht="29.25" customHeight="1">
      <c r="A7" s="145"/>
      <c r="B7" s="145"/>
      <c r="C7" s="146"/>
      <c r="D7" s="146"/>
      <c r="E7" s="146"/>
      <c r="F7" s="18"/>
    </row>
    <row r="8" spans="1:6" s="147" customFormat="1" ht="29.25" customHeight="1">
      <c r="A8" s="181" t="s">
        <v>7</v>
      </c>
      <c r="B8" s="182"/>
      <c r="C8" s="182"/>
      <c r="D8" s="182"/>
      <c r="E8" s="182"/>
      <c r="F8" s="182"/>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83" t="s">
        <v>23</v>
      </c>
      <c r="B13" s="183"/>
      <c r="C13" s="183"/>
      <c r="D13" s="183"/>
      <c r="E13" s="183"/>
      <c r="F13" s="183"/>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196" t="s">
        <v>25</v>
      </c>
      <c r="C2" s="196"/>
      <c r="D2" s="196"/>
      <c r="E2" s="196"/>
      <c r="F2" s="196"/>
      <c r="G2" s="196"/>
      <c r="H2" s="196"/>
      <c r="I2" s="196"/>
      <c r="J2" s="194" t="s">
        <v>26</v>
      </c>
      <c r="K2" s="194"/>
    </row>
    <row r="3" spans="1:11" ht="28.5" customHeight="1">
      <c r="B3" s="197" t="s">
        <v>27</v>
      </c>
      <c r="C3" s="197"/>
      <c r="D3" s="197"/>
      <c r="E3" s="197"/>
      <c r="F3" s="195" t="s">
        <v>28</v>
      </c>
      <c r="G3" s="195"/>
      <c r="H3" s="195"/>
      <c r="I3" s="195"/>
      <c r="J3" s="194"/>
      <c r="K3" s="194"/>
    </row>
    <row r="4" spans="1:11" ht="18" customHeight="1">
      <c r="B4" s="153"/>
      <c r="C4" s="153"/>
      <c r="D4" s="153"/>
      <c r="E4" s="153"/>
      <c r="F4" s="152"/>
      <c r="G4" s="152"/>
      <c r="H4" s="152"/>
      <c r="I4" s="152"/>
      <c r="J4" s="151"/>
      <c r="K4" s="151"/>
    </row>
    <row r="6" spans="1:11" ht="23.25">
      <c r="A6" s="4" t="s">
        <v>29</v>
      </c>
    </row>
    <row r="7" spans="1:11">
      <c r="A7" s="201" t="s">
        <v>30</v>
      </c>
      <c r="B7" s="201"/>
      <c r="C7" s="201"/>
      <c r="D7" s="201"/>
      <c r="E7" s="201"/>
      <c r="F7" s="201"/>
      <c r="G7" s="201"/>
      <c r="H7" s="201"/>
      <c r="I7" s="201"/>
    </row>
    <row r="8" spans="1:11" ht="20.25" customHeight="1">
      <c r="A8" s="201"/>
      <c r="B8" s="201"/>
      <c r="C8" s="201"/>
      <c r="D8" s="201"/>
      <c r="E8" s="201"/>
      <c r="F8" s="201"/>
      <c r="G8" s="201"/>
      <c r="H8" s="201"/>
      <c r="I8" s="201"/>
    </row>
    <row r="9" spans="1:11">
      <c r="A9" s="201" t="s">
        <v>31</v>
      </c>
      <c r="B9" s="201"/>
      <c r="C9" s="201"/>
      <c r="D9" s="201"/>
      <c r="E9" s="201"/>
      <c r="F9" s="201"/>
      <c r="G9" s="201"/>
      <c r="H9" s="201"/>
      <c r="I9" s="201"/>
    </row>
    <row r="10" spans="1:11" ht="21" customHeight="1">
      <c r="A10" s="201"/>
      <c r="B10" s="201"/>
      <c r="C10" s="201"/>
      <c r="D10" s="201"/>
      <c r="E10" s="201"/>
      <c r="F10" s="201"/>
      <c r="G10" s="201"/>
      <c r="H10" s="201"/>
      <c r="I10" s="201"/>
    </row>
    <row r="11" spans="1:11" ht="14.25">
      <c r="A11" s="202" t="s">
        <v>32</v>
      </c>
      <c r="B11" s="202"/>
      <c r="C11" s="202"/>
      <c r="D11" s="202"/>
      <c r="E11" s="202"/>
      <c r="F11" s="202"/>
      <c r="G11" s="202"/>
      <c r="H11" s="202"/>
      <c r="I11" s="202"/>
    </row>
    <row r="12" spans="1:11">
      <c r="A12" s="3"/>
      <c r="B12" s="3"/>
      <c r="C12" s="3"/>
      <c r="D12" s="3"/>
      <c r="E12" s="3"/>
      <c r="F12" s="3"/>
      <c r="G12" s="3"/>
      <c r="H12" s="3"/>
      <c r="I12" s="3"/>
    </row>
    <row r="13" spans="1:11" ht="23.25">
      <c r="A13" s="4" t="s">
        <v>33</v>
      </c>
    </row>
    <row r="14" spans="1:11">
      <c r="A14" s="134" t="s">
        <v>34</v>
      </c>
      <c r="B14" s="198" t="s">
        <v>35</v>
      </c>
      <c r="C14" s="199"/>
      <c r="D14" s="199"/>
      <c r="E14" s="199"/>
      <c r="F14" s="199"/>
      <c r="G14" s="199"/>
      <c r="H14" s="199"/>
      <c r="I14" s="199"/>
      <c r="J14" s="199"/>
      <c r="K14" s="200"/>
    </row>
    <row r="15" spans="1:11" ht="14.25" customHeight="1">
      <c r="A15" s="134" t="s">
        <v>36</v>
      </c>
      <c r="B15" s="198" t="s">
        <v>37</v>
      </c>
      <c r="C15" s="199"/>
      <c r="D15" s="199"/>
      <c r="E15" s="199"/>
      <c r="F15" s="199"/>
      <c r="G15" s="199"/>
      <c r="H15" s="199"/>
      <c r="I15" s="199"/>
      <c r="J15" s="199"/>
      <c r="K15" s="200"/>
    </row>
    <row r="16" spans="1:11" ht="14.25" customHeight="1">
      <c r="A16" s="134"/>
      <c r="B16" s="198" t="s">
        <v>38</v>
      </c>
      <c r="C16" s="199"/>
      <c r="D16" s="199"/>
      <c r="E16" s="199"/>
      <c r="F16" s="199"/>
      <c r="G16" s="199"/>
      <c r="H16" s="199"/>
      <c r="I16" s="199"/>
      <c r="J16" s="199"/>
      <c r="K16" s="200"/>
    </row>
    <row r="17" spans="1:14" ht="14.25" customHeight="1">
      <c r="A17" s="134"/>
      <c r="B17" s="198" t="s">
        <v>39</v>
      </c>
      <c r="C17" s="199"/>
      <c r="D17" s="199"/>
      <c r="E17" s="199"/>
      <c r="F17" s="199"/>
      <c r="G17" s="199"/>
      <c r="H17" s="199"/>
      <c r="I17" s="199"/>
      <c r="J17" s="199"/>
      <c r="K17" s="200"/>
    </row>
    <row r="19" spans="1:14" ht="23.25">
      <c r="A19" s="4" t="s">
        <v>40</v>
      </c>
    </row>
    <row r="20" spans="1:14">
      <c r="A20" s="134" t="s">
        <v>41</v>
      </c>
      <c r="B20" s="198" t="s">
        <v>42</v>
      </c>
      <c r="C20" s="199"/>
      <c r="D20" s="199"/>
      <c r="E20" s="199"/>
      <c r="F20" s="199"/>
      <c r="G20" s="200"/>
    </row>
    <row r="21" spans="1:14" ht="12.75" customHeight="1">
      <c r="A21" s="134" t="s">
        <v>43</v>
      </c>
      <c r="B21" s="198" t="s">
        <v>44</v>
      </c>
      <c r="C21" s="199"/>
      <c r="D21" s="199"/>
      <c r="E21" s="199"/>
      <c r="F21" s="199"/>
      <c r="G21" s="200"/>
    </row>
    <row r="22" spans="1:14" ht="12.75" customHeight="1">
      <c r="A22" s="134" t="s">
        <v>45</v>
      </c>
      <c r="B22" s="198" t="s">
        <v>46</v>
      </c>
      <c r="C22" s="199"/>
      <c r="D22" s="199"/>
      <c r="E22" s="199"/>
      <c r="F22" s="199"/>
      <c r="G22" s="200"/>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91" t="s">
        <v>51</v>
      </c>
      <c r="C29" s="192"/>
      <c r="D29" s="193"/>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03" t="s">
        <v>56</v>
      </c>
      <c r="B2" s="203"/>
      <c r="C2" s="203"/>
      <c r="D2" s="203"/>
      <c r="E2" s="203"/>
      <c r="F2" s="203"/>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topLeftCell="A6" workbookViewId="0">
      <selection activeCell="B9" sqref="B9"/>
    </sheetView>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06" t="s">
        <v>70</v>
      </c>
      <c r="B2" s="206"/>
      <c r="C2" s="206"/>
      <c r="D2" s="206"/>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04" t="s">
        <v>91</v>
      </c>
      <c r="B16" s="204"/>
      <c r="C16" s="30"/>
      <c r="D16" s="31"/>
    </row>
    <row r="17" spans="1:4" ht="14.25">
      <c r="A17" s="205" t="s">
        <v>92</v>
      </c>
      <c r="B17" s="205"/>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42"/>
  <sheetViews>
    <sheetView showGridLines="0" tabSelected="1" topLeftCell="A136" zoomScale="120" zoomScaleNormal="120" workbookViewId="0">
      <selection activeCell="A143" sqref="A143"/>
    </sheetView>
  </sheetViews>
  <sheetFormatPr defaultColWidth="9.140625" defaultRowHeight="12.75"/>
  <cols>
    <col min="1" max="1" width="11.285156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0"/>
      <c r="B1" s="210"/>
      <c r="C1" s="210"/>
      <c r="D1" s="210"/>
      <c r="E1" s="34"/>
      <c r="F1" s="34"/>
      <c r="G1" s="34"/>
      <c r="H1" s="34"/>
      <c r="I1" s="34"/>
      <c r="J1" s="34"/>
    </row>
    <row r="2" spans="1:24" s="1" customFormat="1" ht="31.5" customHeight="1">
      <c r="A2" s="211" t="s">
        <v>70</v>
      </c>
      <c r="B2" s="211"/>
      <c r="C2" s="211"/>
      <c r="D2" s="211"/>
      <c r="E2" s="219"/>
      <c r="F2" s="23"/>
      <c r="G2" s="23"/>
      <c r="H2" s="23"/>
      <c r="I2" s="23"/>
      <c r="J2" s="23"/>
    </row>
    <row r="3" spans="1:24" s="1" customFormat="1" ht="31.5" customHeight="1">
      <c r="A3" s="47"/>
      <c r="C3" s="220"/>
      <c r="D3" s="220"/>
      <c r="E3" s="219"/>
      <c r="F3" s="23"/>
      <c r="G3" s="23"/>
      <c r="H3" s="23"/>
      <c r="I3" s="23"/>
      <c r="J3" s="23"/>
    </row>
    <row r="4" spans="1:24" s="38" customFormat="1" ht="16.5" customHeight="1">
      <c r="A4" s="139" t="s">
        <v>66</v>
      </c>
      <c r="B4" s="216" t="s">
        <v>418</v>
      </c>
      <c r="C4" s="216"/>
      <c r="D4" s="216"/>
      <c r="E4" s="39"/>
      <c r="F4" s="39"/>
      <c r="G4" s="39"/>
      <c r="H4" s="40"/>
      <c r="I4" s="40"/>
      <c r="X4" s="38" t="s">
        <v>93</v>
      </c>
    </row>
    <row r="5" spans="1:24" s="38" customFormat="1" ht="144.75" customHeight="1">
      <c r="A5" s="139" t="s">
        <v>62</v>
      </c>
      <c r="B5" s="215"/>
      <c r="C5" s="216"/>
      <c r="D5" s="216"/>
      <c r="E5" s="39"/>
      <c r="F5" s="39"/>
      <c r="G5" s="39"/>
      <c r="H5" s="40"/>
      <c r="I5" s="40"/>
      <c r="X5" s="38" t="s">
        <v>95</v>
      </c>
    </row>
    <row r="6" spans="1:24" s="38" customFormat="1" ht="25.5">
      <c r="A6" s="139" t="s">
        <v>96</v>
      </c>
      <c r="B6" s="215" t="s">
        <v>419</v>
      </c>
      <c r="C6" s="216"/>
      <c r="D6" s="216"/>
      <c r="E6" s="39"/>
      <c r="F6" s="39"/>
      <c r="G6" s="39"/>
      <c r="H6" s="40"/>
      <c r="I6" s="40"/>
    </row>
    <row r="7" spans="1:24" s="38" customFormat="1">
      <c r="A7" s="139" t="s">
        <v>98</v>
      </c>
      <c r="B7" s="216" t="s">
        <v>420</v>
      </c>
      <c r="C7" s="216"/>
      <c r="D7" s="216"/>
      <c r="E7" s="39"/>
      <c r="F7" s="39"/>
      <c r="G7" s="39"/>
      <c r="H7" s="41"/>
      <c r="I7" s="40"/>
      <c r="X7" s="42"/>
    </row>
    <row r="8" spans="1:24" s="43" customFormat="1">
      <c r="A8" s="139" t="s">
        <v>100</v>
      </c>
      <c r="B8" s="217"/>
      <c r="C8" s="217"/>
      <c r="D8" s="217"/>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COUNTIF($F$18:$F$49668,"*Passed")</f>
        <v>0</v>
      </c>
      <c r="C11" s="75">
        <f>COUNTIF($G$18:$G$49668,"*Passed")</f>
        <v>0</v>
      </c>
      <c r="D11" s="75">
        <f>COUNTIF($H$18:$H$49668,"*Passed")</f>
        <v>0</v>
      </c>
    </row>
    <row r="12" spans="1:24" s="43" customFormat="1">
      <c r="A12" s="141" t="s">
        <v>43</v>
      </c>
      <c r="B12" s="75">
        <f>COUNTIF($F$18:$F$49388,"*Failed*")</f>
        <v>0</v>
      </c>
      <c r="C12" s="75">
        <f>COUNTIF($G$18:$G$49388,"*Failed*")</f>
        <v>0</v>
      </c>
      <c r="D12" s="75">
        <f>COUNTIF($H$18:$H$49388,"*Failed*")</f>
        <v>0</v>
      </c>
    </row>
    <row r="13" spans="1:24" s="43" customFormat="1">
      <c r="A13" s="141" t="s">
        <v>45</v>
      </c>
      <c r="B13" s="75">
        <f>COUNTIF($F$18:$F$49388,"*Not Run*")</f>
        <v>0</v>
      </c>
      <c r="C13" s="75">
        <f>COUNTIF($G$18:$G$49388,"*Not Run*")</f>
        <v>0</v>
      </c>
      <c r="D13" s="75">
        <f>COUNTIF($H$18:$H$49388,"*Not Run*")</f>
        <v>0</v>
      </c>
      <c r="E13" s="1"/>
      <c r="F13" s="1"/>
      <c r="G13" s="1"/>
      <c r="H13" s="1"/>
      <c r="I13" s="1"/>
    </row>
    <row r="14" spans="1:24" s="43" customFormat="1">
      <c r="A14" s="141" t="s">
        <v>103</v>
      </c>
      <c r="B14" s="75">
        <f>COUNTIF($F$18:$F$49388,"*NA*")</f>
        <v>0</v>
      </c>
      <c r="C14" s="75">
        <f>COUNTIF($G$18:$G$49388,"*NA*")</f>
        <v>0</v>
      </c>
      <c r="D14" s="75">
        <f>COUNTIF($H$18:$H$49388,"*NA*")</f>
        <v>0</v>
      </c>
      <c r="E14" s="1"/>
      <c r="F14" s="1"/>
      <c r="G14" s="1"/>
      <c r="H14" s="1"/>
      <c r="I14" s="1"/>
    </row>
    <row r="15" spans="1:24" s="43" customFormat="1" ht="38.25">
      <c r="A15" s="141" t="s">
        <v>104</v>
      </c>
      <c r="B15" s="75">
        <f>COUNTIF($F$18:$F$49388,"*Passed in previous build*")</f>
        <v>0</v>
      </c>
      <c r="C15" s="75">
        <f>COUNTIF($G$18:$G$49388,"*Passed in previous build*")</f>
        <v>0</v>
      </c>
      <c r="D15" s="75">
        <f>COUNTIF($H$18:$H$49388,"*Passed in previous build*")</f>
        <v>0</v>
      </c>
      <c r="E15" s="1"/>
      <c r="F15" s="1"/>
      <c r="G15" s="1"/>
      <c r="H15" s="1"/>
      <c r="I15" s="1"/>
    </row>
    <row r="16" spans="1:24" s="44" customFormat="1" ht="15" customHeight="1">
      <c r="A16" s="76"/>
      <c r="B16" s="50"/>
      <c r="C16" s="50"/>
      <c r="D16" s="51"/>
      <c r="E16" s="56"/>
      <c r="F16" s="218" t="s">
        <v>101</v>
      </c>
      <c r="G16" s="218"/>
      <c r="H16" s="218"/>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44" customFormat="1" ht="24" customHeight="1">
      <c r="A18" s="67"/>
      <c r="B18" s="207" t="s">
        <v>421</v>
      </c>
      <c r="C18" s="208"/>
      <c r="D18" s="209"/>
      <c r="E18" s="67"/>
      <c r="F18" s="68"/>
      <c r="G18" s="68"/>
      <c r="H18" s="68"/>
      <c r="I18" s="67"/>
    </row>
    <row r="19" spans="1:9" s="45" customFormat="1">
      <c r="A19" s="52">
        <v>1</v>
      </c>
      <c r="B19" s="52" t="s">
        <v>422</v>
      </c>
      <c r="C19" s="52"/>
      <c r="D19" s="52"/>
      <c r="E19" s="52"/>
      <c r="F19" s="52"/>
      <c r="G19" s="52"/>
      <c r="H19" s="52"/>
      <c r="I19" s="55"/>
    </row>
    <row r="20" spans="1:9" s="44" customFormat="1" ht="24" customHeight="1">
      <c r="A20" s="67"/>
      <c r="B20" s="207" t="s">
        <v>441</v>
      </c>
      <c r="C20" s="208"/>
      <c r="D20" s="209"/>
      <c r="E20" s="67"/>
      <c r="F20" s="68"/>
      <c r="G20" s="68"/>
      <c r="H20" s="68"/>
      <c r="I20" s="67"/>
    </row>
    <row r="21" spans="1:9" s="177" customFormat="1" ht="14.25">
      <c r="A21" s="172"/>
      <c r="B21" s="179" t="s">
        <v>423</v>
      </c>
      <c r="C21" s="173"/>
      <c r="D21" s="174"/>
      <c r="E21" s="175"/>
      <c r="F21" s="176"/>
      <c r="G21" s="176"/>
      <c r="H21" s="176"/>
      <c r="I21" s="175"/>
    </row>
    <row r="22" spans="1:9" s="48" customFormat="1" ht="51">
      <c r="A22" s="62">
        <v>2</v>
      </c>
      <c r="B22" s="52" t="s">
        <v>444</v>
      </c>
      <c r="C22" s="52" t="s">
        <v>511</v>
      </c>
      <c r="D22" s="53" t="s">
        <v>505</v>
      </c>
      <c r="E22" s="54" t="s">
        <v>504</v>
      </c>
      <c r="F22" s="52"/>
      <c r="G22" s="52"/>
      <c r="H22" s="52"/>
      <c r="I22" s="62"/>
    </row>
    <row r="23" spans="1:9" s="48" customFormat="1" ht="38.25">
      <c r="A23" s="62">
        <f>A22+1</f>
        <v>3</v>
      </c>
      <c r="B23" s="52" t="s">
        <v>445</v>
      </c>
      <c r="C23" s="52" t="s">
        <v>512</v>
      </c>
      <c r="D23" s="53" t="s">
        <v>506</v>
      </c>
      <c r="E23" s="54" t="s">
        <v>507</v>
      </c>
      <c r="F23" s="52"/>
      <c r="G23" s="52"/>
      <c r="H23" s="52"/>
      <c r="I23" s="62"/>
    </row>
    <row r="24" spans="1:9" s="48" customFormat="1" ht="38.25">
      <c r="A24" s="62">
        <f t="shared" ref="A24:A36" ca="1" si="0">IF(OFFSET(A24,-1,0) ="",OFFSET(A24,-2,0)+1,OFFSET(A24,-1,0)+1 )</f>
        <v>4</v>
      </c>
      <c r="B24" s="52" t="s">
        <v>442</v>
      </c>
      <c r="C24" s="52" t="s">
        <v>513</v>
      </c>
      <c r="D24" s="53" t="s">
        <v>520</v>
      </c>
      <c r="E24" s="54" t="s">
        <v>508</v>
      </c>
      <c r="F24" s="52"/>
      <c r="G24" s="52"/>
      <c r="H24" s="52"/>
      <c r="I24" s="62"/>
    </row>
    <row r="25" spans="1:9" s="48" customFormat="1" ht="51">
      <c r="A25" s="62">
        <f t="shared" ca="1" si="0"/>
        <v>5</v>
      </c>
      <c r="B25" s="52" t="s">
        <v>443</v>
      </c>
      <c r="C25" s="52" t="s">
        <v>514</v>
      </c>
      <c r="D25" s="53" t="s">
        <v>519</v>
      </c>
      <c r="E25" s="180" t="s">
        <v>509</v>
      </c>
      <c r="F25" s="52"/>
      <c r="G25" s="52"/>
      <c r="H25" s="52"/>
      <c r="I25" s="62"/>
    </row>
    <row r="26" spans="1:9" s="48" customFormat="1" ht="38.25">
      <c r="A26" s="62">
        <f t="shared" ca="1" si="0"/>
        <v>6</v>
      </c>
      <c r="B26" s="52" t="s">
        <v>446</v>
      </c>
      <c r="C26" s="52" t="s">
        <v>515</v>
      </c>
      <c r="D26" s="53" t="s">
        <v>537</v>
      </c>
      <c r="E26" s="54"/>
      <c r="F26" s="52"/>
      <c r="G26" s="52"/>
      <c r="H26" s="52"/>
      <c r="I26" s="62"/>
    </row>
    <row r="27" spans="1:9" s="48" customFormat="1" ht="38.25">
      <c r="A27" s="62">
        <f t="shared" ca="1" si="0"/>
        <v>7</v>
      </c>
      <c r="B27" s="52" t="s">
        <v>447</v>
      </c>
      <c r="C27" s="52" t="s">
        <v>516</v>
      </c>
      <c r="D27" s="53" t="s">
        <v>538</v>
      </c>
      <c r="E27" s="54"/>
      <c r="F27" s="52"/>
      <c r="G27" s="52"/>
      <c r="H27" s="52"/>
      <c r="I27" s="62"/>
    </row>
    <row r="28" spans="1:9" s="48" customFormat="1" ht="38.25">
      <c r="A28" s="62">
        <f t="shared" ca="1" si="0"/>
        <v>8</v>
      </c>
      <c r="B28" s="178" t="s">
        <v>449</v>
      </c>
      <c r="C28" s="52" t="s">
        <v>515</v>
      </c>
      <c r="D28" s="53" t="s">
        <v>536</v>
      </c>
      <c r="E28" s="54"/>
      <c r="F28" s="52"/>
      <c r="G28" s="52"/>
      <c r="H28" s="52"/>
      <c r="I28" s="62"/>
    </row>
    <row r="29" spans="1:9" s="48" customFormat="1" ht="51">
      <c r="A29" s="62">
        <f t="shared" ca="1" si="0"/>
        <v>9</v>
      </c>
      <c r="B29" s="52" t="s">
        <v>448</v>
      </c>
      <c r="C29" s="52" t="s">
        <v>517</v>
      </c>
      <c r="D29" s="53" t="s">
        <v>539</v>
      </c>
      <c r="E29" s="54" t="s">
        <v>504</v>
      </c>
      <c r="F29" s="52"/>
      <c r="G29" s="52"/>
      <c r="H29" s="52"/>
      <c r="I29" s="62"/>
    </row>
    <row r="30" spans="1:9" s="48" customFormat="1" ht="51">
      <c r="A30" s="62">
        <f t="shared" ca="1" si="0"/>
        <v>10</v>
      </c>
      <c r="B30" s="178" t="s">
        <v>437</v>
      </c>
      <c r="C30" s="52" t="s">
        <v>511</v>
      </c>
      <c r="D30" s="53" t="s">
        <v>538</v>
      </c>
      <c r="E30" s="54" t="s">
        <v>518</v>
      </c>
      <c r="F30" s="52"/>
      <c r="G30" s="52"/>
      <c r="H30" s="52"/>
      <c r="I30" s="62"/>
    </row>
    <row r="31" spans="1:9" s="48" customFormat="1" ht="51">
      <c r="A31" s="62">
        <f t="shared" ca="1" si="0"/>
        <v>11</v>
      </c>
      <c r="B31" s="178" t="s">
        <v>439</v>
      </c>
      <c r="C31" s="52" t="s">
        <v>511</v>
      </c>
      <c r="D31" s="53" t="s">
        <v>538</v>
      </c>
      <c r="E31" s="54"/>
      <c r="F31" s="52"/>
      <c r="G31" s="52"/>
      <c r="H31" s="52"/>
      <c r="I31" s="62"/>
    </row>
    <row r="32" spans="1:9" s="48" customFormat="1" ht="51">
      <c r="A32" s="62">
        <f t="shared" ca="1" si="0"/>
        <v>12</v>
      </c>
      <c r="B32" s="178" t="s">
        <v>450</v>
      </c>
      <c r="C32" s="52" t="s">
        <v>511</v>
      </c>
      <c r="D32" s="53" t="s">
        <v>505</v>
      </c>
      <c r="E32" s="54"/>
      <c r="F32" s="52"/>
      <c r="G32" s="52"/>
      <c r="H32" s="52"/>
      <c r="I32" s="62"/>
    </row>
    <row r="33" spans="1:9" s="48" customFormat="1" ht="51">
      <c r="A33" s="62">
        <f t="shared" ca="1" si="0"/>
        <v>13</v>
      </c>
      <c r="B33" s="178" t="s">
        <v>523</v>
      </c>
      <c r="C33" s="52" t="s">
        <v>521</v>
      </c>
      <c r="D33" s="53" t="s">
        <v>522</v>
      </c>
      <c r="E33" s="54"/>
      <c r="F33" s="52"/>
      <c r="G33" s="52"/>
      <c r="H33" s="52"/>
      <c r="I33" s="62"/>
    </row>
    <row r="34" spans="1:9" s="48" customFormat="1" ht="51">
      <c r="A34" s="62">
        <f t="shared" ca="1" si="0"/>
        <v>14</v>
      </c>
      <c r="B34" s="52" t="s">
        <v>482</v>
      </c>
      <c r="C34" s="52" t="s">
        <v>511</v>
      </c>
      <c r="D34" s="53" t="s">
        <v>538</v>
      </c>
      <c r="E34" s="54" t="s">
        <v>525</v>
      </c>
      <c r="F34" s="52"/>
      <c r="G34" s="52"/>
      <c r="H34" s="52"/>
      <c r="I34" s="62"/>
    </row>
    <row r="35" spans="1:9" s="48" customFormat="1" ht="51">
      <c r="A35" s="62">
        <f t="shared" ca="1" si="0"/>
        <v>15</v>
      </c>
      <c r="B35" s="52" t="s">
        <v>454</v>
      </c>
      <c r="C35" s="52" t="s">
        <v>511</v>
      </c>
      <c r="D35" s="53" t="s">
        <v>526</v>
      </c>
      <c r="E35" s="54" t="s">
        <v>504</v>
      </c>
      <c r="F35" s="52"/>
      <c r="G35" s="52"/>
      <c r="H35" s="52"/>
      <c r="I35" s="62"/>
    </row>
    <row r="36" spans="1:9" s="48" customFormat="1" ht="51">
      <c r="A36" s="62">
        <f t="shared" ca="1" si="0"/>
        <v>16</v>
      </c>
      <c r="B36" s="52" t="s">
        <v>483</v>
      </c>
      <c r="C36" s="52" t="s">
        <v>511</v>
      </c>
      <c r="D36" s="53" t="s">
        <v>538</v>
      </c>
      <c r="E36" s="54" t="s">
        <v>524</v>
      </c>
      <c r="F36" s="52"/>
      <c r="G36" s="52"/>
      <c r="H36" s="52"/>
      <c r="I36" s="62"/>
    </row>
    <row r="37" spans="1:9" s="177" customFormat="1" ht="14.25">
      <c r="A37" s="172"/>
      <c r="B37" s="212" t="s">
        <v>425</v>
      </c>
      <c r="C37" s="213"/>
      <c r="D37" s="214"/>
      <c r="E37" s="175"/>
      <c r="F37" s="176"/>
      <c r="G37" s="176"/>
      <c r="H37" s="176"/>
      <c r="I37" s="175"/>
    </row>
    <row r="38" spans="1:9" s="48" customFormat="1" ht="25.5">
      <c r="A38" s="62">
        <f ca="1">A36+1</f>
        <v>17</v>
      </c>
      <c r="B38" s="52" t="s">
        <v>445</v>
      </c>
      <c r="C38" s="52" t="s">
        <v>527</v>
      </c>
      <c r="D38" s="53" t="s">
        <v>506</v>
      </c>
      <c r="E38" s="54">
        <v>123456</v>
      </c>
      <c r="F38" s="52"/>
      <c r="G38" s="52"/>
      <c r="H38" s="52"/>
      <c r="I38" s="62"/>
    </row>
    <row r="39" spans="1:9" s="48" customFormat="1" ht="25.5">
      <c r="A39" s="62">
        <f ca="1">A38+1</f>
        <v>18</v>
      </c>
      <c r="B39" s="52" t="s">
        <v>442</v>
      </c>
      <c r="C39" s="52" t="s">
        <v>528</v>
      </c>
      <c r="D39" s="53" t="s">
        <v>529</v>
      </c>
      <c r="E39" s="54" t="s">
        <v>508</v>
      </c>
      <c r="F39" s="52"/>
      <c r="G39" s="52"/>
      <c r="H39" s="52"/>
      <c r="I39" s="62"/>
    </row>
    <row r="40" spans="1:9" s="48" customFormat="1" ht="38.25">
      <c r="A40" s="62">
        <f t="shared" ref="A40:A50" ca="1" si="1">A39+1</f>
        <v>19</v>
      </c>
      <c r="B40" s="52" t="s">
        <v>443</v>
      </c>
      <c r="C40" s="52" t="s">
        <v>532</v>
      </c>
      <c r="D40" s="53" t="s">
        <v>530</v>
      </c>
      <c r="E40" s="180" t="s">
        <v>509</v>
      </c>
      <c r="F40" s="52"/>
      <c r="G40" s="52"/>
      <c r="H40" s="52"/>
      <c r="I40" s="62"/>
    </row>
    <row r="41" spans="1:9" s="48" customFormat="1" ht="25.5">
      <c r="A41" s="62">
        <f t="shared" ca="1" si="1"/>
        <v>20</v>
      </c>
      <c r="B41" s="52" t="s">
        <v>451</v>
      </c>
      <c r="C41" s="52" t="s">
        <v>531</v>
      </c>
      <c r="D41" s="53" t="s">
        <v>537</v>
      </c>
      <c r="E41" s="54"/>
      <c r="F41" s="52"/>
      <c r="G41" s="52"/>
      <c r="H41" s="52"/>
      <c r="I41" s="62"/>
    </row>
    <row r="42" spans="1:9" s="48" customFormat="1" ht="25.5">
      <c r="A42" s="62">
        <f t="shared" ca="1" si="1"/>
        <v>21</v>
      </c>
      <c r="B42" s="52" t="s">
        <v>447</v>
      </c>
      <c r="C42" s="52" t="s">
        <v>533</v>
      </c>
      <c r="D42" s="53" t="s">
        <v>537</v>
      </c>
      <c r="E42" s="54"/>
      <c r="F42" s="52"/>
      <c r="G42" s="52"/>
      <c r="H42" s="52"/>
      <c r="I42" s="62"/>
    </row>
    <row r="43" spans="1:9" s="48" customFormat="1" ht="25.5">
      <c r="A43" s="62">
        <f t="shared" ca="1" si="1"/>
        <v>22</v>
      </c>
      <c r="B43" s="52" t="s">
        <v>437</v>
      </c>
      <c r="C43" s="52" t="s">
        <v>535</v>
      </c>
      <c r="D43" s="53" t="s">
        <v>542</v>
      </c>
      <c r="E43" s="54"/>
      <c r="F43" s="52"/>
      <c r="G43" s="52"/>
      <c r="H43" s="52"/>
      <c r="I43" s="62"/>
    </row>
    <row r="44" spans="1:9" s="48" customFormat="1" ht="25.5">
      <c r="A44" s="62">
        <f t="shared" ca="1" si="1"/>
        <v>23</v>
      </c>
      <c r="B44" s="52" t="s">
        <v>449</v>
      </c>
      <c r="C44" s="52" t="s">
        <v>534</v>
      </c>
      <c r="D44" s="53" t="s">
        <v>537</v>
      </c>
      <c r="E44" s="54"/>
      <c r="F44" s="52"/>
      <c r="G44" s="52"/>
      <c r="H44" s="52"/>
      <c r="I44" s="62"/>
    </row>
    <row r="45" spans="1:9" s="48" customFormat="1" ht="25.5">
      <c r="A45" s="62">
        <f t="shared" ca="1" si="1"/>
        <v>24</v>
      </c>
      <c r="B45" s="178" t="s">
        <v>450</v>
      </c>
      <c r="C45" s="52" t="s">
        <v>541</v>
      </c>
      <c r="D45" s="53" t="s">
        <v>540</v>
      </c>
      <c r="E45" s="54">
        <v>123456</v>
      </c>
      <c r="F45" s="52"/>
      <c r="G45" s="52"/>
      <c r="H45" s="52"/>
      <c r="I45" s="62"/>
    </row>
    <row r="46" spans="1:9" s="48" customFormat="1" ht="51">
      <c r="A46" s="62">
        <f t="shared" ca="1" si="1"/>
        <v>25</v>
      </c>
      <c r="B46" s="178" t="s">
        <v>452</v>
      </c>
      <c r="C46" s="52" t="s">
        <v>543</v>
      </c>
      <c r="D46" s="53" t="s">
        <v>526</v>
      </c>
      <c r="E46" s="54" t="s">
        <v>545</v>
      </c>
      <c r="F46" s="52"/>
      <c r="G46" s="52"/>
      <c r="H46" s="52"/>
      <c r="I46" s="62"/>
    </row>
    <row r="47" spans="1:9" s="48" customFormat="1" ht="51">
      <c r="A47" s="62">
        <f t="shared" ca="1" si="1"/>
        <v>26</v>
      </c>
      <c r="B47" s="178" t="s">
        <v>453</v>
      </c>
      <c r="C47" s="52" t="s">
        <v>544</v>
      </c>
      <c r="D47" s="53" t="s">
        <v>538</v>
      </c>
      <c r="E47" s="54" t="s">
        <v>546</v>
      </c>
      <c r="F47" s="52"/>
      <c r="G47" s="52"/>
      <c r="H47" s="52"/>
      <c r="I47" s="62"/>
    </row>
    <row r="48" spans="1:9" s="48" customFormat="1" ht="25.5">
      <c r="A48" s="62">
        <f t="shared" ca="1" si="1"/>
        <v>27</v>
      </c>
      <c r="B48" s="52" t="s">
        <v>484</v>
      </c>
      <c r="C48" s="52" t="s">
        <v>541</v>
      </c>
      <c r="D48" s="53" t="s">
        <v>547</v>
      </c>
      <c r="E48" s="54">
        <v>121345678</v>
      </c>
      <c r="F48" s="52"/>
      <c r="G48" s="52"/>
      <c r="H48" s="52"/>
      <c r="I48" s="62"/>
    </row>
    <row r="49" spans="1:9" s="48" customFormat="1" ht="25.5">
      <c r="A49" s="62">
        <f t="shared" ca="1" si="1"/>
        <v>28</v>
      </c>
      <c r="B49" s="52" t="s">
        <v>455</v>
      </c>
      <c r="C49" s="52" t="s">
        <v>541</v>
      </c>
      <c r="D49" s="53" t="s">
        <v>540</v>
      </c>
      <c r="E49" s="54">
        <v>123456</v>
      </c>
      <c r="F49" s="52"/>
      <c r="G49" s="52"/>
      <c r="H49" s="52"/>
      <c r="I49" s="62"/>
    </row>
    <row r="50" spans="1:9" s="48" customFormat="1" ht="25.5">
      <c r="A50" s="62">
        <f t="shared" ca="1" si="1"/>
        <v>29</v>
      </c>
      <c r="B50" s="52" t="s">
        <v>485</v>
      </c>
      <c r="C50" s="52" t="s">
        <v>541</v>
      </c>
      <c r="D50" s="53" t="s">
        <v>547</v>
      </c>
      <c r="E50" s="54">
        <v>1234</v>
      </c>
      <c r="F50" s="52"/>
      <c r="G50" s="52"/>
      <c r="H50" s="52"/>
      <c r="I50" s="62"/>
    </row>
    <row r="51" spans="1:9" s="177" customFormat="1" ht="14.25">
      <c r="A51" s="172"/>
      <c r="B51" s="212" t="s">
        <v>426</v>
      </c>
      <c r="C51" s="213"/>
      <c r="D51" s="214"/>
      <c r="E51" s="175"/>
      <c r="F51" s="176"/>
      <c r="G51" s="176"/>
      <c r="H51" s="176"/>
      <c r="I51" s="175"/>
    </row>
    <row r="52" spans="1:9" s="48" customFormat="1" ht="38.25">
      <c r="A52" s="62">
        <f t="shared" ref="A52:A111" ca="1" si="2">IF(OFFSET(A52,-1,0) ="",OFFSET(A52,-2,0)+1,OFFSET(A52,-1,0)+1 )</f>
        <v>30</v>
      </c>
      <c r="B52" s="52" t="s">
        <v>458</v>
      </c>
      <c r="C52" s="52" t="s">
        <v>548</v>
      </c>
      <c r="D52" s="53" t="s">
        <v>555</v>
      </c>
      <c r="E52" s="54" t="s">
        <v>549</v>
      </c>
      <c r="F52" s="52"/>
      <c r="G52" s="52"/>
      <c r="H52" s="52"/>
      <c r="I52" s="62"/>
    </row>
    <row r="53" spans="1:9" s="48" customFormat="1" ht="25.5">
      <c r="A53" s="62">
        <f t="shared" ca="1" si="2"/>
        <v>31</v>
      </c>
      <c r="B53" s="52" t="s">
        <v>456</v>
      </c>
      <c r="C53" s="52" t="s">
        <v>550</v>
      </c>
      <c r="D53" s="53" t="s">
        <v>554</v>
      </c>
      <c r="E53" s="54" t="s">
        <v>551</v>
      </c>
      <c r="F53" s="52"/>
      <c r="G53" s="52"/>
      <c r="H53" s="52"/>
      <c r="I53" s="62"/>
    </row>
    <row r="54" spans="1:9" s="48" customFormat="1" ht="25.5">
      <c r="A54" s="62">
        <f t="shared" ca="1" si="2"/>
        <v>32</v>
      </c>
      <c r="B54" s="52" t="s">
        <v>457</v>
      </c>
      <c r="C54" s="52" t="s">
        <v>552</v>
      </c>
      <c r="D54" s="53" t="s">
        <v>554</v>
      </c>
      <c r="E54" s="54">
        <v>123456</v>
      </c>
      <c r="F54" s="52"/>
      <c r="G54" s="52"/>
      <c r="H54" s="52"/>
      <c r="I54" s="62"/>
    </row>
    <row r="55" spans="1:9" s="48" customFormat="1" ht="38.25">
      <c r="A55" s="62">
        <f t="shared" ca="1" si="2"/>
        <v>33</v>
      </c>
      <c r="B55" s="52" t="s">
        <v>443</v>
      </c>
      <c r="C55" s="52" t="s">
        <v>553</v>
      </c>
      <c r="D55" s="53" t="s">
        <v>556</v>
      </c>
      <c r="E55" s="180" t="s">
        <v>509</v>
      </c>
      <c r="F55" s="52"/>
      <c r="G55" s="52"/>
      <c r="H55" s="52"/>
      <c r="I55" s="62"/>
    </row>
    <row r="56" spans="1:9" s="48" customFormat="1" ht="39" customHeight="1">
      <c r="A56" s="62">
        <f t="shared" ca="1" si="2"/>
        <v>34</v>
      </c>
      <c r="B56" s="52" t="s">
        <v>459</v>
      </c>
      <c r="C56" s="52" t="s">
        <v>557</v>
      </c>
      <c r="D56" s="53" t="s">
        <v>559</v>
      </c>
      <c r="E56" s="54" t="s">
        <v>558</v>
      </c>
      <c r="F56" s="52"/>
      <c r="G56" s="52"/>
      <c r="H56" s="52"/>
      <c r="I56" s="62"/>
    </row>
    <row r="57" spans="1:9" s="48" customFormat="1" ht="25.5">
      <c r="A57" s="62">
        <f t="shared" ca="1" si="2"/>
        <v>35</v>
      </c>
      <c r="B57" s="52" t="s">
        <v>461</v>
      </c>
      <c r="C57" s="52" t="s">
        <v>560</v>
      </c>
      <c r="D57" s="53" t="s">
        <v>561</v>
      </c>
      <c r="E57" s="54"/>
      <c r="F57" s="52"/>
      <c r="G57" s="52"/>
      <c r="H57" s="52"/>
      <c r="I57" s="62"/>
    </row>
    <row r="58" spans="1:9" s="48" customFormat="1" ht="25.5">
      <c r="A58" s="62">
        <f t="shared" ca="1" si="2"/>
        <v>36</v>
      </c>
      <c r="B58" s="52" t="s">
        <v>447</v>
      </c>
      <c r="C58" s="52" t="s">
        <v>562</v>
      </c>
      <c r="D58" s="53" t="s">
        <v>561</v>
      </c>
      <c r="E58" s="54"/>
      <c r="F58" s="52"/>
      <c r="G58" s="52"/>
      <c r="H58" s="52"/>
      <c r="I58" s="62"/>
    </row>
    <row r="59" spans="1:9" s="48" customFormat="1" ht="25.5">
      <c r="A59" s="62">
        <f t="shared" ca="1" si="2"/>
        <v>37</v>
      </c>
      <c r="B59" s="52" t="s">
        <v>460</v>
      </c>
      <c r="C59" s="52" t="s">
        <v>575</v>
      </c>
      <c r="D59" s="53" t="s">
        <v>561</v>
      </c>
      <c r="E59" s="54" t="s">
        <v>563</v>
      </c>
      <c r="F59" s="52"/>
      <c r="G59" s="52"/>
      <c r="H59" s="52"/>
      <c r="I59" s="62"/>
    </row>
    <row r="60" spans="1:9" s="48" customFormat="1" ht="25.5">
      <c r="A60" s="62">
        <f t="shared" ca="1" si="2"/>
        <v>38</v>
      </c>
      <c r="B60" s="178" t="s">
        <v>449</v>
      </c>
      <c r="C60" s="52" t="s">
        <v>574</v>
      </c>
      <c r="D60" s="53" t="s">
        <v>561</v>
      </c>
      <c r="E60" s="54"/>
      <c r="F60" s="52"/>
      <c r="G60" s="52"/>
      <c r="H60" s="52"/>
      <c r="I60" s="62"/>
    </row>
    <row r="61" spans="1:9" s="48" customFormat="1" ht="25.5">
      <c r="A61" s="62">
        <f t="shared" ca="1" si="2"/>
        <v>39</v>
      </c>
      <c r="B61" s="178" t="s">
        <v>450</v>
      </c>
      <c r="C61" s="52" t="s">
        <v>566</v>
      </c>
      <c r="D61" s="53" t="s">
        <v>568</v>
      </c>
      <c r="E61" s="54">
        <v>123456</v>
      </c>
      <c r="F61" s="52"/>
      <c r="G61" s="52"/>
      <c r="H61" s="52"/>
      <c r="I61" s="62"/>
    </row>
    <row r="62" spans="1:9" s="48" customFormat="1" ht="38.25">
      <c r="A62" s="62">
        <f t="shared" ca="1" si="2"/>
        <v>40</v>
      </c>
      <c r="B62" s="178" t="s">
        <v>486</v>
      </c>
      <c r="C62" s="52" t="s">
        <v>564</v>
      </c>
      <c r="D62" s="53" t="s">
        <v>565</v>
      </c>
      <c r="E62" s="54">
        <v>123456</v>
      </c>
      <c r="F62" s="52"/>
      <c r="G62" s="52"/>
      <c r="H62" s="52"/>
      <c r="I62" s="62"/>
    </row>
    <row r="63" spans="1:9" s="48" customFormat="1" ht="25.5">
      <c r="A63" s="62">
        <f t="shared" ca="1" si="2"/>
        <v>41</v>
      </c>
      <c r="B63" s="52" t="s">
        <v>464</v>
      </c>
      <c r="C63" s="52" t="s">
        <v>566</v>
      </c>
      <c r="D63" s="53" t="s">
        <v>567</v>
      </c>
      <c r="E63" s="54" t="s">
        <v>569</v>
      </c>
      <c r="F63" s="52"/>
      <c r="G63" s="52"/>
      <c r="H63" s="52"/>
      <c r="I63" s="62"/>
    </row>
    <row r="64" spans="1:9" s="48" customFormat="1" ht="25.5">
      <c r="A64" s="62">
        <f t="shared" ca="1" si="2"/>
        <v>42</v>
      </c>
      <c r="B64" s="52" t="s">
        <v>462</v>
      </c>
      <c r="C64" s="52" t="s">
        <v>566</v>
      </c>
      <c r="D64" s="53" t="s">
        <v>568</v>
      </c>
      <c r="E64" s="54" t="s">
        <v>570</v>
      </c>
      <c r="F64" s="52"/>
      <c r="G64" s="52"/>
      <c r="H64" s="52"/>
      <c r="I64" s="62"/>
    </row>
    <row r="65" spans="1:9" s="48" customFormat="1" ht="25.5">
      <c r="A65" s="62">
        <f t="shared" ca="1" si="2"/>
        <v>43</v>
      </c>
      <c r="B65" s="52" t="s">
        <v>465</v>
      </c>
      <c r="C65" s="52" t="s">
        <v>566</v>
      </c>
      <c r="D65" s="53" t="s">
        <v>568</v>
      </c>
      <c r="E65" s="54" t="s">
        <v>571</v>
      </c>
      <c r="F65" s="52"/>
      <c r="G65" s="52"/>
      <c r="H65" s="52"/>
      <c r="I65" s="62"/>
    </row>
    <row r="66" spans="1:9" s="48" customFormat="1" ht="25.5">
      <c r="A66" s="62">
        <f t="shared" ca="1" si="2"/>
        <v>44</v>
      </c>
      <c r="B66" s="52" t="s">
        <v>463</v>
      </c>
      <c r="C66" s="52" t="s">
        <v>566</v>
      </c>
      <c r="D66" s="53" t="s">
        <v>568</v>
      </c>
      <c r="E66" s="54" t="s">
        <v>572</v>
      </c>
      <c r="F66" s="52"/>
      <c r="G66" s="52"/>
      <c r="H66" s="52"/>
      <c r="I66" s="62"/>
    </row>
    <row r="67" spans="1:9" s="48" customFormat="1" ht="25.5">
      <c r="A67" s="62">
        <f t="shared" ca="1" si="2"/>
        <v>45</v>
      </c>
      <c r="B67" s="52" t="s">
        <v>466</v>
      </c>
      <c r="C67" s="52" t="s">
        <v>566</v>
      </c>
      <c r="D67" s="53" t="s">
        <v>567</v>
      </c>
      <c r="E67" s="54" t="s">
        <v>573</v>
      </c>
      <c r="F67" s="52"/>
      <c r="G67" s="52"/>
      <c r="H67" s="52"/>
      <c r="I67" s="62"/>
    </row>
    <row r="68" spans="1:9" s="177" customFormat="1" ht="14.25">
      <c r="A68" s="172"/>
      <c r="B68" s="212" t="s">
        <v>427</v>
      </c>
      <c r="C68" s="213"/>
      <c r="D68" s="214"/>
      <c r="E68" s="175"/>
      <c r="F68" s="176"/>
      <c r="G68" s="176"/>
      <c r="H68" s="176"/>
      <c r="I68" s="175"/>
    </row>
    <row r="69" spans="1:9" s="48" customFormat="1" ht="25.5">
      <c r="A69" s="62">
        <f t="shared" ca="1" si="2"/>
        <v>46</v>
      </c>
      <c r="B69" s="52" t="s">
        <v>434</v>
      </c>
      <c r="C69" s="52" t="s">
        <v>576</v>
      </c>
      <c r="D69" s="53" t="s">
        <v>578</v>
      </c>
      <c r="E69" s="54" t="s">
        <v>577</v>
      </c>
      <c r="F69" s="52"/>
      <c r="G69" s="52"/>
      <c r="H69" s="52"/>
      <c r="I69" s="62"/>
    </row>
    <row r="70" spans="1:9" s="48" customFormat="1" ht="25.5">
      <c r="A70" s="62">
        <f t="shared" ca="1" si="2"/>
        <v>47</v>
      </c>
      <c r="B70" s="178" t="s">
        <v>449</v>
      </c>
      <c r="C70" s="52" t="s">
        <v>579</v>
      </c>
      <c r="D70" s="53" t="s">
        <v>582</v>
      </c>
      <c r="E70" s="54"/>
      <c r="F70" s="52"/>
      <c r="G70" s="52"/>
      <c r="H70" s="52"/>
      <c r="I70" s="62"/>
    </row>
    <row r="71" spans="1:9" s="48" customFormat="1" ht="25.5">
      <c r="A71" s="62">
        <f t="shared" ca="1" si="2"/>
        <v>48</v>
      </c>
      <c r="B71" s="178" t="s">
        <v>450</v>
      </c>
      <c r="C71" s="52" t="s">
        <v>580</v>
      </c>
      <c r="D71" s="53" t="s">
        <v>581</v>
      </c>
      <c r="E71" s="54"/>
      <c r="F71" s="52"/>
      <c r="G71" s="52"/>
      <c r="H71" s="52"/>
      <c r="I71" s="62"/>
    </row>
    <row r="72" spans="1:9" s="48" customFormat="1" ht="25.5">
      <c r="A72" s="62">
        <f t="shared" ca="1" si="2"/>
        <v>49</v>
      </c>
      <c r="B72" s="178" t="s">
        <v>467</v>
      </c>
      <c r="C72" s="52" t="s">
        <v>583</v>
      </c>
      <c r="D72" s="53" t="s">
        <v>582</v>
      </c>
      <c r="E72" s="54"/>
      <c r="F72" s="52"/>
      <c r="G72" s="52"/>
      <c r="H72" s="52"/>
      <c r="I72" s="62"/>
    </row>
    <row r="73" spans="1:9" s="48" customFormat="1" ht="25.5">
      <c r="A73" s="62">
        <f t="shared" ca="1" si="2"/>
        <v>50</v>
      </c>
      <c r="B73" s="178" t="s">
        <v>471</v>
      </c>
      <c r="C73" s="52" t="s">
        <v>586</v>
      </c>
      <c r="D73" s="53" t="s">
        <v>584</v>
      </c>
      <c r="E73" s="54"/>
      <c r="F73" s="52"/>
      <c r="G73" s="52"/>
      <c r="H73" s="52"/>
      <c r="I73" s="62"/>
    </row>
    <row r="74" spans="1:9" s="48" customFormat="1" ht="25.5">
      <c r="A74" s="62">
        <f t="shared" ca="1" si="2"/>
        <v>51</v>
      </c>
      <c r="B74" s="178" t="s">
        <v>472</v>
      </c>
      <c r="C74" s="52" t="s">
        <v>585</v>
      </c>
      <c r="D74" s="53" t="s">
        <v>587</v>
      </c>
      <c r="E74" s="54"/>
      <c r="F74" s="52"/>
      <c r="G74" s="52"/>
      <c r="H74" s="52"/>
      <c r="I74" s="62"/>
    </row>
    <row r="75" spans="1:9" s="48" customFormat="1" ht="25.5">
      <c r="A75" s="62">
        <f t="shared" ca="1" si="2"/>
        <v>52</v>
      </c>
      <c r="B75" s="178" t="s">
        <v>473</v>
      </c>
      <c r="C75" s="52" t="s">
        <v>588</v>
      </c>
      <c r="D75" s="53" t="s">
        <v>589</v>
      </c>
      <c r="E75" s="54"/>
      <c r="F75" s="52"/>
      <c r="G75" s="52"/>
      <c r="H75" s="52"/>
      <c r="I75" s="62"/>
    </row>
    <row r="76" spans="1:9" s="48" customFormat="1" ht="38.25">
      <c r="A76" s="62">
        <f t="shared" ca="1" si="2"/>
        <v>53</v>
      </c>
      <c r="B76" s="52" t="s">
        <v>474</v>
      </c>
      <c r="C76" s="52" t="s">
        <v>590</v>
      </c>
      <c r="D76" s="53" t="s">
        <v>591</v>
      </c>
      <c r="E76" s="54"/>
      <c r="F76" s="52"/>
      <c r="G76" s="52"/>
      <c r="H76" s="52"/>
      <c r="I76" s="62"/>
    </row>
    <row r="77" spans="1:9" s="48" customFormat="1" ht="38.25">
      <c r="A77" s="62">
        <f t="shared" ca="1" si="2"/>
        <v>54</v>
      </c>
      <c r="B77" s="52" t="s">
        <v>475</v>
      </c>
      <c r="C77" s="52" t="s">
        <v>592</v>
      </c>
      <c r="D77" s="53" t="s">
        <v>593</v>
      </c>
      <c r="E77" s="54"/>
      <c r="F77" s="52"/>
      <c r="G77" s="52"/>
      <c r="H77" s="52"/>
      <c r="I77" s="62"/>
    </row>
    <row r="78" spans="1:9" s="48" customFormat="1" ht="38.25">
      <c r="A78" s="62">
        <f t="shared" ca="1" si="2"/>
        <v>55</v>
      </c>
      <c r="B78" s="52" t="s">
        <v>469</v>
      </c>
      <c r="C78" s="52" t="s">
        <v>594</v>
      </c>
      <c r="D78" s="53" t="s">
        <v>595</v>
      </c>
      <c r="E78" s="54"/>
      <c r="F78" s="52"/>
      <c r="G78" s="52"/>
      <c r="H78" s="52"/>
      <c r="I78" s="62"/>
    </row>
    <row r="79" spans="1:9" s="48" customFormat="1" ht="38.25">
      <c r="A79" s="62">
        <f t="shared" ca="1" si="2"/>
        <v>56</v>
      </c>
      <c r="B79" s="52" t="s">
        <v>470</v>
      </c>
      <c r="C79" s="52" t="s">
        <v>596</v>
      </c>
      <c r="D79" s="53" t="s">
        <v>584</v>
      </c>
      <c r="E79" s="54"/>
      <c r="F79" s="52"/>
      <c r="G79" s="52"/>
      <c r="H79" s="52"/>
      <c r="I79" s="62"/>
    </row>
    <row r="80" spans="1:9" s="48" customFormat="1" ht="27" customHeight="1">
      <c r="A80" s="62">
        <f t="shared" ca="1" si="2"/>
        <v>57</v>
      </c>
      <c r="B80" s="52" t="s">
        <v>476</v>
      </c>
      <c r="C80" s="52" t="s">
        <v>597</v>
      </c>
      <c r="D80" s="53" t="s">
        <v>598</v>
      </c>
      <c r="E80" s="54"/>
      <c r="F80" s="52"/>
      <c r="G80" s="52"/>
      <c r="H80" s="52"/>
      <c r="I80" s="62"/>
    </row>
    <row r="81" spans="1:9" s="48" customFormat="1" ht="27" customHeight="1">
      <c r="A81" s="62">
        <f t="shared" ca="1" si="2"/>
        <v>58</v>
      </c>
      <c r="B81" s="52" t="s">
        <v>468</v>
      </c>
      <c r="C81" s="52" t="s">
        <v>601</v>
      </c>
      <c r="D81" s="53" t="s">
        <v>599</v>
      </c>
      <c r="E81" s="54" t="s">
        <v>600</v>
      </c>
      <c r="F81" s="52"/>
      <c r="G81" s="52"/>
      <c r="H81" s="52"/>
      <c r="I81" s="62"/>
    </row>
    <row r="82" spans="1:9" s="48" customFormat="1" ht="27" customHeight="1">
      <c r="A82" s="62">
        <f t="shared" ca="1" si="2"/>
        <v>59</v>
      </c>
      <c r="B82" s="52" t="s">
        <v>498</v>
      </c>
      <c r="C82" s="52" t="s">
        <v>602</v>
      </c>
      <c r="D82" s="53" t="s">
        <v>603</v>
      </c>
      <c r="E82" s="54"/>
      <c r="F82" s="52"/>
      <c r="G82" s="52"/>
      <c r="H82" s="52"/>
      <c r="I82" s="62"/>
    </row>
    <row r="83" spans="1:9" s="48" customFormat="1" ht="27" customHeight="1">
      <c r="A83" s="62">
        <f t="shared" ca="1" si="2"/>
        <v>60</v>
      </c>
      <c r="B83" s="52" t="s">
        <v>499</v>
      </c>
      <c r="C83" s="52" t="s">
        <v>602</v>
      </c>
      <c r="D83" s="53" t="s">
        <v>604</v>
      </c>
      <c r="E83" s="54"/>
      <c r="F83" s="52"/>
      <c r="G83" s="52"/>
      <c r="H83" s="52"/>
      <c r="I83" s="62"/>
    </row>
    <row r="84" spans="1:9" s="177" customFormat="1" ht="14.25">
      <c r="A84" s="172"/>
      <c r="B84" s="212" t="s">
        <v>428</v>
      </c>
      <c r="C84" s="213"/>
      <c r="D84" s="214"/>
      <c r="E84" s="175"/>
      <c r="F84" s="176"/>
      <c r="G84" s="176"/>
      <c r="H84" s="176"/>
      <c r="I84" s="175"/>
    </row>
    <row r="85" spans="1:9" s="48" customFormat="1" ht="25.5">
      <c r="A85" s="62">
        <v>61</v>
      </c>
      <c r="B85" s="178" t="s">
        <v>449</v>
      </c>
      <c r="C85" s="52" t="s">
        <v>605</v>
      </c>
      <c r="D85" s="53" t="s">
        <v>582</v>
      </c>
      <c r="E85" s="54"/>
      <c r="F85" s="52"/>
      <c r="G85" s="52"/>
      <c r="H85" s="52"/>
      <c r="I85" s="62"/>
    </row>
    <row r="86" spans="1:9" s="48" customFormat="1" ht="25.5">
      <c r="A86" s="62">
        <f>A85+1</f>
        <v>62</v>
      </c>
      <c r="B86" s="178" t="s">
        <v>450</v>
      </c>
      <c r="C86" s="52" t="s">
        <v>606</v>
      </c>
      <c r="D86" s="53" t="s">
        <v>607</v>
      </c>
      <c r="E86" s="54"/>
      <c r="F86" s="52"/>
      <c r="G86" s="52"/>
      <c r="H86" s="52"/>
      <c r="I86" s="62"/>
    </row>
    <row r="87" spans="1:9" s="48" customFormat="1" ht="25.5">
      <c r="A87" s="62">
        <f t="shared" ref="A87:A92" si="3">A86+1</f>
        <v>63</v>
      </c>
      <c r="B87" s="52" t="s">
        <v>478</v>
      </c>
      <c r="C87" s="52" t="s">
        <v>608</v>
      </c>
      <c r="D87" s="53" t="s">
        <v>609</v>
      </c>
      <c r="E87" s="54"/>
      <c r="F87" s="52"/>
      <c r="G87" s="52"/>
      <c r="H87" s="52"/>
      <c r="I87" s="62"/>
    </row>
    <row r="88" spans="1:9" s="48" customFormat="1" ht="25.5">
      <c r="A88" s="62">
        <f t="shared" si="3"/>
        <v>64</v>
      </c>
      <c r="B88" s="52" t="s">
        <v>477</v>
      </c>
      <c r="C88" s="52" t="s">
        <v>608</v>
      </c>
      <c r="D88" s="53" t="s">
        <v>609</v>
      </c>
      <c r="E88" s="54"/>
      <c r="F88" s="52"/>
      <c r="G88" s="52"/>
      <c r="H88" s="52"/>
      <c r="I88" s="62"/>
    </row>
    <row r="89" spans="1:9" s="48" customFormat="1" ht="25.5">
      <c r="A89" s="62">
        <f t="shared" si="3"/>
        <v>65</v>
      </c>
      <c r="B89" s="178" t="s">
        <v>467</v>
      </c>
      <c r="C89" s="52" t="s">
        <v>610</v>
      </c>
      <c r="D89" s="53" t="s">
        <v>582</v>
      </c>
      <c r="E89" s="54"/>
      <c r="F89" s="52"/>
      <c r="G89" s="52"/>
      <c r="H89" s="52"/>
      <c r="I89" s="62"/>
    </row>
    <row r="90" spans="1:9" s="48" customFormat="1" ht="25.5">
      <c r="A90" s="62">
        <f t="shared" si="3"/>
        <v>66</v>
      </c>
      <c r="B90" s="178" t="s">
        <v>476</v>
      </c>
      <c r="C90" s="52" t="s">
        <v>611</v>
      </c>
      <c r="D90" s="53" t="s">
        <v>598</v>
      </c>
      <c r="E90" s="54"/>
      <c r="F90" s="52"/>
      <c r="G90" s="52"/>
      <c r="H90" s="52"/>
      <c r="I90" s="62"/>
    </row>
    <row r="91" spans="1:9" s="48" customFormat="1" ht="25.5">
      <c r="A91" s="62">
        <f t="shared" si="3"/>
        <v>67</v>
      </c>
      <c r="B91" s="178" t="s">
        <v>498</v>
      </c>
      <c r="C91" s="52" t="s">
        <v>612</v>
      </c>
      <c r="D91" s="53" t="s">
        <v>603</v>
      </c>
      <c r="E91" s="54"/>
      <c r="F91" s="52"/>
      <c r="G91" s="52"/>
      <c r="H91" s="52"/>
      <c r="I91" s="62"/>
    </row>
    <row r="92" spans="1:9" s="48" customFormat="1" ht="25.5">
      <c r="A92" s="62">
        <f t="shared" si="3"/>
        <v>68</v>
      </c>
      <c r="B92" s="178" t="s">
        <v>499</v>
      </c>
      <c r="C92" s="52" t="s">
        <v>612</v>
      </c>
      <c r="D92" s="53" t="s">
        <v>604</v>
      </c>
      <c r="E92" s="54"/>
      <c r="F92" s="52"/>
      <c r="G92" s="52"/>
      <c r="H92" s="52"/>
      <c r="I92" s="62"/>
    </row>
    <row r="93" spans="1:9" s="177" customFormat="1" ht="14.25">
      <c r="A93" s="172"/>
      <c r="B93" s="212" t="s">
        <v>429</v>
      </c>
      <c r="C93" s="213"/>
      <c r="D93" s="214"/>
      <c r="E93" s="175"/>
      <c r="F93" s="176"/>
      <c r="G93" s="176"/>
      <c r="H93" s="176"/>
      <c r="I93" s="175"/>
    </row>
    <row r="94" spans="1:9" s="48" customFormat="1" ht="25.5">
      <c r="A94" s="62">
        <v>69</v>
      </c>
      <c r="B94" s="52" t="s">
        <v>479</v>
      </c>
      <c r="C94" s="52" t="s">
        <v>613</v>
      </c>
      <c r="D94" s="53" t="s">
        <v>614</v>
      </c>
      <c r="E94" s="54" t="s">
        <v>616</v>
      </c>
      <c r="F94" s="52"/>
      <c r="G94" s="52"/>
      <c r="H94" s="52"/>
      <c r="I94" s="62"/>
    </row>
    <row r="95" spans="1:9" s="48" customFormat="1" ht="38.25">
      <c r="A95" s="62">
        <f>A94+1</f>
        <v>70</v>
      </c>
      <c r="B95" s="52" t="s">
        <v>481</v>
      </c>
      <c r="C95" s="52" t="s">
        <v>615</v>
      </c>
      <c r="D95" s="53" t="s">
        <v>618</v>
      </c>
      <c r="E95" s="54" t="s">
        <v>617</v>
      </c>
      <c r="F95" s="52"/>
      <c r="G95" s="52"/>
      <c r="H95" s="52"/>
      <c r="I95" s="62"/>
    </row>
    <row r="96" spans="1:9" s="48" customFormat="1" ht="38.25">
      <c r="A96" s="62">
        <f t="shared" ref="A96:A101" si="4">A95+1</f>
        <v>71</v>
      </c>
      <c r="B96" s="52" t="s">
        <v>443</v>
      </c>
      <c r="C96" s="52" t="s">
        <v>619</v>
      </c>
      <c r="D96" s="53" t="s">
        <v>530</v>
      </c>
      <c r="E96" s="180" t="s">
        <v>509</v>
      </c>
      <c r="F96" s="52"/>
      <c r="G96" s="52"/>
      <c r="H96" s="52"/>
      <c r="I96" s="62"/>
    </row>
    <row r="97" spans="1:9" s="48" customFormat="1" ht="25.5">
      <c r="A97" s="62">
        <f t="shared" si="4"/>
        <v>72</v>
      </c>
      <c r="B97" s="178" t="s">
        <v>480</v>
      </c>
      <c r="C97" s="52" t="s">
        <v>620</v>
      </c>
      <c r="D97" s="53" t="s">
        <v>537</v>
      </c>
      <c r="E97" s="54"/>
      <c r="F97" s="52"/>
      <c r="G97" s="52"/>
      <c r="H97" s="52"/>
      <c r="I97" s="62"/>
    </row>
    <row r="98" spans="1:9" s="48" customFormat="1" ht="25.5">
      <c r="A98" s="62">
        <f t="shared" si="4"/>
        <v>73</v>
      </c>
      <c r="B98" s="178" t="s">
        <v>447</v>
      </c>
      <c r="C98" s="52" t="s">
        <v>621</v>
      </c>
      <c r="D98" s="53" t="s">
        <v>537</v>
      </c>
      <c r="E98" s="54"/>
      <c r="F98" s="52"/>
      <c r="G98" s="52"/>
      <c r="H98" s="52"/>
      <c r="I98" s="62"/>
    </row>
    <row r="99" spans="1:9" s="48" customFormat="1" ht="25.5">
      <c r="A99" s="62">
        <f t="shared" si="4"/>
        <v>74</v>
      </c>
      <c r="B99" s="178" t="s">
        <v>449</v>
      </c>
      <c r="C99" s="52" t="s">
        <v>622</v>
      </c>
      <c r="D99" s="53" t="s">
        <v>542</v>
      </c>
      <c r="E99" s="54"/>
      <c r="F99" s="52"/>
      <c r="G99" s="52"/>
      <c r="H99" s="52"/>
      <c r="I99" s="62"/>
    </row>
    <row r="100" spans="1:9" s="48" customFormat="1" ht="25.5">
      <c r="A100" s="62">
        <f t="shared" si="4"/>
        <v>75</v>
      </c>
      <c r="B100" s="178" t="s">
        <v>450</v>
      </c>
      <c r="C100" s="52" t="s">
        <v>622</v>
      </c>
      <c r="D100" s="53" t="s">
        <v>537</v>
      </c>
      <c r="E100" s="54"/>
      <c r="F100" s="52"/>
      <c r="G100" s="52"/>
      <c r="H100" s="52"/>
      <c r="I100" s="62"/>
    </row>
    <row r="101" spans="1:9" s="48" customFormat="1" ht="25.5">
      <c r="A101" s="62">
        <f t="shared" si="4"/>
        <v>76</v>
      </c>
      <c r="B101" s="178" t="s">
        <v>510</v>
      </c>
      <c r="C101" s="52" t="s">
        <v>621</v>
      </c>
      <c r="D101" s="53" t="s">
        <v>623</v>
      </c>
      <c r="E101" s="54" t="s">
        <v>624</v>
      </c>
      <c r="F101" s="52"/>
      <c r="G101" s="52"/>
      <c r="H101" s="52"/>
      <c r="I101" s="62"/>
    </row>
    <row r="102" spans="1:9" s="48" customFormat="1" ht="25.5">
      <c r="A102" s="62">
        <f t="shared" ca="1" si="2"/>
        <v>77</v>
      </c>
      <c r="B102" s="52" t="s">
        <v>464</v>
      </c>
      <c r="C102" s="52" t="s">
        <v>627</v>
      </c>
      <c r="D102" s="53" t="s">
        <v>628</v>
      </c>
      <c r="E102" s="54" t="s">
        <v>630</v>
      </c>
      <c r="F102" s="52"/>
      <c r="G102" s="52"/>
      <c r="H102" s="52"/>
      <c r="I102" s="62"/>
    </row>
    <row r="103" spans="1:9" s="48" customFormat="1" ht="25.5">
      <c r="A103" s="62">
        <f t="shared" ca="1" si="2"/>
        <v>78</v>
      </c>
      <c r="B103" s="52" t="s">
        <v>462</v>
      </c>
      <c r="C103" s="52" t="s">
        <v>627</v>
      </c>
      <c r="D103" s="53" t="s">
        <v>629</v>
      </c>
      <c r="E103" s="54" t="s">
        <v>631</v>
      </c>
      <c r="F103" s="52"/>
      <c r="G103" s="52"/>
      <c r="H103" s="52"/>
      <c r="I103" s="62"/>
    </row>
    <row r="104" spans="1:9" s="48" customFormat="1" ht="25.5">
      <c r="A104" s="62">
        <f t="shared" ca="1" si="2"/>
        <v>79</v>
      </c>
      <c r="B104" s="52" t="s">
        <v>465</v>
      </c>
      <c r="C104" s="52" t="s">
        <v>627</v>
      </c>
      <c r="D104" s="53" t="s">
        <v>629</v>
      </c>
      <c r="E104" s="54" t="s">
        <v>624</v>
      </c>
      <c r="F104" s="52"/>
      <c r="G104" s="52"/>
      <c r="H104" s="52"/>
      <c r="I104" s="62"/>
    </row>
    <row r="105" spans="1:9" s="48" customFormat="1" ht="25.5">
      <c r="A105" s="62">
        <f t="shared" ca="1" si="2"/>
        <v>80</v>
      </c>
      <c r="B105" s="52" t="s">
        <v>463</v>
      </c>
      <c r="C105" s="52" t="s">
        <v>627</v>
      </c>
      <c r="D105" s="53" t="s">
        <v>629</v>
      </c>
      <c r="E105" s="54"/>
      <c r="F105" s="52"/>
      <c r="G105" s="52"/>
      <c r="H105" s="52"/>
      <c r="I105" s="62"/>
    </row>
    <row r="106" spans="1:9" s="48" customFormat="1" ht="25.5">
      <c r="A106" s="62">
        <f t="shared" ca="1" si="2"/>
        <v>81</v>
      </c>
      <c r="B106" s="52" t="s">
        <v>466</v>
      </c>
      <c r="C106" s="52" t="s">
        <v>627</v>
      </c>
      <c r="D106" s="53" t="s">
        <v>567</v>
      </c>
      <c r="E106" s="54"/>
      <c r="F106" s="52"/>
      <c r="G106" s="52"/>
      <c r="H106" s="52"/>
      <c r="I106" s="62"/>
    </row>
    <row r="107" spans="1:9" s="48" customFormat="1" ht="38.25">
      <c r="A107" s="62">
        <f t="shared" ca="1" si="2"/>
        <v>82</v>
      </c>
      <c r="B107" s="178" t="s">
        <v>486</v>
      </c>
      <c r="C107" s="52" t="s">
        <v>625</v>
      </c>
      <c r="D107" s="53" t="s">
        <v>626</v>
      </c>
      <c r="E107" s="54"/>
      <c r="F107" s="52"/>
      <c r="G107" s="52"/>
      <c r="H107" s="52"/>
      <c r="I107" s="62"/>
    </row>
    <row r="108" spans="1:9" s="177" customFormat="1" ht="14.25">
      <c r="A108" s="172"/>
      <c r="B108" s="212" t="s">
        <v>430</v>
      </c>
      <c r="C108" s="213"/>
      <c r="D108" s="214"/>
      <c r="E108" s="175"/>
      <c r="F108" s="176"/>
      <c r="G108" s="176"/>
      <c r="H108" s="176"/>
      <c r="I108" s="175"/>
    </row>
    <row r="109" spans="1:9" s="48" customFormat="1" ht="25.5">
      <c r="A109" s="62">
        <f t="shared" ca="1" si="2"/>
        <v>83</v>
      </c>
      <c r="B109" s="52" t="s">
        <v>438</v>
      </c>
      <c r="C109" s="52" t="s">
        <v>632</v>
      </c>
      <c r="D109" s="53" t="s">
        <v>633</v>
      </c>
      <c r="E109" s="54"/>
      <c r="F109" s="52"/>
      <c r="G109" s="52"/>
      <c r="H109" s="52"/>
      <c r="I109" s="62"/>
    </row>
    <row r="110" spans="1:9" s="48" customFormat="1" ht="25.5">
      <c r="A110" s="62">
        <f t="shared" ca="1" si="2"/>
        <v>84</v>
      </c>
      <c r="B110" s="52" t="s">
        <v>487</v>
      </c>
      <c r="C110" s="52" t="s">
        <v>632</v>
      </c>
      <c r="D110" s="53" t="s">
        <v>634</v>
      </c>
      <c r="E110" s="54"/>
      <c r="F110" s="52"/>
      <c r="G110" s="52"/>
      <c r="H110" s="52"/>
      <c r="I110" s="62"/>
    </row>
    <row r="111" spans="1:9" s="48" customFormat="1" ht="25.5">
      <c r="A111" s="62">
        <f t="shared" ca="1" si="2"/>
        <v>85</v>
      </c>
      <c r="B111" s="178" t="s">
        <v>488</v>
      </c>
      <c r="C111" s="52" t="s">
        <v>632</v>
      </c>
      <c r="D111" s="53" t="s">
        <v>635</v>
      </c>
      <c r="E111" s="54"/>
      <c r="F111" s="52"/>
      <c r="G111" s="52"/>
      <c r="H111" s="52"/>
      <c r="I111" s="62"/>
    </row>
    <row r="112" spans="1:9" s="44" customFormat="1" ht="24" customHeight="1">
      <c r="A112" s="67"/>
      <c r="B112" s="207" t="s">
        <v>424</v>
      </c>
      <c r="C112" s="208"/>
      <c r="D112" s="209"/>
      <c r="E112" s="67"/>
      <c r="F112" s="68"/>
      <c r="G112" s="68"/>
      <c r="H112" s="68"/>
      <c r="I112" s="67"/>
    </row>
    <row r="113" spans="1:9" s="171" customFormat="1" ht="16.5" customHeight="1">
      <c r="A113" s="167"/>
      <c r="B113" s="179" t="s">
        <v>423</v>
      </c>
      <c r="C113" s="168"/>
      <c r="D113" s="169"/>
      <c r="E113" s="167"/>
      <c r="F113" s="170"/>
      <c r="G113" s="170"/>
      <c r="H113" s="170"/>
      <c r="I113" s="167"/>
    </row>
    <row r="114" spans="1:9" s="45" customFormat="1" ht="25.5">
      <c r="A114" s="52">
        <v>86</v>
      </c>
      <c r="B114" s="52" t="s">
        <v>667</v>
      </c>
      <c r="C114" s="52" t="s">
        <v>660</v>
      </c>
      <c r="D114" s="52" t="s">
        <v>672</v>
      </c>
      <c r="E114" s="52"/>
      <c r="F114" s="52"/>
      <c r="G114" s="52"/>
      <c r="H114" s="52"/>
      <c r="I114" s="55"/>
    </row>
    <row r="115" spans="1:9" s="45" customFormat="1" ht="25.5">
      <c r="A115" s="52">
        <f>A114+1</f>
        <v>87</v>
      </c>
      <c r="B115" s="52" t="s">
        <v>668</v>
      </c>
      <c r="C115" s="52" t="s">
        <v>661</v>
      </c>
      <c r="D115" s="52" t="s">
        <v>673</v>
      </c>
      <c r="E115" s="52"/>
      <c r="F115" s="52"/>
      <c r="G115" s="52"/>
      <c r="H115" s="52"/>
      <c r="I115" s="55"/>
    </row>
    <row r="116" spans="1:9" s="45" customFormat="1" ht="38.25">
      <c r="A116" s="52">
        <f t="shared" ref="A116:A119" si="5">A115+1</f>
        <v>88</v>
      </c>
      <c r="B116" s="52" t="s">
        <v>669</v>
      </c>
      <c r="C116" s="52" t="s">
        <v>674</v>
      </c>
      <c r="D116" s="52" t="s">
        <v>673</v>
      </c>
      <c r="E116" s="52"/>
      <c r="F116" s="52"/>
      <c r="G116" s="52"/>
      <c r="H116" s="52"/>
      <c r="I116" s="55"/>
    </row>
    <row r="117" spans="1:9" s="45" customFormat="1" ht="38.25">
      <c r="A117" s="52">
        <f t="shared" si="5"/>
        <v>89</v>
      </c>
      <c r="B117" s="52" t="s">
        <v>664</v>
      </c>
      <c r="C117" s="52" t="s">
        <v>675</v>
      </c>
      <c r="D117" s="52" t="s">
        <v>673</v>
      </c>
      <c r="E117" s="52"/>
      <c r="F117" s="52"/>
      <c r="G117" s="52"/>
      <c r="H117" s="52"/>
      <c r="I117" s="55"/>
    </row>
    <row r="118" spans="1:9" s="45" customFormat="1" ht="38.25">
      <c r="A118" s="52">
        <f t="shared" si="5"/>
        <v>90</v>
      </c>
      <c r="B118" s="52" t="s">
        <v>670</v>
      </c>
      <c r="C118" s="52" t="s">
        <v>676</v>
      </c>
      <c r="D118" s="52" t="s">
        <v>673</v>
      </c>
      <c r="E118" s="52"/>
      <c r="F118" s="52"/>
      <c r="G118" s="52"/>
      <c r="H118" s="52"/>
      <c r="I118" s="55"/>
    </row>
    <row r="119" spans="1:9" s="45" customFormat="1" ht="38.25">
      <c r="A119" s="52">
        <f t="shared" si="5"/>
        <v>91</v>
      </c>
      <c r="B119" s="52" t="s">
        <v>671</v>
      </c>
      <c r="C119" s="52" t="s">
        <v>677</v>
      </c>
      <c r="D119" s="52" t="s">
        <v>673</v>
      </c>
      <c r="E119" s="52"/>
      <c r="F119" s="52"/>
      <c r="G119" s="52"/>
      <c r="H119" s="52"/>
      <c r="I119" s="55"/>
    </row>
    <row r="120" spans="1:9" s="171" customFormat="1" ht="16.5" customHeight="1">
      <c r="A120" s="167"/>
      <c r="B120" s="179" t="s">
        <v>431</v>
      </c>
      <c r="C120" s="168"/>
      <c r="E120" s="167"/>
      <c r="F120" s="170"/>
      <c r="G120" s="170"/>
      <c r="H120" s="170"/>
      <c r="I120" s="167"/>
    </row>
    <row r="121" spans="1:9" s="45" customFormat="1" ht="38.25">
      <c r="A121" s="52">
        <v>92</v>
      </c>
      <c r="B121" s="52" t="s">
        <v>503</v>
      </c>
      <c r="C121" s="52" t="s">
        <v>658</v>
      </c>
      <c r="D121" s="52" t="s">
        <v>659</v>
      </c>
      <c r="E121" s="52"/>
      <c r="F121" s="52"/>
      <c r="G121" s="52"/>
      <c r="H121" s="52"/>
      <c r="I121" s="55"/>
    </row>
    <row r="122" spans="1:9" s="45" customFormat="1" ht="25.5">
      <c r="A122" s="52">
        <f>A121+1</f>
        <v>93</v>
      </c>
      <c r="B122" s="52" t="s">
        <v>665</v>
      </c>
      <c r="C122" s="52" t="s">
        <v>660</v>
      </c>
      <c r="D122" s="52" t="s">
        <v>662</v>
      </c>
      <c r="E122" s="52"/>
      <c r="F122" s="52"/>
      <c r="G122" s="52"/>
      <c r="H122" s="52"/>
      <c r="I122" s="55"/>
    </row>
    <row r="123" spans="1:9" s="45" customFormat="1" ht="25.5">
      <c r="A123" s="52">
        <f t="shared" ref="A123:A125" si="6">A122+1</f>
        <v>94</v>
      </c>
      <c r="B123" s="52" t="s">
        <v>666</v>
      </c>
      <c r="C123" s="52" t="s">
        <v>661</v>
      </c>
      <c r="D123" s="52" t="s">
        <v>663</v>
      </c>
      <c r="E123" s="52"/>
      <c r="F123" s="52"/>
      <c r="G123" s="52"/>
      <c r="H123" s="52"/>
      <c r="I123" s="55"/>
    </row>
    <row r="124" spans="1:9" s="45" customFormat="1" ht="38.25">
      <c r="A124" s="52">
        <f t="shared" si="6"/>
        <v>95</v>
      </c>
      <c r="B124" s="52" t="s">
        <v>669</v>
      </c>
      <c r="C124" s="52" t="s">
        <v>674</v>
      </c>
      <c r="D124" s="52" t="s">
        <v>663</v>
      </c>
      <c r="E124" s="52"/>
      <c r="F124" s="52"/>
      <c r="G124" s="52"/>
      <c r="H124" s="52"/>
      <c r="I124" s="55"/>
    </row>
    <row r="125" spans="1:9" s="45" customFormat="1" ht="38.25">
      <c r="A125" s="52">
        <f t="shared" si="6"/>
        <v>96</v>
      </c>
      <c r="B125" s="52" t="s">
        <v>664</v>
      </c>
      <c r="C125" s="52" t="s">
        <v>675</v>
      </c>
      <c r="D125" s="52" t="s">
        <v>663</v>
      </c>
      <c r="E125" s="52"/>
      <c r="F125" s="52"/>
      <c r="G125" s="52"/>
      <c r="H125" s="52"/>
      <c r="I125" s="55"/>
    </row>
    <row r="126" spans="1:9" s="171" customFormat="1" ht="15.75" customHeight="1">
      <c r="A126" s="167"/>
      <c r="B126" s="179" t="s">
        <v>432</v>
      </c>
      <c r="C126" s="168"/>
      <c r="E126" s="167"/>
      <c r="F126" s="170"/>
      <c r="G126" s="170"/>
      <c r="H126" s="170"/>
      <c r="I126" s="167"/>
    </row>
    <row r="127" spans="1:9" s="45" customFormat="1" ht="25.5">
      <c r="A127" s="52">
        <v>97</v>
      </c>
      <c r="B127" s="52" t="s">
        <v>501</v>
      </c>
      <c r="C127" s="52" t="s">
        <v>650</v>
      </c>
      <c r="D127" s="52" t="s">
        <v>651</v>
      </c>
      <c r="E127" s="52"/>
      <c r="F127" s="52"/>
      <c r="G127" s="52"/>
      <c r="H127" s="52"/>
      <c r="I127" s="55"/>
    </row>
    <row r="128" spans="1:9" s="45" customFormat="1" ht="38.25">
      <c r="A128" s="52">
        <f>A127+1</f>
        <v>98</v>
      </c>
      <c r="B128" s="52" t="s">
        <v>435</v>
      </c>
      <c r="C128" s="52" t="s">
        <v>654</v>
      </c>
      <c r="D128" s="52" t="s">
        <v>656</v>
      </c>
      <c r="E128" s="52"/>
      <c r="F128" s="52"/>
      <c r="G128" s="52"/>
      <c r="H128" s="52"/>
      <c r="I128" s="55"/>
    </row>
    <row r="129" spans="1:9" s="171" customFormat="1" ht="15.75" customHeight="1">
      <c r="A129" s="167"/>
      <c r="B129" s="179" t="s">
        <v>433</v>
      </c>
      <c r="C129" s="168"/>
      <c r="D129" s="169"/>
      <c r="E129" s="167"/>
      <c r="F129" s="170"/>
      <c r="G129" s="170"/>
      <c r="H129" s="170"/>
      <c r="I129" s="167"/>
    </row>
    <row r="130" spans="1:9" s="45" customFormat="1" ht="25.5">
      <c r="A130" s="52">
        <v>99</v>
      </c>
      <c r="B130" s="52" t="s">
        <v>502</v>
      </c>
      <c r="C130" s="52" t="s">
        <v>652</v>
      </c>
      <c r="D130" s="52" t="s">
        <v>653</v>
      </c>
      <c r="E130" s="52"/>
      <c r="F130" s="52"/>
      <c r="G130" s="52"/>
      <c r="H130" s="52"/>
      <c r="I130" s="55"/>
    </row>
    <row r="131" spans="1:9" s="45" customFormat="1" ht="38.25">
      <c r="A131" s="52">
        <f>A130+1</f>
        <v>100</v>
      </c>
      <c r="B131" s="52" t="s">
        <v>436</v>
      </c>
      <c r="C131" s="52" t="s">
        <v>655</v>
      </c>
      <c r="D131" s="52" t="s">
        <v>657</v>
      </c>
      <c r="E131" s="52"/>
      <c r="F131" s="52"/>
      <c r="G131" s="52"/>
      <c r="H131" s="52"/>
      <c r="I131" s="55"/>
    </row>
    <row r="132" spans="1:9" s="171" customFormat="1" ht="15.75" customHeight="1">
      <c r="A132" s="167"/>
      <c r="B132" s="179" t="s">
        <v>495</v>
      </c>
      <c r="C132" s="168"/>
      <c r="D132" s="169"/>
      <c r="E132" s="167"/>
      <c r="F132" s="170"/>
      <c r="G132" s="170"/>
      <c r="H132" s="170"/>
      <c r="I132" s="167"/>
    </row>
    <row r="133" spans="1:9" s="45" customFormat="1" ht="51">
      <c r="A133" s="52">
        <v>101</v>
      </c>
      <c r="B133" s="52" t="s">
        <v>440</v>
      </c>
      <c r="C133" s="52" t="s">
        <v>645</v>
      </c>
      <c r="D133" s="52" t="s">
        <v>646</v>
      </c>
      <c r="E133" s="52"/>
      <c r="F133" s="52"/>
      <c r="G133" s="52"/>
      <c r="H133" s="52"/>
      <c r="I133" s="55"/>
    </row>
    <row r="134" spans="1:9" s="45" customFormat="1" ht="25.5">
      <c r="A134" s="52">
        <f>A133+1</f>
        <v>102</v>
      </c>
      <c r="B134" s="52" t="s">
        <v>493</v>
      </c>
      <c r="C134" s="52" t="s">
        <v>647</v>
      </c>
      <c r="D134" s="52" t="s">
        <v>649</v>
      </c>
      <c r="E134" s="52"/>
      <c r="F134" s="52"/>
      <c r="G134" s="52"/>
      <c r="H134" s="52"/>
      <c r="I134" s="55"/>
    </row>
    <row r="135" spans="1:9" s="45" customFormat="1" ht="51">
      <c r="A135" s="52">
        <f>A134+1</f>
        <v>103</v>
      </c>
      <c r="B135" s="52" t="s">
        <v>494</v>
      </c>
      <c r="C135" s="52" t="s">
        <v>648</v>
      </c>
      <c r="D135" s="52" t="s">
        <v>537</v>
      </c>
      <c r="E135" s="52"/>
      <c r="F135" s="52"/>
      <c r="G135" s="52"/>
      <c r="H135" s="52"/>
      <c r="I135" s="55"/>
    </row>
    <row r="136" spans="1:9" s="171" customFormat="1" ht="15.75" customHeight="1">
      <c r="A136" s="167"/>
      <c r="B136" s="179" t="s">
        <v>496</v>
      </c>
      <c r="C136" s="168"/>
      <c r="D136" s="169"/>
      <c r="E136" s="167"/>
      <c r="F136" s="170"/>
      <c r="G136" s="170"/>
      <c r="H136" s="170"/>
      <c r="I136" s="167"/>
    </row>
    <row r="137" spans="1:9" s="45" customFormat="1" ht="38.25">
      <c r="A137" s="52">
        <v>104</v>
      </c>
      <c r="B137" s="52" t="s">
        <v>489</v>
      </c>
      <c r="C137" s="52" t="s">
        <v>640</v>
      </c>
      <c r="D137" s="52" t="s">
        <v>641</v>
      </c>
      <c r="E137" s="52"/>
      <c r="F137" s="52"/>
      <c r="G137" s="52"/>
      <c r="H137" s="52"/>
      <c r="I137" s="55"/>
    </row>
    <row r="138" spans="1:9" s="45" customFormat="1" ht="38.25">
      <c r="A138" s="52">
        <f>A137+1</f>
        <v>105</v>
      </c>
      <c r="B138" s="52" t="s">
        <v>490</v>
      </c>
      <c r="C138" s="52" t="s">
        <v>640</v>
      </c>
      <c r="D138" s="52" t="s">
        <v>643</v>
      </c>
      <c r="E138" s="52"/>
      <c r="F138" s="52"/>
      <c r="G138" s="52"/>
      <c r="H138" s="52"/>
      <c r="I138" s="55"/>
    </row>
    <row r="139" spans="1:9" s="45" customFormat="1" ht="38.25">
      <c r="A139" s="52">
        <f>A138+1</f>
        <v>106</v>
      </c>
      <c r="B139" s="52" t="s">
        <v>497</v>
      </c>
      <c r="C139" s="52" t="s">
        <v>642</v>
      </c>
      <c r="D139" s="52" t="s">
        <v>644</v>
      </c>
      <c r="E139" s="52"/>
      <c r="F139" s="52"/>
      <c r="G139" s="52"/>
      <c r="H139" s="52"/>
      <c r="I139" s="55"/>
    </row>
    <row r="140" spans="1:9" s="171" customFormat="1" ht="15.75" customHeight="1">
      <c r="A140" s="167"/>
      <c r="B140" s="179" t="s">
        <v>500</v>
      </c>
      <c r="C140" s="168"/>
      <c r="D140" s="169"/>
      <c r="E140" s="167"/>
      <c r="F140" s="170"/>
      <c r="G140" s="170"/>
      <c r="H140" s="170"/>
      <c r="I140" s="167"/>
    </row>
    <row r="141" spans="1:9" s="45" customFormat="1" ht="25.5">
      <c r="A141" s="52">
        <v>107</v>
      </c>
      <c r="B141" s="52" t="s">
        <v>492</v>
      </c>
      <c r="C141" s="52" t="s">
        <v>636</v>
      </c>
      <c r="D141" s="52" t="s">
        <v>638</v>
      </c>
      <c r="E141" s="52"/>
      <c r="F141" s="52"/>
      <c r="G141" s="52"/>
      <c r="H141" s="52"/>
      <c r="I141" s="55"/>
    </row>
    <row r="142" spans="1:9" s="45" customFormat="1" ht="25.5">
      <c r="A142" s="52">
        <f>A141+1</f>
        <v>108</v>
      </c>
      <c r="B142" s="52" t="s">
        <v>491</v>
      </c>
      <c r="C142" s="52" t="s">
        <v>637</v>
      </c>
      <c r="D142" s="52" t="s">
        <v>639</v>
      </c>
      <c r="E142" s="52"/>
      <c r="F142" s="52"/>
      <c r="G142" s="52"/>
      <c r="H142" s="52"/>
      <c r="I142" s="55"/>
    </row>
  </sheetData>
  <mergeCells count="19">
    <mergeCell ref="F16:H16"/>
    <mergeCell ref="B18:D18"/>
    <mergeCell ref="B20:D20"/>
    <mergeCell ref="E2:E3"/>
    <mergeCell ref="C3:D3"/>
    <mergeCell ref="B4:D4"/>
    <mergeCell ref="B5:D5"/>
    <mergeCell ref="B112:D112"/>
    <mergeCell ref="A1:D1"/>
    <mergeCell ref="A2:D2"/>
    <mergeCell ref="B37:D37"/>
    <mergeCell ref="B51:D51"/>
    <mergeCell ref="B68:D68"/>
    <mergeCell ref="B84:D84"/>
    <mergeCell ref="B93:D93"/>
    <mergeCell ref="B108:D108"/>
    <mergeCell ref="B6:D6"/>
    <mergeCell ref="B7:D7"/>
    <mergeCell ref="B8:D8"/>
  </mergeCells>
  <dataValidations count="4">
    <dataValidation showDropDown="1" showErrorMessage="1" sqref="F16:H17" xr:uid="{00000000-0002-0000-0400-000000000000}"/>
    <dataValidation allowBlank="1" showInputMessage="1" showErrorMessage="1" sqref="F18:H19 F112:H129" xr:uid="{00000000-0002-0000-0400-000001000000}"/>
    <dataValidation type="list" allowBlank="1" sqref="F20:H111 F130:H140" xr:uid="{00000000-0002-0000-0400-000003000000}">
      <formula1>$A$11:$A$15</formula1>
    </dataValidation>
    <dataValidation type="list" allowBlank="1" showErrorMessage="1" sqref="F112:H174" xr:uid="{00000000-0002-0000-0400-000002000000}">
      <formula1>#REF!</formula1>
      <formula2>0</formula2>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28" zoomScaleNormal="100" workbookViewId="0">
      <selection activeCell="A30" sqref="A30"/>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0"/>
      <c r="B1" s="210"/>
      <c r="C1" s="210"/>
      <c r="D1" s="210"/>
      <c r="E1" s="34"/>
      <c r="F1" s="34"/>
      <c r="G1" s="34"/>
      <c r="H1" s="34"/>
      <c r="I1" s="34"/>
      <c r="J1" s="34"/>
    </row>
    <row r="2" spans="1:24" s="1" customFormat="1" ht="31.5" customHeight="1">
      <c r="A2" s="211" t="s">
        <v>70</v>
      </c>
      <c r="B2" s="211"/>
      <c r="C2" s="211"/>
      <c r="D2" s="211"/>
      <c r="E2" s="219"/>
      <c r="F2" s="23"/>
      <c r="G2" s="23"/>
      <c r="H2" s="23"/>
      <c r="I2" s="23"/>
      <c r="J2" s="23"/>
    </row>
    <row r="3" spans="1:24" s="1" customFormat="1" ht="31.5" customHeight="1">
      <c r="A3" s="47"/>
      <c r="C3" s="224"/>
      <c r="D3" s="224"/>
      <c r="E3" s="219"/>
      <c r="F3" s="23"/>
      <c r="G3" s="23"/>
      <c r="H3" s="23"/>
      <c r="I3" s="23"/>
      <c r="J3" s="23"/>
    </row>
    <row r="4" spans="1:24" s="38" customFormat="1">
      <c r="A4" s="139" t="s">
        <v>67</v>
      </c>
      <c r="B4" s="216" t="s">
        <v>330</v>
      </c>
      <c r="C4" s="216"/>
      <c r="D4" s="216"/>
      <c r="E4" s="39"/>
      <c r="F4" s="39"/>
      <c r="G4" s="39"/>
      <c r="H4" s="40"/>
      <c r="I4" s="40"/>
      <c r="X4" s="38" t="s">
        <v>93</v>
      </c>
    </row>
    <row r="5" spans="1:24" s="38" customFormat="1" ht="144.75" customHeight="1">
      <c r="A5" s="139" t="s">
        <v>62</v>
      </c>
      <c r="B5" s="215" t="s">
        <v>94</v>
      </c>
      <c r="C5" s="216"/>
      <c r="D5" s="216"/>
      <c r="E5" s="39"/>
      <c r="F5" s="39"/>
      <c r="G5" s="39"/>
      <c r="H5" s="40"/>
      <c r="I5" s="40"/>
      <c r="X5" s="38" t="s">
        <v>95</v>
      </c>
    </row>
    <row r="6" spans="1:24" s="38" customFormat="1" ht="25.5">
      <c r="A6" s="139" t="s">
        <v>96</v>
      </c>
      <c r="B6" s="215" t="s">
        <v>97</v>
      </c>
      <c r="C6" s="216"/>
      <c r="D6" s="216"/>
      <c r="E6" s="39"/>
      <c r="F6" s="39"/>
      <c r="G6" s="39"/>
      <c r="H6" s="40"/>
      <c r="I6" s="40"/>
    </row>
    <row r="7" spans="1:24" s="38" customFormat="1">
      <c r="A7" s="139" t="s">
        <v>98</v>
      </c>
      <c r="B7" s="216" t="s">
        <v>99</v>
      </c>
      <c r="C7" s="216"/>
      <c r="D7" s="216"/>
      <c r="E7" s="39"/>
      <c r="F7" s="39"/>
      <c r="G7" s="39"/>
      <c r="H7" s="41"/>
      <c r="I7" s="40"/>
      <c r="X7" s="42"/>
    </row>
    <row r="8" spans="1:24" s="43" customFormat="1">
      <c r="A8" s="139" t="s">
        <v>100</v>
      </c>
      <c r="B8" s="217">
        <v>40850</v>
      </c>
      <c r="C8" s="217"/>
      <c r="D8" s="217"/>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25" t="s">
        <v>101</v>
      </c>
      <c r="G16" s="226"/>
      <c r="H16" s="227"/>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21" t="s">
        <v>114</v>
      </c>
      <c r="C18" s="222"/>
      <c r="D18" s="223"/>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21" t="s">
        <v>154</v>
      </c>
      <c r="C29" s="222"/>
      <c r="D29" s="223"/>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21" t="s">
        <v>173</v>
      </c>
      <c r="C35" s="222"/>
      <c r="D35" s="223"/>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21" t="s">
        <v>177</v>
      </c>
      <c r="C37" s="222"/>
      <c r="D37" s="223"/>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21" t="s">
        <v>213</v>
      </c>
      <c r="C47" s="222"/>
      <c r="D47" s="223"/>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21" t="s">
        <v>228</v>
      </c>
      <c r="C52" s="222"/>
      <c r="D52" s="223"/>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21" t="s">
        <v>240</v>
      </c>
      <c r="C56" s="222"/>
      <c r="D56" s="223"/>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21" t="s">
        <v>282</v>
      </c>
      <c r="C68" s="222"/>
      <c r="D68" s="223"/>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21" t="s">
        <v>292</v>
      </c>
      <c r="C72" s="222"/>
      <c r="D72" s="223"/>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21" t="s">
        <v>303</v>
      </c>
      <c r="C76" s="222"/>
      <c r="D76" s="223"/>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21" t="s">
        <v>311</v>
      </c>
      <c r="C79" s="222"/>
      <c r="D79" s="223"/>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topLeftCell="A22"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0"/>
      <c r="B1" s="210"/>
      <c r="C1" s="210"/>
      <c r="D1" s="210"/>
      <c r="E1" s="34"/>
      <c r="F1" s="34"/>
      <c r="G1" s="34"/>
      <c r="H1" s="34"/>
      <c r="I1" s="34"/>
      <c r="J1" s="34"/>
    </row>
    <row r="2" spans="1:24" s="1" customFormat="1" ht="31.5" customHeight="1">
      <c r="A2" s="211" t="s">
        <v>70</v>
      </c>
      <c r="B2" s="211"/>
      <c r="C2" s="211"/>
      <c r="D2" s="211"/>
      <c r="E2" s="219"/>
      <c r="F2" s="23"/>
      <c r="G2" s="23"/>
      <c r="H2" s="23"/>
      <c r="I2" s="23"/>
      <c r="J2" s="23"/>
    </row>
    <row r="3" spans="1:24" s="1" customFormat="1" ht="31.5" customHeight="1">
      <c r="A3" s="47"/>
      <c r="C3" s="224"/>
      <c r="D3" s="224"/>
      <c r="E3" s="219"/>
      <c r="F3" s="23"/>
      <c r="G3" s="23"/>
      <c r="H3" s="23"/>
      <c r="I3" s="23"/>
      <c r="J3" s="23"/>
    </row>
    <row r="4" spans="1:24" s="38" customFormat="1">
      <c r="A4" s="139" t="s">
        <v>67</v>
      </c>
      <c r="B4" s="216" t="s">
        <v>330</v>
      </c>
      <c r="C4" s="216"/>
      <c r="D4" s="216"/>
      <c r="E4" s="39"/>
      <c r="F4" s="39"/>
      <c r="G4" s="39"/>
      <c r="H4" s="40"/>
      <c r="I4" s="40"/>
      <c r="X4" s="38" t="s">
        <v>93</v>
      </c>
    </row>
    <row r="5" spans="1:24" s="38" customFormat="1" ht="144.75" customHeight="1">
      <c r="A5" s="139" t="s">
        <v>62</v>
      </c>
      <c r="B5" s="215" t="s">
        <v>94</v>
      </c>
      <c r="C5" s="216"/>
      <c r="D5" s="216"/>
      <c r="E5" s="39"/>
      <c r="F5" s="39"/>
      <c r="G5" s="39"/>
      <c r="H5" s="40"/>
      <c r="I5" s="40"/>
      <c r="X5" s="38" t="s">
        <v>95</v>
      </c>
    </row>
    <row r="6" spans="1:24" s="38" customFormat="1" ht="25.5">
      <c r="A6" s="139" t="s">
        <v>96</v>
      </c>
      <c r="B6" s="215" t="s">
        <v>97</v>
      </c>
      <c r="C6" s="216"/>
      <c r="D6" s="216"/>
      <c r="E6" s="39"/>
      <c r="F6" s="39"/>
      <c r="G6" s="39"/>
      <c r="H6" s="40"/>
      <c r="I6" s="40"/>
    </row>
    <row r="7" spans="1:24" s="38" customFormat="1">
      <c r="A7" s="139" t="s">
        <v>98</v>
      </c>
      <c r="B7" s="216" t="s">
        <v>99</v>
      </c>
      <c r="C7" s="216"/>
      <c r="D7" s="216"/>
      <c r="E7" s="39"/>
      <c r="F7" s="39"/>
      <c r="G7" s="39"/>
      <c r="H7" s="41"/>
      <c r="I7" s="40"/>
      <c r="X7" s="42"/>
    </row>
    <row r="8" spans="1:24" s="43" customFormat="1">
      <c r="A8" s="139" t="s">
        <v>100</v>
      </c>
      <c r="B8" s="217">
        <v>40850</v>
      </c>
      <c r="C8" s="217"/>
      <c r="D8" s="217"/>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25" t="s">
        <v>101</v>
      </c>
      <c r="G16" s="226"/>
      <c r="H16" s="227"/>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21" t="s">
        <v>114</v>
      </c>
      <c r="C18" s="222"/>
      <c r="D18" s="223"/>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21" t="s">
        <v>154</v>
      </c>
      <c r="C29" s="222"/>
      <c r="D29" s="223"/>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21" t="s">
        <v>173</v>
      </c>
      <c r="C35" s="222"/>
      <c r="D35" s="223"/>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21" t="s">
        <v>177</v>
      </c>
      <c r="C37" s="222"/>
      <c r="D37" s="223"/>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21" t="s">
        <v>213</v>
      </c>
      <c r="C47" s="222"/>
      <c r="D47" s="223"/>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21" t="s">
        <v>228</v>
      </c>
      <c r="C52" s="222"/>
      <c r="D52" s="223"/>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21" t="s">
        <v>240</v>
      </c>
      <c r="C56" s="222"/>
      <c r="D56" s="223"/>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21" t="s">
        <v>282</v>
      </c>
      <c r="C68" s="222"/>
      <c r="D68" s="223"/>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21" t="s">
        <v>292</v>
      </c>
      <c r="C72" s="222"/>
      <c r="D72" s="223"/>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21" t="s">
        <v>303</v>
      </c>
      <c r="C76" s="222"/>
      <c r="D76" s="223"/>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21" t="s">
        <v>311</v>
      </c>
      <c r="C79" s="222"/>
      <c r="D79" s="223"/>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30" t="s">
        <v>333</v>
      </c>
      <c r="D2" s="230"/>
      <c r="E2" s="230"/>
      <c r="F2" s="230"/>
      <c r="G2" s="230"/>
      <c r="H2" s="85" t="s">
        <v>334</v>
      </c>
      <c r="I2" s="86"/>
      <c r="J2" s="86"/>
      <c r="K2" s="86"/>
      <c r="L2" s="86"/>
    </row>
    <row r="3" spans="1:12" s="84" customFormat="1" ht="23.25">
      <c r="A3" s="83"/>
      <c r="C3" s="231" t="s">
        <v>335</v>
      </c>
      <c r="D3" s="231"/>
      <c r="E3" s="157"/>
      <c r="F3" s="232" t="s">
        <v>336</v>
      </c>
      <c r="G3" s="232"/>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33" t="s">
        <v>337</v>
      </c>
      <c r="C6" s="233"/>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33" t="s">
        <v>367</v>
      </c>
      <c r="C14" s="233"/>
      <c r="D14" s="233"/>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Assignment2!D11</f>
        <v>0</v>
      </c>
      <c r="D18" s="104">
        <f>Assignment2!D12</f>
        <v>0</v>
      </c>
      <c r="E18" s="104">
        <f>Assignment2!D14</f>
        <v>0</v>
      </c>
      <c r="F18" s="104">
        <f>Assignment2!D13</f>
        <v>0</v>
      </c>
      <c r="G18" s="104">
        <f>Assignment2!D15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33" t="s">
        <v>377</v>
      </c>
      <c r="C23" s="233"/>
      <c r="D23" s="233"/>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34" t="s">
        <v>113</v>
      </c>
      <c r="H26" s="235"/>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28"/>
      <c r="H27" s="229"/>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28"/>
      <c r="H28" s="229"/>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28"/>
      <c r="H29" s="229"/>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28"/>
      <c r="H30" s="229"/>
    </row>
    <row r="31" spans="1:12" ht="20.25" customHeight="1">
      <c r="A31" s="100"/>
      <c r="B31" s="99" t="s">
        <v>102</v>
      </c>
      <c r="C31" s="99" t="e">
        <f>SUM(C27:C30)</f>
        <v>#REF!</v>
      </c>
      <c r="D31" s="99">
        <v>0</v>
      </c>
      <c r="E31" s="99">
        <v>0</v>
      </c>
      <c r="F31" s="99" t="e">
        <f>SUM(F27:F30)</f>
        <v>#REF!</v>
      </c>
      <c r="G31" s="228"/>
      <c r="H31" s="229"/>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36" t="s">
        <v>346</v>
      </c>
      <c r="G34" s="237"/>
    </row>
    <row r="35" spans="1:12" s="125" customFormat="1">
      <c r="A35" s="121"/>
      <c r="B35" s="122" t="s">
        <v>393</v>
      </c>
      <c r="C35" s="126" t="s">
        <v>394</v>
      </c>
      <c r="D35" s="126" t="s">
        <v>395</v>
      </c>
      <c r="E35" s="126" t="s">
        <v>351</v>
      </c>
      <c r="F35" s="239"/>
      <c r="G35" s="240"/>
      <c r="H35" s="124"/>
      <c r="I35" s="124"/>
      <c r="J35" s="124"/>
      <c r="K35" s="124"/>
      <c r="L35" s="124"/>
    </row>
    <row r="36" spans="1:12">
      <c r="A36" s="100">
        <v>1</v>
      </c>
      <c r="B36" s="101" t="s">
        <v>331</v>
      </c>
      <c r="C36" s="104" t="s">
        <v>396</v>
      </c>
      <c r="D36" s="104" t="s">
        <v>388</v>
      </c>
      <c r="E36" s="104" t="s">
        <v>357</v>
      </c>
      <c r="F36" s="228"/>
      <c r="G36" s="229"/>
    </row>
    <row r="37" spans="1:12" ht="20.25" customHeight="1">
      <c r="A37" s="100">
        <v>2</v>
      </c>
      <c r="B37" s="101" t="s">
        <v>146</v>
      </c>
      <c r="C37" s="104" t="s">
        <v>397</v>
      </c>
      <c r="D37" s="104" t="s">
        <v>388</v>
      </c>
      <c r="E37" s="104" t="s">
        <v>357</v>
      </c>
      <c r="F37" s="228"/>
      <c r="G37" s="229"/>
    </row>
    <row r="38" spans="1:12" ht="20.25" customHeight="1">
      <c r="A38" s="106"/>
      <c r="B38" s="107"/>
      <c r="C38" s="108"/>
      <c r="D38" s="108"/>
      <c r="E38" s="108"/>
      <c r="F38" s="108"/>
      <c r="G38" s="108"/>
      <c r="H38" s="108"/>
    </row>
    <row r="39" spans="1:12" ht="21.75" customHeight="1">
      <c r="B39" s="233" t="s">
        <v>398</v>
      </c>
      <c r="C39" s="233"/>
      <c r="D39" s="94"/>
      <c r="E39" s="94"/>
      <c r="F39" s="94"/>
      <c r="G39" s="95"/>
      <c r="H39" s="95"/>
    </row>
    <row r="40" spans="1:12">
      <c r="B40" s="96" t="s">
        <v>399</v>
      </c>
      <c r="C40" s="97"/>
      <c r="D40" s="97"/>
      <c r="E40" s="97"/>
      <c r="F40" s="97"/>
      <c r="G40" s="98"/>
    </row>
    <row r="41" spans="1:12" ht="18.75" customHeight="1">
      <c r="A41" s="99" t="s">
        <v>58</v>
      </c>
      <c r="B41" s="160" t="s">
        <v>62</v>
      </c>
      <c r="C41" s="238" t="s">
        <v>400</v>
      </c>
      <c r="D41" s="238"/>
      <c r="E41" s="238" t="s">
        <v>401</v>
      </c>
      <c r="F41" s="238"/>
      <c r="G41" s="238"/>
      <c r="H41" s="99" t="s">
        <v>402</v>
      </c>
    </row>
    <row r="42" spans="1:12" ht="34.5" customHeight="1">
      <c r="A42" s="100">
        <v>1</v>
      </c>
      <c r="B42" s="161" t="s">
        <v>403</v>
      </c>
      <c r="C42" s="241" t="s">
        <v>404</v>
      </c>
      <c r="D42" s="241"/>
      <c r="E42" s="241" t="s">
        <v>405</v>
      </c>
      <c r="F42" s="241"/>
      <c r="G42" s="241"/>
      <c r="H42" s="109"/>
    </row>
    <row r="43" spans="1:12" ht="34.5" customHeight="1">
      <c r="A43" s="100">
        <v>2</v>
      </c>
      <c r="B43" s="161" t="s">
        <v>403</v>
      </c>
      <c r="C43" s="241" t="s">
        <v>404</v>
      </c>
      <c r="D43" s="241"/>
      <c r="E43" s="241" t="s">
        <v>405</v>
      </c>
      <c r="F43" s="241"/>
      <c r="G43" s="241"/>
      <c r="H43" s="109"/>
    </row>
    <row r="44" spans="1:12" ht="34.5" customHeight="1">
      <c r="A44" s="100">
        <v>3</v>
      </c>
      <c r="B44" s="161" t="s">
        <v>403</v>
      </c>
      <c r="C44" s="241" t="s">
        <v>404</v>
      </c>
      <c r="D44" s="241"/>
      <c r="E44" s="241" t="s">
        <v>405</v>
      </c>
      <c r="F44" s="241"/>
      <c r="G44" s="241"/>
      <c r="H44" s="109"/>
    </row>
    <row r="45" spans="1:12">
      <c r="B45" s="110"/>
      <c r="C45" s="110"/>
      <c r="D45" s="110"/>
      <c r="E45" s="111"/>
      <c r="F45" s="97"/>
      <c r="G45" s="98"/>
    </row>
    <row r="46" spans="1:12" ht="21.75" customHeight="1">
      <c r="B46" s="233" t="s">
        <v>406</v>
      </c>
      <c r="C46" s="233"/>
      <c r="D46" s="94"/>
      <c r="E46" s="94"/>
      <c r="F46" s="94"/>
      <c r="G46" s="95"/>
      <c r="H46" s="95"/>
    </row>
    <row r="47" spans="1:12">
      <c r="B47" s="96" t="s">
        <v>407</v>
      </c>
      <c r="C47" s="110"/>
      <c r="D47" s="110"/>
      <c r="E47" s="111"/>
      <c r="F47" s="97"/>
      <c r="G47" s="98"/>
    </row>
    <row r="48" spans="1:12" s="113" customFormat="1" ht="21" customHeight="1">
      <c r="A48" s="244" t="s">
        <v>58</v>
      </c>
      <c r="B48" s="246" t="s">
        <v>408</v>
      </c>
      <c r="C48" s="236" t="s">
        <v>409</v>
      </c>
      <c r="D48" s="248"/>
      <c r="E48" s="248"/>
      <c r="F48" s="237"/>
      <c r="G48" s="249" t="s">
        <v>376</v>
      </c>
      <c r="H48" s="249" t="s">
        <v>408</v>
      </c>
      <c r="I48" s="242" t="s">
        <v>410</v>
      </c>
      <c r="J48" s="112"/>
      <c r="K48" s="112"/>
      <c r="L48" s="112"/>
    </row>
    <row r="49" spans="1:9">
      <c r="A49" s="245"/>
      <c r="B49" s="247"/>
      <c r="C49" s="114" t="s">
        <v>385</v>
      </c>
      <c r="D49" s="114" t="s">
        <v>386</v>
      </c>
      <c r="E49" s="115" t="s">
        <v>387</v>
      </c>
      <c r="F49" s="115" t="s">
        <v>388</v>
      </c>
      <c r="G49" s="250"/>
      <c r="H49" s="250"/>
      <c r="I49" s="243"/>
    </row>
    <row r="50" spans="1:9" ht="38.25">
      <c r="A50" s="245"/>
      <c r="B50" s="247"/>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Assignment2</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nguyenthuyoanh513@outlook.com</cp:lastModifiedBy>
  <cp:revision/>
  <dcterms:created xsi:type="dcterms:W3CDTF">2016-08-15T09:08:57Z</dcterms:created>
  <dcterms:modified xsi:type="dcterms:W3CDTF">2022-10-22T08:05:33Z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