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VIK\Desktop\"/>
    </mc:Choice>
  </mc:AlternateContent>
  <bookViews>
    <workbookView xWindow="0" yWindow="0" windowWidth="20490" windowHeight="7530" tabRatio="631"/>
  </bookViews>
  <sheets>
    <sheet name="Dhoni_Total_Runs_Delhi_&amp;_SES" sheetId="1" r:id="rId1"/>
    <sheet name="Errors for α = 0.1" sheetId="2" r:id="rId2"/>
    <sheet name="Errors for α = 0.5" sheetId="3" r:id="rId3"/>
    <sheet name="Errors for α = 0.9" sheetId="4" r:id="rId4"/>
    <sheet name="Comparing Errors" sheetId="6" r:id="rId5"/>
    <sheet name="MA" sheetId="5" r:id="rId6"/>
  </sheets>
  <calcPr calcId="162913"/>
</workbook>
</file>

<file path=xl/calcChain.xml><?xml version="1.0" encoding="utf-8"?>
<calcChain xmlns="http://schemas.openxmlformats.org/spreadsheetml/2006/main">
  <c r="G7" i="1" l="1"/>
  <c r="E7" i="1"/>
  <c r="C7" i="1"/>
  <c r="O2" i="4" l="1"/>
  <c r="N3" i="4"/>
  <c r="N4" i="4"/>
  <c r="N5" i="4"/>
  <c r="N6" i="4"/>
  <c r="N2" i="4"/>
  <c r="O2" i="3"/>
  <c r="N3" i="3"/>
  <c r="N4" i="3"/>
  <c r="N5" i="3"/>
  <c r="N6" i="3"/>
  <c r="N2" i="3"/>
  <c r="O2" i="2"/>
  <c r="N3" i="2"/>
  <c r="N4" i="2"/>
  <c r="N5" i="2"/>
  <c r="N6" i="2"/>
  <c r="N2" i="2"/>
  <c r="D6" i="5" l="1"/>
  <c r="C4" i="5"/>
  <c r="C5" i="5"/>
  <c r="C6" i="5"/>
  <c r="H3" i="4" l="1"/>
  <c r="H6" i="4"/>
  <c r="H2" i="4"/>
  <c r="E3" i="4"/>
  <c r="F2" i="4" s="1"/>
  <c r="E4" i="4"/>
  <c r="H4" i="4" s="1"/>
  <c r="E5" i="4"/>
  <c r="K5" i="4" s="1"/>
  <c r="E6" i="4"/>
  <c r="K6" i="4" s="1"/>
  <c r="E2" i="4"/>
  <c r="K2" i="4" s="1"/>
  <c r="H4" i="3"/>
  <c r="H5" i="3"/>
  <c r="E3" i="3"/>
  <c r="F2" i="3" s="1"/>
  <c r="E4" i="3"/>
  <c r="K4" i="3" s="1"/>
  <c r="E5" i="3"/>
  <c r="K5" i="3" s="1"/>
  <c r="E6" i="3"/>
  <c r="H6" i="3" s="1"/>
  <c r="E2" i="3"/>
  <c r="K2" i="3" s="1"/>
  <c r="H2" i="2"/>
  <c r="E5" i="2"/>
  <c r="K5" i="2" s="1"/>
  <c r="E2" i="2"/>
  <c r="K2" i="2" s="1"/>
  <c r="C3" i="2"/>
  <c r="C4" i="2" s="1"/>
  <c r="C5" i="2" s="1"/>
  <c r="C6" i="2" s="1"/>
  <c r="E6" i="2" s="1"/>
  <c r="K6" i="2" l="1"/>
  <c r="H6" i="2"/>
  <c r="I2" i="4"/>
  <c r="K3" i="3"/>
  <c r="L2" i="3" s="1"/>
  <c r="K6" i="3"/>
  <c r="E3" i="2"/>
  <c r="H5" i="2"/>
  <c r="H2" i="3"/>
  <c r="H3" i="3"/>
  <c r="I2" i="3" s="1"/>
  <c r="H5" i="4"/>
  <c r="K3" i="4"/>
  <c r="L2" i="4" s="1"/>
  <c r="E4" i="2"/>
  <c r="K4" i="4"/>
  <c r="G3" i="1"/>
  <c r="G4" i="1" s="1"/>
  <c r="G5" i="1" s="1"/>
  <c r="G6" i="1" s="1"/>
  <c r="F4" i="1"/>
  <c r="F5" i="1" s="1"/>
  <c r="F6" i="1" s="1"/>
  <c r="F3" i="1"/>
  <c r="E3" i="1"/>
  <c r="E4" i="1" s="1"/>
  <c r="E5" i="1" s="1"/>
  <c r="E6" i="1" s="1"/>
  <c r="D4" i="1"/>
  <c r="D5" i="1" s="1"/>
  <c r="D6" i="1" s="1"/>
  <c r="D3" i="1"/>
  <c r="C3" i="1"/>
  <c r="C4" i="1" s="1"/>
  <c r="C5" i="1" s="1"/>
  <c r="C6" i="1" s="1"/>
  <c r="H4" i="2" l="1"/>
  <c r="K4" i="2"/>
  <c r="F2" i="2"/>
  <c r="K3" i="2"/>
  <c r="L2" i="2" s="1"/>
  <c r="H3" i="2"/>
  <c r="I2" i="2" s="1"/>
</calcChain>
</file>

<file path=xl/sharedStrings.xml><?xml version="1.0" encoding="utf-8"?>
<sst xmlns="http://schemas.openxmlformats.org/spreadsheetml/2006/main" count="46" uniqueCount="26">
  <si>
    <t>match_id</t>
  </si>
  <si>
    <t>yt-ft</t>
  </si>
  <si>
    <t>ME</t>
  </si>
  <si>
    <t>(yt-ft)^2</t>
  </si>
  <si>
    <t>MSE</t>
  </si>
  <si>
    <t>abs(yt-ft)</t>
  </si>
  <si>
    <t>MAD</t>
  </si>
  <si>
    <t>MA(3)</t>
  </si>
  <si>
    <t>MA(5)</t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</si>
  <si>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 xml:space="preserve"> = 0.1</t>
    </r>
  </si>
  <si>
    <t>α = 0.3</t>
  </si>
  <si>
    <t>α = 0.5</t>
  </si>
  <si>
    <t>α = 0.7</t>
  </si>
  <si>
    <t>α = 0.9</t>
  </si>
  <si>
    <t>Score</t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</si>
  <si>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0.1</t>
    </r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</si>
  <si>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0.5</t>
    </r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</si>
  <si>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0.9</t>
    </r>
  </si>
  <si>
    <t>Alpha Value</t>
  </si>
  <si>
    <t>Mean Error</t>
  </si>
  <si>
    <t>Mean Square Error</t>
  </si>
  <si>
    <t>Mean Absolute Deviation</t>
  </si>
  <si>
    <t>Mean Absolute Percentage Error</t>
  </si>
  <si>
    <t>abs(yt-ft)/yt</t>
  </si>
  <si>
    <t>MAPE</t>
  </si>
  <si>
    <t>Y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</si>
</sst>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2" sqref="G12"/>
    </sheetView>
  </sheetViews>
  <sheetFormatPr defaultRowHeight="15" x14ac:dyDescent="0.25"/>
  <cols>
    <col min="1" max="1" width="10.7109375" customWidth="1"/>
    <col min="2" max="2" width="22.85546875" customWidth="1"/>
  </cols>
  <sheetData>
    <row r="1" spans="1:7" x14ac:dyDescent="0.25">
      <c r="A1" s="4" t="s">
        <v>0</v>
      </c>
      <c r="B1" s="4" t="s">
        <v>14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25">
      <c r="A2" s="2">
        <v>28</v>
      </c>
      <c r="B2" s="2">
        <v>33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</row>
    <row r="3" spans="1:7" x14ac:dyDescent="0.25">
      <c r="A3" s="2">
        <v>259</v>
      </c>
      <c r="B3" s="2">
        <v>11</v>
      </c>
      <c r="C3">
        <f>B2</f>
        <v>33</v>
      </c>
      <c r="D3">
        <f>B2</f>
        <v>33</v>
      </c>
      <c r="E3">
        <f>B2</f>
        <v>33</v>
      </c>
      <c r="F3">
        <f>B2</f>
        <v>33</v>
      </c>
      <c r="G3">
        <f>B2</f>
        <v>33</v>
      </c>
    </row>
    <row r="4" spans="1:7" x14ac:dyDescent="0.25">
      <c r="A4" s="2">
        <v>345</v>
      </c>
      <c r="B4" s="2">
        <v>44</v>
      </c>
      <c r="C4">
        <f t="shared" ref="C4:C6" si="0">0.1*B3+0.9*C3</f>
        <v>30.8</v>
      </c>
      <c r="D4">
        <f t="shared" ref="D4:D6" si="1">0.3*B3+0.7*D3</f>
        <v>26.4</v>
      </c>
      <c r="E4">
        <f t="shared" ref="E4:E6" si="2">0.5*B3+0.5*E3</f>
        <v>22</v>
      </c>
      <c r="F4">
        <f t="shared" ref="F4:F6" si="3">0.7*B3+0.3*F3</f>
        <v>17.600000000000001</v>
      </c>
      <c r="G4">
        <f t="shared" ref="G4:G6" si="4">0.9*B3+0.1*G3</f>
        <v>13.200000000000001</v>
      </c>
    </row>
    <row r="5" spans="1:7" x14ac:dyDescent="0.25">
      <c r="A5" s="2">
        <v>424</v>
      </c>
      <c r="B5" s="2">
        <v>12</v>
      </c>
      <c r="C5">
        <f t="shared" si="0"/>
        <v>32.120000000000005</v>
      </c>
      <c r="D5">
        <f t="shared" si="1"/>
        <v>31.679999999999996</v>
      </c>
      <c r="E5">
        <f t="shared" si="2"/>
        <v>33</v>
      </c>
      <c r="F5">
        <f t="shared" si="3"/>
        <v>36.08</v>
      </c>
      <c r="G5">
        <f t="shared" si="4"/>
        <v>40.92</v>
      </c>
    </row>
    <row r="6" spans="1:7" x14ac:dyDescent="0.25">
      <c r="A6" s="2">
        <v>550</v>
      </c>
      <c r="B6" s="2">
        <v>27</v>
      </c>
      <c r="C6">
        <f t="shared" si="0"/>
        <v>30.108000000000004</v>
      </c>
      <c r="D6">
        <f t="shared" si="1"/>
        <v>25.775999999999996</v>
      </c>
      <c r="E6">
        <f t="shared" si="2"/>
        <v>22.5</v>
      </c>
      <c r="F6">
        <f t="shared" si="3"/>
        <v>19.223999999999997</v>
      </c>
      <c r="G6">
        <f t="shared" si="4"/>
        <v>14.892000000000001</v>
      </c>
    </row>
    <row r="7" spans="1:7" x14ac:dyDescent="0.25">
      <c r="A7" s="6" t="s">
        <v>25</v>
      </c>
      <c r="C7" s="1">
        <f>C6+(0.1*(B6-C6))</f>
        <v>29.797200000000004</v>
      </c>
      <c r="E7" s="1">
        <f>C6+(0.5*(B6-C6))</f>
        <v>28.554000000000002</v>
      </c>
      <c r="G7" s="1">
        <f>C6+(0.9*(B6-C6))</f>
        <v>27.3108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>
      <selection activeCell="F17" sqref="F17"/>
    </sheetView>
  </sheetViews>
  <sheetFormatPr defaultRowHeight="15" x14ac:dyDescent="0.25"/>
  <cols>
    <col min="2" max="2" width="22.140625" customWidth="1"/>
    <col min="6" max="6" width="14" customWidth="1"/>
    <col min="9" max="9" width="13.42578125" customWidth="1"/>
    <col min="12" max="12" width="13.7109375" customWidth="1"/>
    <col min="14" max="14" width="13.140625" customWidth="1"/>
    <col min="15" max="15" width="14.140625" customWidth="1"/>
  </cols>
  <sheetData>
    <row r="1" spans="2:15" x14ac:dyDescent="0.25">
      <c r="B1" s="4" t="s">
        <v>14</v>
      </c>
      <c r="C1" s="3" t="s">
        <v>15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23</v>
      </c>
      <c r="O1" s="3" t="s">
        <v>24</v>
      </c>
    </row>
    <row r="2" spans="2:15" x14ac:dyDescent="0.25">
      <c r="B2" s="2">
        <v>33</v>
      </c>
      <c r="C2" t="e">
        <v>#N/A</v>
      </c>
      <c r="E2" t="e">
        <f>B2-C2</f>
        <v>#N/A</v>
      </c>
      <c r="F2" s="4">
        <f>AVERAGE(E3:E6)</f>
        <v>-8.0070000000000014</v>
      </c>
      <c r="H2" t="e">
        <f>POWER(E2,2)</f>
        <v>#N/A</v>
      </c>
      <c r="I2" s="4">
        <f>AVERAGE(H3:H44)</f>
        <v>268.17851600000006</v>
      </c>
      <c r="K2" t="e">
        <f>ABS(E2)</f>
        <v>#N/A</v>
      </c>
      <c r="L2" s="4">
        <f>AVERAGE(K3:K6)</f>
        <v>14.607000000000003</v>
      </c>
      <c r="N2" t="e">
        <f>ABS(B2-C2)/B2</f>
        <v>#N/A</v>
      </c>
      <c r="O2" s="4">
        <f>AVERAGE(N3:N6)*100</f>
        <v>102.29444444444444</v>
      </c>
    </row>
    <row r="3" spans="2:15" x14ac:dyDescent="0.25">
      <c r="B3" s="2">
        <v>11</v>
      </c>
      <c r="C3">
        <f>B2</f>
        <v>33</v>
      </c>
      <c r="E3">
        <f t="shared" ref="E3:E6" si="0">B3-C3</f>
        <v>-22</v>
      </c>
      <c r="H3">
        <f t="shared" ref="H3:H6" si="1">POWER(E3,2)</f>
        <v>484</v>
      </c>
      <c r="K3">
        <f t="shared" ref="K3:K6" si="2">ABS(E3)</f>
        <v>22</v>
      </c>
      <c r="N3">
        <f t="shared" ref="N3:N6" si="3">ABS(B3-C3)/B3</f>
        <v>2</v>
      </c>
    </row>
    <row r="4" spans="2:15" x14ac:dyDescent="0.25">
      <c r="B4" s="2">
        <v>44</v>
      </c>
      <c r="C4">
        <f t="shared" ref="C4:C6" si="4">0.1*B3+0.9*C3</f>
        <v>30.8</v>
      </c>
      <c r="E4">
        <f t="shared" si="0"/>
        <v>13.2</v>
      </c>
      <c r="H4">
        <f t="shared" si="1"/>
        <v>174.23999999999998</v>
      </c>
      <c r="K4">
        <f t="shared" si="2"/>
        <v>13.2</v>
      </c>
      <c r="N4">
        <f t="shared" si="3"/>
        <v>0.3</v>
      </c>
    </row>
    <row r="5" spans="2:15" x14ac:dyDescent="0.25">
      <c r="B5" s="2">
        <v>12</v>
      </c>
      <c r="C5">
        <f t="shared" si="4"/>
        <v>32.120000000000005</v>
      </c>
      <c r="E5">
        <f t="shared" si="0"/>
        <v>-20.120000000000005</v>
      </c>
      <c r="H5">
        <f t="shared" si="1"/>
        <v>404.81440000000021</v>
      </c>
      <c r="K5">
        <f t="shared" si="2"/>
        <v>20.120000000000005</v>
      </c>
      <c r="N5">
        <f t="shared" si="3"/>
        <v>1.676666666666667</v>
      </c>
    </row>
    <row r="6" spans="2:15" x14ac:dyDescent="0.25">
      <c r="B6" s="2">
        <v>27</v>
      </c>
      <c r="C6">
        <f t="shared" si="4"/>
        <v>30.108000000000004</v>
      </c>
      <c r="E6">
        <f t="shared" si="0"/>
        <v>-3.1080000000000041</v>
      </c>
      <c r="H6">
        <f t="shared" si="1"/>
        <v>9.659664000000026</v>
      </c>
      <c r="K6">
        <f t="shared" si="2"/>
        <v>3.1080000000000041</v>
      </c>
      <c r="N6">
        <f t="shared" si="3"/>
        <v>0.11511111111111126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>
      <selection activeCell="E14" sqref="E14"/>
    </sheetView>
  </sheetViews>
  <sheetFormatPr defaultRowHeight="15" x14ac:dyDescent="0.25"/>
  <cols>
    <col min="2" max="2" width="22.85546875" customWidth="1"/>
    <col min="6" max="6" width="15.28515625" customWidth="1"/>
    <col min="9" max="9" width="12.28515625" customWidth="1"/>
    <col min="12" max="12" width="13" customWidth="1"/>
    <col min="14" max="14" width="13.85546875" customWidth="1"/>
    <col min="15" max="15" width="14.85546875" customWidth="1"/>
  </cols>
  <sheetData>
    <row r="1" spans="2:15" x14ac:dyDescent="0.25">
      <c r="B1" s="4" t="s">
        <v>14</v>
      </c>
      <c r="C1" s="3" t="s">
        <v>16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23</v>
      </c>
      <c r="O1" s="3" t="s">
        <v>24</v>
      </c>
    </row>
    <row r="2" spans="2:15" x14ac:dyDescent="0.25">
      <c r="B2" s="2">
        <v>33</v>
      </c>
      <c r="C2" t="e">
        <v>#N/A</v>
      </c>
      <c r="E2" t="e">
        <f>B2-C2</f>
        <v>#N/A</v>
      </c>
      <c r="F2" s="4">
        <f>AVERAGE(E3:E6)</f>
        <v>-4.125</v>
      </c>
      <c r="H2" t="e">
        <f>POWER(E2,2)</f>
        <v>#N/A</v>
      </c>
      <c r="I2" s="4">
        <f>AVERAGE(H3:H6)</f>
        <v>357.3125</v>
      </c>
      <c r="K2" t="e">
        <f>ABS(E2)</f>
        <v>#N/A</v>
      </c>
      <c r="L2" s="4">
        <f>AVERAGE(K3:K6)</f>
        <v>17.375</v>
      </c>
      <c r="N2" t="e">
        <f>ABS(B2-C2)/B2</f>
        <v>#N/A</v>
      </c>
      <c r="O2" s="4">
        <f>AVERAGE(N3:N6)*100</f>
        <v>110.41666666666667</v>
      </c>
    </row>
    <row r="3" spans="2:15" x14ac:dyDescent="0.25">
      <c r="B3" s="2">
        <v>11</v>
      </c>
      <c r="C3">
        <v>33</v>
      </c>
      <c r="E3">
        <f t="shared" ref="E3:E6" si="0">B3-C3</f>
        <v>-22</v>
      </c>
      <c r="H3">
        <f t="shared" ref="H3:H6" si="1">POWER(E3,2)</f>
        <v>484</v>
      </c>
      <c r="K3">
        <f t="shared" ref="K3:K6" si="2">ABS(E3)</f>
        <v>22</v>
      </c>
      <c r="N3">
        <f t="shared" ref="N3:N6" si="3">ABS(B3-C3)/B3</f>
        <v>2</v>
      </c>
    </row>
    <row r="4" spans="2:15" x14ac:dyDescent="0.25">
      <c r="B4" s="2">
        <v>44</v>
      </c>
      <c r="C4">
        <v>22</v>
      </c>
      <c r="E4">
        <f t="shared" si="0"/>
        <v>22</v>
      </c>
      <c r="H4">
        <f t="shared" si="1"/>
        <v>484</v>
      </c>
      <c r="K4">
        <f t="shared" si="2"/>
        <v>22</v>
      </c>
      <c r="N4">
        <f t="shared" si="3"/>
        <v>0.5</v>
      </c>
    </row>
    <row r="5" spans="2:15" x14ac:dyDescent="0.25">
      <c r="B5" s="2">
        <v>12</v>
      </c>
      <c r="C5">
        <v>33</v>
      </c>
      <c r="E5">
        <f t="shared" si="0"/>
        <v>-21</v>
      </c>
      <c r="H5">
        <f t="shared" si="1"/>
        <v>441</v>
      </c>
      <c r="K5">
        <f t="shared" si="2"/>
        <v>21</v>
      </c>
      <c r="N5">
        <f t="shared" si="3"/>
        <v>1.75</v>
      </c>
    </row>
    <row r="6" spans="2:15" x14ac:dyDescent="0.25">
      <c r="B6" s="2">
        <v>27</v>
      </c>
      <c r="C6">
        <v>22.5</v>
      </c>
      <c r="E6">
        <f t="shared" si="0"/>
        <v>4.5</v>
      </c>
      <c r="H6">
        <f t="shared" si="1"/>
        <v>20.25</v>
      </c>
      <c r="K6">
        <f t="shared" si="2"/>
        <v>4.5</v>
      </c>
      <c r="N6">
        <f t="shared" si="3"/>
        <v>0.16666666666666666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>
      <selection activeCell="N16" sqref="N16"/>
    </sheetView>
  </sheetViews>
  <sheetFormatPr defaultRowHeight="15" x14ac:dyDescent="0.25"/>
  <cols>
    <col min="2" max="2" width="22" customWidth="1"/>
    <col min="6" max="6" width="13.5703125" customWidth="1"/>
    <col min="9" max="9" width="11.140625" customWidth="1"/>
    <col min="12" max="12" width="12.140625" customWidth="1"/>
    <col min="14" max="14" width="13.140625" customWidth="1"/>
    <col min="15" max="15" width="15.5703125" customWidth="1"/>
  </cols>
  <sheetData>
    <row r="1" spans="2:15" x14ac:dyDescent="0.25">
      <c r="B1" s="4" t="s">
        <v>14</v>
      </c>
      <c r="C1" s="3" t="s">
        <v>17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23</v>
      </c>
      <c r="O1" s="3" t="s">
        <v>24</v>
      </c>
    </row>
    <row r="2" spans="2:15" x14ac:dyDescent="0.25">
      <c r="B2" s="2">
        <v>33</v>
      </c>
      <c r="C2" t="e">
        <v>#N/A</v>
      </c>
      <c r="E2" t="e">
        <f>B2-C2</f>
        <v>#N/A</v>
      </c>
      <c r="F2" s="1">
        <f>AVERAGE(E3:E6)</f>
        <v>-2.0030000000000014</v>
      </c>
      <c r="H2" t="e">
        <f>POWER(E2,2)</f>
        <v>#N/A</v>
      </c>
      <c r="I2" s="1">
        <f>AVERAGE(H3:H6)</f>
        <v>603.90251600000011</v>
      </c>
      <c r="K2" t="e">
        <f>ABS(E2)</f>
        <v>#N/A</v>
      </c>
      <c r="L2" s="1">
        <f>AVERAGE(K3:K6)</f>
        <v>23.457000000000001</v>
      </c>
      <c r="N2" t="e">
        <f>ABS(B2-C2)/B2</f>
        <v>#N/A</v>
      </c>
      <c r="O2" s="4">
        <f>AVERAGE(N3:N6)*100</f>
        <v>138.96111111111111</v>
      </c>
    </row>
    <row r="3" spans="2:15" x14ac:dyDescent="0.25">
      <c r="B3" s="2">
        <v>11</v>
      </c>
      <c r="C3">
        <v>33</v>
      </c>
      <c r="E3">
        <f t="shared" ref="E3:E6" si="0">B3-C3</f>
        <v>-22</v>
      </c>
      <c r="H3">
        <f t="shared" ref="H3:H6" si="1">POWER(E3,2)</f>
        <v>484</v>
      </c>
      <c r="K3">
        <f t="shared" ref="K3:K6" si="2">ABS(E3)</f>
        <v>22</v>
      </c>
      <c r="N3">
        <f t="shared" ref="N3:N6" si="3">ABS(B3-C3)/B3</f>
        <v>2</v>
      </c>
    </row>
    <row r="4" spans="2:15" x14ac:dyDescent="0.25">
      <c r="B4" s="2">
        <v>44</v>
      </c>
      <c r="C4">
        <v>13.200000000000001</v>
      </c>
      <c r="E4">
        <f t="shared" si="0"/>
        <v>30.799999999999997</v>
      </c>
      <c r="H4">
        <f t="shared" si="1"/>
        <v>948.63999999999987</v>
      </c>
      <c r="K4">
        <f t="shared" si="2"/>
        <v>30.799999999999997</v>
      </c>
      <c r="N4">
        <f t="shared" si="3"/>
        <v>0.7</v>
      </c>
    </row>
    <row r="5" spans="2:15" x14ac:dyDescent="0.25">
      <c r="B5" s="2">
        <v>12</v>
      </c>
      <c r="C5">
        <v>40.92</v>
      </c>
      <c r="E5">
        <f t="shared" si="0"/>
        <v>-28.92</v>
      </c>
      <c r="H5">
        <f t="shared" si="1"/>
        <v>836.36640000000011</v>
      </c>
      <c r="K5">
        <f t="shared" si="2"/>
        <v>28.92</v>
      </c>
      <c r="N5">
        <f t="shared" si="3"/>
        <v>2.41</v>
      </c>
    </row>
    <row r="6" spans="2:15" x14ac:dyDescent="0.25">
      <c r="B6" s="2">
        <v>27</v>
      </c>
      <c r="C6">
        <v>14.892000000000001</v>
      </c>
      <c r="E6">
        <f t="shared" si="0"/>
        <v>12.107999999999999</v>
      </c>
      <c r="H6">
        <f t="shared" si="1"/>
        <v>146.60366399999998</v>
      </c>
      <c r="K6">
        <f t="shared" si="2"/>
        <v>12.107999999999999</v>
      </c>
      <c r="N6">
        <f t="shared" si="3"/>
        <v>0.44844444444444442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8" sqref="E8"/>
    </sheetView>
  </sheetViews>
  <sheetFormatPr defaultRowHeight="15" x14ac:dyDescent="0.25"/>
  <cols>
    <col min="1" max="1" width="14" customWidth="1"/>
    <col min="2" max="2" width="22.5703125" customWidth="1"/>
    <col min="3" max="3" width="25.42578125" customWidth="1"/>
    <col min="4" max="4" width="25.28515625" customWidth="1"/>
    <col min="5" max="5" width="38.28515625" customWidth="1"/>
  </cols>
  <sheetData>
    <row r="1" spans="1:5" x14ac:dyDescent="0.25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</row>
    <row r="2" spans="1:5" x14ac:dyDescent="0.25">
      <c r="A2" s="2">
        <v>0.1</v>
      </c>
      <c r="B2" s="5">
        <v>-8.0070000000000014</v>
      </c>
      <c r="C2" s="5">
        <v>268.17851600000006</v>
      </c>
      <c r="D2" s="5">
        <v>14.607000000000003</v>
      </c>
      <c r="E2" s="5">
        <v>102.29444444444444</v>
      </c>
    </row>
    <row r="3" spans="1:5" x14ac:dyDescent="0.25">
      <c r="A3" s="2">
        <v>0.5</v>
      </c>
      <c r="B3" s="5">
        <v>-4.125</v>
      </c>
      <c r="C3" s="5">
        <v>357.3125</v>
      </c>
      <c r="D3" s="5">
        <v>17.375</v>
      </c>
      <c r="E3" s="5">
        <v>110.41666666666667</v>
      </c>
    </row>
    <row r="4" spans="1:5" x14ac:dyDescent="0.25">
      <c r="A4" s="2">
        <v>0.9</v>
      </c>
      <c r="B4" s="5">
        <v>-2.0030000000000014</v>
      </c>
      <c r="C4" s="5">
        <v>603.90251600000011</v>
      </c>
      <c r="D4" s="5">
        <v>23.457000000000001</v>
      </c>
      <c r="E4" s="5">
        <v>138.96111111111111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5" x14ac:dyDescent="0.25"/>
  <cols>
    <col min="1" max="1" width="22.140625" customWidth="1"/>
  </cols>
  <sheetData>
    <row r="1" spans="1:4" x14ac:dyDescent="0.25">
      <c r="A1" s="4" t="s">
        <v>14</v>
      </c>
      <c r="C1" s="4" t="s">
        <v>7</v>
      </c>
      <c r="D1" s="4" t="s">
        <v>8</v>
      </c>
    </row>
    <row r="2" spans="1:4" x14ac:dyDescent="0.25">
      <c r="A2" s="2">
        <v>33</v>
      </c>
      <c r="C2" t="e">
        <v>#N/A</v>
      </c>
      <c r="D2" t="e">
        <v>#N/A</v>
      </c>
    </row>
    <row r="3" spans="1:4" x14ac:dyDescent="0.25">
      <c r="A3" s="2">
        <v>11</v>
      </c>
      <c r="C3" t="e">
        <v>#N/A</v>
      </c>
      <c r="D3" t="e">
        <v>#N/A</v>
      </c>
    </row>
    <row r="4" spans="1:4" x14ac:dyDescent="0.25">
      <c r="A4" s="2">
        <v>44</v>
      </c>
      <c r="C4">
        <f t="shared" ref="C4:C6" si="0">AVERAGE(A2:A4)</f>
        <v>29.333333333333332</v>
      </c>
      <c r="D4" t="e">
        <v>#N/A</v>
      </c>
    </row>
    <row r="5" spans="1:4" x14ac:dyDescent="0.25">
      <c r="A5" s="2">
        <v>12</v>
      </c>
      <c r="C5">
        <f t="shared" si="0"/>
        <v>22.333333333333332</v>
      </c>
      <c r="D5" t="e">
        <v>#N/A</v>
      </c>
    </row>
    <row r="6" spans="1:4" x14ac:dyDescent="0.25">
      <c r="A6" s="2">
        <v>27</v>
      </c>
      <c r="C6">
        <f t="shared" si="0"/>
        <v>27.666666666666668</v>
      </c>
      <c r="D6">
        <f>AVERAGE(A2:A6)</f>
        <v>25.4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Dhoni_Total_Runs_Delhi_&amp;_SES</vt:lpstr>
      <vt:lpstr>Errors for α = 0.1</vt:lpstr>
      <vt:lpstr>Errors for α = 0.5</vt:lpstr>
      <vt:lpstr>Errors for α = 0.9</vt:lpstr>
      <vt:lpstr>Comparing Errors</vt:lpstr>
      <vt:lpstr>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DAIVIK</dc:creator>
  <cp:lastModifiedBy>DAIVIK</cp:lastModifiedBy>
  <dcterms:created xsi:type="dcterms:W3CDTF">2017-11-13T11:10:08Z</dcterms:created>
  <dcterms:modified xsi:type="dcterms:W3CDTF">2017-11-17T06:42:25Z</dcterms:modified>
</cp:coreProperties>
</file>