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DAIVIK\Desktop\"/>
    </mc:Choice>
  </mc:AlternateContent>
  <bookViews>
    <workbookView xWindow="0" yWindow="0" windowWidth="20490" windowHeight="7755" tabRatio="742"/>
  </bookViews>
  <sheets>
    <sheet name="Raina_Total_Runs_Chennai_&amp;_SES" sheetId="1" r:id="rId1"/>
    <sheet name="Errors for α = 0.1" sheetId="2" r:id="rId2"/>
    <sheet name="Errors for α = 0.5" sheetId="4" r:id="rId3"/>
    <sheet name="Errors for α = 0.9" sheetId="3" r:id="rId4"/>
    <sheet name="Comparing Errors" sheetId="6" r:id="rId5"/>
    <sheet name="MA" sheetId="5" r:id="rId6"/>
  </sheets>
  <calcPr calcId="162913"/>
</workbook>
</file>

<file path=xl/calcChain.xml><?xml version="1.0" encoding="utf-8"?>
<calcChain xmlns="http://schemas.openxmlformats.org/spreadsheetml/2006/main">
  <c r="G48" i="1" l="1"/>
  <c r="E48" i="1"/>
  <c r="C48" i="1"/>
  <c r="O2" i="4" l="1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2" i="3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2" i="4"/>
  <c r="N2" i="2" l="1"/>
  <c r="O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E2" i="2"/>
  <c r="J18" i="5" l="1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K4" i="4" l="1"/>
  <c r="K5" i="4"/>
  <c r="K8" i="4"/>
  <c r="K9" i="4"/>
  <c r="K12" i="4"/>
  <c r="K13" i="4"/>
  <c r="K16" i="4"/>
  <c r="K17" i="4"/>
  <c r="K20" i="4"/>
  <c r="K21" i="4"/>
  <c r="K24" i="4"/>
  <c r="K25" i="4"/>
  <c r="K28" i="4"/>
  <c r="K29" i="4"/>
  <c r="K32" i="4"/>
  <c r="K33" i="4"/>
  <c r="K36" i="4"/>
  <c r="K37" i="4"/>
  <c r="K40" i="4"/>
  <c r="K41" i="4"/>
  <c r="K44" i="4"/>
  <c r="K45" i="4"/>
  <c r="K2" i="4"/>
  <c r="H5" i="4"/>
  <c r="H6" i="4"/>
  <c r="H9" i="4"/>
  <c r="H10" i="4"/>
  <c r="H13" i="4"/>
  <c r="H14" i="4"/>
  <c r="H17" i="4"/>
  <c r="H18" i="4"/>
  <c r="H21" i="4"/>
  <c r="H22" i="4"/>
  <c r="H25" i="4"/>
  <c r="H26" i="4"/>
  <c r="H29" i="4"/>
  <c r="H30" i="4"/>
  <c r="H33" i="4"/>
  <c r="H34" i="4"/>
  <c r="H37" i="4"/>
  <c r="H38" i="4"/>
  <c r="H41" i="4"/>
  <c r="H42" i="4"/>
  <c r="H45" i="4"/>
  <c r="H46" i="4"/>
  <c r="E3" i="4"/>
  <c r="H3" i="4" s="1"/>
  <c r="E4" i="4"/>
  <c r="H4" i="4" s="1"/>
  <c r="E5" i="4"/>
  <c r="E6" i="4"/>
  <c r="K6" i="4" s="1"/>
  <c r="E7" i="4"/>
  <c r="H7" i="4" s="1"/>
  <c r="E8" i="4"/>
  <c r="H8" i="4" s="1"/>
  <c r="E9" i="4"/>
  <c r="E10" i="4"/>
  <c r="K10" i="4" s="1"/>
  <c r="E11" i="4"/>
  <c r="H11" i="4" s="1"/>
  <c r="E12" i="4"/>
  <c r="H12" i="4" s="1"/>
  <c r="E13" i="4"/>
  <c r="E14" i="4"/>
  <c r="K14" i="4" s="1"/>
  <c r="E15" i="4"/>
  <c r="H15" i="4" s="1"/>
  <c r="E16" i="4"/>
  <c r="H16" i="4" s="1"/>
  <c r="E17" i="4"/>
  <c r="E18" i="4"/>
  <c r="K18" i="4" s="1"/>
  <c r="E19" i="4"/>
  <c r="H19" i="4" s="1"/>
  <c r="E20" i="4"/>
  <c r="H20" i="4" s="1"/>
  <c r="E21" i="4"/>
  <c r="E22" i="4"/>
  <c r="K22" i="4" s="1"/>
  <c r="E23" i="4"/>
  <c r="H23" i="4" s="1"/>
  <c r="E24" i="4"/>
  <c r="H24" i="4" s="1"/>
  <c r="E25" i="4"/>
  <c r="E26" i="4"/>
  <c r="K26" i="4" s="1"/>
  <c r="E27" i="4"/>
  <c r="H27" i="4" s="1"/>
  <c r="E28" i="4"/>
  <c r="H28" i="4" s="1"/>
  <c r="E29" i="4"/>
  <c r="E30" i="4"/>
  <c r="K30" i="4" s="1"/>
  <c r="E31" i="4"/>
  <c r="H31" i="4" s="1"/>
  <c r="E32" i="4"/>
  <c r="H32" i="4" s="1"/>
  <c r="E33" i="4"/>
  <c r="E34" i="4"/>
  <c r="K34" i="4" s="1"/>
  <c r="E35" i="4"/>
  <c r="H35" i="4" s="1"/>
  <c r="E36" i="4"/>
  <c r="H36" i="4" s="1"/>
  <c r="E37" i="4"/>
  <c r="E38" i="4"/>
  <c r="K38" i="4" s="1"/>
  <c r="E39" i="4"/>
  <c r="H39" i="4" s="1"/>
  <c r="E40" i="4"/>
  <c r="H40" i="4" s="1"/>
  <c r="E41" i="4"/>
  <c r="E42" i="4"/>
  <c r="K42" i="4" s="1"/>
  <c r="E43" i="4"/>
  <c r="H43" i="4" s="1"/>
  <c r="E44" i="4"/>
  <c r="H44" i="4" s="1"/>
  <c r="E45" i="4"/>
  <c r="E46" i="4"/>
  <c r="K46" i="4" s="1"/>
  <c r="E47" i="4"/>
  <c r="H47" i="4" s="1"/>
  <c r="E2" i="4"/>
  <c r="H2" i="4" s="1"/>
  <c r="I2" i="4" l="1"/>
  <c r="F2" i="4"/>
  <c r="K47" i="4"/>
  <c r="K43" i="4"/>
  <c r="K39" i="4"/>
  <c r="K35" i="4"/>
  <c r="K31" i="4"/>
  <c r="K27" i="4"/>
  <c r="K23" i="4"/>
  <c r="K19" i="4"/>
  <c r="K15" i="4"/>
  <c r="K11" i="4"/>
  <c r="K7" i="4"/>
  <c r="K3" i="4"/>
  <c r="E3" i="3"/>
  <c r="H3" i="3" s="1"/>
  <c r="E4" i="3"/>
  <c r="K4" i="3" s="1"/>
  <c r="E5" i="3"/>
  <c r="H5" i="3" s="1"/>
  <c r="E6" i="3"/>
  <c r="K6" i="3" s="1"/>
  <c r="E7" i="3"/>
  <c r="H7" i="3" s="1"/>
  <c r="E8" i="3"/>
  <c r="K8" i="3" s="1"/>
  <c r="E9" i="3"/>
  <c r="H9" i="3" s="1"/>
  <c r="E10" i="3"/>
  <c r="K10" i="3" s="1"/>
  <c r="E11" i="3"/>
  <c r="H11" i="3" s="1"/>
  <c r="E12" i="3"/>
  <c r="K12" i="3" s="1"/>
  <c r="E13" i="3"/>
  <c r="H13" i="3" s="1"/>
  <c r="E14" i="3"/>
  <c r="K14" i="3" s="1"/>
  <c r="E15" i="3"/>
  <c r="H15" i="3" s="1"/>
  <c r="E16" i="3"/>
  <c r="K16" i="3" s="1"/>
  <c r="E17" i="3"/>
  <c r="H17" i="3" s="1"/>
  <c r="E18" i="3"/>
  <c r="K18" i="3" s="1"/>
  <c r="E19" i="3"/>
  <c r="H19" i="3" s="1"/>
  <c r="E20" i="3"/>
  <c r="K20" i="3" s="1"/>
  <c r="E21" i="3"/>
  <c r="H21" i="3" s="1"/>
  <c r="E22" i="3"/>
  <c r="K22" i="3" s="1"/>
  <c r="E23" i="3"/>
  <c r="H23" i="3" s="1"/>
  <c r="E24" i="3"/>
  <c r="K24" i="3" s="1"/>
  <c r="E25" i="3"/>
  <c r="H25" i="3" s="1"/>
  <c r="E26" i="3"/>
  <c r="K26" i="3" s="1"/>
  <c r="E27" i="3"/>
  <c r="H27" i="3" s="1"/>
  <c r="E28" i="3"/>
  <c r="K28" i="3" s="1"/>
  <c r="E29" i="3"/>
  <c r="H29" i="3" s="1"/>
  <c r="E30" i="3"/>
  <c r="K30" i="3" s="1"/>
  <c r="E31" i="3"/>
  <c r="H31" i="3" s="1"/>
  <c r="E32" i="3"/>
  <c r="K32" i="3" s="1"/>
  <c r="E33" i="3"/>
  <c r="H33" i="3" s="1"/>
  <c r="E34" i="3"/>
  <c r="K34" i="3" s="1"/>
  <c r="E35" i="3"/>
  <c r="H35" i="3" s="1"/>
  <c r="E36" i="3"/>
  <c r="K36" i="3" s="1"/>
  <c r="E37" i="3"/>
  <c r="H37" i="3" s="1"/>
  <c r="E38" i="3"/>
  <c r="K38" i="3" s="1"/>
  <c r="E39" i="3"/>
  <c r="H39" i="3" s="1"/>
  <c r="E40" i="3"/>
  <c r="K40" i="3" s="1"/>
  <c r="E41" i="3"/>
  <c r="H41" i="3" s="1"/>
  <c r="E42" i="3"/>
  <c r="K42" i="3" s="1"/>
  <c r="E43" i="3"/>
  <c r="H43" i="3" s="1"/>
  <c r="E44" i="3"/>
  <c r="K44" i="3" s="1"/>
  <c r="E45" i="3"/>
  <c r="H45" i="3" s="1"/>
  <c r="E46" i="3"/>
  <c r="K46" i="3" s="1"/>
  <c r="E47" i="3"/>
  <c r="H47" i="3" s="1"/>
  <c r="E2" i="3"/>
  <c r="K2" i="3" s="1"/>
  <c r="H40" i="3" l="1"/>
  <c r="H8" i="3"/>
  <c r="H36" i="3"/>
  <c r="H4" i="3"/>
  <c r="H2" i="3"/>
  <c r="H32" i="3"/>
  <c r="H16" i="3"/>
  <c r="L2" i="4"/>
  <c r="H24" i="3"/>
  <c r="H20" i="3"/>
  <c r="H44" i="3"/>
  <c r="H28" i="3"/>
  <c r="H12" i="3"/>
  <c r="H46" i="3"/>
  <c r="H42" i="3"/>
  <c r="H38" i="3"/>
  <c r="H34" i="3"/>
  <c r="H30" i="3"/>
  <c r="H26" i="3"/>
  <c r="H22" i="3"/>
  <c r="H18" i="3"/>
  <c r="H14" i="3"/>
  <c r="H10" i="3"/>
  <c r="H6" i="3"/>
  <c r="I2" i="3" s="1"/>
  <c r="K45" i="3"/>
  <c r="K41" i="3"/>
  <c r="K37" i="3"/>
  <c r="K33" i="3"/>
  <c r="K29" i="3"/>
  <c r="K25" i="3"/>
  <c r="K21" i="3"/>
  <c r="K17" i="3"/>
  <c r="K13" i="3"/>
  <c r="K9" i="3"/>
  <c r="K5" i="3"/>
  <c r="F2" i="3"/>
  <c r="K47" i="3"/>
  <c r="K43" i="3"/>
  <c r="K39" i="3"/>
  <c r="K35" i="3"/>
  <c r="K31" i="3"/>
  <c r="K27" i="3"/>
  <c r="K23" i="3"/>
  <c r="K19" i="3"/>
  <c r="K15" i="3"/>
  <c r="K11" i="3"/>
  <c r="K7" i="3"/>
  <c r="K3" i="3"/>
  <c r="L2" i="3" s="1"/>
  <c r="K29" i="2"/>
  <c r="K33" i="2"/>
  <c r="H18" i="2"/>
  <c r="H22" i="2"/>
  <c r="E3" i="2"/>
  <c r="H3" i="2" s="1"/>
  <c r="E4" i="2"/>
  <c r="H4" i="2" s="1"/>
  <c r="E5" i="2"/>
  <c r="H5" i="2" s="1"/>
  <c r="E6" i="2"/>
  <c r="K6" i="2" s="1"/>
  <c r="E7" i="2"/>
  <c r="H7" i="2" s="1"/>
  <c r="E8" i="2"/>
  <c r="H8" i="2" s="1"/>
  <c r="E9" i="2"/>
  <c r="H9" i="2" s="1"/>
  <c r="E10" i="2"/>
  <c r="K10" i="2" s="1"/>
  <c r="E11" i="2"/>
  <c r="H11" i="2" s="1"/>
  <c r="E12" i="2"/>
  <c r="H12" i="2" s="1"/>
  <c r="E13" i="2"/>
  <c r="H13" i="2" s="1"/>
  <c r="E14" i="2"/>
  <c r="K14" i="2" s="1"/>
  <c r="E15" i="2"/>
  <c r="H15" i="2" s="1"/>
  <c r="E16" i="2"/>
  <c r="H16" i="2" s="1"/>
  <c r="E17" i="2"/>
  <c r="H17" i="2" s="1"/>
  <c r="E18" i="2"/>
  <c r="K18" i="2" s="1"/>
  <c r="E19" i="2"/>
  <c r="H19" i="2" s="1"/>
  <c r="E20" i="2"/>
  <c r="H20" i="2" s="1"/>
  <c r="E21" i="2"/>
  <c r="H21" i="2" s="1"/>
  <c r="E22" i="2"/>
  <c r="K22" i="2" s="1"/>
  <c r="E23" i="2"/>
  <c r="H23" i="2" s="1"/>
  <c r="E24" i="2"/>
  <c r="H24" i="2" s="1"/>
  <c r="E25" i="2"/>
  <c r="H25" i="2" s="1"/>
  <c r="E26" i="2"/>
  <c r="K26" i="2" s="1"/>
  <c r="E27" i="2"/>
  <c r="H27" i="2" s="1"/>
  <c r="E28" i="2"/>
  <c r="H28" i="2" s="1"/>
  <c r="E29" i="2"/>
  <c r="H29" i="2" s="1"/>
  <c r="E30" i="2"/>
  <c r="K30" i="2" s="1"/>
  <c r="E31" i="2"/>
  <c r="H31" i="2" s="1"/>
  <c r="E32" i="2"/>
  <c r="H32" i="2" s="1"/>
  <c r="E33" i="2"/>
  <c r="H33" i="2" s="1"/>
  <c r="E34" i="2"/>
  <c r="K34" i="2" s="1"/>
  <c r="E35" i="2"/>
  <c r="H35" i="2" s="1"/>
  <c r="E36" i="2"/>
  <c r="H36" i="2" s="1"/>
  <c r="E37" i="2"/>
  <c r="H37" i="2" s="1"/>
  <c r="E38" i="2"/>
  <c r="K38" i="2" s="1"/>
  <c r="E39" i="2"/>
  <c r="H39" i="2" s="1"/>
  <c r="E40" i="2"/>
  <c r="H40" i="2" s="1"/>
  <c r="E41" i="2"/>
  <c r="H41" i="2" s="1"/>
  <c r="E42" i="2"/>
  <c r="K42" i="2" s="1"/>
  <c r="E43" i="2"/>
  <c r="H43" i="2" s="1"/>
  <c r="E44" i="2"/>
  <c r="H44" i="2" s="1"/>
  <c r="E45" i="2"/>
  <c r="H45" i="2" s="1"/>
  <c r="E46" i="2"/>
  <c r="K46" i="2" s="1"/>
  <c r="E47" i="2"/>
  <c r="H47" i="2" s="1"/>
  <c r="H2" i="2"/>
  <c r="H38" i="2" l="1"/>
  <c r="H6" i="2"/>
  <c r="K17" i="2"/>
  <c r="H34" i="2"/>
  <c r="K45" i="2"/>
  <c r="K13" i="2"/>
  <c r="H46" i="2"/>
  <c r="H30" i="2"/>
  <c r="H14" i="2"/>
  <c r="K41" i="2"/>
  <c r="K25" i="2"/>
  <c r="K9" i="2"/>
  <c r="H42" i="2"/>
  <c r="H26" i="2"/>
  <c r="H10" i="2"/>
  <c r="K37" i="2"/>
  <c r="K21" i="2"/>
  <c r="K5" i="2"/>
  <c r="F2" i="2"/>
  <c r="K2" i="2"/>
  <c r="K44" i="2"/>
  <c r="K40" i="2"/>
  <c r="K36" i="2"/>
  <c r="K32" i="2"/>
  <c r="K28" i="2"/>
  <c r="K24" i="2"/>
  <c r="K20" i="2"/>
  <c r="K16" i="2"/>
  <c r="K12" i="2"/>
  <c r="K8" i="2"/>
  <c r="K4" i="2"/>
  <c r="K47" i="2"/>
  <c r="K43" i="2"/>
  <c r="K39" i="2"/>
  <c r="K35" i="2"/>
  <c r="K31" i="2"/>
  <c r="K27" i="2"/>
  <c r="K23" i="2"/>
  <c r="K19" i="2"/>
  <c r="K15" i="2"/>
  <c r="K11" i="2"/>
  <c r="K7" i="2"/>
  <c r="K3" i="2"/>
  <c r="I2" i="2" l="1"/>
  <c r="L2" i="2"/>
</calcChain>
</file>

<file path=xl/sharedStrings.xml><?xml version="1.0" encoding="utf-8"?>
<sst xmlns="http://schemas.openxmlformats.org/spreadsheetml/2006/main" count="52" uniqueCount="32">
  <si>
    <t>match_id</t>
  </si>
  <si>
    <t>yt-ft</t>
  </si>
  <si>
    <t>ME</t>
  </si>
  <si>
    <t>(yt-ft)^2</t>
  </si>
  <si>
    <t>MSE</t>
  </si>
  <si>
    <t>abs(yt-ft)</t>
  </si>
  <si>
    <t>MAD</t>
  </si>
  <si>
    <t>MA(3)</t>
  </si>
  <si>
    <t>MA(5)</t>
  </si>
  <si>
    <t>MA(7)</t>
  </si>
  <si>
    <t>MA(9)</t>
  </si>
  <si>
    <t>MA(11)</t>
  </si>
  <si>
    <t>MA(13)</t>
  </si>
  <si>
    <t>MA(15)</t>
  </si>
  <si>
    <t>MA(17)</t>
  </si>
  <si>
    <t>Score</t>
  </si>
  <si>
    <t>α = 0.3</t>
  </si>
  <si>
    <t>α = 0.5</t>
  </si>
  <si>
    <t>α = 0.7</t>
  </si>
  <si>
    <t>α = 0.9</t>
  </si>
  <si>
    <r>
      <rPr>
        <b/>
        <u/>
        <sz val="11"/>
        <color theme="1"/>
        <rFont val="Calibri"/>
        <family val="2"/>
      </rPr>
      <t>α</t>
    </r>
    <r>
      <rPr>
        <b/>
        <u/>
        <sz val="11"/>
        <color theme="1"/>
        <rFont val="Calibri"/>
        <family val="2"/>
        <scheme val="minor"/>
      </rPr>
      <t xml:space="preserve"> = 0.1</t>
    </r>
  </si>
  <si>
    <r>
      <rPr>
        <b/>
        <u/>
        <sz val="11"/>
        <color theme="1"/>
        <rFont val="Calibri"/>
        <family val="2"/>
      </rPr>
      <t>α</t>
    </r>
    <r>
      <rPr>
        <b/>
        <u/>
        <sz val="11"/>
        <color theme="1"/>
        <rFont val="Calibri"/>
        <family val="2"/>
        <scheme val="minor"/>
      </rPr>
      <t xml:space="preserve"> = 0.5</t>
    </r>
  </si>
  <si>
    <r>
      <rPr>
        <b/>
        <u/>
        <sz val="11"/>
        <color theme="1"/>
        <rFont val="Calibri"/>
        <family val="2"/>
      </rPr>
      <t>α</t>
    </r>
    <r>
      <rPr>
        <b/>
        <u/>
        <sz val="11"/>
        <color theme="1"/>
        <rFont val="Calibri"/>
        <family val="2"/>
        <scheme val="minor"/>
      </rPr>
      <t xml:space="preserve"> = 0.9</t>
    </r>
  </si>
  <si>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  <scheme val="minor"/>
      </rPr>
      <t xml:space="preserve"> = 0.1</t>
    </r>
  </si>
  <si>
    <t>MAPE</t>
  </si>
  <si>
    <t>abs(yt-ft)/yt</t>
  </si>
  <si>
    <t>Alpha Value</t>
  </si>
  <si>
    <t>Mean Error</t>
  </si>
  <si>
    <t>Mean Square Error</t>
  </si>
  <si>
    <t>Mean Absolute Deviation</t>
  </si>
  <si>
    <t>Mean Absolute Percentage Error</t>
  </si>
  <si>
    <t>X for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</si>
</sst>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41" workbookViewId="0">
      <selection activeCell="G53" sqref="G53"/>
    </sheetView>
  </sheetViews>
  <sheetFormatPr defaultRowHeight="15" x14ac:dyDescent="0.25"/>
  <cols>
    <col min="1" max="1" width="10.42578125" customWidth="1"/>
    <col min="2" max="2" width="11.28515625" customWidth="1"/>
  </cols>
  <sheetData>
    <row r="1" spans="1:7" x14ac:dyDescent="0.25">
      <c r="A1" s="4" t="s">
        <v>0</v>
      </c>
      <c r="B1" s="4" t="s">
        <v>15</v>
      </c>
      <c r="C1" s="4" t="s">
        <v>23</v>
      </c>
      <c r="D1" s="4" t="s">
        <v>16</v>
      </c>
      <c r="E1" s="4" t="s">
        <v>17</v>
      </c>
      <c r="F1" s="4" t="s">
        <v>18</v>
      </c>
      <c r="G1" s="4" t="s">
        <v>19</v>
      </c>
    </row>
    <row r="2" spans="1:7" x14ac:dyDescent="0.25">
      <c r="A2" s="1">
        <v>8</v>
      </c>
      <c r="B2" s="1">
        <v>53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</row>
    <row r="3" spans="1:7" x14ac:dyDescent="0.25">
      <c r="A3" s="1">
        <v>20</v>
      </c>
      <c r="B3" s="1">
        <v>3</v>
      </c>
      <c r="C3">
        <v>53</v>
      </c>
      <c r="D3">
        <v>53</v>
      </c>
      <c r="E3">
        <v>53</v>
      </c>
      <c r="F3">
        <v>53</v>
      </c>
      <c r="G3">
        <v>53</v>
      </c>
    </row>
    <row r="4" spans="1:7" x14ac:dyDescent="0.25">
      <c r="A4" s="1">
        <v>26</v>
      </c>
      <c r="B4" s="1">
        <v>32</v>
      </c>
      <c r="C4">
        <v>48</v>
      </c>
      <c r="D4">
        <v>38</v>
      </c>
      <c r="E4">
        <v>28</v>
      </c>
      <c r="F4">
        <v>18</v>
      </c>
      <c r="G4">
        <v>8</v>
      </c>
    </row>
    <row r="5" spans="1:7" x14ac:dyDescent="0.25">
      <c r="A5" s="1">
        <v>32</v>
      </c>
      <c r="B5" s="1">
        <v>26</v>
      </c>
      <c r="C5">
        <v>46.4</v>
      </c>
      <c r="D5">
        <v>36.200000000000003</v>
      </c>
      <c r="E5">
        <v>30</v>
      </c>
      <c r="F5">
        <v>27.8</v>
      </c>
      <c r="G5">
        <v>29.6</v>
      </c>
    </row>
    <row r="6" spans="1:7" x14ac:dyDescent="0.25">
      <c r="A6" s="1">
        <v>48</v>
      </c>
      <c r="B6" s="1">
        <v>21</v>
      </c>
      <c r="C6">
        <v>44.36</v>
      </c>
      <c r="D6">
        <v>33.14</v>
      </c>
      <c r="E6">
        <v>28</v>
      </c>
      <c r="F6">
        <v>26.54</v>
      </c>
      <c r="G6">
        <v>26.36</v>
      </c>
    </row>
    <row r="7" spans="1:7" x14ac:dyDescent="0.25">
      <c r="A7" s="1">
        <v>51</v>
      </c>
      <c r="B7" s="1">
        <v>45</v>
      </c>
      <c r="C7">
        <v>42.024000000000001</v>
      </c>
      <c r="D7">
        <v>29.498000000000001</v>
      </c>
      <c r="E7">
        <v>24.5</v>
      </c>
      <c r="F7">
        <v>22.661999999999999</v>
      </c>
      <c r="G7">
        <v>21.536000000000001</v>
      </c>
    </row>
    <row r="8" spans="1:7" x14ac:dyDescent="0.25">
      <c r="A8" s="1">
        <v>120</v>
      </c>
      <c r="B8" s="1">
        <v>6</v>
      </c>
      <c r="C8">
        <v>42.321599999999997</v>
      </c>
      <c r="D8">
        <v>34.148600000000002</v>
      </c>
      <c r="E8">
        <v>34.75</v>
      </c>
      <c r="F8">
        <v>38.2986</v>
      </c>
      <c r="G8">
        <v>42.653599999999997</v>
      </c>
    </row>
    <row r="9" spans="1:7" x14ac:dyDescent="0.25">
      <c r="A9" s="1">
        <v>131</v>
      </c>
      <c r="B9" s="1">
        <v>23</v>
      </c>
      <c r="C9">
        <v>38.689439999999998</v>
      </c>
      <c r="D9">
        <v>25.70402</v>
      </c>
      <c r="E9">
        <v>20.375</v>
      </c>
      <c r="F9">
        <v>15.689579999999999</v>
      </c>
      <c r="G9">
        <v>9.6653599999999997</v>
      </c>
    </row>
    <row r="10" spans="1:7" x14ac:dyDescent="0.25">
      <c r="A10" s="1">
        <v>143</v>
      </c>
      <c r="B10" s="1">
        <v>40</v>
      </c>
      <c r="C10">
        <v>37.120496000000003</v>
      </c>
      <c r="D10">
        <v>24.892814000000001</v>
      </c>
      <c r="E10">
        <v>21.6875</v>
      </c>
      <c r="F10">
        <v>20.806874000000001</v>
      </c>
      <c r="G10">
        <v>21.666536000000001</v>
      </c>
    </row>
    <row r="11" spans="1:7" x14ac:dyDescent="0.25">
      <c r="A11" s="1">
        <v>147</v>
      </c>
      <c r="B11" s="1">
        <v>13</v>
      </c>
      <c r="C11">
        <v>37.408446400000003</v>
      </c>
      <c r="D11">
        <v>29.4249698</v>
      </c>
      <c r="E11">
        <v>30.84375</v>
      </c>
      <c r="F11">
        <v>34.242062199999999</v>
      </c>
      <c r="G11">
        <v>38.166653599999997</v>
      </c>
    </row>
    <row r="12" spans="1:7" x14ac:dyDescent="0.25">
      <c r="A12" s="1">
        <v>152</v>
      </c>
      <c r="B12" s="1">
        <v>23</v>
      </c>
      <c r="C12">
        <v>34.967601760000001</v>
      </c>
      <c r="D12">
        <v>24.497478860000001</v>
      </c>
      <c r="E12">
        <v>21.921875</v>
      </c>
      <c r="F12">
        <v>19.372618660000001</v>
      </c>
      <c r="G12">
        <v>15.516665359999999</v>
      </c>
    </row>
    <row r="13" spans="1:7" x14ac:dyDescent="0.25">
      <c r="A13" s="1">
        <v>163</v>
      </c>
      <c r="B13" s="1">
        <v>78</v>
      </c>
      <c r="C13">
        <v>33.770841580000003</v>
      </c>
      <c r="D13">
        <v>24.048235200000001</v>
      </c>
      <c r="E13">
        <v>22.4609375</v>
      </c>
      <c r="F13">
        <v>21.911785600000002</v>
      </c>
      <c r="G13">
        <v>22.251666539999999</v>
      </c>
    </row>
    <row r="14" spans="1:7" x14ac:dyDescent="0.25">
      <c r="A14" s="1">
        <v>165</v>
      </c>
      <c r="B14" s="1">
        <v>15</v>
      </c>
      <c r="C14">
        <v>38.193757429999998</v>
      </c>
      <c r="D14">
        <v>40.233764639999997</v>
      </c>
      <c r="E14">
        <v>50.23046875</v>
      </c>
      <c r="F14">
        <v>61.173535680000001</v>
      </c>
      <c r="G14">
        <v>72.425166649999994</v>
      </c>
    </row>
    <row r="15" spans="1:7" x14ac:dyDescent="0.25">
      <c r="A15" s="1">
        <v>176</v>
      </c>
      <c r="B15" s="1">
        <v>33</v>
      </c>
      <c r="C15">
        <v>35.874381679999999</v>
      </c>
      <c r="D15">
        <v>32.663635249999999</v>
      </c>
      <c r="E15">
        <v>32.615234379999997</v>
      </c>
      <c r="F15">
        <v>28.852060699999999</v>
      </c>
      <c r="G15">
        <v>20.742516670000001</v>
      </c>
    </row>
    <row r="16" spans="1:7" x14ac:dyDescent="0.25">
      <c r="A16" s="1">
        <v>189</v>
      </c>
      <c r="B16" s="1">
        <v>29</v>
      </c>
      <c r="C16">
        <v>35.586943509999998</v>
      </c>
      <c r="D16">
        <v>32.764544669999999</v>
      </c>
      <c r="E16">
        <v>32.807617190000002</v>
      </c>
      <c r="F16">
        <v>31.755618210000002</v>
      </c>
      <c r="G16">
        <v>31.774251670000002</v>
      </c>
    </row>
    <row r="17" spans="1:7" x14ac:dyDescent="0.25">
      <c r="A17" s="1">
        <v>203</v>
      </c>
      <c r="B17" s="1">
        <v>2</v>
      </c>
      <c r="C17">
        <v>34.92824916</v>
      </c>
      <c r="D17">
        <v>31.63518127</v>
      </c>
      <c r="E17">
        <v>30.903808590000001</v>
      </c>
      <c r="F17">
        <v>29.82668546</v>
      </c>
      <c r="G17">
        <v>29.277425170000001</v>
      </c>
    </row>
    <row r="18" spans="1:7" x14ac:dyDescent="0.25">
      <c r="A18" s="1">
        <v>213</v>
      </c>
      <c r="B18" s="1">
        <v>59</v>
      </c>
      <c r="C18">
        <v>31.63542425</v>
      </c>
      <c r="D18">
        <v>22.744626889999999</v>
      </c>
      <c r="E18">
        <v>16.451904299999999</v>
      </c>
      <c r="F18">
        <v>10.34800564</v>
      </c>
      <c r="G18">
        <v>4.7277425170000003</v>
      </c>
    </row>
    <row r="19" spans="1:7" x14ac:dyDescent="0.25">
      <c r="A19" s="1">
        <v>217</v>
      </c>
      <c r="B19" s="1">
        <v>61</v>
      </c>
      <c r="C19">
        <v>34.371881819999999</v>
      </c>
      <c r="D19">
        <v>33.621238820000002</v>
      </c>
      <c r="E19">
        <v>37.725952149999998</v>
      </c>
      <c r="F19">
        <v>44.40440169</v>
      </c>
      <c r="G19">
        <v>53.572774250000002</v>
      </c>
    </row>
    <row r="20" spans="1:7" x14ac:dyDescent="0.25">
      <c r="A20" s="1">
        <v>230</v>
      </c>
      <c r="B20" s="1">
        <v>14</v>
      </c>
      <c r="C20">
        <v>37.03469364</v>
      </c>
      <c r="D20">
        <v>41.834867180000003</v>
      </c>
      <c r="E20">
        <v>49.362976070000002</v>
      </c>
      <c r="F20">
        <v>56.021320510000002</v>
      </c>
      <c r="G20">
        <v>60.257277430000002</v>
      </c>
    </row>
    <row r="21" spans="1:7" x14ac:dyDescent="0.25">
      <c r="A21" s="1">
        <v>238</v>
      </c>
      <c r="B21" s="1">
        <v>19</v>
      </c>
      <c r="C21">
        <v>34.731224279999999</v>
      </c>
      <c r="D21">
        <v>33.484407019999999</v>
      </c>
      <c r="E21">
        <v>31.681488040000001</v>
      </c>
      <c r="F21">
        <v>26.606396149999998</v>
      </c>
      <c r="G21">
        <v>18.625727739999999</v>
      </c>
    </row>
    <row r="22" spans="1:7" x14ac:dyDescent="0.25">
      <c r="A22" s="1">
        <v>248</v>
      </c>
      <c r="B22" s="1">
        <v>8</v>
      </c>
      <c r="C22">
        <v>33.158101850000001</v>
      </c>
      <c r="D22">
        <v>29.139084919999998</v>
      </c>
      <c r="E22">
        <v>25.340744019999999</v>
      </c>
      <c r="F22">
        <v>21.28191885</v>
      </c>
      <c r="G22">
        <v>18.962572770000001</v>
      </c>
    </row>
    <row r="23" spans="1:7" x14ac:dyDescent="0.25">
      <c r="A23" s="1">
        <v>249</v>
      </c>
      <c r="B23" s="1">
        <v>36</v>
      </c>
      <c r="C23">
        <v>30.642291660000001</v>
      </c>
      <c r="D23">
        <v>22.797359440000001</v>
      </c>
      <c r="E23">
        <v>16.670372010000001</v>
      </c>
      <c r="F23">
        <v>11.98457565</v>
      </c>
      <c r="G23">
        <v>9.0962572769999994</v>
      </c>
    </row>
    <row r="24" spans="1:7" x14ac:dyDescent="0.25">
      <c r="A24" s="1">
        <v>261</v>
      </c>
      <c r="B24" s="1">
        <v>23</v>
      </c>
      <c r="C24">
        <v>31.178062499999999</v>
      </c>
      <c r="D24">
        <v>26.758151609999999</v>
      </c>
      <c r="E24">
        <v>26.335186</v>
      </c>
      <c r="F24">
        <v>28.795372700000001</v>
      </c>
      <c r="G24">
        <v>33.30962573</v>
      </c>
    </row>
    <row r="25" spans="1:7" x14ac:dyDescent="0.25">
      <c r="A25" s="1">
        <v>273</v>
      </c>
      <c r="B25" s="1">
        <v>0</v>
      </c>
      <c r="C25">
        <v>30.360256249999999</v>
      </c>
      <c r="D25">
        <v>25.63070613</v>
      </c>
      <c r="E25">
        <v>24.667593</v>
      </c>
      <c r="F25">
        <v>24.738611809999998</v>
      </c>
      <c r="G25">
        <v>24.03096257</v>
      </c>
    </row>
    <row r="26" spans="1:7" x14ac:dyDescent="0.25">
      <c r="A26" s="1">
        <v>275</v>
      </c>
      <c r="B26" s="1">
        <v>26</v>
      </c>
      <c r="C26">
        <v>27.324230620000002</v>
      </c>
      <c r="D26">
        <v>17.941494290000001</v>
      </c>
      <c r="E26">
        <v>12.3337965</v>
      </c>
      <c r="F26">
        <v>7.4215835429999997</v>
      </c>
      <c r="G26">
        <v>2.4030962570000001</v>
      </c>
    </row>
    <row r="27" spans="1:7" x14ac:dyDescent="0.25">
      <c r="A27" s="1">
        <v>284</v>
      </c>
      <c r="B27" s="1">
        <v>15</v>
      </c>
      <c r="C27">
        <v>27.191807560000001</v>
      </c>
      <c r="D27">
        <v>20.359045999999999</v>
      </c>
      <c r="E27">
        <v>19.166898249999999</v>
      </c>
      <c r="F27">
        <v>20.426475060000001</v>
      </c>
      <c r="G27">
        <v>23.640309630000001</v>
      </c>
    </row>
    <row r="28" spans="1:7" x14ac:dyDescent="0.25">
      <c r="A28" s="1">
        <v>288</v>
      </c>
      <c r="B28" s="1">
        <v>44</v>
      </c>
      <c r="C28">
        <v>25.9726268</v>
      </c>
      <c r="D28">
        <v>18.7513322</v>
      </c>
      <c r="E28">
        <v>17.083449130000002</v>
      </c>
      <c r="F28">
        <v>16.627942520000001</v>
      </c>
      <c r="G28">
        <v>15.864030959999999</v>
      </c>
    </row>
    <row r="29" spans="1:7" x14ac:dyDescent="0.25">
      <c r="A29" s="1">
        <v>293</v>
      </c>
      <c r="B29" s="1">
        <v>32</v>
      </c>
      <c r="C29">
        <v>27.775364119999999</v>
      </c>
      <c r="D29">
        <v>26.32593254</v>
      </c>
      <c r="E29">
        <v>30.541724559999999</v>
      </c>
      <c r="F29">
        <v>35.788382759999998</v>
      </c>
      <c r="G29">
        <v>41.1864031</v>
      </c>
    </row>
    <row r="30" spans="1:7" x14ac:dyDescent="0.25">
      <c r="A30" s="1">
        <v>305</v>
      </c>
      <c r="B30" s="1">
        <v>28</v>
      </c>
      <c r="C30">
        <v>28.197827709999999</v>
      </c>
      <c r="D30">
        <v>28.028152779999999</v>
      </c>
      <c r="E30">
        <v>31.270862279999999</v>
      </c>
      <c r="F30">
        <v>33.136514830000003</v>
      </c>
      <c r="G30">
        <v>32.918640310000001</v>
      </c>
    </row>
    <row r="31" spans="1:7" x14ac:dyDescent="0.25">
      <c r="A31" s="1">
        <v>321</v>
      </c>
      <c r="B31" s="1">
        <v>27</v>
      </c>
      <c r="C31">
        <v>28.178044939999999</v>
      </c>
      <c r="D31">
        <v>28.01970695</v>
      </c>
      <c r="E31">
        <v>29.635431140000001</v>
      </c>
      <c r="F31">
        <v>29.540954450000001</v>
      </c>
      <c r="G31">
        <v>28.491864029999999</v>
      </c>
    </row>
    <row r="32" spans="1:7" x14ac:dyDescent="0.25">
      <c r="A32" s="1">
        <v>322</v>
      </c>
      <c r="B32" s="1">
        <v>73</v>
      </c>
      <c r="C32">
        <v>28.060240449999998</v>
      </c>
      <c r="D32">
        <v>27.71379486</v>
      </c>
      <c r="E32">
        <v>28.317715570000001</v>
      </c>
      <c r="F32">
        <v>27.762286329999998</v>
      </c>
      <c r="G32">
        <v>27.149186400000001</v>
      </c>
    </row>
    <row r="33" spans="1:7" x14ac:dyDescent="0.25">
      <c r="A33" s="1">
        <v>327</v>
      </c>
      <c r="B33" s="1">
        <v>10</v>
      </c>
      <c r="C33">
        <v>32.554216400000001</v>
      </c>
      <c r="D33">
        <v>41.299656400000003</v>
      </c>
      <c r="E33">
        <v>50.658857789999999</v>
      </c>
      <c r="F33">
        <v>59.428685899999998</v>
      </c>
      <c r="G33">
        <v>68.414918639999996</v>
      </c>
    </row>
    <row r="34" spans="1:7" x14ac:dyDescent="0.25">
      <c r="A34" s="1">
        <v>337</v>
      </c>
      <c r="B34" s="1">
        <v>30</v>
      </c>
      <c r="C34">
        <v>30.29879476</v>
      </c>
      <c r="D34">
        <v>31.909759480000002</v>
      </c>
      <c r="E34">
        <v>30.329428889999999</v>
      </c>
      <c r="F34">
        <v>24.828605769999999</v>
      </c>
      <c r="G34">
        <v>15.84149186</v>
      </c>
    </row>
    <row r="35" spans="1:7" x14ac:dyDescent="0.25">
      <c r="A35" s="1">
        <v>340</v>
      </c>
      <c r="B35" s="1">
        <v>8</v>
      </c>
      <c r="C35">
        <v>30.268915289999999</v>
      </c>
      <c r="D35">
        <v>31.33683164</v>
      </c>
      <c r="E35">
        <v>30.164714450000002</v>
      </c>
      <c r="F35">
        <v>28.448581730000001</v>
      </c>
      <c r="G35">
        <v>28.584149190000002</v>
      </c>
    </row>
    <row r="36" spans="1:7" x14ac:dyDescent="0.25">
      <c r="A36" s="1">
        <v>351</v>
      </c>
      <c r="B36" s="1">
        <v>51</v>
      </c>
      <c r="C36">
        <v>28.042023759999999</v>
      </c>
      <c r="D36">
        <v>24.33578215</v>
      </c>
      <c r="E36">
        <v>19.082357219999999</v>
      </c>
      <c r="F36">
        <v>14.134574519999999</v>
      </c>
      <c r="G36">
        <v>10.058414920000001</v>
      </c>
    </row>
    <row r="37" spans="1:7" x14ac:dyDescent="0.25">
      <c r="A37" s="1">
        <v>355</v>
      </c>
      <c r="B37" s="1">
        <v>16</v>
      </c>
      <c r="C37">
        <v>30.337821380000001</v>
      </c>
      <c r="D37">
        <v>32.335047500000002</v>
      </c>
      <c r="E37">
        <v>35.041178610000003</v>
      </c>
      <c r="F37">
        <v>39.940372359999998</v>
      </c>
      <c r="G37">
        <v>46.90584149</v>
      </c>
    </row>
    <row r="38" spans="1:7" x14ac:dyDescent="0.25">
      <c r="A38" s="1">
        <v>359</v>
      </c>
      <c r="B38" s="1">
        <v>44</v>
      </c>
      <c r="C38">
        <v>28.904039239999999</v>
      </c>
      <c r="D38">
        <v>27.434533250000001</v>
      </c>
      <c r="E38">
        <v>25.520589309999998</v>
      </c>
      <c r="F38">
        <v>23.182111710000001</v>
      </c>
      <c r="G38">
        <v>19.090584150000002</v>
      </c>
    </row>
    <row r="39" spans="1:7" x14ac:dyDescent="0.25">
      <c r="A39" s="1">
        <v>366</v>
      </c>
      <c r="B39" s="1">
        <v>100</v>
      </c>
      <c r="C39">
        <v>30.413635320000001</v>
      </c>
      <c r="D39">
        <v>32.404173280000002</v>
      </c>
      <c r="E39">
        <v>34.760294649999999</v>
      </c>
      <c r="F39">
        <v>37.754633509999998</v>
      </c>
      <c r="G39">
        <v>41.509058410000002</v>
      </c>
    </row>
    <row r="40" spans="1:7" x14ac:dyDescent="0.25">
      <c r="A40" s="1">
        <v>387</v>
      </c>
      <c r="B40" s="1">
        <v>7</v>
      </c>
      <c r="C40">
        <v>37.372271789999999</v>
      </c>
      <c r="D40">
        <v>52.682921290000003</v>
      </c>
      <c r="E40">
        <v>67.38014733</v>
      </c>
      <c r="F40">
        <v>81.326390050000001</v>
      </c>
      <c r="G40">
        <v>94.150905839999993</v>
      </c>
    </row>
    <row r="41" spans="1:7" x14ac:dyDescent="0.25">
      <c r="A41" s="1">
        <v>460</v>
      </c>
      <c r="B41" s="1">
        <v>4</v>
      </c>
      <c r="C41">
        <v>34.335044609999997</v>
      </c>
      <c r="D41">
        <v>38.978044910000001</v>
      </c>
      <c r="E41">
        <v>37.190073660000003</v>
      </c>
      <c r="F41">
        <v>29.29791702</v>
      </c>
      <c r="G41">
        <v>15.71509058</v>
      </c>
    </row>
    <row r="42" spans="1:7" x14ac:dyDescent="0.25">
      <c r="A42" s="1">
        <v>462</v>
      </c>
      <c r="B42" s="1">
        <v>14</v>
      </c>
      <c r="C42">
        <v>31.301540150000001</v>
      </c>
      <c r="D42">
        <v>28.48463143</v>
      </c>
      <c r="E42">
        <v>20.595036830000002</v>
      </c>
      <c r="F42">
        <v>11.5893751</v>
      </c>
      <c r="G42">
        <v>5.1715090579999998</v>
      </c>
    </row>
    <row r="43" spans="1:7" x14ac:dyDescent="0.25">
      <c r="A43" s="1">
        <v>483</v>
      </c>
      <c r="B43" s="1">
        <v>29</v>
      </c>
      <c r="C43">
        <v>29.57138613</v>
      </c>
      <c r="D43">
        <v>24.139241999999999</v>
      </c>
      <c r="E43">
        <v>17.297518419999999</v>
      </c>
      <c r="F43">
        <v>13.276812530000001</v>
      </c>
      <c r="G43">
        <v>13.117150909999999</v>
      </c>
    </row>
    <row r="44" spans="1:7" x14ac:dyDescent="0.25">
      <c r="A44" s="1">
        <v>488</v>
      </c>
      <c r="B44" s="1">
        <v>17</v>
      </c>
      <c r="C44">
        <v>29.514247520000001</v>
      </c>
      <c r="D44">
        <v>25.597469400000001</v>
      </c>
      <c r="E44">
        <v>23.148759210000001</v>
      </c>
      <c r="F44">
        <v>24.283043760000002</v>
      </c>
      <c r="G44">
        <v>27.411715090000001</v>
      </c>
    </row>
    <row r="45" spans="1:7" x14ac:dyDescent="0.25">
      <c r="A45" s="1">
        <v>495</v>
      </c>
      <c r="B45" s="1">
        <v>52</v>
      </c>
      <c r="C45">
        <v>28.26282277</v>
      </c>
      <c r="D45">
        <v>23.018228579999999</v>
      </c>
      <c r="E45">
        <v>20.0743796</v>
      </c>
      <c r="F45">
        <v>19.184913130000002</v>
      </c>
      <c r="G45">
        <v>18.041171510000002</v>
      </c>
    </row>
    <row r="46" spans="1:7" x14ac:dyDescent="0.25">
      <c r="A46" s="1">
        <v>500</v>
      </c>
      <c r="B46" s="1">
        <v>10</v>
      </c>
      <c r="C46">
        <v>30.636540490000002</v>
      </c>
      <c r="D46">
        <v>31.71276001</v>
      </c>
      <c r="E46">
        <v>36.0371898</v>
      </c>
      <c r="F46">
        <v>42.15547394</v>
      </c>
      <c r="G46">
        <v>48.60411715</v>
      </c>
    </row>
    <row r="47" spans="1:7" x14ac:dyDescent="0.25">
      <c r="A47" s="1">
        <v>504</v>
      </c>
      <c r="B47" s="1">
        <v>3</v>
      </c>
      <c r="C47">
        <v>28.572886440000001</v>
      </c>
      <c r="D47">
        <v>25.19893201</v>
      </c>
      <c r="E47">
        <v>23.0185949</v>
      </c>
      <c r="F47">
        <v>19.646642180000001</v>
      </c>
      <c r="G47">
        <v>13.86041172</v>
      </c>
    </row>
    <row r="48" spans="1:7" x14ac:dyDescent="0.25">
      <c r="A48" s="6" t="s">
        <v>31</v>
      </c>
      <c r="C48" s="2">
        <f>C47+(0.1*(B47-C47))</f>
        <v>26.015597796000002</v>
      </c>
      <c r="E48" s="2">
        <f>C47+(0.5*(B47-C47))</f>
        <v>15.786443220000001</v>
      </c>
      <c r="G48" s="2">
        <f>C47+(0.9*(B47-C47))</f>
        <v>5.5572886439999998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topLeftCell="A45" workbookViewId="0">
      <selection activeCell="C9" sqref="C9"/>
    </sheetView>
  </sheetViews>
  <sheetFormatPr defaultRowHeight="15" x14ac:dyDescent="0.25"/>
  <cols>
    <col min="2" max="2" width="23.7109375" customWidth="1"/>
    <col min="6" max="6" width="12.140625" customWidth="1"/>
    <col min="9" max="9" width="12.5703125" customWidth="1"/>
    <col min="12" max="12" width="14" customWidth="1"/>
    <col min="14" max="14" width="12" customWidth="1"/>
    <col min="15" max="15" width="13" customWidth="1"/>
  </cols>
  <sheetData>
    <row r="1" spans="2:15" x14ac:dyDescent="0.25">
      <c r="B1" s="4" t="s">
        <v>15</v>
      </c>
      <c r="C1" s="3" t="s">
        <v>20</v>
      </c>
      <c r="E1" t="s">
        <v>1</v>
      </c>
      <c r="F1" s="3" t="s">
        <v>2</v>
      </c>
      <c r="H1" t="s">
        <v>3</v>
      </c>
      <c r="I1" s="3" t="s">
        <v>4</v>
      </c>
      <c r="K1" t="s">
        <v>5</v>
      </c>
      <c r="L1" s="3" t="s">
        <v>6</v>
      </c>
      <c r="N1" t="s">
        <v>25</v>
      </c>
      <c r="O1" s="3" t="s">
        <v>24</v>
      </c>
    </row>
    <row r="2" spans="2:15" x14ac:dyDescent="0.25">
      <c r="B2" s="1">
        <v>53</v>
      </c>
      <c r="C2" t="e">
        <v>#N/A</v>
      </c>
      <c r="E2" t="e">
        <f>B2-C2</f>
        <v>#N/A</v>
      </c>
      <c r="F2" s="4">
        <f>AVERAGE(E3:E47)</f>
        <v>-5.9965338226666685</v>
      </c>
      <c r="H2" t="e">
        <f>POWER(E2,2)</f>
        <v>#N/A</v>
      </c>
      <c r="I2" s="4">
        <f>AVERAGE(H3:H47)</f>
        <v>595.99286608570549</v>
      </c>
      <c r="K2" t="e">
        <f>ABS(E2)</f>
        <v>#N/A</v>
      </c>
      <c r="L2" s="4">
        <f>AVERAGE(K3:K47)</f>
        <v>19.685614366222222</v>
      </c>
      <c r="N2" t="e">
        <f>ABS(B2-C2)/B2</f>
        <v>#N/A</v>
      </c>
      <c r="O2" s="4">
        <f>AVERAGE(N3:N47)*100</f>
        <v>197.14356860557075</v>
      </c>
    </row>
    <row r="3" spans="2:15" x14ac:dyDescent="0.25">
      <c r="B3" s="1">
        <v>3</v>
      </c>
      <c r="C3">
        <v>53</v>
      </c>
      <c r="E3">
        <f t="shared" ref="E3:E47" si="0">B3-C3</f>
        <v>-50</v>
      </c>
      <c r="H3">
        <f t="shared" ref="H3:H47" si="1">POWER(E3,2)</f>
        <v>2500</v>
      </c>
      <c r="K3">
        <f t="shared" ref="K3:K47" si="2">ABS(E3)</f>
        <v>50</v>
      </c>
      <c r="N3">
        <f t="shared" ref="N3:N47" si="3">ABS(B3-C3)/B3</f>
        <v>16.666666666666668</v>
      </c>
    </row>
    <row r="4" spans="2:15" x14ac:dyDescent="0.25">
      <c r="B4" s="1">
        <v>32</v>
      </c>
      <c r="C4">
        <v>48</v>
      </c>
      <c r="E4">
        <f t="shared" si="0"/>
        <v>-16</v>
      </c>
      <c r="H4">
        <f t="shared" si="1"/>
        <v>256</v>
      </c>
      <c r="K4">
        <f t="shared" si="2"/>
        <v>16</v>
      </c>
      <c r="N4">
        <f t="shared" si="3"/>
        <v>0.5</v>
      </c>
    </row>
    <row r="5" spans="2:15" x14ac:dyDescent="0.25">
      <c r="B5" s="1">
        <v>26</v>
      </c>
      <c r="C5">
        <v>46.4</v>
      </c>
      <c r="E5">
        <f t="shared" si="0"/>
        <v>-20.399999999999999</v>
      </c>
      <c r="H5">
        <f t="shared" si="1"/>
        <v>416.15999999999997</v>
      </c>
      <c r="K5">
        <f t="shared" si="2"/>
        <v>20.399999999999999</v>
      </c>
      <c r="N5">
        <f t="shared" si="3"/>
        <v>0.7846153846153846</v>
      </c>
    </row>
    <row r="6" spans="2:15" x14ac:dyDescent="0.25">
      <c r="B6" s="1">
        <v>21</v>
      </c>
      <c r="C6">
        <v>44.36</v>
      </c>
      <c r="E6">
        <f t="shared" si="0"/>
        <v>-23.36</v>
      </c>
      <c r="H6">
        <f t="shared" si="1"/>
        <v>545.68959999999993</v>
      </c>
      <c r="K6">
        <f t="shared" si="2"/>
        <v>23.36</v>
      </c>
      <c r="N6">
        <f t="shared" si="3"/>
        <v>1.1123809523809522</v>
      </c>
    </row>
    <row r="7" spans="2:15" x14ac:dyDescent="0.25">
      <c r="B7" s="1">
        <v>45</v>
      </c>
      <c r="C7">
        <v>42.024000000000001</v>
      </c>
      <c r="E7">
        <f t="shared" si="0"/>
        <v>2.9759999999999991</v>
      </c>
      <c r="H7">
        <f t="shared" si="1"/>
        <v>8.8565759999999951</v>
      </c>
      <c r="K7">
        <f t="shared" si="2"/>
        <v>2.9759999999999991</v>
      </c>
      <c r="N7">
        <f t="shared" si="3"/>
        <v>6.6133333333333308E-2</v>
      </c>
    </row>
    <row r="8" spans="2:15" x14ac:dyDescent="0.25">
      <c r="B8" s="1">
        <v>6</v>
      </c>
      <c r="C8">
        <v>42.321599999999997</v>
      </c>
      <c r="E8">
        <f t="shared" si="0"/>
        <v>-36.321599999999997</v>
      </c>
      <c r="H8">
        <f t="shared" si="1"/>
        <v>1319.2586265599998</v>
      </c>
      <c r="K8">
        <f t="shared" si="2"/>
        <v>36.321599999999997</v>
      </c>
      <c r="N8">
        <f t="shared" si="3"/>
        <v>6.0535999999999994</v>
      </c>
    </row>
    <row r="9" spans="2:15" x14ac:dyDescent="0.25">
      <c r="B9" s="1">
        <v>23</v>
      </c>
      <c r="C9">
        <v>38.689439999999998</v>
      </c>
      <c r="E9">
        <f t="shared" si="0"/>
        <v>-15.689439999999998</v>
      </c>
      <c r="H9">
        <f t="shared" si="1"/>
        <v>246.15852751359992</v>
      </c>
      <c r="K9">
        <f t="shared" si="2"/>
        <v>15.689439999999998</v>
      </c>
      <c r="N9">
        <f t="shared" si="3"/>
        <v>0.68214956521739123</v>
      </c>
    </row>
    <row r="10" spans="2:15" x14ac:dyDescent="0.25">
      <c r="B10" s="1">
        <v>40</v>
      </c>
      <c r="C10">
        <v>37.120496000000003</v>
      </c>
      <c r="E10">
        <f t="shared" si="0"/>
        <v>2.8795039999999972</v>
      </c>
      <c r="H10">
        <f t="shared" si="1"/>
        <v>8.2915432860159832</v>
      </c>
      <c r="K10">
        <f t="shared" si="2"/>
        <v>2.8795039999999972</v>
      </c>
      <c r="N10">
        <f t="shared" si="3"/>
        <v>7.1987599999999929E-2</v>
      </c>
    </row>
    <row r="11" spans="2:15" x14ac:dyDescent="0.25">
      <c r="B11" s="1">
        <v>13</v>
      </c>
      <c r="C11">
        <v>37.408446400000003</v>
      </c>
      <c r="E11">
        <f t="shared" si="0"/>
        <v>-24.408446400000003</v>
      </c>
      <c r="H11">
        <f t="shared" si="1"/>
        <v>595.77225566167306</v>
      </c>
      <c r="K11">
        <f t="shared" si="2"/>
        <v>24.408446400000003</v>
      </c>
      <c r="N11">
        <f t="shared" si="3"/>
        <v>1.8775728000000003</v>
      </c>
    </row>
    <row r="12" spans="2:15" x14ac:dyDescent="0.25">
      <c r="B12" s="1">
        <v>23</v>
      </c>
      <c r="C12">
        <v>34.967601760000001</v>
      </c>
      <c r="E12">
        <f t="shared" si="0"/>
        <v>-11.967601760000001</v>
      </c>
      <c r="H12">
        <f t="shared" si="1"/>
        <v>143.22349188595513</v>
      </c>
      <c r="K12">
        <f t="shared" si="2"/>
        <v>11.967601760000001</v>
      </c>
      <c r="N12">
        <f t="shared" si="3"/>
        <v>0.52033051130434782</v>
      </c>
    </row>
    <row r="13" spans="2:15" x14ac:dyDescent="0.25">
      <c r="B13" s="1">
        <v>78</v>
      </c>
      <c r="C13">
        <v>33.770841580000003</v>
      </c>
      <c r="E13">
        <f t="shared" si="0"/>
        <v>44.229158419999997</v>
      </c>
      <c r="H13">
        <f t="shared" si="1"/>
        <v>1956.2184545414566</v>
      </c>
      <c r="K13">
        <f t="shared" si="2"/>
        <v>44.229158419999997</v>
      </c>
      <c r="N13">
        <f t="shared" si="3"/>
        <v>0.56704049256410249</v>
      </c>
    </row>
    <row r="14" spans="2:15" x14ac:dyDescent="0.25">
      <c r="B14" s="1">
        <v>15</v>
      </c>
      <c r="C14">
        <v>38.193757429999998</v>
      </c>
      <c r="E14">
        <f t="shared" si="0"/>
        <v>-23.193757429999998</v>
      </c>
      <c r="H14">
        <f t="shared" si="1"/>
        <v>537.95038372168017</v>
      </c>
      <c r="K14">
        <f t="shared" si="2"/>
        <v>23.193757429999998</v>
      </c>
      <c r="N14">
        <f t="shared" si="3"/>
        <v>1.5462504953333331</v>
      </c>
    </row>
    <row r="15" spans="2:15" x14ac:dyDescent="0.25">
      <c r="B15" s="1">
        <v>33</v>
      </c>
      <c r="C15">
        <v>35.874381679999999</v>
      </c>
      <c r="E15">
        <f t="shared" si="0"/>
        <v>-2.8743816799999991</v>
      </c>
      <c r="H15">
        <f t="shared" si="1"/>
        <v>8.2620700423196176</v>
      </c>
      <c r="K15">
        <f t="shared" si="2"/>
        <v>2.8743816799999991</v>
      </c>
      <c r="N15">
        <f t="shared" si="3"/>
        <v>8.7102475151515119E-2</v>
      </c>
    </row>
    <row r="16" spans="2:15" x14ac:dyDescent="0.25">
      <c r="B16" s="1">
        <v>29</v>
      </c>
      <c r="C16">
        <v>35.586943509999998</v>
      </c>
      <c r="E16">
        <f t="shared" si="0"/>
        <v>-6.5869435099999976</v>
      </c>
      <c r="H16">
        <f t="shared" si="1"/>
        <v>43.387824803931089</v>
      </c>
      <c r="K16">
        <f t="shared" si="2"/>
        <v>6.5869435099999976</v>
      </c>
      <c r="N16">
        <f t="shared" si="3"/>
        <v>0.22713598310344818</v>
      </c>
    </row>
    <row r="17" spans="2:14" x14ac:dyDescent="0.25">
      <c r="B17" s="1">
        <v>2</v>
      </c>
      <c r="C17">
        <v>34.92824916</v>
      </c>
      <c r="E17">
        <f t="shared" si="0"/>
        <v>-32.92824916</v>
      </c>
      <c r="H17">
        <f t="shared" si="1"/>
        <v>1084.2695927430407</v>
      </c>
      <c r="K17">
        <f t="shared" si="2"/>
        <v>32.92824916</v>
      </c>
      <c r="N17">
        <f t="shared" si="3"/>
        <v>16.46412458</v>
      </c>
    </row>
    <row r="18" spans="2:14" x14ac:dyDescent="0.25">
      <c r="B18" s="1">
        <v>59</v>
      </c>
      <c r="C18">
        <v>31.63542425</v>
      </c>
      <c r="E18">
        <f t="shared" si="0"/>
        <v>27.36457575</v>
      </c>
      <c r="H18">
        <f t="shared" si="1"/>
        <v>748.82000597748811</v>
      </c>
      <c r="K18">
        <f t="shared" si="2"/>
        <v>27.36457575</v>
      </c>
      <c r="N18">
        <f t="shared" si="3"/>
        <v>0.46380636864406782</v>
      </c>
    </row>
    <row r="19" spans="2:14" x14ac:dyDescent="0.25">
      <c r="B19" s="1">
        <v>61</v>
      </c>
      <c r="C19">
        <v>34.371881819999999</v>
      </c>
      <c r="E19">
        <f t="shared" si="0"/>
        <v>26.628118180000001</v>
      </c>
      <c r="H19">
        <f t="shared" si="1"/>
        <v>709.05667780804663</v>
      </c>
      <c r="K19">
        <f t="shared" si="2"/>
        <v>26.628118180000001</v>
      </c>
      <c r="N19">
        <f t="shared" si="3"/>
        <v>0.43652652754098364</v>
      </c>
    </row>
    <row r="20" spans="2:14" x14ac:dyDescent="0.25">
      <c r="B20" s="1">
        <v>14</v>
      </c>
      <c r="C20">
        <v>37.03469364</v>
      </c>
      <c r="E20">
        <f t="shared" si="0"/>
        <v>-23.03469364</v>
      </c>
      <c r="H20">
        <f t="shared" si="1"/>
        <v>530.59711108865645</v>
      </c>
      <c r="K20">
        <f t="shared" si="2"/>
        <v>23.03469364</v>
      </c>
      <c r="N20">
        <f t="shared" si="3"/>
        <v>1.64533526</v>
      </c>
    </row>
    <row r="21" spans="2:14" x14ac:dyDescent="0.25">
      <c r="B21" s="1">
        <v>19</v>
      </c>
      <c r="C21">
        <v>34.731224279999999</v>
      </c>
      <c r="E21">
        <f t="shared" si="0"/>
        <v>-15.731224279999999</v>
      </c>
      <c r="H21">
        <f t="shared" si="1"/>
        <v>247.47141734766149</v>
      </c>
      <c r="K21">
        <f t="shared" si="2"/>
        <v>15.731224279999999</v>
      </c>
      <c r="N21">
        <f t="shared" si="3"/>
        <v>0.82795917263157892</v>
      </c>
    </row>
    <row r="22" spans="2:14" x14ac:dyDescent="0.25">
      <c r="B22" s="1">
        <v>8</v>
      </c>
      <c r="C22">
        <v>33.158101850000001</v>
      </c>
      <c r="E22">
        <f t="shared" si="0"/>
        <v>-25.158101850000001</v>
      </c>
      <c r="H22">
        <f t="shared" si="1"/>
        <v>632.93008869497351</v>
      </c>
      <c r="K22">
        <f t="shared" si="2"/>
        <v>25.158101850000001</v>
      </c>
      <c r="N22">
        <f t="shared" si="3"/>
        <v>3.1447627312500002</v>
      </c>
    </row>
    <row r="23" spans="2:14" x14ac:dyDescent="0.25">
      <c r="B23" s="1">
        <v>36</v>
      </c>
      <c r="C23">
        <v>30.642291660000001</v>
      </c>
      <c r="E23">
        <f t="shared" si="0"/>
        <v>5.3577083399999985</v>
      </c>
      <c r="H23">
        <f t="shared" si="1"/>
        <v>28.70503865650554</v>
      </c>
      <c r="K23">
        <f t="shared" si="2"/>
        <v>5.3577083399999985</v>
      </c>
      <c r="N23">
        <f t="shared" si="3"/>
        <v>0.14882523166666661</v>
      </c>
    </row>
    <row r="24" spans="2:14" x14ac:dyDescent="0.25">
      <c r="B24" s="1">
        <v>23</v>
      </c>
      <c r="C24">
        <v>31.178062499999999</v>
      </c>
      <c r="E24">
        <f t="shared" si="0"/>
        <v>-8.1780624999999993</v>
      </c>
      <c r="H24">
        <f t="shared" si="1"/>
        <v>66.88070625390624</v>
      </c>
      <c r="K24">
        <f t="shared" si="2"/>
        <v>8.1780624999999993</v>
      </c>
      <c r="N24">
        <f t="shared" si="3"/>
        <v>0.35556793478260867</v>
      </c>
    </row>
    <row r="25" spans="2:14" x14ac:dyDescent="0.25">
      <c r="B25" s="1">
        <v>0</v>
      </c>
      <c r="C25">
        <v>30.360256249999999</v>
      </c>
      <c r="E25">
        <f t="shared" si="0"/>
        <v>-30.360256249999999</v>
      </c>
      <c r="H25">
        <f t="shared" si="1"/>
        <v>921.74515956566404</v>
      </c>
      <c r="K25">
        <f t="shared" si="2"/>
        <v>30.360256249999999</v>
      </c>
      <c r="N25" s="2">
        <v>0</v>
      </c>
    </row>
    <row r="26" spans="2:14" x14ac:dyDescent="0.25">
      <c r="B26" s="1">
        <v>26</v>
      </c>
      <c r="C26">
        <v>27.324230620000002</v>
      </c>
      <c r="E26">
        <f t="shared" si="0"/>
        <v>-1.3242306200000016</v>
      </c>
      <c r="H26">
        <f t="shared" si="1"/>
        <v>1.7535867349455885</v>
      </c>
      <c r="K26">
        <f t="shared" si="2"/>
        <v>1.3242306200000016</v>
      </c>
      <c r="N26">
        <f t="shared" si="3"/>
        <v>5.0931946923076982E-2</v>
      </c>
    </row>
    <row r="27" spans="2:14" x14ac:dyDescent="0.25">
      <c r="B27" s="1">
        <v>15</v>
      </c>
      <c r="C27">
        <v>27.191807560000001</v>
      </c>
      <c r="E27">
        <f t="shared" si="0"/>
        <v>-12.191807560000001</v>
      </c>
      <c r="H27">
        <f t="shared" si="1"/>
        <v>148.64017158007317</v>
      </c>
      <c r="K27">
        <f t="shared" si="2"/>
        <v>12.191807560000001</v>
      </c>
      <c r="N27">
        <f t="shared" si="3"/>
        <v>0.81278717066666673</v>
      </c>
    </row>
    <row r="28" spans="2:14" x14ac:dyDescent="0.25">
      <c r="B28" s="1">
        <v>44</v>
      </c>
      <c r="C28">
        <v>25.9726268</v>
      </c>
      <c r="E28">
        <f t="shared" si="0"/>
        <v>18.0273732</v>
      </c>
      <c r="H28">
        <f t="shared" si="1"/>
        <v>324.98618449207822</v>
      </c>
      <c r="K28">
        <f t="shared" si="2"/>
        <v>18.0273732</v>
      </c>
      <c r="N28">
        <f t="shared" si="3"/>
        <v>0.40971302727272724</v>
      </c>
    </row>
    <row r="29" spans="2:14" x14ac:dyDescent="0.25">
      <c r="B29" s="1">
        <v>32</v>
      </c>
      <c r="C29">
        <v>27.775364119999999</v>
      </c>
      <c r="E29">
        <f t="shared" si="0"/>
        <v>4.224635880000001</v>
      </c>
      <c r="H29">
        <f t="shared" si="1"/>
        <v>17.847548318583382</v>
      </c>
      <c r="K29">
        <f t="shared" si="2"/>
        <v>4.224635880000001</v>
      </c>
      <c r="N29">
        <f t="shared" si="3"/>
        <v>0.13201987125000003</v>
      </c>
    </row>
    <row r="30" spans="2:14" x14ac:dyDescent="0.25">
      <c r="B30" s="1">
        <v>28</v>
      </c>
      <c r="C30">
        <v>28.197827709999999</v>
      </c>
      <c r="E30">
        <f t="shared" si="0"/>
        <v>-0.19782770999999855</v>
      </c>
      <c r="H30">
        <f t="shared" si="1"/>
        <v>3.9135802843843527E-2</v>
      </c>
      <c r="K30">
        <f t="shared" si="2"/>
        <v>0.19782770999999855</v>
      </c>
      <c r="N30">
        <f t="shared" si="3"/>
        <v>7.0652753571428051E-3</v>
      </c>
    </row>
    <row r="31" spans="2:14" x14ac:dyDescent="0.25">
      <c r="B31" s="1">
        <v>27</v>
      </c>
      <c r="C31">
        <v>28.178044939999999</v>
      </c>
      <c r="E31">
        <f t="shared" si="0"/>
        <v>-1.1780449399999995</v>
      </c>
      <c r="H31">
        <f t="shared" si="1"/>
        <v>1.3877898806596023</v>
      </c>
      <c r="K31">
        <f t="shared" si="2"/>
        <v>1.1780449399999995</v>
      </c>
      <c r="N31">
        <f t="shared" si="3"/>
        <v>4.3631294074074053E-2</v>
      </c>
    </row>
    <row r="32" spans="2:14" x14ac:dyDescent="0.25">
      <c r="B32" s="1">
        <v>73</v>
      </c>
      <c r="C32">
        <v>28.060240449999998</v>
      </c>
      <c r="E32">
        <f t="shared" si="0"/>
        <v>44.939759550000005</v>
      </c>
      <c r="H32">
        <f t="shared" si="1"/>
        <v>2019.5819884118166</v>
      </c>
      <c r="K32">
        <f t="shared" si="2"/>
        <v>44.939759550000005</v>
      </c>
      <c r="N32">
        <f t="shared" si="3"/>
        <v>0.61561314452054805</v>
      </c>
    </row>
    <row r="33" spans="2:14" x14ac:dyDescent="0.25">
      <c r="B33" s="1">
        <v>10</v>
      </c>
      <c r="C33">
        <v>32.554216400000001</v>
      </c>
      <c r="E33">
        <f t="shared" si="0"/>
        <v>-22.554216400000001</v>
      </c>
      <c r="H33">
        <f t="shared" si="1"/>
        <v>508.69267741802901</v>
      </c>
      <c r="K33">
        <f t="shared" si="2"/>
        <v>22.554216400000001</v>
      </c>
      <c r="N33">
        <f t="shared" si="3"/>
        <v>2.2554216400000002</v>
      </c>
    </row>
    <row r="34" spans="2:14" x14ac:dyDescent="0.25">
      <c r="B34" s="1">
        <v>30</v>
      </c>
      <c r="C34">
        <v>30.29879476</v>
      </c>
      <c r="E34">
        <f t="shared" si="0"/>
        <v>-0.29879475999999983</v>
      </c>
      <c r="H34">
        <f t="shared" si="1"/>
        <v>8.9278308603457493E-2</v>
      </c>
      <c r="K34">
        <f t="shared" si="2"/>
        <v>0.29879475999999983</v>
      </c>
      <c r="N34">
        <f t="shared" si="3"/>
        <v>9.9598253333333282E-3</v>
      </c>
    </row>
    <row r="35" spans="2:14" x14ac:dyDescent="0.25">
      <c r="B35" s="1">
        <v>8</v>
      </c>
      <c r="C35">
        <v>30.268915289999999</v>
      </c>
      <c r="E35">
        <f t="shared" si="0"/>
        <v>-22.268915289999999</v>
      </c>
      <c r="H35">
        <f t="shared" si="1"/>
        <v>495.90458819319576</v>
      </c>
      <c r="K35">
        <f t="shared" si="2"/>
        <v>22.268915289999999</v>
      </c>
      <c r="N35">
        <f t="shared" si="3"/>
        <v>2.7836144112499999</v>
      </c>
    </row>
    <row r="36" spans="2:14" x14ac:dyDescent="0.25">
      <c r="B36" s="1">
        <v>51</v>
      </c>
      <c r="C36">
        <v>28.042023759999999</v>
      </c>
      <c r="E36">
        <f t="shared" si="0"/>
        <v>22.957976240000001</v>
      </c>
      <c r="H36">
        <f t="shared" si="1"/>
        <v>527.06867303640456</v>
      </c>
      <c r="K36">
        <f t="shared" si="2"/>
        <v>22.957976240000001</v>
      </c>
      <c r="N36">
        <f t="shared" si="3"/>
        <v>0.45015639686274511</v>
      </c>
    </row>
    <row r="37" spans="2:14" x14ac:dyDescent="0.25">
      <c r="B37" s="1">
        <v>16</v>
      </c>
      <c r="C37">
        <v>30.337821380000001</v>
      </c>
      <c r="E37">
        <f t="shared" si="0"/>
        <v>-14.337821380000001</v>
      </c>
      <c r="H37">
        <f t="shared" si="1"/>
        <v>205.57312192478514</v>
      </c>
      <c r="K37">
        <f t="shared" si="2"/>
        <v>14.337821380000001</v>
      </c>
      <c r="N37">
        <f t="shared" si="3"/>
        <v>0.89611383625000007</v>
      </c>
    </row>
    <row r="38" spans="2:14" x14ac:dyDescent="0.25">
      <c r="B38" s="1">
        <v>44</v>
      </c>
      <c r="C38">
        <v>28.904039239999999</v>
      </c>
      <c r="E38">
        <f t="shared" si="0"/>
        <v>15.095960760000001</v>
      </c>
      <c r="H38">
        <f t="shared" si="1"/>
        <v>227.88803126745978</v>
      </c>
      <c r="K38">
        <f t="shared" si="2"/>
        <v>15.095960760000001</v>
      </c>
      <c r="N38">
        <f t="shared" si="3"/>
        <v>0.34309001727272731</v>
      </c>
    </row>
    <row r="39" spans="2:14" x14ac:dyDescent="0.25">
      <c r="B39" s="1">
        <v>100</v>
      </c>
      <c r="C39">
        <v>30.413635320000001</v>
      </c>
      <c r="E39">
        <f t="shared" si="0"/>
        <v>69.586364680000003</v>
      </c>
      <c r="H39">
        <f t="shared" si="1"/>
        <v>4842.2621493779516</v>
      </c>
      <c r="K39">
        <f t="shared" si="2"/>
        <v>69.586364680000003</v>
      </c>
      <c r="N39">
        <f t="shared" si="3"/>
        <v>0.69586364680000001</v>
      </c>
    </row>
    <row r="40" spans="2:14" x14ac:dyDescent="0.25">
      <c r="B40" s="1">
        <v>7</v>
      </c>
      <c r="C40">
        <v>37.372271789999999</v>
      </c>
      <c r="E40">
        <f t="shared" si="0"/>
        <v>-30.372271789999999</v>
      </c>
      <c r="H40">
        <f t="shared" si="1"/>
        <v>922.47489368562981</v>
      </c>
      <c r="K40">
        <f t="shared" si="2"/>
        <v>30.372271789999999</v>
      </c>
      <c r="N40">
        <f t="shared" si="3"/>
        <v>4.3388959700000003</v>
      </c>
    </row>
    <row r="41" spans="2:14" x14ac:dyDescent="0.25">
      <c r="B41" s="1">
        <v>4</v>
      </c>
      <c r="C41">
        <v>34.335044609999997</v>
      </c>
      <c r="E41">
        <f t="shared" si="0"/>
        <v>-30.335044609999997</v>
      </c>
      <c r="H41">
        <f t="shared" si="1"/>
        <v>920.21493149068988</v>
      </c>
      <c r="K41">
        <f t="shared" si="2"/>
        <v>30.335044609999997</v>
      </c>
      <c r="N41">
        <f t="shared" si="3"/>
        <v>7.5837611524999993</v>
      </c>
    </row>
    <row r="42" spans="2:14" x14ac:dyDescent="0.25">
      <c r="B42" s="1">
        <v>14</v>
      </c>
      <c r="C42">
        <v>31.301540150000001</v>
      </c>
      <c r="E42">
        <f t="shared" si="0"/>
        <v>-17.301540150000001</v>
      </c>
      <c r="H42">
        <f t="shared" si="1"/>
        <v>299.34329156206206</v>
      </c>
      <c r="K42">
        <f t="shared" si="2"/>
        <v>17.301540150000001</v>
      </c>
      <c r="N42">
        <f t="shared" si="3"/>
        <v>1.2358242964285715</v>
      </c>
    </row>
    <row r="43" spans="2:14" x14ac:dyDescent="0.25">
      <c r="B43" s="1">
        <v>29</v>
      </c>
      <c r="C43">
        <v>29.57138613</v>
      </c>
      <c r="E43">
        <f t="shared" si="0"/>
        <v>-0.57138613000000049</v>
      </c>
      <c r="H43">
        <f t="shared" si="1"/>
        <v>0.32648210955637746</v>
      </c>
      <c r="K43">
        <f t="shared" si="2"/>
        <v>0.57138613000000049</v>
      </c>
      <c r="N43">
        <f t="shared" si="3"/>
        <v>1.9702970000000018E-2</v>
      </c>
    </row>
    <row r="44" spans="2:14" x14ac:dyDescent="0.25">
      <c r="B44" s="1">
        <v>17</v>
      </c>
      <c r="C44">
        <v>29.514247520000001</v>
      </c>
      <c r="E44">
        <f t="shared" si="0"/>
        <v>-12.514247520000001</v>
      </c>
      <c r="H44">
        <f t="shared" si="1"/>
        <v>156.60639099182617</v>
      </c>
      <c r="K44">
        <f t="shared" si="2"/>
        <v>12.514247520000001</v>
      </c>
      <c r="N44">
        <f t="shared" si="3"/>
        <v>0.73613220705882365</v>
      </c>
    </row>
    <row r="45" spans="2:14" x14ac:dyDescent="0.25">
      <c r="B45" s="1">
        <v>52</v>
      </c>
      <c r="C45">
        <v>28.26282277</v>
      </c>
      <c r="E45">
        <f t="shared" si="0"/>
        <v>23.73717723</v>
      </c>
      <c r="H45">
        <f t="shared" si="1"/>
        <v>563.45358284843053</v>
      </c>
      <c r="K45">
        <f t="shared" si="2"/>
        <v>23.73717723</v>
      </c>
      <c r="N45">
        <f t="shared" si="3"/>
        <v>0.45648417750000003</v>
      </c>
    </row>
    <row r="46" spans="2:14" x14ac:dyDescent="0.25">
      <c r="B46" s="1">
        <v>10</v>
      </c>
      <c r="C46">
        <v>30.636540490000002</v>
      </c>
      <c r="E46">
        <f t="shared" si="0"/>
        <v>-20.636540490000002</v>
      </c>
      <c r="H46">
        <f t="shared" si="1"/>
        <v>425.86680339540948</v>
      </c>
      <c r="K46">
        <f t="shared" si="2"/>
        <v>20.636540490000002</v>
      </c>
      <c r="N46">
        <f t="shared" si="3"/>
        <v>2.0636540490000002</v>
      </c>
    </row>
    <row r="47" spans="2:14" x14ac:dyDescent="0.25">
      <c r="B47" s="1">
        <v>3</v>
      </c>
      <c r="C47">
        <v>28.572886440000001</v>
      </c>
      <c r="E47">
        <f t="shared" si="0"/>
        <v>-25.572886440000001</v>
      </c>
      <c r="H47">
        <f t="shared" si="1"/>
        <v>653.97252087313598</v>
      </c>
      <c r="K47">
        <f t="shared" si="2"/>
        <v>25.572886440000001</v>
      </c>
      <c r="N47">
        <f t="shared" si="3"/>
        <v>8.524295480000001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workbookViewId="0">
      <selection activeCell="D10" sqref="D10"/>
    </sheetView>
  </sheetViews>
  <sheetFormatPr defaultRowHeight="15" x14ac:dyDescent="0.25"/>
  <cols>
    <col min="2" max="2" width="23.42578125" customWidth="1"/>
    <col min="6" max="6" width="12.140625" customWidth="1"/>
    <col min="9" max="9" width="12.7109375" customWidth="1"/>
    <col min="12" max="12" width="13.28515625" customWidth="1"/>
    <col min="14" max="14" width="12.7109375" customWidth="1"/>
    <col min="15" max="15" width="17.140625" customWidth="1"/>
  </cols>
  <sheetData>
    <row r="1" spans="2:15" x14ac:dyDescent="0.25">
      <c r="B1" s="4" t="s">
        <v>15</v>
      </c>
      <c r="C1" s="3" t="s">
        <v>21</v>
      </c>
      <c r="E1" t="s">
        <v>1</v>
      </c>
      <c r="F1" s="3" t="s">
        <v>2</v>
      </c>
      <c r="H1" t="s">
        <v>3</v>
      </c>
      <c r="I1" s="3" t="s">
        <v>4</v>
      </c>
      <c r="K1" t="s">
        <v>5</v>
      </c>
      <c r="L1" s="3" t="s">
        <v>6</v>
      </c>
      <c r="N1" t="s">
        <v>25</v>
      </c>
      <c r="O1" s="3" t="s">
        <v>24</v>
      </c>
    </row>
    <row r="2" spans="2:15" x14ac:dyDescent="0.25">
      <c r="B2" s="1">
        <v>53</v>
      </c>
      <c r="C2" t="e">
        <v>#N/A</v>
      </c>
      <c r="E2" t="e">
        <f>B2-C2</f>
        <v>#N/A</v>
      </c>
      <c r="F2" s="4">
        <f>AVERAGE(E3:E47)</f>
        <v>-1.7773645577777779</v>
      </c>
      <c r="H2" t="e">
        <f>POWER(E2,2)</f>
        <v>#N/A</v>
      </c>
      <c r="I2" s="4">
        <f>AVERAGE(H3:H47)</f>
        <v>730.10562716178265</v>
      </c>
      <c r="K2" t="e">
        <f>ABS(E2)</f>
        <v>#N/A</v>
      </c>
      <c r="L2" s="4">
        <f>AVERAGE(K3:K47)</f>
        <v>21.047560100000002</v>
      </c>
      <c r="N2" t="e">
        <f>ABS(B2-C2)/B2</f>
        <v>#N/A</v>
      </c>
      <c r="O2" s="4">
        <f>AVERAGE(N3:N47)*100</f>
        <v>198.64836651390414</v>
      </c>
    </row>
    <row r="3" spans="2:15" x14ac:dyDescent="0.25">
      <c r="B3" s="1">
        <v>3</v>
      </c>
      <c r="C3">
        <v>53</v>
      </c>
      <c r="E3">
        <f t="shared" ref="E3:E47" si="0">B3-C3</f>
        <v>-50</v>
      </c>
      <c r="H3">
        <f t="shared" ref="H3:H47" si="1">POWER(E3,2)</f>
        <v>2500</v>
      </c>
      <c r="K3">
        <f t="shared" ref="K3:K47" si="2">ABS(E3)</f>
        <v>50</v>
      </c>
      <c r="N3">
        <f t="shared" ref="N3:N47" si="3">ABS(B3-C3)/B3</f>
        <v>16.666666666666668</v>
      </c>
    </row>
    <row r="4" spans="2:15" x14ac:dyDescent="0.25">
      <c r="B4" s="1">
        <v>32</v>
      </c>
      <c r="C4">
        <v>28</v>
      </c>
      <c r="E4">
        <f t="shared" si="0"/>
        <v>4</v>
      </c>
      <c r="H4">
        <f t="shared" si="1"/>
        <v>16</v>
      </c>
      <c r="K4">
        <f t="shared" si="2"/>
        <v>4</v>
      </c>
      <c r="N4">
        <f t="shared" si="3"/>
        <v>0.125</v>
      </c>
    </row>
    <row r="5" spans="2:15" x14ac:dyDescent="0.25">
      <c r="B5" s="1">
        <v>26</v>
      </c>
      <c r="C5">
        <v>30</v>
      </c>
      <c r="E5">
        <f t="shared" si="0"/>
        <v>-4</v>
      </c>
      <c r="H5">
        <f t="shared" si="1"/>
        <v>16</v>
      </c>
      <c r="K5">
        <f t="shared" si="2"/>
        <v>4</v>
      </c>
      <c r="N5">
        <f t="shared" si="3"/>
        <v>0.15384615384615385</v>
      </c>
    </row>
    <row r="6" spans="2:15" x14ac:dyDescent="0.25">
      <c r="B6" s="1">
        <v>21</v>
      </c>
      <c r="C6">
        <v>28</v>
      </c>
      <c r="E6">
        <f t="shared" si="0"/>
        <v>-7</v>
      </c>
      <c r="H6">
        <f t="shared" si="1"/>
        <v>49</v>
      </c>
      <c r="K6">
        <f t="shared" si="2"/>
        <v>7</v>
      </c>
      <c r="N6">
        <f t="shared" si="3"/>
        <v>0.33333333333333331</v>
      </c>
    </row>
    <row r="7" spans="2:15" x14ac:dyDescent="0.25">
      <c r="B7" s="1">
        <v>45</v>
      </c>
      <c r="C7">
        <v>24.5</v>
      </c>
      <c r="E7">
        <f t="shared" si="0"/>
        <v>20.5</v>
      </c>
      <c r="H7">
        <f t="shared" si="1"/>
        <v>420.25</v>
      </c>
      <c r="K7">
        <f t="shared" si="2"/>
        <v>20.5</v>
      </c>
      <c r="N7">
        <f t="shared" si="3"/>
        <v>0.45555555555555555</v>
      </c>
    </row>
    <row r="8" spans="2:15" x14ac:dyDescent="0.25">
      <c r="B8" s="1">
        <v>6</v>
      </c>
      <c r="C8">
        <v>34.75</v>
      </c>
      <c r="E8">
        <f t="shared" si="0"/>
        <v>-28.75</v>
      </c>
      <c r="H8">
        <f t="shared" si="1"/>
        <v>826.5625</v>
      </c>
      <c r="K8">
        <f t="shared" si="2"/>
        <v>28.75</v>
      </c>
      <c r="N8">
        <f t="shared" si="3"/>
        <v>4.791666666666667</v>
      </c>
    </row>
    <row r="9" spans="2:15" x14ac:dyDescent="0.25">
      <c r="B9" s="1">
        <v>23</v>
      </c>
      <c r="C9">
        <v>20.375</v>
      </c>
      <c r="E9">
        <f t="shared" si="0"/>
        <v>2.625</v>
      </c>
      <c r="H9">
        <f t="shared" si="1"/>
        <v>6.890625</v>
      </c>
      <c r="K9">
        <f t="shared" si="2"/>
        <v>2.625</v>
      </c>
      <c r="N9">
        <f t="shared" si="3"/>
        <v>0.11413043478260869</v>
      </c>
    </row>
    <row r="10" spans="2:15" x14ac:dyDescent="0.25">
      <c r="B10" s="1">
        <v>40</v>
      </c>
      <c r="C10">
        <v>21.6875</v>
      </c>
      <c r="E10">
        <f t="shared" si="0"/>
        <v>18.3125</v>
      </c>
      <c r="H10">
        <f t="shared" si="1"/>
        <v>335.34765625</v>
      </c>
      <c r="K10">
        <f t="shared" si="2"/>
        <v>18.3125</v>
      </c>
      <c r="N10">
        <f t="shared" si="3"/>
        <v>0.45781250000000001</v>
      </c>
    </row>
    <row r="11" spans="2:15" x14ac:dyDescent="0.25">
      <c r="B11" s="1">
        <v>13</v>
      </c>
      <c r="C11">
        <v>30.84375</v>
      </c>
      <c r="E11">
        <f t="shared" si="0"/>
        <v>-17.84375</v>
      </c>
      <c r="H11">
        <f t="shared" si="1"/>
        <v>318.3994140625</v>
      </c>
      <c r="K11">
        <f t="shared" si="2"/>
        <v>17.84375</v>
      </c>
      <c r="N11">
        <f t="shared" si="3"/>
        <v>1.3725961538461537</v>
      </c>
    </row>
    <row r="12" spans="2:15" x14ac:dyDescent="0.25">
      <c r="B12" s="1">
        <v>23</v>
      </c>
      <c r="C12">
        <v>21.921875</v>
      </c>
      <c r="E12">
        <f t="shared" si="0"/>
        <v>1.078125</v>
      </c>
      <c r="H12">
        <f t="shared" si="1"/>
        <v>1.162353515625</v>
      </c>
      <c r="K12">
        <f t="shared" si="2"/>
        <v>1.078125</v>
      </c>
      <c r="N12">
        <f t="shared" si="3"/>
        <v>4.6875E-2</v>
      </c>
    </row>
    <row r="13" spans="2:15" x14ac:dyDescent="0.25">
      <c r="B13" s="1">
        <v>78</v>
      </c>
      <c r="C13">
        <v>22.4609375</v>
      </c>
      <c r="E13">
        <f t="shared" si="0"/>
        <v>55.5390625</v>
      </c>
      <c r="H13">
        <f t="shared" si="1"/>
        <v>3084.5874633789063</v>
      </c>
      <c r="K13">
        <f t="shared" si="2"/>
        <v>55.5390625</v>
      </c>
      <c r="N13">
        <f t="shared" si="3"/>
        <v>0.71203926282051277</v>
      </c>
    </row>
    <row r="14" spans="2:15" x14ac:dyDescent="0.25">
      <c r="B14" s="1">
        <v>15</v>
      </c>
      <c r="C14">
        <v>50.23046875</v>
      </c>
      <c r="E14">
        <f t="shared" si="0"/>
        <v>-35.23046875</v>
      </c>
      <c r="H14">
        <f t="shared" si="1"/>
        <v>1241.1859283447266</v>
      </c>
      <c r="K14">
        <f t="shared" si="2"/>
        <v>35.23046875</v>
      </c>
      <c r="N14">
        <f t="shared" si="3"/>
        <v>2.3486979166666666</v>
      </c>
    </row>
    <row r="15" spans="2:15" x14ac:dyDescent="0.25">
      <c r="B15" s="1">
        <v>33</v>
      </c>
      <c r="C15">
        <v>32.615234379999997</v>
      </c>
      <c r="E15">
        <f t="shared" si="0"/>
        <v>0.38476562000000314</v>
      </c>
      <c r="H15">
        <f t="shared" si="1"/>
        <v>0.14804458233398682</v>
      </c>
      <c r="K15">
        <f t="shared" si="2"/>
        <v>0.38476562000000314</v>
      </c>
      <c r="N15">
        <f t="shared" si="3"/>
        <v>1.1659564242424338E-2</v>
      </c>
    </row>
    <row r="16" spans="2:15" x14ac:dyDescent="0.25">
      <c r="B16" s="1">
        <v>29</v>
      </c>
      <c r="C16">
        <v>32.807617190000002</v>
      </c>
      <c r="E16">
        <f t="shared" si="0"/>
        <v>-3.807617190000002</v>
      </c>
      <c r="H16">
        <f t="shared" si="1"/>
        <v>14.497948665583511</v>
      </c>
      <c r="K16">
        <f t="shared" si="2"/>
        <v>3.807617190000002</v>
      </c>
      <c r="N16">
        <f t="shared" si="3"/>
        <v>0.1312971444827587</v>
      </c>
    </row>
    <row r="17" spans="2:14" x14ac:dyDescent="0.25">
      <c r="B17" s="1">
        <v>2</v>
      </c>
      <c r="C17">
        <v>30.903808590000001</v>
      </c>
      <c r="E17">
        <f t="shared" si="0"/>
        <v>-28.903808590000001</v>
      </c>
      <c r="H17">
        <f t="shared" si="1"/>
        <v>835.43015100735784</v>
      </c>
      <c r="K17">
        <f t="shared" si="2"/>
        <v>28.903808590000001</v>
      </c>
      <c r="N17">
        <f t="shared" si="3"/>
        <v>14.451904295</v>
      </c>
    </row>
    <row r="18" spans="2:14" x14ac:dyDescent="0.25">
      <c r="B18" s="1">
        <v>59</v>
      </c>
      <c r="C18">
        <v>16.451904299999999</v>
      </c>
      <c r="E18">
        <f t="shared" si="0"/>
        <v>42.548095700000005</v>
      </c>
      <c r="H18">
        <f t="shared" si="1"/>
        <v>1810.340447696359</v>
      </c>
      <c r="K18">
        <f t="shared" si="2"/>
        <v>42.548095700000005</v>
      </c>
      <c r="N18">
        <f t="shared" si="3"/>
        <v>0.72115416440677971</v>
      </c>
    </row>
    <row r="19" spans="2:14" x14ac:dyDescent="0.25">
      <c r="B19" s="1">
        <v>61</v>
      </c>
      <c r="C19">
        <v>37.725952149999998</v>
      </c>
      <c r="E19">
        <f t="shared" si="0"/>
        <v>23.274047850000002</v>
      </c>
      <c r="H19">
        <f t="shared" si="1"/>
        <v>541.68130332408975</v>
      </c>
      <c r="K19">
        <f t="shared" si="2"/>
        <v>23.274047850000002</v>
      </c>
      <c r="N19">
        <f t="shared" si="3"/>
        <v>0.38154176803278694</v>
      </c>
    </row>
    <row r="20" spans="2:14" x14ac:dyDescent="0.25">
      <c r="B20" s="1">
        <v>14</v>
      </c>
      <c r="C20">
        <v>49.362976070000002</v>
      </c>
      <c r="E20">
        <f t="shared" si="0"/>
        <v>-35.362976070000002</v>
      </c>
      <c r="H20">
        <f t="shared" si="1"/>
        <v>1250.5400765273928</v>
      </c>
      <c r="K20">
        <f t="shared" si="2"/>
        <v>35.362976070000002</v>
      </c>
      <c r="N20">
        <f t="shared" si="3"/>
        <v>2.5259268621428572</v>
      </c>
    </row>
    <row r="21" spans="2:14" x14ac:dyDescent="0.25">
      <c r="B21" s="1">
        <v>19</v>
      </c>
      <c r="C21">
        <v>31.681488040000001</v>
      </c>
      <c r="E21">
        <f t="shared" si="0"/>
        <v>-12.681488040000001</v>
      </c>
      <c r="H21">
        <f t="shared" si="1"/>
        <v>160.82013890866307</v>
      </c>
      <c r="K21">
        <f t="shared" si="2"/>
        <v>12.681488040000001</v>
      </c>
      <c r="N21">
        <f t="shared" si="3"/>
        <v>0.6674467389473685</v>
      </c>
    </row>
    <row r="22" spans="2:14" x14ac:dyDescent="0.25">
      <c r="B22" s="1">
        <v>8</v>
      </c>
      <c r="C22">
        <v>25.340744019999999</v>
      </c>
      <c r="E22">
        <f t="shared" si="0"/>
        <v>-17.340744019999999</v>
      </c>
      <c r="H22">
        <f t="shared" si="1"/>
        <v>300.70140316716572</v>
      </c>
      <c r="K22">
        <f t="shared" si="2"/>
        <v>17.340744019999999</v>
      </c>
      <c r="N22">
        <f t="shared" si="3"/>
        <v>2.1675930024999999</v>
      </c>
    </row>
    <row r="23" spans="2:14" x14ac:dyDescent="0.25">
      <c r="B23" s="1">
        <v>36</v>
      </c>
      <c r="C23">
        <v>16.670372010000001</v>
      </c>
      <c r="E23">
        <f t="shared" si="0"/>
        <v>19.329627989999999</v>
      </c>
      <c r="H23">
        <f t="shared" si="1"/>
        <v>373.63451823179139</v>
      </c>
      <c r="K23">
        <f t="shared" si="2"/>
        <v>19.329627989999999</v>
      </c>
      <c r="N23">
        <f t="shared" si="3"/>
        <v>0.53693411083333331</v>
      </c>
    </row>
    <row r="24" spans="2:14" x14ac:dyDescent="0.25">
      <c r="B24" s="1">
        <v>23</v>
      </c>
      <c r="C24">
        <v>26.335186</v>
      </c>
      <c r="E24">
        <f t="shared" si="0"/>
        <v>-3.3351860000000002</v>
      </c>
      <c r="H24">
        <f t="shared" si="1"/>
        <v>11.123465654596002</v>
      </c>
      <c r="K24">
        <f t="shared" si="2"/>
        <v>3.3351860000000002</v>
      </c>
      <c r="N24">
        <f t="shared" si="3"/>
        <v>0.14500808695652176</v>
      </c>
    </row>
    <row r="25" spans="2:14" x14ac:dyDescent="0.25">
      <c r="B25" s="1">
        <v>0</v>
      </c>
      <c r="C25">
        <v>24.667593</v>
      </c>
      <c r="E25">
        <f t="shared" si="0"/>
        <v>-24.667593</v>
      </c>
      <c r="H25">
        <f t="shared" si="1"/>
        <v>608.49014441364898</v>
      </c>
      <c r="K25">
        <f t="shared" si="2"/>
        <v>24.667593</v>
      </c>
      <c r="N25" s="2">
        <v>0</v>
      </c>
    </row>
    <row r="26" spans="2:14" x14ac:dyDescent="0.25">
      <c r="B26" s="1">
        <v>26</v>
      </c>
      <c r="C26">
        <v>12.3337965</v>
      </c>
      <c r="E26">
        <f t="shared" si="0"/>
        <v>13.6662035</v>
      </c>
      <c r="H26">
        <f t="shared" si="1"/>
        <v>186.76511810341225</v>
      </c>
      <c r="K26">
        <f t="shared" si="2"/>
        <v>13.6662035</v>
      </c>
      <c r="N26">
        <f t="shared" si="3"/>
        <v>0.52562321153846159</v>
      </c>
    </row>
    <row r="27" spans="2:14" x14ac:dyDescent="0.25">
      <c r="B27" s="1">
        <v>15</v>
      </c>
      <c r="C27">
        <v>19.166898249999999</v>
      </c>
      <c r="E27">
        <f t="shared" si="0"/>
        <v>-4.1668982499999991</v>
      </c>
      <c r="H27">
        <f t="shared" si="1"/>
        <v>17.363041025853054</v>
      </c>
      <c r="K27">
        <f t="shared" si="2"/>
        <v>4.1668982499999991</v>
      </c>
      <c r="N27">
        <f t="shared" si="3"/>
        <v>0.27779321666666662</v>
      </c>
    </row>
    <row r="28" spans="2:14" x14ac:dyDescent="0.25">
      <c r="B28" s="1">
        <v>44</v>
      </c>
      <c r="C28">
        <v>17.083449130000002</v>
      </c>
      <c r="E28">
        <f t="shared" si="0"/>
        <v>26.916550869999998</v>
      </c>
      <c r="H28">
        <f t="shared" si="1"/>
        <v>724.50071073729771</v>
      </c>
      <c r="K28">
        <f t="shared" si="2"/>
        <v>26.916550869999998</v>
      </c>
      <c r="N28">
        <f t="shared" si="3"/>
        <v>0.61173979249999999</v>
      </c>
    </row>
    <row r="29" spans="2:14" x14ac:dyDescent="0.25">
      <c r="B29" s="1">
        <v>32</v>
      </c>
      <c r="C29">
        <v>30.541724559999999</v>
      </c>
      <c r="E29">
        <f t="shared" si="0"/>
        <v>1.4582754400000013</v>
      </c>
      <c r="H29">
        <f t="shared" si="1"/>
        <v>2.1265672589071976</v>
      </c>
      <c r="K29">
        <f t="shared" si="2"/>
        <v>1.4582754400000013</v>
      </c>
      <c r="N29">
        <f t="shared" si="3"/>
        <v>4.5571107500000041E-2</v>
      </c>
    </row>
    <row r="30" spans="2:14" x14ac:dyDescent="0.25">
      <c r="B30" s="1">
        <v>28</v>
      </c>
      <c r="C30">
        <v>31.270862279999999</v>
      </c>
      <c r="E30">
        <f t="shared" si="0"/>
        <v>-3.2708622799999993</v>
      </c>
      <c r="H30">
        <f t="shared" si="1"/>
        <v>10.698540054726793</v>
      </c>
      <c r="K30">
        <f t="shared" si="2"/>
        <v>3.2708622799999993</v>
      </c>
      <c r="N30">
        <f t="shared" si="3"/>
        <v>0.11681650999999997</v>
      </c>
    </row>
    <row r="31" spans="2:14" x14ac:dyDescent="0.25">
      <c r="B31" s="1">
        <v>27</v>
      </c>
      <c r="C31">
        <v>29.635431140000001</v>
      </c>
      <c r="E31">
        <f t="shared" si="0"/>
        <v>-2.6354311400000014</v>
      </c>
      <c r="H31">
        <f t="shared" si="1"/>
        <v>6.945497293681707</v>
      </c>
      <c r="K31">
        <f t="shared" si="2"/>
        <v>2.6354311400000014</v>
      </c>
      <c r="N31">
        <f t="shared" si="3"/>
        <v>9.7608560740740799E-2</v>
      </c>
    </row>
    <row r="32" spans="2:14" x14ac:dyDescent="0.25">
      <c r="B32" s="1">
        <v>73</v>
      </c>
      <c r="C32">
        <v>28.317715570000001</v>
      </c>
      <c r="E32">
        <f t="shared" si="0"/>
        <v>44.682284429999996</v>
      </c>
      <c r="H32">
        <f t="shared" si="1"/>
        <v>1996.5065418834201</v>
      </c>
      <c r="K32">
        <f t="shared" si="2"/>
        <v>44.682284429999996</v>
      </c>
      <c r="N32">
        <f t="shared" si="3"/>
        <v>0.61208608808219167</v>
      </c>
    </row>
    <row r="33" spans="2:14" x14ac:dyDescent="0.25">
      <c r="B33" s="1">
        <v>10</v>
      </c>
      <c r="C33">
        <v>50.658857789999999</v>
      </c>
      <c r="E33">
        <f t="shared" si="0"/>
        <v>-40.658857789999999</v>
      </c>
      <c r="H33">
        <f t="shared" si="1"/>
        <v>1653.1427167874435</v>
      </c>
      <c r="K33">
        <f t="shared" si="2"/>
        <v>40.658857789999999</v>
      </c>
      <c r="N33">
        <f t="shared" si="3"/>
        <v>4.0658857790000003</v>
      </c>
    </row>
    <row r="34" spans="2:14" x14ac:dyDescent="0.25">
      <c r="B34" s="1">
        <v>30</v>
      </c>
      <c r="C34">
        <v>30.329428889999999</v>
      </c>
      <c r="E34">
        <f t="shared" si="0"/>
        <v>-0.32942888999999909</v>
      </c>
      <c r="H34">
        <f t="shared" si="1"/>
        <v>0.1085233935666315</v>
      </c>
      <c r="K34">
        <f t="shared" si="2"/>
        <v>0.32942888999999909</v>
      </c>
      <c r="N34">
        <f t="shared" si="3"/>
        <v>1.098096299999997E-2</v>
      </c>
    </row>
    <row r="35" spans="2:14" x14ac:dyDescent="0.25">
      <c r="B35" s="1">
        <v>8</v>
      </c>
      <c r="C35">
        <v>30.164714450000002</v>
      </c>
      <c r="E35">
        <f t="shared" si="0"/>
        <v>-22.164714450000002</v>
      </c>
      <c r="H35">
        <f t="shared" si="1"/>
        <v>491.27456665003888</v>
      </c>
      <c r="K35">
        <f t="shared" si="2"/>
        <v>22.164714450000002</v>
      </c>
      <c r="N35">
        <f t="shared" si="3"/>
        <v>2.7705893062500002</v>
      </c>
    </row>
    <row r="36" spans="2:14" x14ac:dyDescent="0.25">
      <c r="B36" s="1">
        <v>51</v>
      </c>
      <c r="C36">
        <v>19.082357219999999</v>
      </c>
      <c r="E36">
        <f t="shared" si="0"/>
        <v>31.917642780000001</v>
      </c>
      <c r="H36">
        <f t="shared" si="1"/>
        <v>1018.7359206316862</v>
      </c>
      <c r="K36">
        <f t="shared" si="2"/>
        <v>31.917642780000001</v>
      </c>
      <c r="N36">
        <f t="shared" si="3"/>
        <v>0.62583613294117646</v>
      </c>
    </row>
    <row r="37" spans="2:14" x14ac:dyDescent="0.25">
      <c r="B37" s="1">
        <v>16</v>
      </c>
      <c r="C37">
        <v>35.041178610000003</v>
      </c>
      <c r="E37">
        <f t="shared" si="0"/>
        <v>-19.041178610000003</v>
      </c>
      <c r="H37">
        <f t="shared" si="1"/>
        <v>362.56648285792164</v>
      </c>
      <c r="K37">
        <f t="shared" si="2"/>
        <v>19.041178610000003</v>
      </c>
      <c r="N37">
        <f t="shared" si="3"/>
        <v>1.1900736631250002</v>
      </c>
    </row>
    <row r="38" spans="2:14" x14ac:dyDescent="0.25">
      <c r="B38" s="1">
        <v>44</v>
      </c>
      <c r="C38">
        <v>25.520589309999998</v>
      </c>
      <c r="E38">
        <f t="shared" si="0"/>
        <v>18.479410690000002</v>
      </c>
      <c r="H38">
        <f t="shared" si="1"/>
        <v>341.48861944968633</v>
      </c>
      <c r="K38">
        <f t="shared" si="2"/>
        <v>18.479410690000002</v>
      </c>
      <c r="N38">
        <f t="shared" si="3"/>
        <v>0.41998660659090914</v>
      </c>
    </row>
    <row r="39" spans="2:14" x14ac:dyDescent="0.25">
      <c r="B39" s="1">
        <v>100</v>
      </c>
      <c r="C39">
        <v>34.760294649999999</v>
      </c>
      <c r="E39">
        <f t="shared" si="0"/>
        <v>65.239705350000008</v>
      </c>
      <c r="H39">
        <f t="shared" si="1"/>
        <v>4256.21915415482</v>
      </c>
      <c r="K39">
        <f t="shared" si="2"/>
        <v>65.239705350000008</v>
      </c>
      <c r="N39">
        <f t="shared" si="3"/>
        <v>0.6523970535000001</v>
      </c>
    </row>
    <row r="40" spans="2:14" x14ac:dyDescent="0.25">
      <c r="B40" s="1">
        <v>7</v>
      </c>
      <c r="C40">
        <v>67.38014733</v>
      </c>
      <c r="E40">
        <f t="shared" si="0"/>
        <v>-60.38014733</v>
      </c>
      <c r="H40">
        <f t="shared" si="1"/>
        <v>3645.762191592506</v>
      </c>
      <c r="K40">
        <f t="shared" si="2"/>
        <v>60.38014733</v>
      </c>
      <c r="N40">
        <f t="shared" si="3"/>
        <v>8.6257353328571433</v>
      </c>
    </row>
    <row r="41" spans="2:14" x14ac:dyDescent="0.25">
      <c r="B41" s="1">
        <v>4</v>
      </c>
      <c r="C41">
        <v>37.190073660000003</v>
      </c>
      <c r="E41">
        <f t="shared" si="0"/>
        <v>-33.190073660000003</v>
      </c>
      <c r="H41">
        <f t="shared" si="1"/>
        <v>1101.5809895562261</v>
      </c>
      <c r="K41">
        <f t="shared" si="2"/>
        <v>33.190073660000003</v>
      </c>
      <c r="N41">
        <f t="shared" si="3"/>
        <v>8.2975184150000008</v>
      </c>
    </row>
    <row r="42" spans="2:14" x14ac:dyDescent="0.25">
      <c r="B42" s="1">
        <v>14</v>
      </c>
      <c r="C42">
        <v>20.595036830000002</v>
      </c>
      <c r="E42">
        <f t="shared" si="0"/>
        <v>-6.5950368300000015</v>
      </c>
      <c r="H42">
        <f t="shared" si="1"/>
        <v>43.49451078905647</v>
      </c>
      <c r="K42">
        <f t="shared" si="2"/>
        <v>6.5950368300000015</v>
      </c>
      <c r="N42">
        <f t="shared" si="3"/>
        <v>0.47107405928571439</v>
      </c>
    </row>
    <row r="43" spans="2:14" x14ac:dyDescent="0.25">
      <c r="B43" s="1">
        <v>29</v>
      </c>
      <c r="C43">
        <v>17.297518419999999</v>
      </c>
      <c r="E43">
        <f t="shared" si="0"/>
        <v>11.702481580000001</v>
      </c>
      <c r="H43">
        <f t="shared" si="1"/>
        <v>136.94807513023932</v>
      </c>
      <c r="K43">
        <f t="shared" si="2"/>
        <v>11.702481580000001</v>
      </c>
      <c r="N43">
        <f t="shared" si="3"/>
        <v>0.40353384758620692</v>
      </c>
    </row>
    <row r="44" spans="2:14" x14ac:dyDescent="0.25">
      <c r="B44" s="1">
        <v>17</v>
      </c>
      <c r="C44">
        <v>23.148759210000001</v>
      </c>
      <c r="E44">
        <f t="shared" si="0"/>
        <v>-6.1487592100000015</v>
      </c>
      <c r="H44">
        <f t="shared" si="1"/>
        <v>37.807239822559843</v>
      </c>
      <c r="K44">
        <f t="shared" si="2"/>
        <v>6.1487592100000015</v>
      </c>
      <c r="N44">
        <f t="shared" si="3"/>
        <v>0.36169171823529422</v>
      </c>
    </row>
    <row r="45" spans="2:14" x14ac:dyDescent="0.25">
      <c r="B45" s="1">
        <v>52</v>
      </c>
      <c r="C45">
        <v>20.0743796</v>
      </c>
      <c r="E45">
        <f t="shared" si="0"/>
        <v>31.9256204</v>
      </c>
      <c r="H45">
        <f t="shared" si="1"/>
        <v>1019.2452379248962</v>
      </c>
      <c r="K45">
        <f t="shared" si="2"/>
        <v>31.9256204</v>
      </c>
      <c r="N45">
        <f t="shared" si="3"/>
        <v>0.6139542384615384</v>
      </c>
    </row>
    <row r="46" spans="2:14" x14ac:dyDescent="0.25">
      <c r="B46" s="1">
        <v>10</v>
      </c>
      <c r="C46">
        <v>36.0371898</v>
      </c>
      <c r="E46">
        <f t="shared" si="0"/>
        <v>-26.0371898</v>
      </c>
      <c r="H46">
        <f t="shared" si="1"/>
        <v>677.93525268122403</v>
      </c>
      <c r="K46">
        <f t="shared" si="2"/>
        <v>26.0371898</v>
      </c>
      <c r="N46">
        <f t="shared" si="3"/>
        <v>2.60371898</v>
      </c>
    </row>
    <row r="47" spans="2:14" x14ac:dyDescent="0.25">
      <c r="B47" s="1">
        <v>3</v>
      </c>
      <c r="C47">
        <v>23.0185949</v>
      </c>
      <c r="E47">
        <f t="shared" si="0"/>
        <v>-20.0185949</v>
      </c>
      <c r="H47">
        <f t="shared" si="1"/>
        <v>400.74414177030599</v>
      </c>
      <c r="K47">
        <f t="shared" si="2"/>
        <v>20.0185949</v>
      </c>
      <c r="N47">
        <f t="shared" si="3"/>
        <v>6.6728649666666664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workbookViewId="0">
      <selection activeCell="B1" sqref="B1"/>
    </sheetView>
  </sheetViews>
  <sheetFormatPr defaultRowHeight="15" x14ac:dyDescent="0.25"/>
  <cols>
    <col min="2" max="2" width="22.42578125" customWidth="1"/>
    <col min="6" max="6" width="16.28515625" customWidth="1"/>
    <col min="9" max="9" width="13" customWidth="1"/>
    <col min="12" max="12" width="14.42578125" customWidth="1"/>
    <col min="14" max="14" width="12.5703125" customWidth="1"/>
    <col min="15" max="15" width="14.28515625" customWidth="1"/>
  </cols>
  <sheetData>
    <row r="1" spans="2:15" x14ac:dyDescent="0.25">
      <c r="B1" s="4" t="s">
        <v>15</v>
      </c>
      <c r="C1" s="3" t="s">
        <v>22</v>
      </c>
      <c r="E1" t="s">
        <v>1</v>
      </c>
      <c r="F1" s="3" t="s">
        <v>2</v>
      </c>
      <c r="H1" t="s">
        <v>3</v>
      </c>
      <c r="I1" s="3" t="s">
        <v>4</v>
      </c>
      <c r="K1" t="s">
        <v>5</v>
      </c>
      <c r="L1" s="3" t="s">
        <v>6</v>
      </c>
      <c r="N1" t="s">
        <v>25</v>
      </c>
      <c r="O1" s="3" t="s">
        <v>24</v>
      </c>
    </row>
    <row r="2" spans="2:15" x14ac:dyDescent="0.25">
      <c r="B2" s="1">
        <v>53</v>
      </c>
      <c r="C2" t="e">
        <v>#N/A</v>
      </c>
      <c r="E2" t="e">
        <f>B2-C2</f>
        <v>#N/A</v>
      </c>
      <c r="F2" s="4">
        <f>AVERAGE(E3:E47)</f>
        <v>-1.207752069977778</v>
      </c>
      <c r="H2" t="e">
        <f>POWER(E2,2)</f>
        <v>#N/A</v>
      </c>
      <c r="I2" s="4">
        <f>AVERAGE(H3:H47)</f>
        <v>1010.4251349316037</v>
      </c>
      <c r="K2" t="e">
        <f>ABS(E2)</f>
        <v>#N/A</v>
      </c>
      <c r="L2" s="4">
        <f>AVERAGE(K3:K47)</f>
        <v>25.134554701577777</v>
      </c>
      <c r="N2" t="e">
        <f>ABS(B2-C2)/B2</f>
        <v>#N/A</v>
      </c>
      <c r="O2" s="4">
        <f>AVERAGE(N3:N47)*100</f>
        <v>210.36565726060448</v>
      </c>
    </row>
    <row r="3" spans="2:15" x14ac:dyDescent="0.25">
      <c r="B3" s="1">
        <v>3</v>
      </c>
      <c r="C3">
        <v>53</v>
      </c>
      <c r="E3">
        <f t="shared" ref="E3:E47" si="0">B3-C3</f>
        <v>-50</v>
      </c>
      <c r="H3">
        <f t="shared" ref="H3:H47" si="1">POWER(E3,2)</f>
        <v>2500</v>
      </c>
      <c r="K3">
        <f t="shared" ref="K3:K47" si="2">ABS(E3)</f>
        <v>50</v>
      </c>
      <c r="N3">
        <f t="shared" ref="N3:N47" si="3">ABS(B3-C3)/B3</f>
        <v>16.666666666666668</v>
      </c>
    </row>
    <row r="4" spans="2:15" x14ac:dyDescent="0.25">
      <c r="B4" s="1">
        <v>32</v>
      </c>
      <c r="C4">
        <v>8</v>
      </c>
      <c r="E4">
        <f t="shared" si="0"/>
        <v>24</v>
      </c>
      <c r="H4">
        <f t="shared" si="1"/>
        <v>576</v>
      </c>
      <c r="K4">
        <f t="shared" si="2"/>
        <v>24</v>
      </c>
      <c r="N4">
        <f t="shared" si="3"/>
        <v>0.75</v>
      </c>
    </row>
    <row r="5" spans="2:15" x14ac:dyDescent="0.25">
      <c r="B5" s="1">
        <v>26</v>
      </c>
      <c r="C5">
        <v>29.6</v>
      </c>
      <c r="E5">
        <f t="shared" si="0"/>
        <v>-3.6000000000000014</v>
      </c>
      <c r="H5">
        <f t="shared" si="1"/>
        <v>12.96000000000001</v>
      </c>
      <c r="K5">
        <f t="shared" si="2"/>
        <v>3.6000000000000014</v>
      </c>
      <c r="N5">
        <f t="shared" si="3"/>
        <v>0.13846153846153852</v>
      </c>
    </row>
    <row r="6" spans="2:15" x14ac:dyDescent="0.25">
      <c r="B6" s="1">
        <v>21</v>
      </c>
      <c r="C6">
        <v>26.36</v>
      </c>
      <c r="E6">
        <f t="shared" si="0"/>
        <v>-5.3599999999999994</v>
      </c>
      <c r="H6">
        <f t="shared" si="1"/>
        <v>28.729599999999994</v>
      </c>
      <c r="K6">
        <f t="shared" si="2"/>
        <v>5.3599999999999994</v>
      </c>
      <c r="N6">
        <f t="shared" si="3"/>
        <v>0.25523809523809521</v>
      </c>
    </row>
    <row r="7" spans="2:15" x14ac:dyDescent="0.25">
      <c r="B7" s="1">
        <v>45</v>
      </c>
      <c r="C7">
        <v>21.536000000000001</v>
      </c>
      <c r="E7">
        <f t="shared" si="0"/>
        <v>23.463999999999999</v>
      </c>
      <c r="H7">
        <f t="shared" si="1"/>
        <v>550.5592959999999</v>
      </c>
      <c r="K7">
        <f t="shared" si="2"/>
        <v>23.463999999999999</v>
      </c>
      <c r="N7">
        <f t="shared" si="3"/>
        <v>0.52142222222222223</v>
      </c>
    </row>
    <row r="8" spans="2:15" x14ac:dyDescent="0.25">
      <c r="B8" s="1">
        <v>6</v>
      </c>
      <c r="C8">
        <v>42.653599999999997</v>
      </c>
      <c r="E8">
        <f t="shared" si="0"/>
        <v>-36.653599999999997</v>
      </c>
      <c r="H8">
        <f t="shared" si="1"/>
        <v>1343.4863929599999</v>
      </c>
      <c r="K8">
        <f t="shared" si="2"/>
        <v>36.653599999999997</v>
      </c>
      <c r="N8">
        <f t="shared" si="3"/>
        <v>6.1089333333333329</v>
      </c>
    </row>
    <row r="9" spans="2:15" x14ac:dyDescent="0.25">
      <c r="B9" s="1">
        <v>23</v>
      </c>
      <c r="C9">
        <v>9.6653599999999997</v>
      </c>
      <c r="E9">
        <f t="shared" si="0"/>
        <v>13.33464</v>
      </c>
      <c r="H9">
        <f t="shared" si="1"/>
        <v>177.81262392959999</v>
      </c>
      <c r="K9">
        <f t="shared" si="2"/>
        <v>13.33464</v>
      </c>
      <c r="N9">
        <f t="shared" si="3"/>
        <v>0.57976695652173915</v>
      </c>
    </row>
    <row r="10" spans="2:15" x14ac:dyDescent="0.25">
      <c r="B10" s="1">
        <v>40</v>
      </c>
      <c r="C10">
        <v>21.666536000000001</v>
      </c>
      <c r="E10">
        <f t="shared" si="0"/>
        <v>18.333463999999999</v>
      </c>
      <c r="H10">
        <f t="shared" si="1"/>
        <v>336.11590223929596</v>
      </c>
      <c r="K10">
        <f t="shared" si="2"/>
        <v>18.333463999999999</v>
      </c>
      <c r="N10">
        <f t="shared" si="3"/>
        <v>0.45833659999999998</v>
      </c>
    </row>
    <row r="11" spans="2:15" x14ac:dyDescent="0.25">
      <c r="B11" s="1">
        <v>13</v>
      </c>
      <c r="C11">
        <v>38.166653599999997</v>
      </c>
      <c r="E11">
        <f t="shared" si="0"/>
        <v>-25.166653599999997</v>
      </c>
      <c r="H11">
        <f t="shared" si="1"/>
        <v>633.36045342239277</v>
      </c>
      <c r="K11">
        <f t="shared" si="2"/>
        <v>25.166653599999997</v>
      </c>
      <c r="N11">
        <f t="shared" si="3"/>
        <v>1.9358964307692306</v>
      </c>
    </row>
    <row r="12" spans="2:15" x14ac:dyDescent="0.25">
      <c r="B12" s="1">
        <v>23</v>
      </c>
      <c r="C12">
        <v>15.516665359999999</v>
      </c>
      <c r="E12">
        <f t="shared" si="0"/>
        <v>7.4833346400000007</v>
      </c>
      <c r="H12">
        <f t="shared" si="1"/>
        <v>56.000297334223937</v>
      </c>
      <c r="K12">
        <f t="shared" si="2"/>
        <v>7.4833346400000007</v>
      </c>
      <c r="N12">
        <f t="shared" si="3"/>
        <v>0.32536237565217396</v>
      </c>
    </row>
    <row r="13" spans="2:15" x14ac:dyDescent="0.25">
      <c r="B13" s="1">
        <v>78</v>
      </c>
      <c r="C13">
        <v>22.251666539999999</v>
      </c>
      <c r="E13">
        <f t="shared" si="0"/>
        <v>55.748333459999998</v>
      </c>
      <c r="H13">
        <f t="shared" si="1"/>
        <v>3107.8766835673555</v>
      </c>
      <c r="K13">
        <f t="shared" si="2"/>
        <v>55.748333459999998</v>
      </c>
      <c r="N13">
        <f t="shared" si="3"/>
        <v>0.7147222238461538</v>
      </c>
    </row>
    <row r="14" spans="2:15" x14ac:dyDescent="0.25">
      <c r="B14" s="1">
        <v>15</v>
      </c>
      <c r="C14">
        <v>72.425166649999994</v>
      </c>
      <c r="E14">
        <f t="shared" si="0"/>
        <v>-57.425166649999994</v>
      </c>
      <c r="H14">
        <f t="shared" si="1"/>
        <v>3297.6497647802717</v>
      </c>
      <c r="K14">
        <f t="shared" si="2"/>
        <v>57.425166649999994</v>
      </c>
      <c r="N14">
        <f t="shared" si="3"/>
        <v>3.8283444433333331</v>
      </c>
    </row>
    <row r="15" spans="2:15" x14ac:dyDescent="0.25">
      <c r="B15" s="1">
        <v>33</v>
      </c>
      <c r="C15">
        <v>20.742516670000001</v>
      </c>
      <c r="E15">
        <f t="shared" si="0"/>
        <v>12.257483329999999</v>
      </c>
      <c r="H15">
        <f t="shared" si="1"/>
        <v>150.24589758522788</v>
      </c>
      <c r="K15">
        <f t="shared" si="2"/>
        <v>12.257483329999999</v>
      </c>
      <c r="N15">
        <f t="shared" si="3"/>
        <v>0.37143888878787878</v>
      </c>
    </row>
    <row r="16" spans="2:15" x14ac:dyDescent="0.25">
      <c r="B16" s="1">
        <v>29</v>
      </c>
      <c r="C16">
        <v>31.774251670000002</v>
      </c>
      <c r="E16">
        <f t="shared" si="0"/>
        <v>-2.7742516700000017</v>
      </c>
      <c r="H16">
        <f t="shared" si="1"/>
        <v>7.6964723284977987</v>
      </c>
      <c r="K16">
        <f t="shared" si="2"/>
        <v>2.7742516700000017</v>
      </c>
      <c r="N16">
        <f t="shared" si="3"/>
        <v>9.566385068965523E-2</v>
      </c>
    </row>
    <row r="17" spans="2:14" x14ac:dyDescent="0.25">
      <c r="B17" s="1">
        <v>2</v>
      </c>
      <c r="C17">
        <v>29.277425170000001</v>
      </c>
      <c r="E17">
        <f t="shared" si="0"/>
        <v>-27.277425170000001</v>
      </c>
      <c r="H17">
        <f t="shared" si="1"/>
        <v>744.05792390494958</v>
      </c>
      <c r="K17">
        <f t="shared" si="2"/>
        <v>27.277425170000001</v>
      </c>
      <c r="N17">
        <f t="shared" si="3"/>
        <v>13.638712585</v>
      </c>
    </row>
    <row r="18" spans="2:14" x14ac:dyDescent="0.25">
      <c r="B18" s="1">
        <v>59</v>
      </c>
      <c r="C18">
        <v>4.7277425170000003</v>
      </c>
      <c r="E18">
        <f t="shared" si="0"/>
        <v>54.272257482999997</v>
      </c>
      <c r="H18">
        <f t="shared" si="1"/>
        <v>2945.4779323010493</v>
      </c>
      <c r="K18">
        <f t="shared" si="2"/>
        <v>54.272257482999997</v>
      </c>
      <c r="N18">
        <f t="shared" si="3"/>
        <v>0.91986877089830499</v>
      </c>
    </row>
    <row r="19" spans="2:14" x14ac:dyDescent="0.25">
      <c r="B19" s="1">
        <v>61</v>
      </c>
      <c r="C19">
        <v>53.572774250000002</v>
      </c>
      <c r="E19">
        <f t="shared" si="0"/>
        <v>7.4272257499999981</v>
      </c>
      <c r="H19">
        <f t="shared" si="1"/>
        <v>55.163682341463037</v>
      </c>
      <c r="K19">
        <f t="shared" si="2"/>
        <v>7.4272257499999981</v>
      </c>
      <c r="N19">
        <f t="shared" si="3"/>
        <v>0.12175779918032784</v>
      </c>
    </row>
    <row r="20" spans="2:14" x14ac:dyDescent="0.25">
      <c r="B20" s="1">
        <v>14</v>
      </c>
      <c r="C20">
        <v>60.257277430000002</v>
      </c>
      <c r="E20">
        <f t="shared" si="0"/>
        <v>-46.257277430000002</v>
      </c>
      <c r="H20">
        <f t="shared" si="1"/>
        <v>2139.7357152359878</v>
      </c>
      <c r="K20">
        <f t="shared" si="2"/>
        <v>46.257277430000002</v>
      </c>
      <c r="N20">
        <f t="shared" si="3"/>
        <v>3.304091245</v>
      </c>
    </row>
    <row r="21" spans="2:14" x14ac:dyDescent="0.25">
      <c r="B21" s="1">
        <v>19</v>
      </c>
      <c r="C21">
        <v>18.625727739999999</v>
      </c>
      <c r="E21">
        <f t="shared" si="0"/>
        <v>0.37427226000000147</v>
      </c>
      <c r="H21">
        <f t="shared" si="1"/>
        <v>0.14007972460550869</v>
      </c>
      <c r="K21">
        <f t="shared" si="2"/>
        <v>0.37427226000000147</v>
      </c>
      <c r="N21">
        <f t="shared" si="3"/>
        <v>1.9698540000000077E-2</v>
      </c>
    </row>
    <row r="22" spans="2:14" x14ac:dyDescent="0.25">
      <c r="B22" s="1">
        <v>8</v>
      </c>
      <c r="C22">
        <v>18.962572770000001</v>
      </c>
      <c r="E22">
        <f t="shared" si="0"/>
        <v>-10.962572770000001</v>
      </c>
      <c r="H22">
        <f t="shared" si="1"/>
        <v>120.1780017375455</v>
      </c>
      <c r="K22">
        <f t="shared" si="2"/>
        <v>10.962572770000001</v>
      </c>
      <c r="N22">
        <f t="shared" si="3"/>
        <v>1.3703215962500002</v>
      </c>
    </row>
    <row r="23" spans="2:14" x14ac:dyDescent="0.25">
      <c r="B23" s="1">
        <v>36</v>
      </c>
      <c r="C23">
        <v>9.0962572769999994</v>
      </c>
      <c r="E23">
        <f t="shared" si="0"/>
        <v>26.903742723000001</v>
      </c>
      <c r="H23">
        <f t="shared" si="1"/>
        <v>723.81137250537552</v>
      </c>
      <c r="K23">
        <f t="shared" si="2"/>
        <v>26.903742723000001</v>
      </c>
      <c r="N23">
        <f t="shared" si="3"/>
        <v>0.74732618675000007</v>
      </c>
    </row>
    <row r="24" spans="2:14" x14ac:dyDescent="0.25">
      <c r="B24" s="1">
        <v>23</v>
      </c>
      <c r="C24">
        <v>33.30962573</v>
      </c>
      <c r="E24">
        <f t="shared" si="0"/>
        <v>-10.30962573</v>
      </c>
      <c r="H24">
        <f t="shared" si="1"/>
        <v>106.28838269267804</v>
      </c>
      <c r="K24">
        <f t="shared" si="2"/>
        <v>10.30962573</v>
      </c>
      <c r="N24">
        <f t="shared" si="3"/>
        <v>0.44824459695652175</v>
      </c>
    </row>
    <row r="25" spans="2:14" x14ac:dyDescent="0.25">
      <c r="B25" s="1">
        <v>0</v>
      </c>
      <c r="C25">
        <v>24.03096257</v>
      </c>
      <c r="E25">
        <f t="shared" si="0"/>
        <v>-24.03096257</v>
      </c>
      <c r="H25">
        <f t="shared" si="1"/>
        <v>577.48716204074094</v>
      </c>
      <c r="K25">
        <f t="shared" si="2"/>
        <v>24.03096257</v>
      </c>
      <c r="N25" s="2">
        <v>0</v>
      </c>
    </row>
    <row r="26" spans="2:14" x14ac:dyDescent="0.25">
      <c r="B26" s="1">
        <v>26</v>
      </c>
      <c r="C26">
        <v>2.4030962570000001</v>
      </c>
      <c r="E26">
        <f t="shared" si="0"/>
        <v>23.596903742999999</v>
      </c>
      <c r="H26">
        <f t="shared" si="1"/>
        <v>556.81386625640732</v>
      </c>
      <c r="K26">
        <f t="shared" si="2"/>
        <v>23.596903742999999</v>
      </c>
      <c r="N26">
        <f t="shared" si="3"/>
        <v>0.90757322088461534</v>
      </c>
    </row>
    <row r="27" spans="2:14" x14ac:dyDescent="0.25">
      <c r="B27" s="1">
        <v>15</v>
      </c>
      <c r="C27">
        <v>23.640309630000001</v>
      </c>
      <c r="E27">
        <f t="shared" si="0"/>
        <v>-8.6403096300000009</v>
      </c>
      <c r="H27">
        <f t="shared" si="1"/>
        <v>74.654950502270751</v>
      </c>
      <c r="K27">
        <f t="shared" si="2"/>
        <v>8.6403096300000009</v>
      </c>
      <c r="N27">
        <f t="shared" si="3"/>
        <v>0.57602064200000003</v>
      </c>
    </row>
    <row r="28" spans="2:14" x14ac:dyDescent="0.25">
      <c r="B28" s="1">
        <v>44</v>
      </c>
      <c r="C28">
        <v>15.864030959999999</v>
      </c>
      <c r="E28">
        <f t="shared" si="0"/>
        <v>28.135969039999999</v>
      </c>
      <c r="H28">
        <f t="shared" si="1"/>
        <v>791.63275381983851</v>
      </c>
      <c r="K28">
        <f t="shared" si="2"/>
        <v>28.135969039999999</v>
      </c>
      <c r="N28">
        <f t="shared" si="3"/>
        <v>0.63945384181818177</v>
      </c>
    </row>
    <row r="29" spans="2:14" x14ac:dyDescent="0.25">
      <c r="B29" s="1">
        <v>32</v>
      </c>
      <c r="C29">
        <v>41.1864031</v>
      </c>
      <c r="E29">
        <f t="shared" si="0"/>
        <v>-9.1864030999999997</v>
      </c>
      <c r="H29">
        <f t="shared" si="1"/>
        <v>84.390001915689609</v>
      </c>
      <c r="K29">
        <f t="shared" si="2"/>
        <v>9.1864030999999997</v>
      </c>
      <c r="N29">
        <f t="shared" si="3"/>
        <v>0.28707509687499999</v>
      </c>
    </row>
    <row r="30" spans="2:14" x14ac:dyDescent="0.25">
      <c r="B30" s="1">
        <v>28</v>
      </c>
      <c r="C30">
        <v>32.918640310000001</v>
      </c>
      <c r="E30">
        <f t="shared" si="0"/>
        <v>-4.9186403100000007</v>
      </c>
      <c r="H30">
        <f t="shared" si="1"/>
        <v>24.193022499156903</v>
      </c>
      <c r="K30">
        <f t="shared" si="2"/>
        <v>4.9186403100000007</v>
      </c>
      <c r="N30">
        <f t="shared" si="3"/>
        <v>0.17566572535714289</v>
      </c>
    </row>
    <row r="31" spans="2:14" x14ac:dyDescent="0.25">
      <c r="B31" s="1">
        <v>27</v>
      </c>
      <c r="C31">
        <v>28.491864029999999</v>
      </c>
      <c r="E31">
        <f t="shared" si="0"/>
        <v>-1.4918640299999986</v>
      </c>
      <c r="H31">
        <f t="shared" si="1"/>
        <v>2.2256582840078365</v>
      </c>
      <c r="K31">
        <f t="shared" si="2"/>
        <v>1.4918640299999986</v>
      </c>
      <c r="N31">
        <f t="shared" si="3"/>
        <v>5.5254223333333283E-2</v>
      </c>
    </row>
    <row r="32" spans="2:14" x14ac:dyDescent="0.25">
      <c r="B32" s="1">
        <v>73</v>
      </c>
      <c r="C32">
        <v>27.149186400000001</v>
      </c>
      <c r="E32">
        <f t="shared" si="0"/>
        <v>45.850813599999995</v>
      </c>
      <c r="H32">
        <f t="shared" si="1"/>
        <v>2102.2971077819443</v>
      </c>
      <c r="K32">
        <f t="shared" si="2"/>
        <v>45.850813599999995</v>
      </c>
      <c r="N32">
        <f t="shared" si="3"/>
        <v>0.62809333698630132</v>
      </c>
    </row>
    <row r="33" spans="2:14" x14ac:dyDescent="0.25">
      <c r="B33" s="1">
        <v>10</v>
      </c>
      <c r="C33">
        <v>68.414918639999996</v>
      </c>
      <c r="E33">
        <f t="shared" si="0"/>
        <v>-58.414918639999996</v>
      </c>
      <c r="H33">
        <f t="shared" si="1"/>
        <v>3412.3027197178189</v>
      </c>
      <c r="K33">
        <f t="shared" si="2"/>
        <v>58.414918639999996</v>
      </c>
      <c r="N33">
        <f t="shared" si="3"/>
        <v>5.841491864</v>
      </c>
    </row>
    <row r="34" spans="2:14" x14ac:dyDescent="0.25">
      <c r="B34" s="1">
        <v>30</v>
      </c>
      <c r="C34">
        <v>15.84149186</v>
      </c>
      <c r="E34">
        <f t="shared" si="0"/>
        <v>14.15850814</v>
      </c>
      <c r="H34">
        <f t="shared" si="1"/>
        <v>200.46335275044626</v>
      </c>
      <c r="K34">
        <f t="shared" si="2"/>
        <v>14.15850814</v>
      </c>
      <c r="N34">
        <f t="shared" si="3"/>
        <v>0.47195027133333334</v>
      </c>
    </row>
    <row r="35" spans="2:14" x14ac:dyDescent="0.25">
      <c r="B35" s="1">
        <v>8</v>
      </c>
      <c r="C35">
        <v>28.584149190000002</v>
      </c>
      <c r="E35">
        <f t="shared" si="0"/>
        <v>-20.584149190000002</v>
      </c>
      <c r="H35">
        <f t="shared" si="1"/>
        <v>423.7071978761777</v>
      </c>
      <c r="K35">
        <f t="shared" si="2"/>
        <v>20.584149190000002</v>
      </c>
      <c r="N35">
        <f t="shared" si="3"/>
        <v>2.5730186487500002</v>
      </c>
    </row>
    <row r="36" spans="2:14" x14ac:dyDescent="0.25">
      <c r="B36" s="1">
        <v>51</v>
      </c>
      <c r="C36">
        <v>10.058414920000001</v>
      </c>
      <c r="E36">
        <f t="shared" si="0"/>
        <v>40.941585079999996</v>
      </c>
      <c r="H36">
        <f t="shared" si="1"/>
        <v>1676.2133888628782</v>
      </c>
      <c r="K36">
        <f t="shared" si="2"/>
        <v>40.941585079999996</v>
      </c>
      <c r="N36">
        <f t="shared" si="3"/>
        <v>0.80277617803921564</v>
      </c>
    </row>
    <row r="37" spans="2:14" x14ac:dyDescent="0.25">
      <c r="B37" s="1">
        <v>16</v>
      </c>
      <c r="C37">
        <v>46.90584149</v>
      </c>
      <c r="E37">
        <f t="shared" si="0"/>
        <v>-30.90584149</v>
      </c>
      <c r="H37">
        <f t="shared" si="1"/>
        <v>955.1710382050054</v>
      </c>
      <c r="K37">
        <f t="shared" si="2"/>
        <v>30.90584149</v>
      </c>
      <c r="N37">
        <f t="shared" si="3"/>
        <v>1.931615093125</v>
      </c>
    </row>
    <row r="38" spans="2:14" x14ac:dyDescent="0.25">
      <c r="B38" s="1">
        <v>44</v>
      </c>
      <c r="C38">
        <v>19.090584150000002</v>
      </c>
      <c r="E38">
        <f t="shared" si="0"/>
        <v>24.909415849999998</v>
      </c>
      <c r="H38">
        <f t="shared" si="1"/>
        <v>620.47899798823119</v>
      </c>
      <c r="K38">
        <f t="shared" si="2"/>
        <v>24.909415849999998</v>
      </c>
      <c r="N38">
        <f t="shared" si="3"/>
        <v>0.56612308749999996</v>
      </c>
    </row>
    <row r="39" spans="2:14" x14ac:dyDescent="0.25">
      <c r="B39" s="1">
        <v>100</v>
      </c>
      <c r="C39">
        <v>41.509058410000002</v>
      </c>
      <c r="E39">
        <f t="shared" si="0"/>
        <v>58.490941589999998</v>
      </c>
      <c r="H39">
        <f t="shared" si="1"/>
        <v>3421.1902480847916</v>
      </c>
      <c r="K39">
        <f t="shared" si="2"/>
        <v>58.490941589999998</v>
      </c>
      <c r="N39">
        <f t="shared" si="3"/>
        <v>0.58490941590000001</v>
      </c>
    </row>
    <row r="40" spans="2:14" x14ac:dyDescent="0.25">
      <c r="B40" s="1">
        <v>7</v>
      </c>
      <c r="C40">
        <v>94.150905839999993</v>
      </c>
      <c r="E40">
        <f t="shared" si="0"/>
        <v>-87.150905839999993</v>
      </c>
      <c r="H40">
        <f t="shared" si="1"/>
        <v>7595.2803887325445</v>
      </c>
      <c r="K40">
        <f t="shared" si="2"/>
        <v>87.150905839999993</v>
      </c>
      <c r="N40">
        <f t="shared" si="3"/>
        <v>12.450129405714284</v>
      </c>
    </row>
    <row r="41" spans="2:14" x14ac:dyDescent="0.25">
      <c r="B41" s="1">
        <v>4</v>
      </c>
      <c r="C41">
        <v>15.71509058</v>
      </c>
      <c r="E41">
        <f t="shared" si="0"/>
        <v>-11.71509058</v>
      </c>
      <c r="H41">
        <f t="shared" si="1"/>
        <v>137.24334729760474</v>
      </c>
      <c r="K41">
        <f t="shared" si="2"/>
        <v>11.71509058</v>
      </c>
      <c r="N41">
        <f t="shared" si="3"/>
        <v>2.928772645</v>
      </c>
    </row>
    <row r="42" spans="2:14" x14ac:dyDescent="0.25">
      <c r="B42" s="1">
        <v>14</v>
      </c>
      <c r="C42">
        <v>5.1715090579999998</v>
      </c>
      <c r="E42">
        <f t="shared" si="0"/>
        <v>8.8284909420000002</v>
      </c>
      <c r="H42">
        <f t="shared" si="1"/>
        <v>77.942252312976052</v>
      </c>
      <c r="K42">
        <f t="shared" si="2"/>
        <v>8.8284909420000002</v>
      </c>
      <c r="N42">
        <f t="shared" si="3"/>
        <v>0.6306064958571429</v>
      </c>
    </row>
    <row r="43" spans="2:14" x14ac:dyDescent="0.25">
      <c r="B43" s="1">
        <v>29</v>
      </c>
      <c r="C43">
        <v>13.117150909999999</v>
      </c>
      <c r="E43">
        <f t="shared" si="0"/>
        <v>15.882849090000001</v>
      </c>
      <c r="H43">
        <f t="shared" si="1"/>
        <v>252.26489521571384</v>
      </c>
      <c r="K43">
        <f t="shared" si="2"/>
        <v>15.882849090000001</v>
      </c>
      <c r="N43">
        <f t="shared" si="3"/>
        <v>0.54768445137931032</v>
      </c>
    </row>
    <row r="44" spans="2:14" x14ac:dyDescent="0.25">
      <c r="B44" s="1">
        <v>17</v>
      </c>
      <c r="C44">
        <v>27.411715090000001</v>
      </c>
      <c r="E44">
        <f t="shared" si="0"/>
        <v>-10.411715090000001</v>
      </c>
      <c r="H44">
        <f t="shared" si="1"/>
        <v>108.40381111533374</v>
      </c>
      <c r="K44">
        <f t="shared" si="2"/>
        <v>10.411715090000001</v>
      </c>
      <c r="N44">
        <f t="shared" si="3"/>
        <v>0.6124538288235295</v>
      </c>
    </row>
    <row r="45" spans="2:14" x14ac:dyDescent="0.25">
      <c r="B45" s="1">
        <v>52</v>
      </c>
      <c r="C45">
        <v>18.041171510000002</v>
      </c>
      <c r="E45">
        <f t="shared" si="0"/>
        <v>33.958828490000002</v>
      </c>
      <c r="H45">
        <f t="shared" si="1"/>
        <v>1153.2020324132359</v>
      </c>
      <c r="K45">
        <f t="shared" si="2"/>
        <v>33.958828490000002</v>
      </c>
      <c r="N45">
        <f t="shared" si="3"/>
        <v>0.65305439403846155</v>
      </c>
    </row>
    <row r="46" spans="2:14" x14ac:dyDescent="0.25">
      <c r="B46" s="1">
        <v>10</v>
      </c>
      <c r="C46">
        <v>48.60411715</v>
      </c>
      <c r="E46">
        <f t="shared" si="0"/>
        <v>-38.60411715</v>
      </c>
      <c r="H46">
        <f t="shared" si="1"/>
        <v>1490.2778609309241</v>
      </c>
      <c r="K46">
        <f t="shared" si="2"/>
        <v>38.60411715</v>
      </c>
      <c r="N46">
        <f t="shared" si="3"/>
        <v>3.8604117150000001</v>
      </c>
    </row>
    <row r="47" spans="2:14" x14ac:dyDescent="0.25">
      <c r="B47" s="1">
        <v>3</v>
      </c>
      <c r="C47">
        <v>13.86041172</v>
      </c>
      <c r="E47">
        <f t="shared" si="0"/>
        <v>-10.86041172</v>
      </c>
      <c r="H47">
        <f t="shared" si="1"/>
        <v>117.94854272791336</v>
      </c>
      <c r="K47">
        <f t="shared" si="2"/>
        <v>10.86041172</v>
      </c>
      <c r="N47">
        <f t="shared" si="3"/>
        <v>3.62013724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9" sqref="E19"/>
    </sheetView>
  </sheetViews>
  <sheetFormatPr defaultRowHeight="15" x14ac:dyDescent="0.25"/>
  <cols>
    <col min="1" max="1" width="18.42578125" customWidth="1"/>
    <col min="2" max="2" width="21.140625" customWidth="1"/>
    <col min="3" max="3" width="23.85546875" customWidth="1"/>
    <col min="4" max="4" width="26.140625" customWidth="1"/>
    <col min="5" max="5" width="31.140625" customWidth="1"/>
  </cols>
  <sheetData>
    <row r="1" spans="1:5" x14ac:dyDescent="0.25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</row>
    <row r="2" spans="1:5" x14ac:dyDescent="0.25">
      <c r="A2" s="1">
        <v>0.1</v>
      </c>
      <c r="B2" s="5">
        <v>-5.9965338226666685</v>
      </c>
      <c r="C2" s="5">
        <v>595.99286608570549</v>
      </c>
      <c r="D2" s="5">
        <v>19.685614366222222</v>
      </c>
      <c r="E2" s="5">
        <v>197.14356860557075</v>
      </c>
    </row>
    <row r="3" spans="1:5" x14ac:dyDescent="0.25">
      <c r="A3" s="1">
        <v>0.5</v>
      </c>
      <c r="B3" s="5">
        <v>-1.7773645577777779</v>
      </c>
      <c r="C3" s="5">
        <v>730.10562716178265</v>
      </c>
      <c r="D3" s="5">
        <v>21.047560100000002</v>
      </c>
      <c r="E3" s="5">
        <v>198.64836651390414</v>
      </c>
    </row>
    <row r="4" spans="1:5" x14ac:dyDescent="0.25">
      <c r="A4" s="1">
        <v>0.9</v>
      </c>
      <c r="B4" s="5">
        <v>-1.207752069977778</v>
      </c>
      <c r="C4" s="5">
        <v>1010.4251349316037</v>
      </c>
      <c r="D4" s="5">
        <v>25.134554701577777</v>
      </c>
      <c r="E4" s="5">
        <v>210.36565726060448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K15" sqref="K15"/>
    </sheetView>
  </sheetViews>
  <sheetFormatPr defaultRowHeight="15" x14ac:dyDescent="0.25"/>
  <cols>
    <col min="1" max="1" width="23.42578125" customWidth="1"/>
  </cols>
  <sheetData>
    <row r="1" spans="1:10" x14ac:dyDescent="0.25">
      <c r="A1" s="4" t="s">
        <v>15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</row>
    <row r="2" spans="1:10" x14ac:dyDescent="0.25">
      <c r="A2" s="1">
        <v>53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25">
      <c r="A3" s="1">
        <v>3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</row>
    <row r="4" spans="1:10" x14ac:dyDescent="0.25">
      <c r="A4" s="1">
        <v>32</v>
      </c>
      <c r="C4">
        <f t="shared" ref="C4:C47" si="0">AVERAGE(A2:A4)</f>
        <v>29.333333333333332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</row>
    <row r="5" spans="1:10" x14ac:dyDescent="0.25">
      <c r="A5" s="1">
        <v>26</v>
      </c>
      <c r="C5">
        <f t="shared" si="0"/>
        <v>20.333333333333332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</row>
    <row r="6" spans="1:10" x14ac:dyDescent="0.25">
      <c r="A6" s="1">
        <v>21</v>
      </c>
      <c r="C6">
        <f t="shared" si="0"/>
        <v>26.333333333333332</v>
      </c>
      <c r="D6">
        <f t="shared" ref="D6:D47" si="1">AVERAGE(A2:A6)</f>
        <v>27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</row>
    <row r="7" spans="1:10" x14ac:dyDescent="0.25">
      <c r="A7" s="1">
        <v>45</v>
      </c>
      <c r="C7">
        <f t="shared" si="0"/>
        <v>30.666666666666668</v>
      </c>
      <c r="D7">
        <f t="shared" si="1"/>
        <v>25.4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</row>
    <row r="8" spans="1:10" x14ac:dyDescent="0.25">
      <c r="A8" s="1">
        <v>6</v>
      </c>
      <c r="C8">
        <f t="shared" si="0"/>
        <v>24</v>
      </c>
      <c r="D8">
        <f t="shared" si="1"/>
        <v>26</v>
      </c>
      <c r="E8">
        <f t="shared" ref="E8:E47" si="2">AVERAGE(A2:A8)</f>
        <v>26.571428571428573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</row>
    <row r="9" spans="1:10" x14ac:dyDescent="0.25">
      <c r="A9" s="1">
        <v>23</v>
      </c>
      <c r="C9">
        <f t="shared" si="0"/>
        <v>24.666666666666668</v>
      </c>
      <c r="D9">
        <f t="shared" si="1"/>
        <v>24.2</v>
      </c>
      <c r="E9">
        <f t="shared" si="2"/>
        <v>22.285714285714285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</row>
    <row r="10" spans="1:10" x14ac:dyDescent="0.25">
      <c r="A10" s="1">
        <v>40</v>
      </c>
      <c r="C10">
        <f t="shared" si="0"/>
        <v>23</v>
      </c>
      <c r="D10">
        <f t="shared" si="1"/>
        <v>27</v>
      </c>
      <c r="E10">
        <f t="shared" si="2"/>
        <v>27.571428571428573</v>
      </c>
      <c r="F10">
        <f t="shared" ref="F10:F47" si="3">AVERAGE(A2:A10)</f>
        <v>27.666666666666668</v>
      </c>
      <c r="G10" t="e">
        <v>#N/A</v>
      </c>
      <c r="H10" t="e">
        <v>#N/A</v>
      </c>
      <c r="I10" t="e">
        <v>#N/A</v>
      </c>
      <c r="J10" t="e">
        <v>#N/A</v>
      </c>
    </row>
    <row r="11" spans="1:10" x14ac:dyDescent="0.25">
      <c r="A11" s="1">
        <v>13</v>
      </c>
      <c r="C11">
        <f t="shared" si="0"/>
        <v>25.333333333333332</v>
      </c>
      <c r="D11">
        <f t="shared" si="1"/>
        <v>25.4</v>
      </c>
      <c r="E11">
        <f t="shared" si="2"/>
        <v>24.857142857142858</v>
      </c>
      <c r="F11">
        <f t="shared" si="3"/>
        <v>23.222222222222221</v>
      </c>
      <c r="G11" t="e">
        <v>#N/A</v>
      </c>
      <c r="H11" t="e">
        <v>#N/A</v>
      </c>
      <c r="I11" t="e">
        <v>#N/A</v>
      </c>
      <c r="J11" t="e">
        <v>#N/A</v>
      </c>
    </row>
    <row r="12" spans="1:10" x14ac:dyDescent="0.25">
      <c r="A12" s="1">
        <v>23</v>
      </c>
      <c r="C12">
        <f t="shared" si="0"/>
        <v>25.333333333333332</v>
      </c>
      <c r="D12">
        <f t="shared" si="1"/>
        <v>21</v>
      </c>
      <c r="E12">
        <f t="shared" si="2"/>
        <v>24.428571428571427</v>
      </c>
      <c r="F12">
        <f t="shared" si="3"/>
        <v>25.444444444444443</v>
      </c>
      <c r="G12">
        <f t="shared" ref="G12:G47" si="4">AVERAGE(A2:A12)</f>
        <v>25.90909090909091</v>
      </c>
      <c r="H12" t="e">
        <v>#N/A</v>
      </c>
      <c r="I12" t="e">
        <v>#N/A</v>
      </c>
      <c r="J12" t="e">
        <v>#N/A</v>
      </c>
    </row>
    <row r="13" spans="1:10" x14ac:dyDescent="0.25">
      <c r="A13" s="1">
        <v>78</v>
      </c>
      <c r="C13">
        <f t="shared" si="0"/>
        <v>38</v>
      </c>
      <c r="D13">
        <f t="shared" si="1"/>
        <v>35.4</v>
      </c>
      <c r="E13">
        <f t="shared" si="2"/>
        <v>32.571428571428569</v>
      </c>
      <c r="F13">
        <f t="shared" si="3"/>
        <v>30.555555555555557</v>
      </c>
      <c r="G13">
        <f t="shared" si="4"/>
        <v>28.181818181818183</v>
      </c>
      <c r="H13" t="e">
        <v>#N/A</v>
      </c>
      <c r="I13" t="e">
        <v>#N/A</v>
      </c>
      <c r="J13" t="e">
        <v>#N/A</v>
      </c>
    </row>
    <row r="14" spans="1:10" x14ac:dyDescent="0.25">
      <c r="A14" s="1">
        <v>15</v>
      </c>
      <c r="C14">
        <f t="shared" si="0"/>
        <v>38.666666666666664</v>
      </c>
      <c r="D14">
        <f t="shared" si="1"/>
        <v>33.799999999999997</v>
      </c>
      <c r="E14">
        <f t="shared" si="2"/>
        <v>28.285714285714285</v>
      </c>
      <c r="F14">
        <f t="shared" si="3"/>
        <v>29.333333333333332</v>
      </c>
      <c r="G14">
        <f t="shared" si="4"/>
        <v>29.272727272727273</v>
      </c>
      <c r="H14">
        <f t="shared" ref="H14:H47" si="5">AVERAGE(A2:A14)</f>
        <v>29.076923076923077</v>
      </c>
      <c r="I14" t="e">
        <v>#N/A</v>
      </c>
      <c r="J14" t="e">
        <v>#N/A</v>
      </c>
    </row>
    <row r="15" spans="1:10" x14ac:dyDescent="0.25">
      <c r="A15" s="1">
        <v>33</v>
      </c>
      <c r="C15">
        <f t="shared" si="0"/>
        <v>42</v>
      </c>
      <c r="D15">
        <f t="shared" si="1"/>
        <v>32.4</v>
      </c>
      <c r="E15">
        <f t="shared" si="2"/>
        <v>32.142857142857146</v>
      </c>
      <c r="F15">
        <f t="shared" si="3"/>
        <v>30.666666666666668</v>
      </c>
      <c r="G15">
        <f t="shared" si="4"/>
        <v>29.363636363636363</v>
      </c>
      <c r="H15">
        <f t="shared" si="5"/>
        <v>27.53846153846154</v>
      </c>
      <c r="I15" t="e">
        <v>#N/A</v>
      </c>
      <c r="J15" t="e">
        <v>#N/A</v>
      </c>
    </row>
    <row r="16" spans="1:10" x14ac:dyDescent="0.25">
      <c r="A16" s="1">
        <v>29</v>
      </c>
      <c r="C16">
        <f t="shared" si="0"/>
        <v>25.666666666666668</v>
      </c>
      <c r="D16">
        <f t="shared" si="1"/>
        <v>35.6</v>
      </c>
      <c r="E16">
        <f t="shared" si="2"/>
        <v>33</v>
      </c>
      <c r="F16">
        <f t="shared" si="3"/>
        <v>28.888888888888889</v>
      </c>
      <c r="G16">
        <f t="shared" si="4"/>
        <v>29.636363636363637</v>
      </c>
      <c r="H16">
        <f t="shared" si="5"/>
        <v>29.53846153846154</v>
      </c>
      <c r="I16">
        <f t="shared" ref="I16:I47" si="6">AVERAGE(A2:A16)</f>
        <v>29.333333333333332</v>
      </c>
      <c r="J16" t="e">
        <v>#N/A</v>
      </c>
    </row>
    <row r="17" spans="1:10" x14ac:dyDescent="0.25">
      <c r="A17" s="1">
        <v>2</v>
      </c>
      <c r="C17">
        <f t="shared" si="0"/>
        <v>21.333333333333332</v>
      </c>
      <c r="D17">
        <f t="shared" si="1"/>
        <v>31.4</v>
      </c>
      <c r="E17">
        <f t="shared" si="2"/>
        <v>27.571428571428573</v>
      </c>
      <c r="F17">
        <f t="shared" si="3"/>
        <v>28.444444444444443</v>
      </c>
      <c r="G17">
        <f t="shared" si="4"/>
        <v>27.90909090909091</v>
      </c>
      <c r="H17">
        <f t="shared" si="5"/>
        <v>27.23076923076923</v>
      </c>
      <c r="I17">
        <f t="shared" si="6"/>
        <v>25.933333333333334</v>
      </c>
      <c r="J17" t="e">
        <v>#N/A</v>
      </c>
    </row>
    <row r="18" spans="1:10" x14ac:dyDescent="0.25">
      <c r="A18" s="1">
        <v>59</v>
      </c>
      <c r="C18">
        <f t="shared" si="0"/>
        <v>30</v>
      </c>
      <c r="D18">
        <f t="shared" si="1"/>
        <v>27.6</v>
      </c>
      <c r="E18">
        <f t="shared" si="2"/>
        <v>34.142857142857146</v>
      </c>
      <c r="F18">
        <f t="shared" si="3"/>
        <v>32.444444444444443</v>
      </c>
      <c r="G18">
        <f t="shared" si="4"/>
        <v>29.181818181818183</v>
      </c>
      <c r="H18">
        <f t="shared" si="5"/>
        <v>29.76923076923077</v>
      </c>
      <c r="I18">
        <f t="shared" si="6"/>
        <v>29.666666666666668</v>
      </c>
      <c r="J18">
        <f t="shared" ref="J18:J47" si="7">AVERAGE(A2:A18)</f>
        <v>29.470588235294116</v>
      </c>
    </row>
    <row r="19" spans="1:10" x14ac:dyDescent="0.25">
      <c r="A19" s="1">
        <v>61</v>
      </c>
      <c r="C19">
        <f t="shared" si="0"/>
        <v>40.666666666666664</v>
      </c>
      <c r="D19">
        <f t="shared" si="1"/>
        <v>36.799999999999997</v>
      </c>
      <c r="E19">
        <f t="shared" si="2"/>
        <v>39.571428571428569</v>
      </c>
      <c r="F19">
        <f t="shared" si="3"/>
        <v>34.777777777777779</v>
      </c>
      <c r="G19">
        <f t="shared" si="4"/>
        <v>34.18181818181818</v>
      </c>
      <c r="H19">
        <f t="shared" si="5"/>
        <v>32.846153846153847</v>
      </c>
      <c r="I19">
        <f t="shared" si="6"/>
        <v>31.6</v>
      </c>
      <c r="J19">
        <f t="shared" si="7"/>
        <v>29.941176470588236</v>
      </c>
    </row>
    <row r="20" spans="1:10" x14ac:dyDescent="0.25">
      <c r="A20" s="1">
        <v>14</v>
      </c>
      <c r="C20">
        <f t="shared" si="0"/>
        <v>44.666666666666664</v>
      </c>
      <c r="D20">
        <f t="shared" si="1"/>
        <v>33</v>
      </c>
      <c r="E20">
        <f t="shared" si="2"/>
        <v>30.428571428571427</v>
      </c>
      <c r="F20">
        <f t="shared" si="3"/>
        <v>34.888888888888886</v>
      </c>
      <c r="G20">
        <f t="shared" si="4"/>
        <v>33.363636363636367</v>
      </c>
      <c r="H20">
        <f t="shared" si="5"/>
        <v>30.46153846153846</v>
      </c>
      <c r="I20">
        <f t="shared" si="6"/>
        <v>30.8</v>
      </c>
      <c r="J20">
        <f t="shared" si="7"/>
        <v>30.588235294117649</v>
      </c>
    </row>
    <row r="21" spans="1:10" x14ac:dyDescent="0.25">
      <c r="A21" s="1">
        <v>19</v>
      </c>
      <c r="C21">
        <f t="shared" si="0"/>
        <v>31.333333333333332</v>
      </c>
      <c r="D21">
        <f t="shared" si="1"/>
        <v>31</v>
      </c>
      <c r="E21">
        <f t="shared" si="2"/>
        <v>31</v>
      </c>
      <c r="F21">
        <f t="shared" si="3"/>
        <v>34.444444444444443</v>
      </c>
      <c r="G21">
        <f t="shared" si="4"/>
        <v>31.454545454545453</v>
      </c>
      <c r="H21">
        <f t="shared" si="5"/>
        <v>31.46153846153846</v>
      </c>
      <c r="I21">
        <f t="shared" si="6"/>
        <v>30.666666666666668</v>
      </c>
      <c r="J21">
        <f t="shared" si="7"/>
        <v>29.823529411764707</v>
      </c>
    </row>
    <row r="22" spans="1:10" x14ac:dyDescent="0.25">
      <c r="A22" s="1">
        <v>8</v>
      </c>
      <c r="C22">
        <f t="shared" si="0"/>
        <v>13.666666666666666</v>
      </c>
      <c r="D22">
        <f t="shared" si="1"/>
        <v>32.200000000000003</v>
      </c>
      <c r="E22">
        <f t="shared" si="2"/>
        <v>27.428571428571427</v>
      </c>
      <c r="F22">
        <f t="shared" si="3"/>
        <v>26.666666666666668</v>
      </c>
      <c r="G22">
        <f t="shared" si="4"/>
        <v>31</v>
      </c>
      <c r="H22">
        <f t="shared" si="5"/>
        <v>30.307692307692307</v>
      </c>
      <c r="I22">
        <f t="shared" si="6"/>
        <v>28.2</v>
      </c>
      <c r="J22">
        <f t="shared" si="7"/>
        <v>28.764705882352942</v>
      </c>
    </row>
    <row r="23" spans="1:10" x14ac:dyDescent="0.25">
      <c r="A23" s="1">
        <v>36</v>
      </c>
      <c r="C23">
        <f t="shared" si="0"/>
        <v>21</v>
      </c>
      <c r="D23">
        <f t="shared" si="1"/>
        <v>27.6</v>
      </c>
      <c r="E23">
        <f t="shared" si="2"/>
        <v>28.428571428571427</v>
      </c>
      <c r="F23">
        <f t="shared" si="3"/>
        <v>29</v>
      </c>
      <c r="G23">
        <f t="shared" si="4"/>
        <v>32.18181818181818</v>
      </c>
      <c r="H23">
        <f t="shared" si="5"/>
        <v>30</v>
      </c>
      <c r="I23">
        <f t="shared" si="6"/>
        <v>30.2</v>
      </c>
      <c r="J23">
        <f t="shared" si="7"/>
        <v>29.647058823529413</v>
      </c>
    </row>
    <row r="24" spans="1:10" x14ac:dyDescent="0.25">
      <c r="A24" s="1">
        <v>23</v>
      </c>
      <c r="C24">
        <f t="shared" si="0"/>
        <v>22.333333333333332</v>
      </c>
      <c r="D24">
        <f t="shared" si="1"/>
        <v>20</v>
      </c>
      <c r="E24">
        <f t="shared" si="2"/>
        <v>31.428571428571427</v>
      </c>
      <c r="F24">
        <f t="shared" si="3"/>
        <v>27.888888888888889</v>
      </c>
      <c r="G24">
        <f t="shared" si="4"/>
        <v>27.181818181818183</v>
      </c>
      <c r="H24">
        <f t="shared" si="5"/>
        <v>30.76923076923077</v>
      </c>
      <c r="I24">
        <f t="shared" si="6"/>
        <v>30.2</v>
      </c>
      <c r="J24">
        <f t="shared" si="7"/>
        <v>28.352941176470587</v>
      </c>
    </row>
    <row r="25" spans="1:10" x14ac:dyDescent="0.25">
      <c r="A25" s="1">
        <v>0</v>
      </c>
      <c r="C25">
        <f t="shared" si="0"/>
        <v>19.666666666666668</v>
      </c>
      <c r="D25">
        <f t="shared" si="1"/>
        <v>17.2</v>
      </c>
      <c r="E25">
        <f t="shared" si="2"/>
        <v>23</v>
      </c>
      <c r="F25">
        <f t="shared" si="3"/>
        <v>24.666666666666668</v>
      </c>
      <c r="G25">
        <f t="shared" si="4"/>
        <v>25.818181818181817</v>
      </c>
      <c r="H25">
        <f t="shared" si="5"/>
        <v>29</v>
      </c>
      <c r="I25">
        <f t="shared" si="6"/>
        <v>27.533333333333335</v>
      </c>
      <c r="J25">
        <f t="shared" si="7"/>
        <v>28</v>
      </c>
    </row>
    <row r="26" spans="1:10" x14ac:dyDescent="0.25">
      <c r="A26" s="1">
        <v>26</v>
      </c>
      <c r="C26">
        <f t="shared" si="0"/>
        <v>16.333333333333332</v>
      </c>
      <c r="D26">
        <f t="shared" si="1"/>
        <v>18.600000000000001</v>
      </c>
      <c r="E26">
        <f t="shared" si="2"/>
        <v>18</v>
      </c>
      <c r="F26">
        <f t="shared" si="3"/>
        <v>27.333333333333332</v>
      </c>
      <c r="G26">
        <f t="shared" si="4"/>
        <v>25.181818181818183</v>
      </c>
      <c r="H26">
        <f t="shared" si="5"/>
        <v>25</v>
      </c>
      <c r="I26">
        <f t="shared" si="6"/>
        <v>28.4</v>
      </c>
      <c r="J26">
        <f t="shared" si="7"/>
        <v>28.176470588235293</v>
      </c>
    </row>
    <row r="27" spans="1:10" x14ac:dyDescent="0.25">
      <c r="A27" s="1">
        <v>15</v>
      </c>
      <c r="C27">
        <f t="shared" si="0"/>
        <v>13.666666666666666</v>
      </c>
      <c r="D27">
        <f t="shared" si="1"/>
        <v>20</v>
      </c>
      <c r="E27">
        <f t="shared" si="2"/>
        <v>18.142857142857142</v>
      </c>
      <c r="F27">
        <f t="shared" si="3"/>
        <v>22.444444444444443</v>
      </c>
      <c r="G27">
        <f t="shared" si="4"/>
        <v>23.90909090909091</v>
      </c>
      <c r="H27">
        <f t="shared" si="5"/>
        <v>25</v>
      </c>
      <c r="I27">
        <f t="shared" si="6"/>
        <v>27.866666666666667</v>
      </c>
      <c r="J27">
        <f t="shared" si="7"/>
        <v>26.705882352941178</v>
      </c>
    </row>
    <row r="28" spans="1:10" x14ac:dyDescent="0.25">
      <c r="A28" s="1">
        <v>44</v>
      </c>
      <c r="C28">
        <f t="shared" si="0"/>
        <v>28.333333333333332</v>
      </c>
      <c r="D28">
        <f t="shared" si="1"/>
        <v>21.6</v>
      </c>
      <c r="E28">
        <f t="shared" si="2"/>
        <v>21.714285714285715</v>
      </c>
      <c r="F28">
        <f t="shared" si="3"/>
        <v>20.555555555555557</v>
      </c>
      <c r="G28">
        <f t="shared" si="4"/>
        <v>27.727272727272727</v>
      </c>
      <c r="H28">
        <f t="shared" si="5"/>
        <v>25.846153846153847</v>
      </c>
      <c r="I28">
        <f t="shared" si="6"/>
        <v>25.6</v>
      </c>
      <c r="J28">
        <f t="shared" si="7"/>
        <v>28.529411764705884</v>
      </c>
    </row>
    <row r="29" spans="1:10" x14ac:dyDescent="0.25">
      <c r="A29" s="1">
        <v>32</v>
      </c>
      <c r="C29">
        <f t="shared" si="0"/>
        <v>30.333333333333332</v>
      </c>
      <c r="D29">
        <f t="shared" si="1"/>
        <v>23.4</v>
      </c>
      <c r="E29">
        <f t="shared" si="2"/>
        <v>25.142857142857142</v>
      </c>
      <c r="F29">
        <f t="shared" si="3"/>
        <v>22.555555555555557</v>
      </c>
      <c r="G29">
        <f t="shared" si="4"/>
        <v>25.272727272727273</v>
      </c>
      <c r="H29">
        <f t="shared" si="5"/>
        <v>26.076923076923077</v>
      </c>
      <c r="I29">
        <f t="shared" si="6"/>
        <v>26.733333333333334</v>
      </c>
      <c r="J29">
        <f t="shared" si="7"/>
        <v>29.058823529411764</v>
      </c>
    </row>
    <row r="30" spans="1:10" x14ac:dyDescent="0.25">
      <c r="A30" s="1">
        <v>28</v>
      </c>
      <c r="C30">
        <f t="shared" si="0"/>
        <v>34.666666666666664</v>
      </c>
      <c r="D30">
        <f t="shared" si="1"/>
        <v>29</v>
      </c>
      <c r="E30">
        <f t="shared" si="2"/>
        <v>24</v>
      </c>
      <c r="F30">
        <f t="shared" si="3"/>
        <v>23.555555555555557</v>
      </c>
      <c r="G30">
        <f t="shared" si="4"/>
        <v>22.272727272727273</v>
      </c>
      <c r="H30">
        <f t="shared" si="5"/>
        <v>28.076923076923077</v>
      </c>
      <c r="I30">
        <f t="shared" si="6"/>
        <v>26.4</v>
      </c>
      <c r="J30">
        <f t="shared" si="7"/>
        <v>26.117647058823529</v>
      </c>
    </row>
    <row r="31" spans="1:10" x14ac:dyDescent="0.25">
      <c r="A31" s="1">
        <v>27</v>
      </c>
      <c r="C31">
        <f t="shared" si="0"/>
        <v>29</v>
      </c>
      <c r="D31">
        <f t="shared" si="1"/>
        <v>29.2</v>
      </c>
      <c r="E31">
        <f t="shared" si="2"/>
        <v>24.571428571428573</v>
      </c>
      <c r="F31">
        <f t="shared" si="3"/>
        <v>25.666666666666668</v>
      </c>
      <c r="G31">
        <f t="shared" si="4"/>
        <v>23.454545454545453</v>
      </c>
      <c r="H31">
        <f t="shared" si="5"/>
        <v>25.615384615384617</v>
      </c>
      <c r="I31">
        <f t="shared" si="6"/>
        <v>26.266666666666666</v>
      </c>
      <c r="J31">
        <f t="shared" si="7"/>
        <v>26.823529411764707</v>
      </c>
    </row>
    <row r="32" spans="1:10" x14ac:dyDescent="0.25">
      <c r="A32" s="1">
        <v>73</v>
      </c>
      <c r="C32">
        <f t="shared" si="0"/>
        <v>42.666666666666664</v>
      </c>
      <c r="D32">
        <f t="shared" si="1"/>
        <v>40.799999999999997</v>
      </c>
      <c r="E32">
        <f t="shared" si="2"/>
        <v>35</v>
      </c>
      <c r="F32">
        <f t="shared" si="3"/>
        <v>29.777777777777779</v>
      </c>
      <c r="G32">
        <f t="shared" si="4"/>
        <v>28.363636363636363</v>
      </c>
      <c r="H32">
        <f t="shared" si="5"/>
        <v>26.53846153846154</v>
      </c>
      <c r="I32">
        <f t="shared" si="6"/>
        <v>31</v>
      </c>
      <c r="J32">
        <f t="shared" si="7"/>
        <v>29.176470588235293</v>
      </c>
    </row>
    <row r="33" spans="1:10" x14ac:dyDescent="0.25">
      <c r="A33" s="1">
        <v>10</v>
      </c>
      <c r="C33">
        <f t="shared" si="0"/>
        <v>36.666666666666664</v>
      </c>
      <c r="D33">
        <f t="shared" si="1"/>
        <v>34</v>
      </c>
      <c r="E33">
        <f t="shared" si="2"/>
        <v>32.714285714285715</v>
      </c>
      <c r="F33">
        <f t="shared" si="3"/>
        <v>28.333333333333332</v>
      </c>
      <c r="G33">
        <f t="shared" si="4"/>
        <v>28.545454545454547</v>
      </c>
      <c r="H33">
        <f t="shared" si="5"/>
        <v>26.23076923076923</v>
      </c>
      <c r="I33">
        <f t="shared" si="6"/>
        <v>27.733333333333334</v>
      </c>
      <c r="J33">
        <f t="shared" si="7"/>
        <v>28.058823529411764</v>
      </c>
    </row>
    <row r="34" spans="1:10" x14ac:dyDescent="0.25">
      <c r="A34" s="1">
        <v>30</v>
      </c>
      <c r="C34">
        <f t="shared" si="0"/>
        <v>37.666666666666664</v>
      </c>
      <c r="D34">
        <f t="shared" si="1"/>
        <v>33.6</v>
      </c>
      <c r="E34">
        <f t="shared" si="2"/>
        <v>34.857142857142854</v>
      </c>
      <c r="F34">
        <f t="shared" si="3"/>
        <v>31.666666666666668</v>
      </c>
      <c r="G34">
        <f t="shared" si="4"/>
        <v>28</v>
      </c>
      <c r="H34">
        <f t="shared" si="5"/>
        <v>27.076923076923077</v>
      </c>
      <c r="I34">
        <f t="shared" si="6"/>
        <v>25.666666666666668</v>
      </c>
      <c r="J34">
        <f t="shared" si="7"/>
        <v>29.705882352941178</v>
      </c>
    </row>
    <row r="35" spans="1:10" x14ac:dyDescent="0.25">
      <c r="A35" s="1">
        <v>8</v>
      </c>
      <c r="C35">
        <f t="shared" si="0"/>
        <v>16</v>
      </c>
      <c r="D35">
        <f t="shared" si="1"/>
        <v>29.6</v>
      </c>
      <c r="E35">
        <f t="shared" si="2"/>
        <v>29.714285714285715</v>
      </c>
      <c r="F35">
        <f t="shared" si="3"/>
        <v>29.666666666666668</v>
      </c>
      <c r="G35">
        <f t="shared" si="4"/>
        <v>26.636363636363637</v>
      </c>
      <c r="H35">
        <f t="shared" si="5"/>
        <v>27.076923076923077</v>
      </c>
      <c r="I35">
        <f t="shared" si="6"/>
        <v>25.266666666666666</v>
      </c>
      <c r="J35">
        <f t="shared" si="7"/>
        <v>26.705882352941178</v>
      </c>
    </row>
    <row r="36" spans="1:10" x14ac:dyDescent="0.25">
      <c r="A36" s="1">
        <v>51</v>
      </c>
      <c r="C36">
        <f t="shared" si="0"/>
        <v>29.666666666666668</v>
      </c>
      <c r="D36">
        <f t="shared" si="1"/>
        <v>34.4</v>
      </c>
      <c r="E36">
        <f t="shared" si="2"/>
        <v>32.428571428571431</v>
      </c>
      <c r="F36">
        <f t="shared" si="3"/>
        <v>33.666666666666664</v>
      </c>
      <c r="G36">
        <f t="shared" si="4"/>
        <v>31.272727272727273</v>
      </c>
      <c r="H36">
        <f t="shared" si="5"/>
        <v>28.23076923076923</v>
      </c>
      <c r="I36">
        <f t="shared" si="6"/>
        <v>27.4</v>
      </c>
      <c r="J36">
        <f t="shared" si="7"/>
        <v>26.117647058823529</v>
      </c>
    </row>
    <row r="37" spans="1:10" x14ac:dyDescent="0.25">
      <c r="A37" s="1">
        <v>16</v>
      </c>
      <c r="C37">
        <f t="shared" si="0"/>
        <v>25</v>
      </c>
      <c r="D37">
        <f t="shared" si="1"/>
        <v>23</v>
      </c>
      <c r="E37">
        <f t="shared" si="2"/>
        <v>30.714285714285715</v>
      </c>
      <c r="F37">
        <f t="shared" si="3"/>
        <v>30.555555555555557</v>
      </c>
      <c r="G37">
        <f t="shared" si="4"/>
        <v>30.363636363636363</v>
      </c>
      <c r="H37">
        <f t="shared" si="5"/>
        <v>27.692307692307693</v>
      </c>
      <c r="I37">
        <f t="shared" si="6"/>
        <v>27.933333333333334</v>
      </c>
      <c r="J37">
        <f t="shared" si="7"/>
        <v>26.235294117647058</v>
      </c>
    </row>
    <row r="38" spans="1:10" x14ac:dyDescent="0.25">
      <c r="A38" s="1">
        <v>44</v>
      </c>
      <c r="C38">
        <f t="shared" si="0"/>
        <v>37</v>
      </c>
      <c r="D38">
        <f t="shared" si="1"/>
        <v>29.8</v>
      </c>
      <c r="E38">
        <f t="shared" si="2"/>
        <v>33.142857142857146</v>
      </c>
      <c r="F38">
        <f t="shared" si="3"/>
        <v>31.888888888888889</v>
      </c>
      <c r="G38">
        <f t="shared" si="4"/>
        <v>33</v>
      </c>
      <c r="H38">
        <f t="shared" si="5"/>
        <v>31.076923076923077</v>
      </c>
      <c r="I38">
        <f t="shared" si="6"/>
        <v>28.466666666666665</v>
      </c>
      <c r="J38">
        <f t="shared" si="7"/>
        <v>27.705882352941178</v>
      </c>
    </row>
    <row r="39" spans="1:10" x14ac:dyDescent="0.25">
      <c r="A39" s="1">
        <v>100</v>
      </c>
      <c r="C39">
        <f t="shared" si="0"/>
        <v>53.333333333333336</v>
      </c>
      <c r="D39">
        <f t="shared" si="1"/>
        <v>43.8</v>
      </c>
      <c r="E39">
        <f t="shared" si="2"/>
        <v>37</v>
      </c>
      <c r="F39">
        <f t="shared" si="3"/>
        <v>39.888888888888886</v>
      </c>
      <c r="G39">
        <f t="shared" si="4"/>
        <v>38.090909090909093</v>
      </c>
      <c r="H39">
        <f t="shared" si="5"/>
        <v>36.769230769230766</v>
      </c>
      <c r="I39">
        <f t="shared" si="6"/>
        <v>33.6</v>
      </c>
      <c r="J39">
        <f t="shared" si="7"/>
        <v>33.117647058823529</v>
      </c>
    </row>
    <row r="40" spans="1:10" x14ac:dyDescent="0.25">
      <c r="A40" s="1">
        <v>7</v>
      </c>
      <c r="C40">
        <f t="shared" si="0"/>
        <v>50.333333333333336</v>
      </c>
      <c r="D40">
        <f t="shared" si="1"/>
        <v>43.6</v>
      </c>
      <c r="E40">
        <f t="shared" si="2"/>
        <v>36.571428571428569</v>
      </c>
      <c r="F40">
        <f t="shared" si="3"/>
        <v>37.666666666666664</v>
      </c>
      <c r="G40">
        <f t="shared" si="4"/>
        <v>35.81818181818182</v>
      </c>
      <c r="H40">
        <f t="shared" si="5"/>
        <v>36.153846153846153</v>
      </c>
      <c r="I40">
        <f t="shared" si="6"/>
        <v>34.06666666666667</v>
      </c>
      <c r="J40">
        <f t="shared" si="7"/>
        <v>31.411764705882351</v>
      </c>
    </row>
    <row r="41" spans="1:10" x14ac:dyDescent="0.25">
      <c r="A41" s="1">
        <v>4</v>
      </c>
      <c r="C41">
        <f t="shared" si="0"/>
        <v>37</v>
      </c>
      <c r="D41">
        <f t="shared" si="1"/>
        <v>34.200000000000003</v>
      </c>
      <c r="E41">
        <f t="shared" si="2"/>
        <v>32.857142857142854</v>
      </c>
      <c r="F41">
        <f t="shared" si="3"/>
        <v>30</v>
      </c>
      <c r="G41">
        <f t="shared" si="4"/>
        <v>33.636363636363633</v>
      </c>
      <c r="H41">
        <f t="shared" si="5"/>
        <v>33.07692307692308</v>
      </c>
      <c r="I41">
        <f t="shared" si="6"/>
        <v>32.6</v>
      </c>
      <c r="J41">
        <f t="shared" si="7"/>
        <v>30.294117647058822</v>
      </c>
    </row>
    <row r="42" spans="1:10" x14ac:dyDescent="0.25">
      <c r="A42" s="1">
        <v>14</v>
      </c>
      <c r="C42">
        <f t="shared" si="0"/>
        <v>8.3333333333333339</v>
      </c>
      <c r="D42">
        <f t="shared" si="1"/>
        <v>33.799999999999997</v>
      </c>
      <c r="E42">
        <f t="shared" si="2"/>
        <v>33.714285714285715</v>
      </c>
      <c r="F42">
        <f t="shared" si="3"/>
        <v>30.444444444444443</v>
      </c>
      <c r="G42">
        <f t="shared" si="4"/>
        <v>32.454545454545453</v>
      </c>
      <c r="H42">
        <f t="shared" si="5"/>
        <v>31.692307692307693</v>
      </c>
      <c r="I42">
        <f t="shared" si="6"/>
        <v>32.533333333333331</v>
      </c>
      <c r="J42">
        <f t="shared" si="7"/>
        <v>31.117647058823529</v>
      </c>
    </row>
    <row r="43" spans="1:10" x14ac:dyDescent="0.25">
      <c r="A43" s="1">
        <v>29</v>
      </c>
      <c r="C43">
        <f t="shared" si="0"/>
        <v>15.666666666666666</v>
      </c>
      <c r="D43">
        <f t="shared" si="1"/>
        <v>30.8</v>
      </c>
      <c r="E43">
        <f t="shared" si="2"/>
        <v>30.571428571428573</v>
      </c>
      <c r="F43">
        <f t="shared" si="3"/>
        <v>30.333333333333332</v>
      </c>
      <c r="G43">
        <f t="shared" si="4"/>
        <v>28.454545454545453</v>
      </c>
      <c r="H43">
        <f t="shared" si="5"/>
        <v>31.76923076923077</v>
      </c>
      <c r="I43">
        <f t="shared" si="6"/>
        <v>31.533333333333335</v>
      </c>
      <c r="J43">
        <f t="shared" si="7"/>
        <v>31.294117647058822</v>
      </c>
    </row>
    <row r="44" spans="1:10" x14ac:dyDescent="0.25">
      <c r="A44" s="1">
        <v>17</v>
      </c>
      <c r="C44">
        <f t="shared" si="0"/>
        <v>20</v>
      </c>
      <c r="D44">
        <f t="shared" si="1"/>
        <v>14.2</v>
      </c>
      <c r="E44">
        <f t="shared" si="2"/>
        <v>30.714285714285715</v>
      </c>
      <c r="F44">
        <f t="shared" si="3"/>
        <v>31.333333333333332</v>
      </c>
      <c r="G44">
        <f t="shared" si="4"/>
        <v>29.09090909090909</v>
      </c>
      <c r="H44">
        <f t="shared" si="5"/>
        <v>31</v>
      </c>
      <c r="I44">
        <f t="shared" si="6"/>
        <v>30.533333333333335</v>
      </c>
      <c r="J44">
        <f t="shared" si="7"/>
        <v>31.411764705882351</v>
      </c>
    </row>
    <row r="45" spans="1:10" x14ac:dyDescent="0.25">
      <c r="A45" s="1">
        <v>52</v>
      </c>
      <c r="C45">
        <f t="shared" si="0"/>
        <v>32.666666666666664</v>
      </c>
      <c r="D45">
        <f t="shared" si="1"/>
        <v>23.2</v>
      </c>
      <c r="E45">
        <f t="shared" si="2"/>
        <v>31.857142857142858</v>
      </c>
      <c r="F45">
        <f t="shared" si="3"/>
        <v>31.444444444444443</v>
      </c>
      <c r="G45">
        <f t="shared" si="4"/>
        <v>31.09090909090909</v>
      </c>
      <c r="H45">
        <f t="shared" si="5"/>
        <v>29.384615384615383</v>
      </c>
      <c r="I45">
        <f t="shared" si="6"/>
        <v>32.133333333333333</v>
      </c>
      <c r="J45">
        <f t="shared" si="7"/>
        <v>31.882352941176471</v>
      </c>
    </row>
    <row r="46" spans="1:10" x14ac:dyDescent="0.25">
      <c r="A46" s="1">
        <v>10</v>
      </c>
      <c r="C46">
        <f t="shared" si="0"/>
        <v>26.333333333333332</v>
      </c>
      <c r="D46">
        <f t="shared" si="1"/>
        <v>24.4</v>
      </c>
      <c r="E46">
        <f t="shared" si="2"/>
        <v>19</v>
      </c>
      <c r="F46">
        <f t="shared" si="3"/>
        <v>30.777777777777779</v>
      </c>
      <c r="G46">
        <f t="shared" si="4"/>
        <v>31.272727272727273</v>
      </c>
      <c r="H46">
        <f t="shared" si="5"/>
        <v>29.384615384615383</v>
      </c>
      <c r="I46">
        <f t="shared" si="6"/>
        <v>31</v>
      </c>
      <c r="J46">
        <f t="shared" si="7"/>
        <v>30.588235294117649</v>
      </c>
    </row>
    <row r="47" spans="1:10" x14ac:dyDescent="0.25">
      <c r="A47" s="1">
        <v>3</v>
      </c>
      <c r="C47">
        <f t="shared" si="0"/>
        <v>21.666666666666668</v>
      </c>
      <c r="D47">
        <f t="shared" si="1"/>
        <v>22.2</v>
      </c>
      <c r="E47">
        <f t="shared" si="2"/>
        <v>18.428571428571427</v>
      </c>
      <c r="F47">
        <f t="shared" si="3"/>
        <v>26.222222222222221</v>
      </c>
      <c r="G47">
        <f t="shared" si="4"/>
        <v>26.90909090909091</v>
      </c>
      <c r="H47">
        <f t="shared" si="5"/>
        <v>27.307692307692307</v>
      </c>
      <c r="I47">
        <f t="shared" si="6"/>
        <v>26.333333333333332</v>
      </c>
      <c r="J47">
        <f t="shared" si="7"/>
        <v>29.117647058823529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Raina_Total_Runs_Chennai_&amp;_SES</vt:lpstr>
      <vt:lpstr>Errors for α = 0.1</vt:lpstr>
      <vt:lpstr>Errors for α = 0.5</vt:lpstr>
      <vt:lpstr>Errors for α = 0.9</vt:lpstr>
      <vt:lpstr>Comparing Errors</vt:lpstr>
      <vt:lpstr>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Nishanth</dc:creator>
  <cp:lastModifiedBy>DAIVIK</cp:lastModifiedBy>
  <dcterms:created xsi:type="dcterms:W3CDTF">2017-11-13T03:24:42Z</dcterms:created>
  <dcterms:modified xsi:type="dcterms:W3CDTF">2017-11-17T06:42:37Z</dcterms:modified>
</cp:coreProperties>
</file>