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DAIVIK\Desktop\"/>
    </mc:Choice>
  </mc:AlternateContent>
  <bookViews>
    <workbookView xWindow="0" yWindow="0" windowWidth="20490" windowHeight="7755" tabRatio="768"/>
  </bookViews>
  <sheets>
    <sheet name="Raina_Total_Runs_Delhi_&amp;_SES" sheetId="1" r:id="rId1"/>
    <sheet name="Errors for α = 0.1" sheetId="2" r:id="rId2"/>
    <sheet name="Errors for α = 0.5" sheetId="4" r:id="rId3"/>
    <sheet name="Errors for α = 0.9" sheetId="3" r:id="rId4"/>
    <sheet name="Comparing Errors" sheetId="6" r:id="rId5"/>
    <sheet name="MA" sheetId="5" r:id="rId6"/>
  </sheets>
  <calcPr calcId="162913"/>
</workbook>
</file>

<file path=xl/calcChain.xml><?xml version="1.0" encoding="utf-8"?>
<calcChain xmlns="http://schemas.openxmlformats.org/spreadsheetml/2006/main">
  <c r="G10" i="1" l="1"/>
  <c r="E10" i="1"/>
  <c r="C10" i="1"/>
  <c r="O2" i="3" l="1"/>
  <c r="N3" i="3"/>
  <c r="N4" i="3"/>
  <c r="N5" i="3"/>
  <c r="N6" i="3"/>
  <c r="N7" i="3"/>
  <c r="N8" i="3"/>
  <c r="N9" i="3"/>
  <c r="N2" i="3"/>
  <c r="N2" i="4"/>
  <c r="O2" i="4"/>
  <c r="N3" i="4"/>
  <c r="N4" i="4"/>
  <c r="N5" i="4"/>
  <c r="N6" i="4"/>
  <c r="N7" i="4"/>
  <c r="N8" i="4"/>
  <c r="N9" i="4"/>
  <c r="O2" i="2"/>
  <c r="N3" i="2"/>
  <c r="N4" i="2"/>
  <c r="N5" i="2"/>
  <c r="N6" i="2"/>
  <c r="N7" i="2"/>
  <c r="N8" i="2"/>
  <c r="N9" i="2"/>
  <c r="N2" i="2"/>
  <c r="E8" i="5" l="1"/>
  <c r="E9" i="5"/>
  <c r="D6" i="5"/>
  <c r="D7" i="5"/>
  <c r="D8" i="5"/>
  <c r="D9" i="5"/>
  <c r="C4" i="5"/>
  <c r="C5" i="5"/>
  <c r="C6" i="5"/>
  <c r="C7" i="5"/>
  <c r="C8" i="5"/>
  <c r="C9" i="5"/>
  <c r="K4" i="4" l="1"/>
  <c r="K5" i="4"/>
  <c r="K8" i="4"/>
  <c r="H3" i="4"/>
  <c r="H4" i="4"/>
  <c r="H7" i="4"/>
  <c r="H8" i="4"/>
  <c r="E9" i="4"/>
  <c r="H9" i="4" s="1"/>
  <c r="E3" i="4"/>
  <c r="K3" i="4" s="1"/>
  <c r="E4" i="4"/>
  <c r="E5" i="4"/>
  <c r="H5" i="4" s="1"/>
  <c r="E6" i="4"/>
  <c r="K6" i="4" s="1"/>
  <c r="E7" i="4"/>
  <c r="K7" i="4" s="1"/>
  <c r="E8" i="4"/>
  <c r="E2" i="4"/>
  <c r="K2" i="4" s="1"/>
  <c r="L2" i="4" l="1"/>
  <c r="H2" i="4"/>
  <c r="H6" i="4"/>
  <c r="I2" i="4" s="1"/>
  <c r="K9" i="4"/>
  <c r="F2" i="4"/>
  <c r="H4" i="3"/>
  <c r="E3" i="3"/>
  <c r="K3" i="3" s="1"/>
  <c r="E4" i="3"/>
  <c r="K4" i="3" s="1"/>
  <c r="E5" i="3"/>
  <c r="H5" i="3" s="1"/>
  <c r="E6" i="3"/>
  <c r="K6" i="3" s="1"/>
  <c r="E7" i="3"/>
  <c r="K7" i="3" s="1"/>
  <c r="E8" i="3"/>
  <c r="K8" i="3" s="1"/>
  <c r="E9" i="3"/>
  <c r="H9" i="3" s="1"/>
  <c r="E2" i="3"/>
  <c r="K2" i="3" s="1"/>
  <c r="K9" i="3" l="1"/>
  <c r="H8" i="3"/>
  <c r="F2" i="3"/>
  <c r="H7" i="3"/>
  <c r="H3" i="3"/>
  <c r="H2" i="3"/>
  <c r="H6" i="3"/>
  <c r="K5" i="3"/>
  <c r="L2" i="3" s="1"/>
  <c r="E3" i="2"/>
  <c r="K3" i="2" s="1"/>
  <c r="E4" i="2"/>
  <c r="K4" i="2" s="1"/>
  <c r="E5" i="2"/>
  <c r="H5" i="2" s="1"/>
  <c r="E6" i="2"/>
  <c r="K6" i="2" s="1"/>
  <c r="E7" i="2"/>
  <c r="K7" i="2" s="1"/>
  <c r="E8" i="2"/>
  <c r="K8" i="2" s="1"/>
  <c r="E9" i="2"/>
  <c r="H9" i="2" s="1"/>
  <c r="E2" i="2"/>
  <c r="K2" i="2" s="1"/>
  <c r="H8" i="2" l="1"/>
  <c r="K5" i="2"/>
  <c r="I2" i="3"/>
  <c r="H4" i="2"/>
  <c r="K9" i="2"/>
  <c r="F2" i="2"/>
  <c r="H7" i="2"/>
  <c r="H3" i="2"/>
  <c r="H2" i="2"/>
  <c r="H6" i="2"/>
  <c r="L2" i="2" l="1"/>
  <c r="I2" i="2"/>
</calcChain>
</file>

<file path=xl/sharedStrings.xml><?xml version="1.0" encoding="utf-8"?>
<sst xmlns="http://schemas.openxmlformats.org/spreadsheetml/2006/main" count="47" uniqueCount="27">
  <si>
    <t>match_id</t>
  </si>
  <si>
    <t>yt-ft</t>
  </si>
  <si>
    <t>ME</t>
  </si>
  <si>
    <t>(yt-ft)^2</t>
  </si>
  <si>
    <t>MSE</t>
  </si>
  <si>
    <t>abs(yt-ft)</t>
  </si>
  <si>
    <t>MAD</t>
  </si>
  <si>
    <t>MA(3)</t>
  </si>
  <si>
    <t>MA(5)</t>
  </si>
  <si>
    <t>MA(7)</t>
  </si>
  <si>
    <t>Score</t>
  </si>
  <si>
    <t>α = 0.3</t>
  </si>
  <si>
    <t>α = 0.5</t>
  </si>
  <si>
    <t>α = 0.7</t>
  </si>
  <si>
    <t>α = 0.9</t>
  </si>
  <si>
    <r>
      <rPr>
        <b/>
        <u/>
        <sz val="11"/>
        <color theme="1"/>
        <rFont val="Calibri"/>
        <family val="2"/>
      </rPr>
      <t>α</t>
    </r>
    <r>
      <rPr>
        <b/>
        <u/>
        <sz val="11"/>
        <color theme="1"/>
        <rFont val="Calibri"/>
        <family val="2"/>
        <scheme val="minor"/>
      </rPr>
      <t xml:space="preserve"> = 0.1</t>
    </r>
  </si>
  <si>
    <r>
      <rPr>
        <b/>
        <u/>
        <sz val="11"/>
        <color theme="1"/>
        <rFont val="Calibri"/>
        <family val="2"/>
      </rPr>
      <t>α</t>
    </r>
    <r>
      <rPr>
        <b/>
        <u/>
        <sz val="11"/>
        <color theme="1"/>
        <rFont val="Calibri"/>
        <family val="2"/>
        <scheme val="minor"/>
      </rPr>
      <t xml:space="preserve"> = 0.9</t>
    </r>
  </si>
  <si>
    <r>
      <rPr>
        <b/>
        <u/>
        <sz val="11"/>
        <color theme="1"/>
        <rFont val="Calibri"/>
        <family val="2"/>
      </rPr>
      <t>α</t>
    </r>
    <r>
      <rPr>
        <b/>
        <u/>
        <sz val="11"/>
        <color theme="1"/>
        <rFont val="Calibri"/>
        <family val="2"/>
        <scheme val="minor"/>
      </rPr>
      <t xml:space="preserve"> = 0.5</t>
    </r>
  </si>
  <si>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  <scheme val="minor"/>
      </rPr>
      <t xml:space="preserve"> = 0.1</t>
    </r>
  </si>
  <si>
    <t>Alpha Value</t>
  </si>
  <si>
    <t>Mean Error</t>
  </si>
  <si>
    <t>Mean Square Error</t>
  </si>
  <si>
    <t>Mean Absolute Deviation</t>
  </si>
  <si>
    <t>Mean Absolute Percentage Error</t>
  </si>
  <si>
    <t>abs(yt-ft)/yt</t>
  </si>
  <si>
    <t>MAPE</t>
  </si>
  <si>
    <t>Y for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</si>
</sst>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5" sqref="G15"/>
    </sheetView>
  </sheetViews>
  <sheetFormatPr defaultRowHeight="15" x14ac:dyDescent="0.25"/>
  <cols>
    <col min="1" max="1" width="11.140625" customWidth="1"/>
  </cols>
  <sheetData>
    <row r="1" spans="1:7" x14ac:dyDescent="0.25">
      <c r="A1" s="4" t="s">
        <v>0</v>
      </c>
      <c r="B1" s="4" t="s">
        <v>10</v>
      </c>
      <c r="C1" s="4" t="s">
        <v>18</v>
      </c>
      <c r="D1" s="4" t="s">
        <v>11</v>
      </c>
      <c r="E1" s="4" t="s">
        <v>12</v>
      </c>
      <c r="F1" s="4" t="s">
        <v>13</v>
      </c>
      <c r="G1" s="4" t="s">
        <v>14</v>
      </c>
    </row>
    <row r="2" spans="1:7" x14ac:dyDescent="0.25">
      <c r="A2" s="1">
        <v>28</v>
      </c>
      <c r="B2" s="1">
        <v>1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</row>
    <row r="3" spans="1:7" x14ac:dyDescent="0.25">
      <c r="A3" s="1">
        <v>126</v>
      </c>
      <c r="B3" s="1">
        <v>49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 s="1">
        <v>259</v>
      </c>
      <c r="B4" s="1">
        <v>17</v>
      </c>
      <c r="C4">
        <v>5.8</v>
      </c>
      <c r="D4">
        <v>15.4</v>
      </c>
      <c r="E4">
        <v>25</v>
      </c>
      <c r="F4">
        <v>34.6</v>
      </c>
      <c r="G4">
        <v>44.2</v>
      </c>
    </row>
    <row r="5" spans="1:7" x14ac:dyDescent="0.25">
      <c r="A5" s="1">
        <v>345</v>
      </c>
      <c r="B5" s="1">
        <v>30</v>
      </c>
      <c r="C5">
        <v>6.92</v>
      </c>
      <c r="D5">
        <v>15.88</v>
      </c>
      <c r="E5">
        <v>21</v>
      </c>
      <c r="F5">
        <v>22.28</v>
      </c>
      <c r="G5">
        <v>19.72</v>
      </c>
    </row>
    <row r="6" spans="1:7" x14ac:dyDescent="0.25">
      <c r="A6" s="1">
        <v>395</v>
      </c>
      <c r="B6" s="1">
        <v>82</v>
      </c>
      <c r="C6">
        <v>9.2279999999999998</v>
      </c>
      <c r="D6">
        <v>20.116</v>
      </c>
      <c r="E6">
        <v>25.5</v>
      </c>
      <c r="F6">
        <v>27.684000000000001</v>
      </c>
      <c r="G6">
        <v>28.972000000000001</v>
      </c>
    </row>
    <row r="7" spans="1:7" x14ac:dyDescent="0.25">
      <c r="A7" s="1">
        <v>424</v>
      </c>
      <c r="B7" s="1">
        <v>47</v>
      </c>
      <c r="C7">
        <v>16.505199999999999</v>
      </c>
      <c r="D7">
        <v>38.681199999999997</v>
      </c>
      <c r="E7">
        <v>53.75</v>
      </c>
      <c r="F7">
        <v>65.705200000000005</v>
      </c>
      <c r="G7">
        <v>76.697199999999995</v>
      </c>
    </row>
    <row r="8" spans="1:7" x14ac:dyDescent="0.25">
      <c r="A8" s="1">
        <v>540</v>
      </c>
      <c r="B8" s="1">
        <v>2</v>
      </c>
      <c r="C8">
        <v>19.554680000000001</v>
      </c>
      <c r="D8">
        <v>41.176839999999999</v>
      </c>
      <c r="E8">
        <v>50.375</v>
      </c>
      <c r="F8">
        <v>52.611559999999997</v>
      </c>
      <c r="G8">
        <v>49.969720000000002</v>
      </c>
    </row>
    <row r="9" spans="1:7" x14ac:dyDescent="0.25">
      <c r="A9" s="1">
        <v>576</v>
      </c>
      <c r="B9" s="1">
        <v>1</v>
      </c>
      <c r="C9">
        <v>17.799212000000001</v>
      </c>
      <c r="D9">
        <v>29.423787999999998</v>
      </c>
      <c r="E9">
        <v>26.1875</v>
      </c>
      <c r="F9">
        <v>17.183468000000001</v>
      </c>
      <c r="G9">
        <v>6.7969720000000002</v>
      </c>
    </row>
    <row r="10" spans="1:7" x14ac:dyDescent="0.25">
      <c r="A10" s="6" t="s">
        <v>26</v>
      </c>
      <c r="C10" s="2">
        <f>C9+(0.1*(B9-C9))</f>
        <v>16.119290800000002</v>
      </c>
      <c r="E10" s="2">
        <f>C9+(0.5*(B9-C9))</f>
        <v>9.3996060000000003</v>
      </c>
      <c r="G10" s="2">
        <f>C9+(0.9*(B9-C9))</f>
        <v>2.679921199999999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workbookViewId="0">
      <selection activeCell="C15" sqref="C15"/>
    </sheetView>
  </sheetViews>
  <sheetFormatPr defaultRowHeight="15" x14ac:dyDescent="0.25"/>
  <cols>
    <col min="2" max="2" width="22.140625" customWidth="1"/>
    <col min="6" max="6" width="12.7109375" customWidth="1"/>
    <col min="9" max="9" width="13.140625" customWidth="1"/>
    <col min="12" max="12" width="15.140625" customWidth="1"/>
    <col min="14" max="14" width="13.140625" customWidth="1"/>
    <col min="15" max="15" width="13.28515625" customWidth="1"/>
  </cols>
  <sheetData>
    <row r="1" spans="2:15" x14ac:dyDescent="0.25">
      <c r="B1" s="4" t="s">
        <v>10</v>
      </c>
      <c r="C1" s="3" t="s">
        <v>15</v>
      </c>
      <c r="E1" t="s">
        <v>1</v>
      </c>
      <c r="F1" s="3" t="s">
        <v>2</v>
      </c>
      <c r="H1" t="s">
        <v>3</v>
      </c>
      <c r="I1" s="3" t="s">
        <v>4</v>
      </c>
      <c r="K1" t="s">
        <v>5</v>
      </c>
      <c r="L1" s="3" t="s">
        <v>6</v>
      </c>
      <c r="N1" t="s">
        <v>24</v>
      </c>
      <c r="O1" s="3" t="s">
        <v>25</v>
      </c>
    </row>
    <row r="2" spans="2:15" x14ac:dyDescent="0.25">
      <c r="B2" s="1">
        <v>1</v>
      </c>
      <c r="C2" t="e">
        <v>#N/A</v>
      </c>
      <c r="E2" t="e">
        <f>B2-C2</f>
        <v>#N/A</v>
      </c>
      <c r="F2" s="4">
        <f>AVERAGE(E3:E9)</f>
        <v>21.598986857142858</v>
      </c>
      <c r="H2" t="e">
        <f>POWER(E2,2)</f>
        <v>#N/A</v>
      </c>
      <c r="I2" s="4">
        <f>AVERAGE(H3:H9)</f>
        <v>1396.8862178233353</v>
      </c>
      <c r="K2" t="e">
        <f>ABS(E2)</f>
        <v>#N/A</v>
      </c>
      <c r="L2" s="4">
        <f>AVERAGE(K3:K9)</f>
        <v>31.414384571428574</v>
      </c>
      <c r="N2" t="e">
        <f>ABS(B2-C2)/B2</f>
        <v>#N/A</v>
      </c>
      <c r="O2" s="4">
        <f>AVERAGE(N3:N9)*100</f>
        <v>421.72270922898332</v>
      </c>
    </row>
    <row r="3" spans="2:15" x14ac:dyDescent="0.25">
      <c r="B3" s="1">
        <v>49</v>
      </c>
      <c r="C3">
        <v>1</v>
      </c>
      <c r="E3">
        <f t="shared" ref="E3:E9" si="0">B3-C3</f>
        <v>48</v>
      </c>
      <c r="H3">
        <f t="shared" ref="H3:H9" si="1">POWER(E3,2)</f>
        <v>2304</v>
      </c>
      <c r="K3">
        <f t="shared" ref="K3:K9" si="2">ABS(E3)</f>
        <v>48</v>
      </c>
      <c r="N3">
        <f t="shared" ref="N3:N9" si="3">ABS(B3-C3)/B3</f>
        <v>0.97959183673469385</v>
      </c>
    </row>
    <row r="4" spans="2:15" x14ac:dyDescent="0.25">
      <c r="B4" s="1">
        <v>17</v>
      </c>
      <c r="C4">
        <v>5.8</v>
      </c>
      <c r="E4">
        <f t="shared" si="0"/>
        <v>11.2</v>
      </c>
      <c r="H4">
        <f t="shared" si="1"/>
        <v>125.43999999999998</v>
      </c>
      <c r="K4">
        <f t="shared" si="2"/>
        <v>11.2</v>
      </c>
      <c r="N4">
        <f t="shared" si="3"/>
        <v>0.6588235294117647</v>
      </c>
    </row>
    <row r="5" spans="2:15" x14ac:dyDescent="0.25">
      <c r="B5" s="1">
        <v>30</v>
      </c>
      <c r="C5">
        <v>6.92</v>
      </c>
      <c r="E5">
        <f t="shared" si="0"/>
        <v>23.08</v>
      </c>
      <c r="H5">
        <f t="shared" si="1"/>
        <v>532.68639999999994</v>
      </c>
      <c r="K5">
        <f t="shared" si="2"/>
        <v>23.08</v>
      </c>
      <c r="N5">
        <f t="shared" si="3"/>
        <v>0.76933333333333331</v>
      </c>
    </row>
    <row r="6" spans="2:15" x14ac:dyDescent="0.25">
      <c r="B6" s="1">
        <v>82</v>
      </c>
      <c r="C6">
        <v>9.2279999999999998</v>
      </c>
      <c r="E6">
        <f t="shared" si="0"/>
        <v>72.772000000000006</v>
      </c>
      <c r="H6">
        <f t="shared" si="1"/>
        <v>5295.7639840000011</v>
      </c>
      <c r="K6">
        <f t="shared" si="2"/>
        <v>72.772000000000006</v>
      </c>
      <c r="N6">
        <f t="shared" si="3"/>
        <v>0.88746341463414646</v>
      </c>
    </row>
    <row r="7" spans="2:15" x14ac:dyDescent="0.25">
      <c r="B7" s="1">
        <v>47</v>
      </c>
      <c r="C7">
        <v>16.505199999999999</v>
      </c>
      <c r="E7">
        <f t="shared" si="0"/>
        <v>30.494800000000001</v>
      </c>
      <c r="H7">
        <f t="shared" si="1"/>
        <v>929.93282704000012</v>
      </c>
      <c r="K7">
        <f t="shared" si="2"/>
        <v>30.494800000000001</v>
      </c>
      <c r="N7">
        <f t="shared" si="3"/>
        <v>0.64882553191489367</v>
      </c>
    </row>
    <row r="8" spans="2:15" x14ac:dyDescent="0.25">
      <c r="B8" s="1">
        <v>2</v>
      </c>
      <c r="C8">
        <v>19.554680000000001</v>
      </c>
      <c r="E8">
        <f t="shared" si="0"/>
        <v>-17.554680000000001</v>
      </c>
      <c r="H8">
        <f t="shared" si="1"/>
        <v>308.16678990240007</v>
      </c>
      <c r="K8">
        <f t="shared" si="2"/>
        <v>17.554680000000001</v>
      </c>
      <c r="N8">
        <f t="shared" si="3"/>
        <v>8.7773400000000006</v>
      </c>
    </row>
    <row r="9" spans="2:15" x14ac:dyDescent="0.25">
      <c r="B9" s="1">
        <v>1</v>
      </c>
      <c r="C9">
        <v>17.799212000000001</v>
      </c>
      <c r="E9">
        <f t="shared" si="0"/>
        <v>-16.799212000000001</v>
      </c>
      <c r="H9">
        <f t="shared" si="1"/>
        <v>282.21352382094403</v>
      </c>
      <c r="K9">
        <f t="shared" si="2"/>
        <v>16.799212000000001</v>
      </c>
      <c r="N9">
        <f t="shared" si="3"/>
        <v>16.799212000000001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"/>
  <sheetViews>
    <sheetView workbookViewId="0">
      <selection activeCell="C14" sqref="C14"/>
    </sheetView>
  </sheetViews>
  <sheetFormatPr defaultRowHeight="15" x14ac:dyDescent="0.25"/>
  <cols>
    <col min="2" max="2" width="22" customWidth="1"/>
    <col min="6" max="6" width="12.5703125" customWidth="1"/>
    <col min="9" max="9" width="12.5703125" customWidth="1"/>
    <col min="12" max="12" width="13.5703125" customWidth="1"/>
    <col min="14" max="14" width="13.140625" customWidth="1"/>
    <col min="15" max="15" width="14.5703125" customWidth="1"/>
  </cols>
  <sheetData>
    <row r="1" spans="2:15" x14ac:dyDescent="0.25">
      <c r="B1" s="4" t="s">
        <v>10</v>
      </c>
      <c r="C1" s="3" t="s">
        <v>17</v>
      </c>
      <c r="E1" t="s">
        <v>1</v>
      </c>
      <c r="F1" s="3" t="s">
        <v>2</v>
      </c>
      <c r="H1" t="s">
        <v>3</v>
      </c>
      <c r="I1" s="3" t="s">
        <v>4</v>
      </c>
      <c r="K1" t="s">
        <v>5</v>
      </c>
      <c r="L1" s="3" t="s">
        <v>6</v>
      </c>
      <c r="N1" t="s">
        <v>24</v>
      </c>
      <c r="O1" s="3" t="s">
        <v>25</v>
      </c>
    </row>
    <row r="2" spans="2:15" x14ac:dyDescent="0.25">
      <c r="B2" s="1">
        <v>1</v>
      </c>
      <c r="C2" t="e">
        <v>#N/A</v>
      </c>
      <c r="E2" t="e">
        <f>B2-C2</f>
        <v>#N/A</v>
      </c>
      <c r="F2" s="4">
        <f>AVERAGE(E3:E9)</f>
        <v>3.5982142857142856</v>
      </c>
      <c r="H2" t="e">
        <f>POWER(E2,2)</f>
        <v>#N/A</v>
      </c>
      <c r="I2" s="4">
        <f>AVERAGE(H3:H9)</f>
        <v>1237.3376116071429</v>
      </c>
      <c r="K2" t="e">
        <f>ABS(E2)</f>
        <v>#N/A</v>
      </c>
      <c r="L2" s="4">
        <f>AVERAGE(K3:K9)</f>
        <v>28.830357142857142</v>
      </c>
      <c r="N2" t="e">
        <f>ABS(B2-C2)/B2</f>
        <v>#N/A</v>
      </c>
      <c r="O2" s="4">
        <f>AVERAGE(N3:N9)*100</f>
        <v>742.25459262213303</v>
      </c>
    </row>
    <row r="3" spans="2:15" x14ac:dyDescent="0.25">
      <c r="B3" s="1">
        <v>49</v>
      </c>
      <c r="C3">
        <v>1</v>
      </c>
      <c r="E3">
        <f t="shared" ref="E3:E8" si="0">B3-C3</f>
        <v>48</v>
      </c>
      <c r="H3">
        <f t="shared" ref="H3:H9" si="1">POWER(E3,2)</f>
        <v>2304</v>
      </c>
      <c r="K3">
        <f t="shared" ref="K3:K9" si="2">ABS(E3)</f>
        <v>48</v>
      </c>
      <c r="N3">
        <f t="shared" ref="N3:N9" si="3">ABS(B3-C3)/B3</f>
        <v>0.97959183673469385</v>
      </c>
    </row>
    <row r="4" spans="2:15" x14ac:dyDescent="0.25">
      <c r="B4" s="1">
        <v>17</v>
      </c>
      <c r="C4">
        <v>25</v>
      </c>
      <c r="E4">
        <f t="shared" si="0"/>
        <v>-8</v>
      </c>
      <c r="H4">
        <f t="shared" si="1"/>
        <v>64</v>
      </c>
      <c r="K4">
        <f t="shared" si="2"/>
        <v>8</v>
      </c>
      <c r="N4">
        <f t="shared" si="3"/>
        <v>0.47058823529411764</v>
      </c>
    </row>
    <row r="5" spans="2:15" x14ac:dyDescent="0.25">
      <c r="B5" s="1">
        <v>30</v>
      </c>
      <c r="C5">
        <v>21</v>
      </c>
      <c r="E5">
        <f t="shared" si="0"/>
        <v>9</v>
      </c>
      <c r="H5">
        <f t="shared" si="1"/>
        <v>81</v>
      </c>
      <c r="K5">
        <f t="shared" si="2"/>
        <v>9</v>
      </c>
      <c r="N5">
        <f t="shared" si="3"/>
        <v>0.3</v>
      </c>
    </row>
    <row r="6" spans="2:15" x14ac:dyDescent="0.25">
      <c r="B6" s="1">
        <v>82</v>
      </c>
      <c r="C6">
        <v>25.5</v>
      </c>
      <c r="E6">
        <f t="shared" si="0"/>
        <v>56.5</v>
      </c>
      <c r="H6">
        <f t="shared" si="1"/>
        <v>3192.25</v>
      </c>
      <c r="K6">
        <f t="shared" si="2"/>
        <v>56.5</v>
      </c>
      <c r="N6">
        <f t="shared" si="3"/>
        <v>0.68902439024390238</v>
      </c>
    </row>
    <row r="7" spans="2:15" x14ac:dyDescent="0.25">
      <c r="B7" s="1">
        <v>47</v>
      </c>
      <c r="C7">
        <v>53.75</v>
      </c>
      <c r="E7">
        <f t="shared" si="0"/>
        <v>-6.75</v>
      </c>
      <c r="H7">
        <f t="shared" si="1"/>
        <v>45.5625</v>
      </c>
      <c r="K7">
        <f t="shared" si="2"/>
        <v>6.75</v>
      </c>
      <c r="N7">
        <f t="shared" si="3"/>
        <v>0.14361702127659576</v>
      </c>
    </row>
    <row r="8" spans="2:15" x14ac:dyDescent="0.25">
      <c r="B8" s="1">
        <v>2</v>
      </c>
      <c r="C8">
        <v>50.375</v>
      </c>
      <c r="E8">
        <f t="shared" si="0"/>
        <v>-48.375</v>
      </c>
      <c r="H8">
        <f t="shared" si="1"/>
        <v>2340.140625</v>
      </c>
      <c r="K8">
        <f t="shared" si="2"/>
        <v>48.375</v>
      </c>
      <c r="N8">
        <f t="shared" si="3"/>
        <v>24.1875</v>
      </c>
    </row>
    <row r="9" spans="2:15" x14ac:dyDescent="0.25">
      <c r="B9" s="1">
        <v>1</v>
      </c>
      <c r="C9">
        <v>26.1875</v>
      </c>
      <c r="E9">
        <f>B9-C9</f>
        <v>-25.1875</v>
      </c>
      <c r="H9">
        <f t="shared" si="1"/>
        <v>634.41015625</v>
      </c>
      <c r="K9">
        <f t="shared" si="2"/>
        <v>25.1875</v>
      </c>
      <c r="N9">
        <f t="shared" si="3"/>
        <v>25.1875</v>
      </c>
    </row>
    <row r="10" spans="2:15" x14ac:dyDescent="0.25">
      <c r="B1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workbookViewId="0">
      <selection activeCell="F14" sqref="F14"/>
    </sheetView>
  </sheetViews>
  <sheetFormatPr defaultRowHeight="15" x14ac:dyDescent="0.25"/>
  <cols>
    <col min="2" max="2" width="23" customWidth="1"/>
    <col min="12" max="12" width="10.42578125" customWidth="1"/>
    <col min="14" max="14" width="13.42578125" customWidth="1"/>
    <col min="15" max="15" width="13.140625" customWidth="1"/>
  </cols>
  <sheetData>
    <row r="1" spans="2:15" x14ac:dyDescent="0.25">
      <c r="B1" s="4" t="s">
        <v>10</v>
      </c>
      <c r="C1" s="3" t="s">
        <v>16</v>
      </c>
      <c r="E1" t="s">
        <v>1</v>
      </c>
      <c r="F1" s="3" t="s">
        <v>2</v>
      </c>
      <c r="H1" t="s">
        <v>3</v>
      </c>
      <c r="I1" s="3" t="s">
        <v>4</v>
      </c>
      <c r="K1" t="s">
        <v>5</v>
      </c>
      <c r="L1" s="3" t="s">
        <v>6</v>
      </c>
      <c r="N1" t="s">
        <v>24</v>
      </c>
      <c r="O1" s="3" t="s">
        <v>25</v>
      </c>
    </row>
    <row r="2" spans="2:15" x14ac:dyDescent="0.25">
      <c r="B2" s="1">
        <v>1</v>
      </c>
      <c r="C2" t="e">
        <v>#N/A</v>
      </c>
      <c r="E2" t="e">
        <f>B2-C2</f>
        <v>#N/A</v>
      </c>
      <c r="F2" s="2">
        <f>AVERAGE(E3:E9)</f>
        <v>9.2015428571429483E-2</v>
      </c>
      <c r="H2" t="e">
        <f>POWER(E2,2)</f>
        <v>#N/A</v>
      </c>
      <c r="I2" s="2">
        <f>AVERAGE(H3:H9)</f>
        <v>1311.1585418695977</v>
      </c>
      <c r="K2" t="e">
        <f>ABS(E2)</f>
        <v>#N/A</v>
      </c>
      <c r="L2" s="2">
        <f>AVERAGE(K3:K9)</f>
        <v>31.710270285714284</v>
      </c>
      <c r="N2" t="e">
        <f>ABS(B2-C2)/B2</f>
        <v>#N/A</v>
      </c>
      <c r="O2" s="2">
        <f>AVERAGE(N3:N9)*100</f>
        <v>485.46612499113672</v>
      </c>
    </row>
    <row r="3" spans="2:15" x14ac:dyDescent="0.25">
      <c r="B3" s="1">
        <v>49</v>
      </c>
      <c r="C3">
        <v>1</v>
      </c>
      <c r="E3">
        <f t="shared" ref="E3:E9" si="0">B3-C3</f>
        <v>48</v>
      </c>
      <c r="H3">
        <f t="shared" ref="H3:H9" si="1">POWER(E3,2)</f>
        <v>2304</v>
      </c>
      <c r="K3">
        <f t="shared" ref="K3:K9" si="2">ABS(E3)</f>
        <v>48</v>
      </c>
      <c r="N3">
        <f t="shared" ref="N3:N9" si="3">ABS(B3-C3)/B3</f>
        <v>0.97959183673469385</v>
      </c>
    </row>
    <row r="4" spans="2:15" x14ac:dyDescent="0.25">
      <c r="B4" s="1">
        <v>17</v>
      </c>
      <c r="C4">
        <v>44.2</v>
      </c>
      <c r="E4">
        <f t="shared" si="0"/>
        <v>-27.200000000000003</v>
      </c>
      <c r="H4">
        <f t="shared" si="1"/>
        <v>739.84000000000015</v>
      </c>
      <c r="K4">
        <f t="shared" si="2"/>
        <v>27.200000000000003</v>
      </c>
      <c r="N4">
        <f t="shared" si="3"/>
        <v>1.6</v>
      </c>
    </row>
    <row r="5" spans="2:15" x14ac:dyDescent="0.25">
      <c r="B5" s="1">
        <v>30</v>
      </c>
      <c r="C5">
        <v>19.72</v>
      </c>
      <c r="E5">
        <f t="shared" si="0"/>
        <v>10.280000000000001</v>
      </c>
      <c r="H5">
        <f t="shared" si="1"/>
        <v>105.67840000000002</v>
      </c>
      <c r="K5">
        <f t="shared" si="2"/>
        <v>10.280000000000001</v>
      </c>
      <c r="N5">
        <f t="shared" si="3"/>
        <v>0.34266666666666673</v>
      </c>
    </row>
    <row r="6" spans="2:15" x14ac:dyDescent="0.25">
      <c r="B6" s="1">
        <v>82</v>
      </c>
      <c r="C6">
        <v>28.972000000000001</v>
      </c>
      <c r="E6">
        <f t="shared" si="0"/>
        <v>53.027999999999999</v>
      </c>
      <c r="H6">
        <f t="shared" si="1"/>
        <v>2811.9687839999997</v>
      </c>
      <c r="K6">
        <f t="shared" si="2"/>
        <v>53.027999999999999</v>
      </c>
      <c r="N6">
        <f t="shared" si="3"/>
        <v>0.64668292682926831</v>
      </c>
    </row>
    <row r="7" spans="2:15" x14ac:dyDescent="0.25">
      <c r="B7" s="1">
        <v>47</v>
      </c>
      <c r="C7">
        <v>76.697199999999995</v>
      </c>
      <c r="E7">
        <f t="shared" si="0"/>
        <v>-29.697199999999995</v>
      </c>
      <c r="H7">
        <f t="shared" si="1"/>
        <v>881.92368783999973</v>
      </c>
      <c r="K7">
        <f t="shared" si="2"/>
        <v>29.697199999999995</v>
      </c>
      <c r="N7">
        <f t="shared" si="3"/>
        <v>0.63185531914893611</v>
      </c>
    </row>
    <row r="8" spans="2:15" x14ac:dyDescent="0.25">
      <c r="B8" s="1">
        <v>2</v>
      </c>
      <c r="C8">
        <v>49.969720000000002</v>
      </c>
      <c r="E8">
        <f t="shared" si="0"/>
        <v>-47.969720000000002</v>
      </c>
      <c r="H8">
        <f t="shared" si="1"/>
        <v>2301.0940368784004</v>
      </c>
      <c r="K8">
        <f t="shared" si="2"/>
        <v>47.969720000000002</v>
      </c>
      <c r="N8">
        <f t="shared" si="3"/>
        <v>23.984860000000001</v>
      </c>
    </row>
    <row r="9" spans="2:15" x14ac:dyDescent="0.25">
      <c r="B9" s="1">
        <v>1</v>
      </c>
      <c r="C9">
        <v>6.7969720000000002</v>
      </c>
      <c r="E9">
        <f t="shared" si="0"/>
        <v>-5.7969720000000002</v>
      </c>
      <c r="H9">
        <f t="shared" si="1"/>
        <v>33.604884368784006</v>
      </c>
      <c r="K9">
        <f t="shared" si="2"/>
        <v>5.7969720000000002</v>
      </c>
      <c r="N9">
        <f t="shared" si="3"/>
        <v>5.7969720000000002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3" sqref="D13"/>
    </sheetView>
  </sheetViews>
  <sheetFormatPr defaultRowHeight="15" x14ac:dyDescent="0.25"/>
  <cols>
    <col min="1" max="1" width="18" customWidth="1"/>
    <col min="2" max="2" width="21.42578125" customWidth="1"/>
    <col min="3" max="3" width="26.42578125" customWidth="1"/>
    <col min="4" max="4" width="31.5703125" customWidth="1"/>
    <col min="5" max="5" width="36.85546875" customWidth="1"/>
  </cols>
  <sheetData>
    <row r="1" spans="1:5" x14ac:dyDescent="0.25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</row>
    <row r="2" spans="1:5" x14ac:dyDescent="0.25">
      <c r="A2" s="1">
        <v>0.1</v>
      </c>
      <c r="B2" s="5">
        <v>21.598986857142858</v>
      </c>
      <c r="C2" s="5">
        <v>1396.8862178233353</v>
      </c>
      <c r="D2" s="5">
        <v>31.414384571428574</v>
      </c>
      <c r="E2" s="5">
        <v>421.72270922898332</v>
      </c>
    </row>
    <row r="3" spans="1:5" x14ac:dyDescent="0.25">
      <c r="A3" s="1">
        <v>0.5</v>
      </c>
      <c r="B3" s="5">
        <v>3.5982142857142856</v>
      </c>
      <c r="C3" s="5">
        <v>1237.3376116071429</v>
      </c>
      <c r="D3" s="5">
        <v>28.830357142857142</v>
      </c>
      <c r="E3" s="5">
        <v>742.25459262213303</v>
      </c>
    </row>
    <row r="4" spans="1:5" x14ac:dyDescent="0.25">
      <c r="A4" s="1">
        <v>0.9</v>
      </c>
      <c r="B4" s="5">
        <v>9.2015428571429483E-2</v>
      </c>
      <c r="C4" s="5">
        <v>1311.1585418695977</v>
      </c>
      <c r="D4" s="5">
        <v>31.710270285714284</v>
      </c>
      <c r="E4" s="5">
        <v>485.46612499113672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2" sqref="B12"/>
    </sheetView>
  </sheetViews>
  <sheetFormatPr defaultRowHeight="15" x14ac:dyDescent="0.25"/>
  <cols>
    <col min="1" max="1" width="23.85546875" customWidth="1"/>
  </cols>
  <sheetData>
    <row r="1" spans="1:5" x14ac:dyDescent="0.25">
      <c r="A1" s="4" t="s">
        <v>10</v>
      </c>
      <c r="C1" s="4" t="s">
        <v>7</v>
      </c>
      <c r="D1" s="4" t="s">
        <v>8</v>
      </c>
      <c r="E1" s="4" t="s">
        <v>9</v>
      </c>
    </row>
    <row r="2" spans="1:5" x14ac:dyDescent="0.25">
      <c r="A2" s="1">
        <v>1</v>
      </c>
      <c r="C2" t="e">
        <v>#N/A</v>
      </c>
      <c r="D2" t="e">
        <v>#N/A</v>
      </c>
      <c r="E2" t="e">
        <v>#N/A</v>
      </c>
    </row>
    <row r="3" spans="1:5" x14ac:dyDescent="0.25">
      <c r="A3" s="1">
        <v>49</v>
      </c>
      <c r="C3" t="e">
        <v>#N/A</v>
      </c>
      <c r="D3" t="e">
        <v>#N/A</v>
      </c>
      <c r="E3" t="e">
        <v>#N/A</v>
      </c>
    </row>
    <row r="4" spans="1:5" x14ac:dyDescent="0.25">
      <c r="A4" s="1">
        <v>17</v>
      </c>
      <c r="C4">
        <f t="shared" ref="C4:C9" si="0">AVERAGE(A2:A4)</f>
        <v>22.333333333333332</v>
      </c>
      <c r="D4" t="e">
        <v>#N/A</v>
      </c>
      <c r="E4" t="e">
        <v>#N/A</v>
      </c>
    </row>
    <row r="5" spans="1:5" x14ac:dyDescent="0.25">
      <c r="A5" s="1">
        <v>30</v>
      </c>
      <c r="C5">
        <f t="shared" si="0"/>
        <v>32</v>
      </c>
      <c r="D5" t="e">
        <v>#N/A</v>
      </c>
      <c r="E5" t="e">
        <v>#N/A</v>
      </c>
    </row>
    <row r="6" spans="1:5" x14ac:dyDescent="0.25">
      <c r="A6" s="1">
        <v>82</v>
      </c>
      <c r="C6">
        <f t="shared" si="0"/>
        <v>43</v>
      </c>
      <c r="D6">
        <f t="shared" ref="D6:D9" si="1">AVERAGE(A2:A6)</f>
        <v>35.799999999999997</v>
      </c>
      <c r="E6" t="e">
        <v>#N/A</v>
      </c>
    </row>
    <row r="7" spans="1:5" x14ac:dyDescent="0.25">
      <c r="A7" s="1">
        <v>47</v>
      </c>
      <c r="C7">
        <f t="shared" si="0"/>
        <v>53</v>
      </c>
      <c r="D7">
        <f t="shared" si="1"/>
        <v>45</v>
      </c>
      <c r="E7" t="e">
        <v>#N/A</v>
      </c>
    </row>
    <row r="8" spans="1:5" x14ac:dyDescent="0.25">
      <c r="A8" s="1">
        <v>2</v>
      </c>
      <c r="C8">
        <f t="shared" si="0"/>
        <v>43.666666666666664</v>
      </c>
      <c r="D8">
        <f t="shared" si="1"/>
        <v>35.6</v>
      </c>
      <c r="E8">
        <f t="shared" ref="E8:E9" si="2">AVERAGE(A2:A8)</f>
        <v>32.571428571428569</v>
      </c>
    </row>
    <row r="9" spans="1:5" x14ac:dyDescent="0.25">
      <c r="A9" s="1">
        <v>1</v>
      </c>
      <c r="C9">
        <f t="shared" si="0"/>
        <v>16.666666666666668</v>
      </c>
      <c r="D9">
        <f t="shared" si="1"/>
        <v>32.4</v>
      </c>
      <c r="E9">
        <f t="shared" si="2"/>
        <v>32.571428571428569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Raina_Total_Runs_Delhi_&amp;_SES</vt:lpstr>
      <vt:lpstr>Errors for α = 0.1</vt:lpstr>
      <vt:lpstr>Errors for α = 0.5</vt:lpstr>
      <vt:lpstr>Errors for α = 0.9</vt:lpstr>
      <vt:lpstr>Comparing Errors</vt:lpstr>
      <vt:lpstr>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Nishanth</dc:creator>
  <cp:lastModifiedBy>DAIVIK</cp:lastModifiedBy>
  <dcterms:created xsi:type="dcterms:W3CDTF">2017-11-13T03:36:32Z</dcterms:created>
  <dcterms:modified xsi:type="dcterms:W3CDTF">2017-11-18T08:03:31Z</dcterms:modified>
</cp:coreProperties>
</file>