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cyun/GolandProjects/Glue-API/"/>
    </mc:Choice>
  </mc:AlternateContent>
  <xr:revisionPtr revIDLastSave="0" documentId="13_ncr:1_{DFF99F35-FDD8-8544-A449-665674A16903}" xr6:coauthVersionLast="47" xr6:coauthVersionMax="47" xr10:uidLastSave="{00000000-0000-0000-0000-000000000000}"/>
  <bookViews>
    <workbookView xWindow="7760" yWindow="1600" windowWidth="27900" windowHeight="16940" xr2:uid="{1D765060-6342-3540-9302-F283D23904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1" l="1"/>
  <c r="A9" i="1"/>
  <c r="A19" i="1"/>
  <c r="A20" i="1"/>
  <c r="A21" i="1"/>
  <c r="A22" i="1"/>
  <c r="A3" i="1"/>
  <c r="A4" i="1"/>
  <c r="A5" i="1"/>
  <c r="A6" i="1"/>
  <c r="A7" i="1"/>
  <c r="A8" i="1"/>
  <c r="A10" i="1"/>
  <c r="A11" i="1"/>
  <c r="A12" i="1"/>
  <c r="A13" i="1"/>
  <c r="A14" i="1"/>
  <c r="A15" i="1"/>
  <c r="A16" i="1"/>
  <c r="A17" i="1"/>
  <c r="A18" i="1"/>
  <c r="A2" i="1"/>
  <c r="J23" i="1"/>
  <c r="K23" i="1"/>
  <c r="I3" i="1"/>
  <c r="I4" i="1"/>
  <c r="I5" i="1"/>
  <c r="I6" i="1"/>
  <c r="I7" i="1"/>
  <c r="I8" i="1"/>
  <c r="I10" i="1"/>
  <c r="I11" i="1"/>
  <c r="I12" i="1"/>
  <c r="I13" i="1"/>
  <c r="I14" i="1"/>
  <c r="I15" i="1"/>
  <c r="I16" i="1"/>
  <c r="I17" i="1"/>
  <c r="I18" i="1"/>
  <c r="I19" i="1"/>
  <c r="I2" i="1"/>
  <c r="I24" i="1"/>
  <c r="I25" i="1"/>
  <c r="I26" i="1"/>
  <c r="I27" i="1"/>
  <c r="I28" i="1"/>
  <c r="A23" i="1" l="1"/>
</calcChain>
</file>

<file path=xl/sharedStrings.xml><?xml version="1.0" encoding="utf-8"?>
<sst xmlns="http://schemas.openxmlformats.org/spreadsheetml/2006/main" count="170" uniqueCount="69">
  <si>
    <t>프로그램</t>
    <phoneticPr fontId="1" type="noConversion"/>
  </si>
  <si>
    <t>기능</t>
    <phoneticPr fontId="1" type="noConversion"/>
  </si>
  <si>
    <t>glue</t>
    <phoneticPr fontId="1" type="noConversion"/>
  </si>
  <si>
    <t>mirror</t>
    <phoneticPr fontId="1" type="noConversion"/>
  </si>
  <si>
    <t>경로</t>
    <phoneticPr fontId="1" type="noConversion"/>
  </si>
  <si>
    <t>version</t>
    <phoneticPr fontId="1" type="noConversion"/>
  </si>
  <si>
    <t>pool</t>
    <phoneticPr fontId="1" type="noConversion"/>
  </si>
  <si>
    <t>:poolname</t>
    <phoneticPr fontId="1" type="noConversion"/>
  </si>
  <si>
    <t>image</t>
    <phoneticPr fontId="1" type="noConversion"/>
  </si>
  <si>
    <t>:pool/:image</t>
  </si>
  <si>
    <t>:pool/:image</t>
    <phoneticPr fontId="1" type="noConversion"/>
  </si>
  <si>
    <t>glue 상태조회</t>
    <phoneticPr fontId="1" type="noConversion"/>
  </si>
  <si>
    <t>glue 버전 조회</t>
    <phoneticPr fontId="1" type="noConversion"/>
  </si>
  <si>
    <t>glue pool 목록조회</t>
    <phoneticPr fontId="1" type="noConversion"/>
  </si>
  <si>
    <t>glue pool image목록 조회</t>
    <phoneticPr fontId="1" type="noConversion"/>
  </si>
  <si>
    <t>미러링 상태 조회</t>
    <phoneticPr fontId="1" type="noConversion"/>
  </si>
  <si>
    <t>미러링 설정</t>
    <phoneticPr fontId="1" type="noConversion"/>
  </si>
  <si>
    <t>미러링 해제</t>
    <phoneticPr fontId="1" type="noConversion"/>
  </si>
  <si>
    <t>미러링중인 이미지 목록 조회</t>
    <phoneticPr fontId="1" type="noConversion"/>
  </si>
  <si>
    <t>미러링중인 이미지 상태 조회</t>
    <phoneticPr fontId="1" type="noConversion"/>
  </si>
  <si>
    <t>이미지에 미러링 설정</t>
    <phoneticPr fontId="1" type="noConversion"/>
  </si>
  <si>
    <t>이미지 미러링 설정 변경</t>
    <phoneticPr fontId="1" type="noConversion"/>
  </si>
  <si>
    <t>이미지 미러링 해제</t>
    <phoneticPr fontId="1" type="noConversion"/>
  </si>
  <si>
    <t>이미지 promote</t>
    <phoneticPr fontId="1" type="noConversion"/>
  </si>
  <si>
    <t>이미지 demote</t>
    <phoneticPr fontId="1" type="noConversion"/>
  </si>
  <si>
    <t>이미지 primary 상태 조회?</t>
    <phoneticPr fontId="1" type="noConversion"/>
  </si>
  <si>
    <t>API</t>
    <phoneticPr fontId="1" type="noConversion"/>
  </si>
  <si>
    <t>API 버전 조회</t>
    <phoneticPr fontId="1" type="noConversion"/>
  </si>
  <si>
    <t>전체 경로</t>
    <phoneticPr fontId="1" type="noConversion"/>
  </si>
  <si>
    <t>api prefix</t>
    <phoneticPr fontId="1" type="noConversion"/>
  </si>
  <si>
    <t>api 버전</t>
    <phoneticPr fontId="1" type="noConversion"/>
  </si>
  <si>
    <t>api</t>
    <phoneticPr fontId="1" type="noConversion"/>
  </si>
  <si>
    <t>v1</t>
    <phoneticPr fontId="1" type="noConversion"/>
  </si>
  <si>
    <t>GLUE</t>
    <phoneticPr fontId="1" type="noConversion"/>
  </si>
  <si>
    <t>MIRROR</t>
    <phoneticPr fontId="1" type="noConversion"/>
  </si>
  <si>
    <t>열2</t>
  </si>
  <si>
    <t>열1</t>
    <phoneticPr fontId="1" type="noConversion"/>
  </si>
  <si>
    <t>번호</t>
    <phoneticPr fontId="1" type="noConversion"/>
  </si>
  <si>
    <t>GET</t>
  </si>
  <si>
    <t>DELETE</t>
    <phoneticPr fontId="1" type="noConversion"/>
  </si>
  <si>
    <t>GET</t>
    <phoneticPr fontId="1" type="noConversion"/>
  </si>
  <si>
    <t>POST</t>
    <phoneticPr fontId="1" type="noConversion"/>
  </si>
  <si>
    <t>PATCH</t>
  </si>
  <si>
    <t>PATCH</t>
    <phoneticPr fontId="1" type="noConversion"/>
  </si>
  <si>
    <t>구현 완료</t>
    <phoneticPr fontId="1" type="noConversion"/>
  </si>
  <si>
    <t>요청방식</t>
    <phoneticPr fontId="1" type="noConversion"/>
  </si>
  <si>
    <t>O</t>
  </si>
  <si>
    <t>API 기능 확인</t>
    <phoneticPr fontId="1" type="noConversion"/>
  </si>
  <si>
    <t>swagger</t>
    <phoneticPr fontId="1" type="noConversion"/>
  </si>
  <si>
    <t>index.html</t>
    <phoneticPr fontId="1" type="noConversion"/>
  </si>
  <si>
    <t>ANY</t>
  </si>
  <si>
    <t>비고</t>
    <phoneticPr fontId="1" type="noConversion"/>
  </si>
  <si>
    <t xml:space="preserve">X </t>
  </si>
  <si>
    <t>미러링 변경?</t>
    <phoneticPr fontId="1" type="noConversion"/>
  </si>
  <si>
    <t>Version</t>
    <phoneticPr fontId="1" type="noConversion"/>
  </si>
  <si>
    <t>GlueStatus</t>
    <phoneticPr fontId="1" type="noConversion"/>
  </si>
  <si>
    <t>GlueVersion</t>
    <phoneticPr fontId="1" type="noConversion"/>
  </si>
  <si>
    <t>ListPools</t>
    <phoneticPr fontId="1" type="noConversion"/>
  </si>
  <si>
    <t>ListImages</t>
    <phoneticPr fontId="1" type="noConversion"/>
  </si>
  <si>
    <t>MirrorStatus</t>
    <phoneticPr fontId="1" type="noConversion"/>
  </si>
  <si>
    <t>MirrorSetup</t>
    <phoneticPr fontId="1" type="noConversion"/>
  </si>
  <si>
    <t>MirrorDelete</t>
    <phoneticPr fontId="1" type="noConversion"/>
  </si>
  <si>
    <t>MirrorImageList</t>
    <phoneticPr fontId="1" type="noConversion"/>
  </si>
  <si>
    <t>MirrorImageDelete</t>
    <phoneticPr fontId="1" type="noConversion"/>
  </si>
  <si>
    <t>X</t>
    <phoneticPr fontId="1" type="noConversion"/>
  </si>
  <si>
    <t>MirrorImageUpdate</t>
  </si>
  <si>
    <t>MirrorImageSetup</t>
  </si>
  <si>
    <t>MirrorImageInfo</t>
  </si>
  <si>
    <t>primary/:pool/:image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</si>
</sst>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3">
    <dxf>
      <numFmt numFmtId="0" formatCode="General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A6E763-0839-D440-8CB9-62B5FAC0C8AB}" name="표1" displayName="표1" ref="A1:L23" totalsRowCount="1">
  <autoFilter ref="A1:L22" xr:uid="{D0A6E763-0839-D440-8CB9-62B5FAC0C8AB}"/>
  <sortState xmlns:xlrd2="http://schemas.microsoft.com/office/spreadsheetml/2017/richdata2" ref="A2:J18">
    <sortCondition ref="A1:A18"/>
  </sortState>
  <tableColumns count="12">
    <tableColumn id="10" xr3:uid="{9F39E946-0A4F-6D48-A047-528DCD2C0772}" name="번호" totalsRowFunction="count">
      <calculatedColumnFormula>IF(표1[[#This Row],[프로그램]]&lt;&gt;"", ROW()-1, "")</calculatedColumnFormula>
    </tableColumn>
    <tableColumn id="1" xr3:uid="{757D3EA9-A82E-7A4A-8282-D0EDC4659A42}" name="프로그램"/>
    <tableColumn id="2" xr3:uid="{7C3273F0-013C-9B47-B5FD-4246313092AC}" name="기능"/>
    <tableColumn id="3" xr3:uid="{7F038242-48F8-5C4E-8018-A2791EEFAD04}" name="api prefix"/>
    <tableColumn id="4" xr3:uid="{A7D48007-85AD-F34F-A0D2-0CAA1A26DA03}" name="api 버전"/>
    <tableColumn id="5" xr3:uid="{1368FB5D-422A-8147-BFAD-78492B48ED88}" name="경로" dataDxfId="2"/>
    <tableColumn id="6" xr3:uid="{84934CC3-0D8D-7C46-B27C-C009AFA6B6D6}" name="열1" dataDxfId="1"/>
    <tableColumn id="7" xr3:uid="{B89A3705-5C82-5046-BE58-D36AEB3C0421}" name="열2"/>
    <tableColumn id="8" xr3:uid="{F8C1BC88-A8A3-BA48-9561-2DD05DA51B37}" name="전체 경로" dataDxfId="0">
      <calculatedColumnFormula>D2 &amp; IF(E2 &lt;&gt; "",  "/" &amp; E2, "") &amp; IF(F2 &lt;&gt; "",  "/" &amp; F2, "") &amp; IF(G2 &lt;&gt; "", "/" &amp; G2, "") &amp; IF(H2 &lt;&gt; "", "/" &amp; H2, "")</calculatedColumnFormula>
    </tableColumn>
    <tableColumn id="9" xr3:uid="{E2C8FF73-48AB-C14E-BD23-FFA94F7F1910}" name="요청방식" totalsRowFunction="count"/>
    <tableColumn id="11" xr3:uid="{940A26F9-A66F-6B41-8718-2D391474F56D}" name="구현 완료" totalsRowFunction="custom">
      <totalsRowFormula>COUNTIF(표1[구현 완료],"O")</totalsRowFormula>
    </tableColumn>
    <tableColumn id="13" xr3:uid="{D33244C2-C6FE-3748-8CA2-A4AFBBD6A479}" name="비고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4910-29E5-9645-818C-70B9E6F5C08C}">
  <dimension ref="A1:L28"/>
  <sheetViews>
    <sheetView tabSelected="1" topLeftCell="D1" zoomScale="110" zoomScaleNormal="110" workbookViewId="0">
      <selection activeCell="H18" sqref="H18"/>
    </sheetView>
  </sheetViews>
  <sheetFormatPr baseColWidth="10" defaultRowHeight="18"/>
  <cols>
    <col min="1" max="1" width="7.28515625" bestFit="1" customWidth="1"/>
    <col min="2" max="2" width="10.7109375" bestFit="1" customWidth="1"/>
    <col min="3" max="3" width="25.28515625" bestFit="1" customWidth="1"/>
    <col min="4" max="4" width="12.28515625" customWidth="1"/>
    <col min="5" max="5" width="8.5703125" customWidth="1"/>
    <col min="6" max="6" width="7.140625" bestFit="1" customWidth="1"/>
    <col min="7" max="7" width="19.85546875" bestFit="1" customWidth="1"/>
    <col min="8" max="8" width="35" bestFit="1" customWidth="1"/>
    <col min="9" max="9" width="37.85546875" bestFit="1" customWidth="1"/>
    <col min="12" max="12" width="16.5703125" bestFit="1" customWidth="1"/>
  </cols>
  <sheetData>
    <row r="1" spans="1:12">
      <c r="A1" t="s">
        <v>37</v>
      </c>
      <c r="B1" t="s">
        <v>0</v>
      </c>
      <c r="C1" t="s">
        <v>1</v>
      </c>
      <c r="D1" t="s">
        <v>29</v>
      </c>
      <c r="E1" t="s">
        <v>30</v>
      </c>
      <c r="F1" t="s">
        <v>4</v>
      </c>
      <c r="G1" t="s">
        <v>36</v>
      </c>
      <c r="H1" t="s">
        <v>35</v>
      </c>
      <c r="I1" t="s">
        <v>28</v>
      </c>
      <c r="J1" t="s">
        <v>45</v>
      </c>
      <c r="K1" t="s">
        <v>44</v>
      </c>
      <c r="L1" t="s">
        <v>51</v>
      </c>
    </row>
    <row r="2" spans="1:12">
      <c r="A2">
        <f>IF(표1[[#This Row],[프로그램]]&lt;&gt;"", ROW()-1, "")</f>
        <v>1</v>
      </c>
      <c r="B2" t="s">
        <v>26</v>
      </c>
      <c r="C2" t="s">
        <v>27</v>
      </c>
      <c r="D2" t="s">
        <v>31</v>
      </c>
      <c r="E2" t="s">
        <v>32</v>
      </c>
      <c r="F2" t="s">
        <v>5</v>
      </c>
      <c r="I2" t="str">
        <f t="shared" ref="I2:I19" si="0">D2 &amp; IF(E2 &lt;&gt; "",  "/" &amp; E2, "") &amp; IF(F2 &lt;&gt; "",  "/" &amp; F2, "") &amp; IF(G2 &lt;&gt; "", "/" &amp; G2, "") &amp; IF(H2 &lt;&gt; "", "/" &amp; H2, "")</f>
        <v>api/v1/version</v>
      </c>
      <c r="J2" t="s">
        <v>38</v>
      </c>
      <c r="K2" t="s">
        <v>46</v>
      </c>
      <c r="L2" t="s">
        <v>54</v>
      </c>
    </row>
    <row r="3" spans="1:12">
      <c r="A3">
        <f>IF(표1[[#This Row],[프로그램]]&lt;&gt;"", ROW()-1, "")</f>
        <v>2</v>
      </c>
      <c r="B3" t="s">
        <v>33</v>
      </c>
      <c r="C3" t="s">
        <v>11</v>
      </c>
      <c r="D3" t="s">
        <v>31</v>
      </c>
      <c r="E3" t="s">
        <v>32</v>
      </c>
      <c r="F3" t="s">
        <v>2</v>
      </c>
      <c r="I3" t="str">
        <f t="shared" si="0"/>
        <v>api/v1/glue</v>
      </c>
      <c r="J3" t="s">
        <v>38</v>
      </c>
      <c r="K3" t="s">
        <v>46</v>
      </c>
      <c r="L3" t="s">
        <v>55</v>
      </c>
    </row>
    <row r="4" spans="1:12">
      <c r="A4">
        <f>IF(표1[[#This Row],[프로그램]]&lt;&gt;"", ROW()-1, "")</f>
        <v>3</v>
      </c>
      <c r="B4" t="s">
        <v>33</v>
      </c>
      <c r="C4" t="s">
        <v>12</v>
      </c>
      <c r="D4" t="s">
        <v>31</v>
      </c>
      <c r="E4" t="s">
        <v>32</v>
      </c>
      <c r="F4" t="s">
        <v>2</v>
      </c>
      <c r="G4" t="s">
        <v>5</v>
      </c>
      <c r="I4" t="str">
        <f t="shared" si="0"/>
        <v>api/v1/glue/version</v>
      </c>
      <c r="J4" t="s">
        <v>38</v>
      </c>
      <c r="K4" t="s">
        <v>46</v>
      </c>
      <c r="L4" t="s">
        <v>56</v>
      </c>
    </row>
    <row r="5" spans="1:12">
      <c r="A5">
        <f>IF(표1[[#This Row],[프로그램]]&lt;&gt;"", ROW()-1, "")</f>
        <v>4</v>
      </c>
      <c r="B5" t="s">
        <v>33</v>
      </c>
      <c r="C5" t="s">
        <v>13</v>
      </c>
      <c r="D5" t="s">
        <v>31</v>
      </c>
      <c r="E5" t="s">
        <v>32</v>
      </c>
      <c r="F5" t="s">
        <v>2</v>
      </c>
      <c r="G5" t="s">
        <v>6</v>
      </c>
      <c r="I5" t="str">
        <f t="shared" si="0"/>
        <v>api/v1/glue/pool</v>
      </c>
      <c r="J5" t="s">
        <v>38</v>
      </c>
      <c r="K5" t="s">
        <v>46</v>
      </c>
      <c r="L5" t="s">
        <v>57</v>
      </c>
    </row>
    <row r="6" spans="1:12">
      <c r="A6">
        <f>IF(표1[[#This Row],[프로그램]]&lt;&gt;"", ROW()-1, "")</f>
        <v>5</v>
      </c>
      <c r="B6" t="s">
        <v>33</v>
      </c>
      <c r="C6" t="s">
        <v>14</v>
      </c>
      <c r="D6" t="s">
        <v>31</v>
      </c>
      <c r="E6" t="s">
        <v>32</v>
      </c>
      <c r="F6" t="s">
        <v>2</v>
      </c>
      <c r="G6" t="s">
        <v>6</v>
      </c>
      <c r="H6" t="s">
        <v>7</v>
      </c>
      <c r="I6" t="str">
        <f t="shared" si="0"/>
        <v>api/v1/glue/pool/:poolname</v>
      </c>
      <c r="J6" t="s">
        <v>40</v>
      </c>
      <c r="K6" t="s">
        <v>46</v>
      </c>
      <c r="L6" t="s">
        <v>58</v>
      </c>
    </row>
    <row r="7" spans="1:12">
      <c r="A7">
        <f>IF(표1[[#This Row],[프로그램]]&lt;&gt;"", ROW()-1, "")</f>
        <v>6</v>
      </c>
      <c r="B7" t="s">
        <v>34</v>
      </c>
      <c r="C7" t="s">
        <v>15</v>
      </c>
      <c r="D7" t="s">
        <v>31</v>
      </c>
      <c r="E7" t="s">
        <v>32</v>
      </c>
      <c r="F7" t="s">
        <v>3</v>
      </c>
      <c r="I7" t="str">
        <f t="shared" si="0"/>
        <v>api/v1/mirror</v>
      </c>
      <c r="J7" t="s">
        <v>40</v>
      </c>
      <c r="K7" t="s">
        <v>46</v>
      </c>
      <c r="L7" t="s">
        <v>59</v>
      </c>
    </row>
    <row r="8" spans="1:12">
      <c r="A8">
        <f>IF(표1[[#This Row],[프로그램]]&lt;&gt;"", ROW()-1, "")</f>
        <v>7</v>
      </c>
      <c r="B8" t="s">
        <v>34</v>
      </c>
      <c r="C8" t="s">
        <v>16</v>
      </c>
      <c r="D8" t="s">
        <v>31</v>
      </c>
      <c r="E8" t="s">
        <v>32</v>
      </c>
      <c r="F8" t="s">
        <v>3</v>
      </c>
      <c r="I8" t="str">
        <f t="shared" si="0"/>
        <v>api/v1/mirror</v>
      </c>
      <c r="J8" t="s">
        <v>41</v>
      </c>
      <c r="K8" t="s">
        <v>46</v>
      </c>
      <c r="L8" t="s">
        <v>60</v>
      </c>
    </row>
    <row r="9" spans="1:12">
      <c r="A9">
        <f>IF(표1[[#This Row],[프로그램]]&lt;&gt;"", ROW()-1, "")</f>
        <v>8</v>
      </c>
      <c r="B9" t="s">
        <v>34</v>
      </c>
      <c r="C9" t="s">
        <v>53</v>
      </c>
      <c r="D9" t="s">
        <v>31</v>
      </c>
      <c r="E9" t="s">
        <v>32</v>
      </c>
      <c r="F9" t="s">
        <v>3</v>
      </c>
      <c r="I9" t="str">
        <f t="shared" ref="I9" si="1">D9 &amp; IF(E9 &lt;&gt; "",  "/" &amp; E9, "") &amp; IF(F9 &lt;&gt; "",  "/" &amp; F9, "") &amp; IF(G9 &lt;&gt; "", "/" &amp; G9, "") &amp; IF(H9 &lt;&gt; "", "/" &amp; H9, "")</f>
        <v>api/v1/mirror</v>
      </c>
      <c r="J9" t="s">
        <v>42</v>
      </c>
      <c r="K9" t="s">
        <v>52</v>
      </c>
    </row>
    <row r="10" spans="1:12">
      <c r="A10">
        <f>IF(표1[[#This Row],[프로그램]]&lt;&gt;"", ROW()-1, "")</f>
        <v>9</v>
      </c>
      <c r="B10" t="s">
        <v>34</v>
      </c>
      <c r="C10" t="s">
        <v>17</v>
      </c>
      <c r="D10" t="s">
        <v>31</v>
      </c>
      <c r="E10" t="s">
        <v>32</v>
      </c>
      <c r="F10" t="s">
        <v>3</v>
      </c>
      <c r="I10" t="str">
        <f t="shared" si="0"/>
        <v>api/v1/mirror</v>
      </c>
      <c r="J10" t="s">
        <v>39</v>
      </c>
      <c r="K10" t="s">
        <v>46</v>
      </c>
      <c r="L10" t="s">
        <v>61</v>
      </c>
    </row>
    <row r="11" spans="1:12">
      <c r="A11">
        <f>IF(표1[[#This Row],[프로그램]]&lt;&gt;"", ROW()-1, "")</f>
        <v>10</v>
      </c>
      <c r="B11" t="s">
        <v>34</v>
      </c>
      <c r="C11" t="s">
        <v>18</v>
      </c>
      <c r="D11" t="s">
        <v>31</v>
      </c>
      <c r="E11" t="s">
        <v>32</v>
      </c>
      <c r="F11" t="s">
        <v>3</v>
      </c>
      <c r="G11" t="s">
        <v>8</v>
      </c>
      <c r="I11" t="str">
        <f t="shared" si="0"/>
        <v>api/v1/mirror/image</v>
      </c>
      <c r="J11" t="s">
        <v>40</v>
      </c>
      <c r="K11" t="s">
        <v>46</v>
      </c>
      <c r="L11" t="s">
        <v>62</v>
      </c>
    </row>
    <row r="12" spans="1:12">
      <c r="A12">
        <f>IF(표1[[#This Row],[프로그램]]&lt;&gt;"", ROW()-1, "")</f>
        <v>11</v>
      </c>
      <c r="B12" t="s">
        <v>34</v>
      </c>
      <c r="C12" t="s">
        <v>19</v>
      </c>
      <c r="D12" t="s">
        <v>31</v>
      </c>
      <c r="E12" t="s">
        <v>32</v>
      </c>
      <c r="F12" t="s">
        <v>3</v>
      </c>
      <c r="G12" t="s">
        <v>8</v>
      </c>
      <c r="H12" t="s">
        <v>10</v>
      </c>
      <c r="I12" t="str">
        <f t="shared" si="0"/>
        <v>api/v1/mirror/image/:pool/:image</v>
      </c>
      <c r="J12" t="s">
        <v>38</v>
      </c>
      <c r="K12" t="s">
        <v>46</v>
      </c>
      <c r="L12" t="s">
        <v>67</v>
      </c>
    </row>
    <row r="13" spans="1:12">
      <c r="A13">
        <f>IF(표1[[#This Row],[프로그램]]&lt;&gt;"", ROW()-1, "")</f>
        <v>12</v>
      </c>
      <c r="B13" t="s">
        <v>34</v>
      </c>
      <c r="C13" t="s">
        <v>20</v>
      </c>
      <c r="D13" t="s">
        <v>31</v>
      </c>
      <c r="E13" t="s">
        <v>32</v>
      </c>
      <c r="F13" t="s">
        <v>3</v>
      </c>
      <c r="G13" t="s">
        <v>8</v>
      </c>
      <c r="H13" t="s">
        <v>10</v>
      </c>
      <c r="I13" t="str">
        <f t="shared" si="0"/>
        <v>api/v1/mirror/image/:pool/:image</v>
      </c>
      <c r="J13" t="s">
        <v>41</v>
      </c>
      <c r="K13" t="s">
        <v>46</v>
      </c>
      <c r="L13" t="s">
        <v>66</v>
      </c>
    </row>
    <row r="14" spans="1:12">
      <c r="A14">
        <f>IF(표1[[#This Row],[프로그램]]&lt;&gt;"", ROW()-1, "")</f>
        <v>13</v>
      </c>
      <c r="B14" t="s">
        <v>34</v>
      </c>
      <c r="C14" t="s">
        <v>21</v>
      </c>
      <c r="D14" t="s">
        <v>31</v>
      </c>
      <c r="E14" t="s">
        <v>32</v>
      </c>
      <c r="F14" t="s">
        <v>3</v>
      </c>
      <c r="G14" t="s">
        <v>8</v>
      </c>
      <c r="H14" t="s">
        <v>10</v>
      </c>
      <c r="I14" t="str">
        <f t="shared" si="0"/>
        <v>api/v1/mirror/image/:pool/:image</v>
      </c>
      <c r="J14" t="s">
        <v>43</v>
      </c>
      <c r="K14" t="s">
        <v>46</v>
      </c>
      <c r="L14" t="s">
        <v>65</v>
      </c>
    </row>
    <row r="15" spans="1:12">
      <c r="A15">
        <f>IF(표1[[#This Row],[프로그램]]&lt;&gt;"", ROW()-1, "")</f>
        <v>14</v>
      </c>
      <c r="B15" t="s">
        <v>34</v>
      </c>
      <c r="C15" t="s">
        <v>22</v>
      </c>
      <c r="D15" t="s">
        <v>31</v>
      </c>
      <c r="E15" t="s">
        <v>32</v>
      </c>
      <c r="F15" t="s">
        <v>3</v>
      </c>
      <c r="G15" t="s">
        <v>8</v>
      </c>
      <c r="H15" s="1" t="s">
        <v>9</v>
      </c>
      <c r="I15" t="str">
        <f t="shared" si="0"/>
        <v>api/v1/mirror/image/:pool/:image</v>
      </c>
      <c r="J15" t="s">
        <v>39</v>
      </c>
      <c r="K15" t="s">
        <v>46</v>
      </c>
      <c r="L15" t="s">
        <v>63</v>
      </c>
    </row>
    <row r="16" spans="1:12">
      <c r="A16">
        <f>IF(표1[[#This Row],[프로그램]]&lt;&gt;"", ROW()-1, "")</f>
        <v>15</v>
      </c>
      <c r="B16" t="s">
        <v>34</v>
      </c>
      <c r="C16" t="s">
        <v>23</v>
      </c>
      <c r="D16" t="s">
        <v>31</v>
      </c>
      <c r="E16" t="s">
        <v>32</v>
      </c>
      <c r="F16" t="s">
        <v>3</v>
      </c>
      <c r="G16" t="s">
        <v>8</v>
      </c>
      <c r="H16" t="s">
        <v>68</v>
      </c>
      <c r="I16" t="str">
        <f t="shared" si="0"/>
        <v>api/v1/mirror/image/primary/:pool/:image</v>
      </c>
      <c r="J16" t="s">
        <v>41</v>
      </c>
      <c r="K16" t="s">
        <v>52</v>
      </c>
    </row>
    <row r="17" spans="1:12">
      <c r="A17">
        <f>IF(표1[[#This Row],[프로그램]]&lt;&gt;"", ROW()-1, "")</f>
        <v>16</v>
      </c>
      <c r="B17" t="s">
        <v>34</v>
      </c>
      <c r="C17" t="s">
        <v>24</v>
      </c>
      <c r="D17" t="s">
        <v>31</v>
      </c>
      <c r="E17" t="s">
        <v>32</v>
      </c>
      <c r="F17" t="s">
        <v>3</v>
      </c>
      <c r="G17" t="s">
        <v>8</v>
      </c>
      <c r="H17" t="s">
        <v>68</v>
      </c>
      <c r="I17" t="str">
        <f t="shared" si="0"/>
        <v>api/v1/mirror/image/primary/:pool/:image</v>
      </c>
      <c r="J17" t="s">
        <v>39</v>
      </c>
      <c r="K17" t="s">
        <v>52</v>
      </c>
    </row>
    <row r="18" spans="1:12">
      <c r="A18">
        <f>IF(표1[[#This Row],[프로그램]]&lt;&gt;"", ROW()-1, "")</f>
        <v>17</v>
      </c>
      <c r="B18" t="s">
        <v>34</v>
      </c>
      <c r="C18" t="s">
        <v>25</v>
      </c>
      <c r="D18" t="s">
        <v>31</v>
      </c>
      <c r="E18" t="s">
        <v>32</v>
      </c>
      <c r="F18" t="s">
        <v>3</v>
      </c>
      <c r="G18" t="s">
        <v>8</v>
      </c>
      <c r="H18" t="s">
        <v>68</v>
      </c>
      <c r="I18" t="str">
        <f t="shared" si="0"/>
        <v>api/v1/mirror/image/primary/:pool/:image</v>
      </c>
      <c r="J18" t="s">
        <v>40</v>
      </c>
      <c r="K18" t="s">
        <v>52</v>
      </c>
    </row>
    <row r="19" spans="1:12">
      <c r="A19">
        <f>IF(표1[[#This Row],[프로그램]]&lt;&gt;"", ROW()-1, "")</f>
        <v>18</v>
      </c>
      <c r="B19" t="s">
        <v>26</v>
      </c>
      <c r="C19" t="s">
        <v>47</v>
      </c>
      <c r="D19" t="s">
        <v>48</v>
      </c>
      <c r="G19" t="s">
        <v>49</v>
      </c>
      <c r="I19" t="str">
        <f t="shared" si="0"/>
        <v>swagger/index.html</v>
      </c>
      <c r="J19" t="s">
        <v>50</v>
      </c>
      <c r="K19" t="s">
        <v>46</v>
      </c>
      <c r="L19" t="s">
        <v>64</v>
      </c>
    </row>
    <row r="20" spans="1:12">
      <c r="A20" t="str">
        <f>IF(표1[[#This Row],[프로그램]]&lt;&gt;"", ROW()-1, "")</f>
        <v/>
      </c>
    </row>
    <row r="21" spans="1:12">
      <c r="A21" t="str">
        <f>IF(표1[[#This Row],[프로그램]]&lt;&gt;"", ROW()-1, "")</f>
        <v/>
      </c>
    </row>
    <row r="22" spans="1:12">
      <c r="A22" t="str">
        <f>IF(표1[[#This Row],[프로그램]]&lt;&gt;"", ROW()-1, "")</f>
        <v/>
      </c>
    </row>
    <row r="23" spans="1:12">
      <c r="A23">
        <f>SUBTOTAL(103,표1[번호])</f>
        <v>21</v>
      </c>
      <c r="J23">
        <f>SUBTOTAL(103,표1[요청방식])</f>
        <v>18</v>
      </c>
      <c r="K23">
        <f>COUNTIF(표1[구현 완료],"O")</f>
        <v>14</v>
      </c>
    </row>
    <row r="24" spans="1:12">
      <c r="I24" t="str">
        <f t="shared" ref="I24:I28" si="2">D24&amp;IF(F24&lt;&gt;"",  "/"&amp;F24&amp; IF(G24&lt;&gt;"", "/"&amp;G24&amp;IF(H24&lt;&gt;"", "/"&amp;H24, ""), ""), "")</f>
        <v/>
      </c>
    </row>
    <row r="25" spans="1:12">
      <c r="I25" t="str">
        <f t="shared" si="2"/>
        <v/>
      </c>
    </row>
    <row r="26" spans="1:12">
      <c r="I26" t="str">
        <f t="shared" si="2"/>
        <v/>
      </c>
    </row>
    <row r="27" spans="1:12">
      <c r="I27" t="str">
        <f t="shared" si="2"/>
        <v/>
      </c>
    </row>
    <row r="28" spans="1:12">
      <c r="I28" t="str">
        <f t="shared" si="2"/>
        <v/>
      </c>
    </row>
  </sheetData>
  <phoneticPr fontId="1" type="noConversion"/>
  <dataValidations count="2">
    <dataValidation type="list" allowBlank="1" showInputMessage="1" showErrorMessage="1" promptTitle="HTTP 요청 방식" prompt="GET:_x000a_POST:_x000a_DELETE:_x000a_PATCH:_x000a_ANY:" sqref="J2:J22" xr:uid="{6FD56045-E40E-3849-95F6-7432C9358932}">
      <formula1>"GET,POST,DELETE,PATCH,ANY"</formula1>
    </dataValidation>
    <dataValidation type="list" allowBlank="1" showInputMessage="1" showErrorMessage="1" promptTitle="구현 완료" prompt="O_x000a_△_x000a_X_x000a_" sqref="K2:K22" xr:uid="{5C558DFC-A386-1140-A65D-5F263572BC8C}">
      <formula1>"O,△,X 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여천 윤</dc:creator>
  <cp:lastModifiedBy>여천 윤</cp:lastModifiedBy>
  <dcterms:created xsi:type="dcterms:W3CDTF">2023-10-23T00:15:34Z</dcterms:created>
  <dcterms:modified xsi:type="dcterms:W3CDTF">2023-11-06T04:27:22Z</dcterms:modified>
</cp:coreProperties>
</file>