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193c73ed287500/Documents/cours/Projet de mémoire/git/real_data_code/"/>
    </mc:Choice>
  </mc:AlternateContent>
  <xr:revisionPtr revIDLastSave="92" documentId="8_{6551D20B-3925-4FB7-871D-88BD5C7E78BC}" xr6:coauthVersionLast="47" xr6:coauthVersionMax="47" xr10:uidLastSave="{16AEC5DD-CE4E-4BC1-B7A5-F83A0CF69E72}"/>
  <bookViews>
    <workbookView xWindow="-108" yWindow="-108" windowWidth="23256" windowHeight="12456" activeTab="4" xr2:uid="{40863C05-B061-462B-A751-65435CC6D7CC}"/>
  </bookViews>
  <sheets>
    <sheet name="death_counts&lt;" sheetId="3" r:id="rId1"/>
    <sheet name="max_temp" sheetId="5" r:id="rId2"/>
    <sheet name="temp" sheetId="7" r:id="rId3"/>
    <sheet name="min_temp" sheetId="6" r:id="rId4"/>
    <sheet name="database" sheetId="1" r:id="rId5"/>
    <sheet name="exposure" sheetId="4" r:id="rId6"/>
  </sheets>
  <externalReferences>
    <externalReference r:id="rId7"/>
  </externalReferences>
  <definedNames>
    <definedName name="_xlnm._FilterDatabase" localSheetId="4" hidden="1">database!$A$1:$I$470</definedName>
    <definedName name="_xlnm._FilterDatabase" localSheetId="0" hidden="1">'death_counts&lt;'!$I$13:$L$1296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J2" i="1" a="1"/>
  <c r="J2" i="1" s="1"/>
  <c r="J16" i="1"/>
  <c r="J17" i="1"/>
  <c r="J18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9" i="1"/>
  <c r="J470" i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2" i="7"/>
  <c r="F2" i="7"/>
  <c r="G2" i="1" a="1"/>
  <c r="G2" i="1" s="1"/>
  <c r="G7" i="1"/>
  <c r="G8" i="1"/>
  <c r="G9" i="1"/>
  <c r="G10" i="1"/>
  <c r="G11" i="1"/>
  <c r="G12" i="1"/>
  <c r="G14" i="1"/>
  <c r="G15" i="1"/>
  <c r="G16" i="1"/>
  <c r="G17" i="1"/>
  <c r="G23" i="1"/>
  <c r="G24" i="1"/>
  <c r="G25" i="1"/>
  <c r="G26" i="1"/>
  <c r="G27" i="1"/>
  <c r="G28" i="1"/>
  <c r="G30" i="1"/>
  <c r="G31" i="1"/>
  <c r="G32" i="1"/>
  <c r="G33" i="1"/>
  <c r="G39" i="1"/>
  <c r="G40" i="1"/>
  <c r="G41" i="1"/>
  <c r="G42" i="1"/>
  <c r="G43" i="1"/>
  <c r="G44" i="1"/>
  <c r="G46" i="1"/>
  <c r="G47" i="1"/>
  <c r="G48" i="1"/>
  <c r="G49" i="1"/>
  <c r="G55" i="1"/>
  <c r="G56" i="1"/>
  <c r="G57" i="1"/>
  <c r="G58" i="1"/>
  <c r="G59" i="1"/>
  <c r="G60" i="1"/>
  <c r="G62" i="1"/>
  <c r="G63" i="1"/>
  <c r="G64" i="1"/>
  <c r="G65" i="1"/>
  <c r="G71" i="1"/>
  <c r="G72" i="1"/>
  <c r="G73" i="1"/>
  <c r="G74" i="1"/>
  <c r="G75" i="1"/>
  <c r="G76" i="1"/>
  <c r="G78" i="1"/>
  <c r="G79" i="1"/>
  <c r="G80" i="1"/>
  <c r="G81" i="1"/>
  <c r="G87" i="1"/>
  <c r="G88" i="1"/>
  <c r="G89" i="1"/>
  <c r="G90" i="1"/>
  <c r="G91" i="1"/>
  <c r="G92" i="1"/>
  <c r="G94" i="1"/>
  <c r="G95" i="1"/>
  <c r="G96" i="1"/>
  <c r="G97" i="1"/>
  <c r="G103" i="1"/>
  <c r="G104" i="1"/>
  <c r="G105" i="1"/>
  <c r="G106" i="1"/>
  <c r="G107" i="1"/>
  <c r="G108" i="1"/>
  <c r="G110" i="1"/>
  <c r="G111" i="1"/>
  <c r="G112" i="1"/>
  <c r="G113" i="1"/>
  <c r="G119" i="1"/>
  <c r="G120" i="1"/>
  <c r="G121" i="1"/>
  <c r="G122" i="1"/>
  <c r="G123" i="1"/>
  <c r="G124" i="1"/>
  <c r="G126" i="1"/>
  <c r="G127" i="1"/>
  <c r="G128" i="1"/>
  <c r="G129" i="1"/>
  <c r="G135" i="1"/>
  <c r="G136" i="1"/>
  <c r="G137" i="1"/>
  <c r="G138" i="1"/>
  <c r="G139" i="1"/>
  <c r="G140" i="1"/>
  <c r="G142" i="1"/>
  <c r="G143" i="1"/>
  <c r="G144" i="1"/>
  <c r="G145" i="1"/>
  <c r="G151" i="1"/>
  <c r="G152" i="1"/>
  <c r="G153" i="1"/>
  <c r="G154" i="1"/>
  <c r="G155" i="1"/>
  <c r="G156" i="1"/>
  <c r="G158" i="1"/>
  <c r="G159" i="1"/>
  <c r="G160" i="1"/>
  <c r="G161" i="1"/>
  <c r="G167" i="1"/>
  <c r="G168" i="1"/>
  <c r="G169" i="1"/>
  <c r="G170" i="1"/>
  <c r="G171" i="1"/>
  <c r="G172" i="1"/>
  <c r="G174" i="1"/>
  <c r="G175" i="1"/>
  <c r="G176" i="1"/>
  <c r="G177" i="1"/>
  <c r="G183" i="1"/>
  <c r="G184" i="1"/>
  <c r="G185" i="1"/>
  <c r="G186" i="1"/>
  <c r="G187" i="1"/>
  <c r="G188" i="1"/>
  <c r="G190" i="1"/>
  <c r="G191" i="1"/>
  <c r="G192" i="1"/>
  <c r="G193" i="1"/>
  <c r="G199" i="1"/>
  <c r="G200" i="1"/>
  <c r="G201" i="1"/>
  <c r="G202" i="1"/>
  <c r="G203" i="1"/>
  <c r="G204" i="1"/>
  <c r="G206" i="1"/>
  <c r="G207" i="1"/>
  <c r="G208" i="1"/>
  <c r="G209" i="1"/>
  <c r="G215" i="1"/>
  <c r="G216" i="1"/>
  <c r="G217" i="1"/>
  <c r="G218" i="1"/>
  <c r="G219" i="1"/>
  <c r="G220" i="1"/>
  <c r="G222" i="1"/>
  <c r="G223" i="1"/>
  <c r="G224" i="1"/>
  <c r="G225" i="1"/>
  <c r="G231" i="1"/>
  <c r="G232" i="1"/>
  <c r="G233" i="1"/>
  <c r="G234" i="1"/>
  <c r="G235" i="1"/>
  <c r="G236" i="1"/>
  <c r="G238" i="1"/>
  <c r="G239" i="1"/>
  <c r="G240" i="1"/>
  <c r="G241" i="1"/>
  <c r="G247" i="1"/>
  <c r="G248" i="1"/>
  <c r="G249" i="1"/>
  <c r="G250" i="1"/>
  <c r="G251" i="1"/>
  <c r="G252" i="1"/>
  <c r="G254" i="1"/>
  <c r="G255" i="1"/>
  <c r="G256" i="1"/>
  <c r="G257" i="1"/>
  <c r="G263" i="1"/>
  <c r="G264" i="1"/>
  <c r="G265" i="1"/>
  <c r="G266" i="1"/>
  <c r="G267" i="1"/>
  <c r="G268" i="1"/>
  <c r="G270" i="1"/>
  <c r="G271" i="1"/>
  <c r="G272" i="1"/>
  <c r="G273" i="1"/>
  <c r="G279" i="1"/>
  <c r="G280" i="1"/>
  <c r="G281" i="1"/>
  <c r="G282" i="1"/>
  <c r="G283" i="1"/>
  <c r="G284" i="1"/>
  <c r="G286" i="1"/>
  <c r="G287" i="1"/>
  <c r="G288" i="1"/>
  <c r="G289" i="1"/>
  <c r="G295" i="1"/>
  <c r="G296" i="1"/>
  <c r="G297" i="1"/>
  <c r="G298" i="1"/>
  <c r="G299" i="1"/>
  <c r="G300" i="1"/>
  <c r="G302" i="1"/>
  <c r="G303" i="1"/>
  <c r="G304" i="1"/>
  <c r="G305" i="1"/>
  <c r="G311" i="1"/>
  <c r="G312" i="1"/>
  <c r="G313" i="1"/>
  <c r="G314" i="1"/>
  <c r="G315" i="1"/>
  <c r="G316" i="1"/>
  <c r="G318" i="1"/>
  <c r="G319" i="1"/>
  <c r="G320" i="1"/>
  <c r="G321" i="1"/>
  <c r="G327" i="1"/>
  <c r="G328" i="1"/>
  <c r="G329" i="1"/>
  <c r="G330" i="1"/>
  <c r="G331" i="1"/>
  <c r="G332" i="1"/>
  <c r="G334" i="1"/>
  <c r="G335" i="1"/>
  <c r="G336" i="1"/>
  <c r="G337" i="1"/>
  <c r="G343" i="1"/>
  <c r="G344" i="1"/>
  <c r="G345" i="1"/>
  <c r="G346" i="1"/>
  <c r="G347" i="1"/>
  <c r="G348" i="1"/>
  <c r="G349" i="1"/>
  <c r="G350" i="1"/>
  <c r="G351" i="1"/>
  <c r="G352" i="1"/>
  <c r="G353" i="1"/>
  <c r="G359" i="1"/>
  <c r="G360" i="1"/>
  <c r="G361" i="1"/>
  <c r="G362" i="1"/>
  <c r="G363" i="1"/>
  <c r="G364" i="1"/>
  <c r="G365" i="1"/>
  <c r="G366" i="1"/>
  <c r="G367" i="1"/>
  <c r="G368" i="1"/>
  <c r="G369" i="1"/>
  <c r="G375" i="1"/>
  <c r="G376" i="1"/>
  <c r="G377" i="1"/>
  <c r="G378" i="1"/>
  <c r="G379" i="1"/>
  <c r="G380" i="1"/>
  <c r="G381" i="1"/>
  <c r="G382" i="1"/>
  <c r="G383" i="1"/>
  <c r="G384" i="1"/>
  <c r="G385" i="1"/>
  <c r="G391" i="1"/>
  <c r="G392" i="1"/>
  <c r="G393" i="1"/>
  <c r="G394" i="1"/>
  <c r="G395" i="1"/>
  <c r="G396" i="1"/>
  <c r="G397" i="1"/>
  <c r="G398" i="1"/>
  <c r="G399" i="1"/>
  <c r="G400" i="1"/>
  <c r="G401" i="1"/>
  <c r="G407" i="1"/>
  <c r="G408" i="1"/>
  <c r="G409" i="1"/>
  <c r="G410" i="1"/>
  <c r="G411" i="1"/>
  <c r="G412" i="1"/>
  <c r="G413" i="1"/>
  <c r="G414" i="1"/>
  <c r="G415" i="1"/>
  <c r="G416" i="1"/>
  <c r="G417" i="1"/>
  <c r="G423" i="1"/>
  <c r="G424" i="1"/>
  <c r="G425" i="1"/>
  <c r="G426" i="1"/>
  <c r="G427" i="1"/>
  <c r="G428" i="1"/>
  <c r="G429" i="1"/>
  <c r="G430" i="1"/>
  <c r="G431" i="1"/>
  <c r="G432" i="1"/>
  <c r="G433" i="1"/>
  <c r="G439" i="1"/>
  <c r="G440" i="1"/>
  <c r="G441" i="1"/>
  <c r="G442" i="1"/>
  <c r="G443" i="1"/>
  <c r="G444" i="1"/>
  <c r="G445" i="1"/>
  <c r="G446" i="1"/>
  <c r="G447" i="1"/>
  <c r="G448" i="1"/>
  <c r="G449" i="1"/>
  <c r="G455" i="1"/>
  <c r="G456" i="1"/>
  <c r="G457" i="1"/>
  <c r="G458" i="1"/>
  <c r="G459" i="1"/>
  <c r="G460" i="1"/>
  <c r="G461" i="1"/>
  <c r="G462" i="1"/>
  <c r="G463" i="1"/>
  <c r="G464" i="1"/>
  <c r="G465" i="1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F1" i="3" a="1"/>
  <c r="K1" i="3" s="1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IB4" i="3"/>
  <c r="IC4" i="3"/>
  <c r="ID4" i="3"/>
  <c r="IE4" i="3"/>
  <c r="IF4" i="3"/>
  <c r="IG4" i="3"/>
  <c r="IH4" i="3"/>
  <c r="II4" i="3"/>
  <c r="IJ4" i="3"/>
  <c r="IK4" i="3"/>
  <c r="IL4" i="3"/>
  <c r="IM4" i="3"/>
  <c r="IN4" i="3"/>
  <c r="IO4" i="3"/>
  <c r="IP4" i="3"/>
  <c r="IQ4" i="3"/>
  <c r="IR4" i="3"/>
  <c r="IS4" i="3"/>
  <c r="IT4" i="3"/>
  <c r="IU4" i="3"/>
  <c r="IV4" i="3"/>
  <c r="IW4" i="3"/>
  <c r="IX4" i="3"/>
  <c r="IY4" i="3"/>
  <c r="IZ4" i="3"/>
  <c r="JA4" i="3"/>
  <c r="JB4" i="3"/>
  <c r="JC4" i="3"/>
  <c r="JD4" i="3"/>
  <c r="JE4" i="3"/>
  <c r="JF4" i="3"/>
  <c r="JG4" i="3"/>
  <c r="JH4" i="3"/>
  <c r="JI4" i="3"/>
  <c r="JJ4" i="3"/>
  <c r="JK4" i="3"/>
  <c r="JL4" i="3"/>
  <c r="JM4" i="3"/>
  <c r="JN4" i="3"/>
  <c r="JO4" i="3"/>
  <c r="JP4" i="3"/>
  <c r="JQ4" i="3"/>
  <c r="JR4" i="3"/>
  <c r="JS4" i="3"/>
  <c r="JT4" i="3"/>
  <c r="JU4" i="3"/>
  <c r="JV4" i="3"/>
  <c r="JW4" i="3"/>
  <c r="JX4" i="3"/>
  <c r="JY4" i="3"/>
  <c r="JZ4" i="3"/>
  <c r="KA4" i="3"/>
  <c r="KB4" i="3"/>
  <c r="KC4" i="3"/>
  <c r="KD4" i="3"/>
  <c r="KE4" i="3"/>
  <c r="KF4" i="3"/>
  <c r="KG4" i="3"/>
  <c r="KH4" i="3"/>
  <c r="KI4" i="3"/>
  <c r="KJ4" i="3"/>
  <c r="KK4" i="3"/>
  <c r="KL4" i="3"/>
  <c r="KM4" i="3"/>
  <c r="KN4" i="3"/>
  <c r="KO4" i="3"/>
  <c r="KP4" i="3"/>
  <c r="KQ4" i="3"/>
  <c r="KR4" i="3"/>
  <c r="KS4" i="3"/>
  <c r="KT4" i="3"/>
  <c r="KU4" i="3"/>
  <c r="KV4" i="3"/>
  <c r="KW4" i="3"/>
  <c r="KX4" i="3"/>
  <c r="KY4" i="3"/>
  <c r="KZ4" i="3"/>
  <c r="LA4" i="3"/>
  <c r="LB4" i="3"/>
  <c r="LC4" i="3"/>
  <c r="LD4" i="3"/>
  <c r="LE4" i="3"/>
  <c r="LF4" i="3"/>
  <c r="LG4" i="3"/>
  <c r="LH4" i="3"/>
  <c r="LI4" i="3"/>
  <c r="LJ4" i="3"/>
  <c r="LK4" i="3"/>
  <c r="LL4" i="3"/>
  <c r="LM4" i="3"/>
  <c r="LN4" i="3"/>
  <c r="LO4" i="3"/>
  <c r="LP4" i="3"/>
  <c r="LQ4" i="3"/>
  <c r="LR4" i="3"/>
  <c r="LS4" i="3"/>
  <c r="LT4" i="3"/>
  <c r="LU4" i="3"/>
  <c r="LV4" i="3"/>
  <c r="LW4" i="3"/>
  <c r="LX4" i="3"/>
  <c r="LY4" i="3"/>
  <c r="LZ4" i="3"/>
  <c r="MA4" i="3"/>
  <c r="MB4" i="3"/>
  <c r="MC4" i="3"/>
  <c r="MD4" i="3"/>
  <c r="ME4" i="3"/>
  <c r="MF4" i="3"/>
  <c r="MG4" i="3"/>
  <c r="MH4" i="3"/>
  <c r="MI4" i="3"/>
  <c r="MJ4" i="3"/>
  <c r="MK4" i="3"/>
  <c r="ML4" i="3"/>
  <c r="MM4" i="3"/>
  <c r="MN4" i="3"/>
  <c r="MO4" i="3"/>
  <c r="MP4" i="3"/>
  <c r="MQ4" i="3"/>
  <c r="MR4" i="3"/>
  <c r="MS4" i="3"/>
  <c r="MT4" i="3"/>
  <c r="MU4" i="3"/>
  <c r="MV4" i="3"/>
  <c r="MW4" i="3"/>
  <c r="MX4" i="3"/>
  <c r="MY4" i="3"/>
  <c r="MZ4" i="3"/>
  <c r="NA4" i="3"/>
  <c r="NB4" i="3"/>
  <c r="NC4" i="3"/>
  <c r="ND4" i="3"/>
  <c r="NE4" i="3"/>
  <c r="NF4" i="3"/>
  <c r="NG4" i="3"/>
  <c r="NH4" i="3"/>
  <c r="NI4" i="3"/>
  <c r="NJ4" i="3"/>
  <c r="NK4" i="3"/>
  <c r="NL4" i="3"/>
  <c r="NM4" i="3"/>
  <c r="NN4" i="3"/>
  <c r="NO4" i="3"/>
  <c r="NP4" i="3"/>
  <c r="NQ4" i="3"/>
  <c r="NR4" i="3"/>
  <c r="NS4" i="3"/>
  <c r="NT4" i="3"/>
  <c r="NU4" i="3"/>
  <c r="NV4" i="3"/>
  <c r="NW4" i="3"/>
  <c r="NX4" i="3"/>
  <c r="NY4" i="3"/>
  <c r="NZ4" i="3"/>
  <c r="OA4" i="3"/>
  <c r="OB4" i="3"/>
  <c r="OC4" i="3"/>
  <c r="OD4" i="3"/>
  <c r="OE4" i="3"/>
  <c r="OF4" i="3"/>
  <c r="OG4" i="3"/>
  <c r="OH4" i="3"/>
  <c r="OI4" i="3"/>
  <c r="OJ4" i="3"/>
  <c r="OK4" i="3"/>
  <c r="OL4" i="3"/>
  <c r="OM4" i="3"/>
  <c r="ON4" i="3"/>
  <c r="OO4" i="3"/>
  <c r="OP4" i="3"/>
  <c r="OQ4" i="3"/>
  <c r="OR4" i="3"/>
  <c r="OS4" i="3"/>
  <c r="OT4" i="3"/>
  <c r="OU4" i="3"/>
  <c r="OV4" i="3"/>
  <c r="OW4" i="3"/>
  <c r="OX4" i="3"/>
  <c r="OY4" i="3"/>
  <c r="OZ4" i="3"/>
  <c r="PA4" i="3"/>
  <c r="PB4" i="3"/>
  <c r="PC4" i="3"/>
  <c r="PD4" i="3"/>
  <c r="PE4" i="3"/>
  <c r="PF4" i="3"/>
  <c r="PG4" i="3"/>
  <c r="PH4" i="3"/>
  <c r="PI4" i="3"/>
  <c r="PJ4" i="3"/>
  <c r="PK4" i="3"/>
  <c r="PL4" i="3"/>
  <c r="PM4" i="3"/>
  <c r="PN4" i="3"/>
  <c r="PO4" i="3"/>
  <c r="PP4" i="3"/>
  <c r="PQ4" i="3"/>
  <c r="PR4" i="3"/>
  <c r="PS4" i="3"/>
  <c r="PT4" i="3"/>
  <c r="PU4" i="3"/>
  <c r="PV4" i="3"/>
  <c r="PW4" i="3"/>
  <c r="PX4" i="3"/>
  <c r="PY4" i="3"/>
  <c r="PZ4" i="3"/>
  <c r="QA4" i="3"/>
  <c r="QB4" i="3"/>
  <c r="QC4" i="3"/>
  <c r="QD4" i="3"/>
  <c r="QE4" i="3"/>
  <c r="QF4" i="3"/>
  <c r="QG4" i="3"/>
  <c r="QH4" i="3"/>
  <c r="QI4" i="3"/>
  <c r="QJ4" i="3"/>
  <c r="QK4" i="3"/>
  <c r="QL4" i="3"/>
  <c r="QM4" i="3"/>
  <c r="QN4" i="3"/>
  <c r="QO4" i="3"/>
  <c r="QP4" i="3"/>
  <c r="QQ4" i="3"/>
  <c r="QR4" i="3"/>
  <c r="QS4" i="3"/>
  <c r="QT4" i="3"/>
  <c r="QU4" i="3"/>
  <c r="QV4" i="3"/>
  <c r="QW4" i="3"/>
  <c r="QX4" i="3"/>
  <c r="QY4" i="3"/>
  <c r="QZ4" i="3"/>
  <c r="RA4" i="3"/>
  <c r="RB4" i="3"/>
  <c r="RC4" i="3"/>
  <c r="RD4" i="3"/>
  <c r="RE4" i="3"/>
  <c r="RF4" i="3"/>
  <c r="RG4" i="3"/>
  <c r="RH4" i="3"/>
  <c r="RI4" i="3"/>
  <c r="RJ4" i="3"/>
  <c r="RK4" i="3"/>
  <c r="RL4" i="3"/>
  <c r="RM4" i="3"/>
  <c r="RN4" i="3"/>
  <c r="RO4" i="3"/>
  <c r="RP4" i="3"/>
  <c r="RQ4" i="3"/>
  <c r="RR4" i="3"/>
  <c r="RS4" i="3"/>
  <c r="RT4" i="3"/>
  <c r="RU4" i="3"/>
  <c r="RV4" i="3"/>
  <c r="RW4" i="3"/>
  <c r="RX4" i="3"/>
  <c r="RY4" i="3"/>
  <c r="RZ4" i="3"/>
  <c r="SA4" i="3"/>
  <c r="SB4" i="3"/>
  <c r="SC4" i="3"/>
  <c r="SD4" i="3"/>
  <c r="SE4" i="3"/>
  <c r="SF4" i="3"/>
  <c r="SG4" i="3"/>
  <c r="SH4" i="3"/>
  <c r="SI4" i="3"/>
  <c r="SJ4" i="3"/>
  <c r="SK4" i="3"/>
  <c r="SL4" i="3"/>
  <c r="SM4" i="3"/>
  <c r="SN4" i="3"/>
  <c r="SO4" i="3"/>
  <c r="SP4" i="3"/>
  <c r="SQ4" i="3"/>
  <c r="SR4" i="3"/>
  <c r="SS4" i="3"/>
  <c r="ST4" i="3"/>
  <c r="SU4" i="3"/>
  <c r="SV4" i="3"/>
  <c r="SW4" i="3"/>
  <c r="SX4" i="3"/>
  <c r="SY4" i="3"/>
  <c r="SZ4" i="3"/>
  <c r="TA4" i="3"/>
  <c r="TB4" i="3"/>
  <c r="TC4" i="3"/>
  <c r="TD4" i="3"/>
  <c r="TE4" i="3"/>
  <c r="TF4" i="3"/>
  <c r="TG4" i="3"/>
  <c r="TH4" i="3"/>
  <c r="TI4" i="3"/>
  <c r="TJ4" i="3"/>
  <c r="TK4" i="3"/>
  <c r="TL4" i="3"/>
  <c r="TM4" i="3"/>
  <c r="TN4" i="3"/>
  <c r="TO4" i="3"/>
  <c r="TP4" i="3"/>
  <c r="TQ4" i="3"/>
  <c r="TR4" i="3"/>
  <c r="TS4" i="3"/>
  <c r="TT4" i="3"/>
  <c r="TU4" i="3"/>
  <c r="TV4" i="3"/>
  <c r="TW4" i="3"/>
  <c r="TX4" i="3"/>
  <c r="TY4" i="3"/>
  <c r="TZ4" i="3"/>
  <c r="UA4" i="3"/>
  <c r="UB4" i="3"/>
  <c r="UC4" i="3"/>
  <c r="UD4" i="3"/>
  <c r="UE4" i="3"/>
  <c r="UF4" i="3"/>
  <c r="UG4" i="3"/>
  <c r="UH4" i="3"/>
  <c r="UI4" i="3"/>
  <c r="UJ4" i="3"/>
  <c r="UK4" i="3"/>
  <c r="UL4" i="3"/>
  <c r="UM4" i="3"/>
  <c r="UN4" i="3"/>
  <c r="UO4" i="3"/>
  <c r="UP4" i="3"/>
  <c r="UQ4" i="3"/>
  <c r="UR4" i="3"/>
  <c r="US4" i="3"/>
  <c r="UT4" i="3"/>
  <c r="UU4" i="3"/>
  <c r="UV4" i="3"/>
  <c r="UW4" i="3"/>
  <c r="UX4" i="3"/>
  <c r="UY4" i="3"/>
  <c r="UZ4" i="3"/>
  <c r="VA4" i="3"/>
  <c r="VB4" i="3"/>
  <c r="VC4" i="3"/>
  <c r="VD4" i="3"/>
  <c r="VE4" i="3"/>
  <c r="VF4" i="3"/>
  <c r="VG4" i="3"/>
  <c r="VH4" i="3"/>
  <c r="VI4" i="3"/>
  <c r="VJ4" i="3"/>
  <c r="VK4" i="3"/>
  <c r="VL4" i="3"/>
  <c r="VM4" i="3"/>
  <c r="VN4" i="3"/>
  <c r="VO4" i="3"/>
  <c r="VP4" i="3"/>
  <c r="VQ4" i="3"/>
  <c r="VR4" i="3"/>
  <c r="VS4" i="3"/>
  <c r="VT4" i="3"/>
  <c r="VU4" i="3"/>
  <c r="VV4" i="3"/>
  <c r="VW4" i="3"/>
  <c r="VX4" i="3"/>
  <c r="VY4" i="3"/>
  <c r="VZ4" i="3"/>
  <c r="WA4" i="3"/>
  <c r="WB4" i="3"/>
  <c r="WC4" i="3"/>
  <c r="WD4" i="3"/>
  <c r="WE4" i="3"/>
  <c r="WF4" i="3"/>
  <c r="WG4" i="3"/>
  <c r="WH4" i="3"/>
  <c r="WI4" i="3"/>
  <c r="WJ4" i="3"/>
  <c r="WK4" i="3"/>
  <c r="WL4" i="3"/>
  <c r="WM4" i="3"/>
  <c r="WN4" i="3"/>
  <c r="WO4" i="3"/>
  <c r="WP4" i="3"/>
  <c r="WQ4" i="3"/>
  <c r="WR4" i="3"/>
  <c r="WS4" i="3"/>
  <c r="WT4" i="3"/>
  <c r="WU4" i="3"/>
  <c r="WV4" i="3"/>
  <c r="WW4" i="3"/>
  <c r="WX4" i="3"/>
  <c r="WY4" i="3"/>
  <c r="WZ4" i="3"/>
  <c r="XA4" i="3"/>
  <c r="XB4" i="3"/>
  <c r="XC4" i="3"/>
  <c r="XD4" i="3"/>
  <c r="XE4" i="3"/>
  <c r="XF4" i="3"/>
  <c r="XG4" i="3"/>
  <c r="XH4" i="3"/>
  <c r="XI4" i="3"/>
  <c r="XJ4" i="3"/>
  <c r="XK4" i="3"/>
  <c r="XL4" i="3"/>
  <c r="XM4" i="3"/>
  <c r="XN4" i="3"/>
  <c r="XO4" i="3"/>
  <c r="XP4" i="3"/>
  <c r="XQ4" i="3"/>
  <c r="XR4" i="3"/>
  <c r="XS4" i="3"/>
  <c r="XT4" i="3"/>
  <c r="XU4" i="3"/>
  <c r="XV4" i="3"/>
  <c r="XW4" i="3"/>
  <c r="XX4" i="3"/>
  <c r="XY4" i="3"/>
  <c r="XZ4" i="3"/>
  <c r="YA4" i="3"/>
  <c r="YB4" i="3"/>
  <c r="YC4" i="3"/>
  <c r="YD4" i="3"/>
  <c r="YE4" i="3"/>
  <c r="YF4" i="3"/>
  <c r="YG4" i="3"/>
  <c r="YH4" i="3"/>
  <c r="YI4" i="3"/>
  <c r="YJ4" i="3"/>
  <c r="YK4" i="3"/>
  <c r="YL4" i="3"/>
  <c r="YM4" i="3"/>
  <c r="YN4" i="3"/>
  <c r="YO4" i="3"/>
  <c r="YP4" i="3"/>
  <c r="YQ4" i="3"/>
  <c r="YR4" i="3"/>
  <c r="YS4" i="3"/>
  <c r="YT4" i="3"/>
  <c r="YU4" i="3"/>
  <c r="YV4" i="3"/>
  <c r="YW4" i="3"/>
  <c r="YX4" i="3"/>
  <c r="YY4" i="3"/>
  <c r="YZ4" i="3"/>
  <c r="ZA4" i="3"/>
  <c r="ZB4" i="3"/>
  <c r="ZC4" i="3"/>
  <c r="ZD4" i="3"/>
  <c r="ZE4" i="3"/>
  <c r="ZF4" i="3"/>
  <c r="ZG4" i="3"/>
  <c r="ZH4" i="3"/>
  <c r="ZI4" i="3"/>
  <c r="ZJ4" i="3"/>
  <c r="ZK4" i="3"/>
  <c r="ZL4" i="3"/>
  <c r="ZM4" i="3"/>
  <c r="ZN4" i="3"/>
  <c r="ZO4" i="3"/>
  <c r="ZP4" i="3"/>
  <c r="ZQ4" i="3"/>
  <c r="ZR4" i="3"/>
  <c r="ZS4" i="3"/>
  <c r="ZT4" i="3"/>
  <c r="ZU4" i="3"/>
  <c r="ZV4" i="3"/>
  <c r="ZW4" i="3"/>
  <c r="ZX4" i="3"/>
  <c r="ZY4" i="3"/>
  <c r="ZZ4" i="3"/>
  <c r="AAA4" i="3"/>
  <c r="AAB4" i="3"/>
  <c r="AAC4" i="3"/>
  <c r="AAD4" i="3"/>
  <c r="AAE4" i="3"/>
  <c r="AAF4" i="3"/>
  <c r="AAG4" i="3"/>
  <c r="AAH4" i="3"/>
  <c r="AAI4" i="3"/>
  <c r="AAJ4" i="3"/>
  <c r="AAK4" i="3"/>
  <c r="AAL4" i="3"/>
  <c r="AAM4" i="3"/>
  <c r="AAN4" i="3"/>
  <c r="AAO4" i="3"/>
  <c r="AAP4" i="3"/>
  <c r="AAQ4" i="3"/>
  <c r="AAR4" i="3"/>
  <c r="AAS4" i="3"/>
  <c r="AAT4" i="3"/>
  <c r="AAU4" i="3"/>
  <c r="AAV4" i="3"/>
  <c r="AAW4" i="3"/>
  <c r="AAX4" i="3"/>
  <c r="AAY4" i="3"/>
  <c r="AAZ4" i="3"/>
  <c r="ABA4" i="3"/>
  <c r="ABB4" i="3"/>
  <c r="ABC4" i="3"/>
  <c r="ABD4" i="3"/>
  <c r="ABE4" i="3"/>
  <c r="ABF4" i="3"/>
  <c r="ABG4" i="3"/>
  <c r="ABH4" i="3"/>
  <c r="ABI4" i="3"/>
  <c r="ABJ4" i="3"/>
  <c r="ABK4" i="3"/>
  <c r="ABL4" i="3"/>
  <c r="ABM4" i="3"/>
  <c r="ABN4" i="3"/>
  <c r="ABO4" i="3"/>
  <c r="ABP4" i="3"/>
  <c r="ABQ4" i="3"/>
  <c r="ABR4" i="3"/>
  <c r="ABS4" i="3"/>
  <c r="ABT4" i="3"/>
  <c r="ABU4" i="3"/>
  <c r="ABV4" i="3"/>
  <c r="ABW4" i="3"/>
  <c r="ABX4" i="3"/>
  <c r="ABY4" i="3"/>
  <c r="ABZ4" i="3"/>
  <c r="ACA4" i="3"/>
  <c r="ACB4" i="3"/>
  <c r="ACC4" i="3"/>
  <c r="ACD4" i="3"/>
  <c r="ACE4" i="3"/>
  <c r="ACF4" i="3"/>
  <c r="ACG4" i="3"/>
  <c r="ACH4" i="3"/>
  <c r="ACI4" i="3"/>
  <c r="ACJ4" i="3"/>
  <c r="ACK4" i="3"/>
  <c r="ACL4" i="3"/>
  <c r="ACM4" i="3"/>
  <c r="ACN4" i="3"/>
  <c r="ACO4" i="3"/>
  <c r="ACP4" i="3"/>
  <c r="ACQ4" i="3"/>
  <c r="ACR4" i="3"/>
  <c r="ACS4" i="3"/>
  <c r="ACT4" i="3"/>
  <c r="ACU4" i="3"/>
  <c r="ACV4" i="3"/>
  <c r="ACW4" i="3"/>
  <c r="ACX4" i="3"/>
  <c r="ACY4" i="3"/>
  <c r="ACZ4" i="3"/>
  <c r="ADA4" i="3"/>
  <c r="ADB4" i="3"/>
  <c r="ADC4" i="3"/>
  <c r="ADD4" i="3"/>
  <c r="ADE4" i="3"/>
  <c r="ADF4" i="3"/>
  <c r="ADG4" i="3"/>
  <c r="ADH4" i="3"/>
  <c r="ADI4" i="3"/>
  <c r="ADJ4" i="3"/>
  <c r="ADK4" i="3"/>
  <c r="ADL4" i="3"/>
  <c r="ADM4" i="3"/>
  <c r="ADN4" i="3"/>
  <c r="ADO4" i="3"/>
  <c r="ADP4" i="3"/>
  <c r="ADQ4" i="3"/>
  <c r="ADR4" i="3"/>
  <c r="ADS4" i="3"/>
  <c r="ADT4" i="3"/>
  <c r="ADU4" i="3"/>
  <c r="ADV4" i="3"/>
  <c r="ADW4" i="3"/>
  <c r="ADX4" i="3"/>
  <c r="ADY4" i="3"/>
  <c r="ADZ4" i="3"/>
  <c r="AEA4" i="3"/>
  <c r="AEB4" i="3"/>
  <c r="AEC4" i="3"/>
  <c r="AED4" i="3"/>
  <c r="AEE4" i="3"/>
  <c r="AEF4" i="3"/>
  <c r="AEG4" i="3"/>
  <c r="AEH4" i="3"/>
  <c r="AEI4" i="3"/>
  <c r="AEJ4" i="3"/>
  <c r="AEK4" i="3"/>
  <c r="AEL4" i="3"/>
  <c r="AEM4" i="3"/>
  <c r="AEN4" i="3"/>
  <c r="AEO4" i="3"/>
  <c r="AEP4" i="3"/>
  <c r="AEQ4" i="3"/>
  <c r="AER4" i="3"/>
  <c r="AES4" i="3"/>
  <c r="AET4" i="3"/>
  <c r="AEU4" i="3"/>
  <c r="AEV4" i="3"/>
  <c r="AEW4" i="3"/>
  <c r="AEX4" i="3"/>
  <c r="AEY4" i="3"/>
  <c r="AEZ4" i="3"/>
  <c r="AFA4" i="3"/>
  <c r="AFB4" i="3"/>
  <c r="AFC4" i="3"/>
  <c r="AFD4" i="3"/>
  <c r="AFE4" i="3"/>
  <c r="AFF4" i="3"/>
  <c r="AFG4" i="3"/>
  <c r="AFH4" i="3"/>
  <c r="AFI4" i="3"/>
  <c r="AFJ4" i="3"/>
  <c r="AFK4" i="3"/>
  <c r="AFL4" i="3"/>
  <c r="AFM4" i="3"/>
  <c r="AFN4" i="3"/>
  <c r="AFO4" i="3"/>
  <c r="AFP4" i="3"/>
  <c r="AFQ4" i="3"/>
  <c r="AFR4" i="3"/>
  <c r="AFS4" i="3"/>
  <c r="AFT4" i="3"/>
  <c r="AFU4" i="3"/>
  <c r="AFV4" i="3"/>
  <c r="AFW4" i="3"/>
  <c r="AFX4" i="3"/>
  <c r="AFY4" i="3"/>
  <c r="AFZ4" i="3"/>
  <c r="AGA4" i="3"/>
  <c r="AGB4" i="3"/>
  <c r="AGC4" i="3"/>
  <c r="AGD4" i="3"/>
  <c r="AGE4" i="3"/>
  <c r="AGF4" i="3"/>
  <c r="AGG4" i="3"/>
  <c r="AGH4" i="3"/>
  <c r="AGI4" i="3"/>
  <c r="AGJ4" i="3"/>
  <c r="AGK4" i="3"/>
  <c r="AGL4" i="3"/>
  <c r="AGM4" i="3"/>
  <c r="AGN4" i="3"/>
  <c r="AGO4" i="3"/>
  <c r="AGP4" i="3"/>
  <c r="AGQ4" i="3"/>
  <c r="AGR4" i="3"/>
  <c r="AGS4" i="3"/>
  <c r="AGT4" i="3"/>
  <c r="AGU4" i="3"/>
  <c r="AGV4" i="3"/>
  <c r="AGW4" i="3"/>
  <c r="AGX4" i="3"/>
  <c r="AGY4" i="3"/>
  <c r="AGZ4" i="3"/>
  <c r="AHA4" i="3"/>
  <c r="AHB4" i="3"/>
  <c r="AHC4" i="3"/>
  <c r="AHD4" i="3"/>
  <c r="AHE4" i="3"/>
  <c r="AHF4" i="3"/>
  <c r="AHG4" i="3"/>
  <c r="AHH4" i="3"/>
  <c r="AHI4" i="3"/>
  <c r="AHJ4" i="3"/>
  <c r="AHK4" i="3"/>
  <c r="AHL4" i="3"/>
  <c r="AHM4" i="3"/>
  <c r="AHN4" i="3"/>
  <c r="AHO4" i="3"/>
  <c r="AHP4" i="3"/>
  <c r="AHQ4" i="3"/>
  <c r="AHR4" i="3"/>
  <c r="AHS4" i="3"/>
  <c r="AHT4" i="3"/>
  <c r="AHU4" i="3"/>
  <c r="AHV4" i="3"/>
  <c r="AHW4" i="3"/>
  <c r="AHX4" i="3"/>
  <c r="AHY4" i="3"/>
  <c r="AHZ4" i="3"/>
  <c r="AIA4" i="3"/>
  <c r="AIB4" i="3"/>
  <c r="AIC4" i="3"/>
  <c r="AID4" i="3"/>
  <c r="AIE4" i="3"/>
  <c r="AIF4" i="3"/>
  <c r="AIG4" i="3"/>
  <c r="AIH4" i="3"/>
  <c r="AII4" i="3"/>
  <c r="AIJ4" i="3"/>
  <c r="AIK4" i="3"/>
  <c r="AIL4" i="3"/>
  <c r="AIM4" i="3"/>
  <c r="AIN4" i="3"/>
  <c r="AIO4" i="3"/>
  <c r="AIP4" i="3"/>
  <c r="AIQ4" i="3"/>
  <c r="AIR4" i="3"/>
  <c r="AIS4" i="3"/>
  <c r="AIT4" i="3"/>
  <c r="AIU4" i="3"/>
  <c r="AIV4" i="3"/>
  <c r="AIW4" i="3"/>
  <c r="AIX4" i="3"/>
  <c r="AIY4" i="3"/>
  <c r="AIZ4" i="3"/>
  <c r="AJA4" i="3"/>
  <c r="AJB4" i="3"/>
  <c r="AJC4" i="3"/>
  <c r="AJD4" i="3"/>
  <c r="AJE4" i="3"/>
  <c r="AJF4" i="3"/>
  <c r="AJG4" i="3"/>
  <c r="AJH4" i="3"/>
  <c r="AJI4" i="3"/>
  <c r="AJJ4" i="3"/>
  <c r="AJK4" i="3"/>
  <c r="AJL4" i="3"/>
  <c r="AJM4" i="3"/>
  <c r="AJN4" i="3"/>
  <c r="AJO4" i="3"/>
  <c r="AJP4" i="3"/>
  <c r="AJQ4" i="3"/>
  <c r="AJR4" i="3"/>
  <c r="AJS4" i="3"/>
  <c r="AJT4" i="3"/>
  <c r="AJU4" i="3"/>
  <c r="AJV4" i="3"/>
  <c r="AJW4" i="3"/>
  <c r="AJX4" i="3"/>
  <c r="AJY4" i="3"/>
  <c r="AJZ4" i="3"/>
  <c r="AKA4" i="3"/>
  <c r="AKB4" i="3"/>
  <c r="AKC4" i="3"/>
  <c r="AKD4" i="3"/>
  <c r="AKE4" i="3"/>
  <c r="AKF4" i="3"/>
  <c r="AKG4" i="3"/>
  <c r="AKH4" i="3"/>
  <c r="AKI4" i="3"/>
  <c r="AKJ4" i="3"/>
  <c r="AKK4" i="3"/>
  <c r="AKL4" i="3"/>
  <c r="AKM4" i="3"/>
  <c r="AKN4" i="3"/>
  <c r="AKO4" i="3"/>
  <c r="AKP4" i="3"/>
  <c r="AKQ4" i="3"/>
  <c r="AKR4" i="3"/>
  <c r="AKS4" i="3"/>
  <c r="AKT4" i="3"/>
  <c r="AKU4" i="3"/>
  <c r="AKV4" i="3"/>
  <c r="AKW4" i="3"/>
  <c r="AKX4" i="3"/>
  <c r="AKY4" i="3"/>
  <c r="AKZ4" i="3"/>
  <c r="ALA4" i="3"/>
  <c r="ALB4" i="3"/>
  <c r="ALC4" i="3"/>
  <c r="ALD4" i="3"/>
  <c r="ALE4" i="3"/>
  <c r="ALF4" i="3"/>
  <c r="ALG4" i="3"/>
  <c r="ALH4" i="3"/>
  <c r="ALI4" i="3"/>
  <c r="ALJ4" i="3"/>
  <c r="ALK4" i="3"/>
  <c r="ALL4" i="3"/>
  <c r="ALM4" i="3"/>
  <c r="ALN4" i="3"/>
  <c r="ALO4" i="3"/>
  <c r="ALP4" i="3"/>
  <c r="ALQ4" i="3"/>
  <c r="ALR4" i="3"/>
  <c r="ALS4" i="3"/>
  <c r="ALT4" i="3"/>
  <c r="ALU4" i="3"/>
  <c r="ALV4" i="3"/>
  <c r="ALW4" i="3"/>
  <c r="ALX4" i="3"/>
  <c r="ALY4" i="3"/>
  <c r="ALZ4" i="3"/>
  <c r="AMA4" i="3"/>
  <c r="AMB4" i="3"/>
  <c r="AMC4" i="3"/>
  <c r="AMD4" i="3"/>
  <c r="AME4" i="3"/>
  <c r="AMF4" i="3"/>
  <c r="AMG4" i="3"/>
  <c r="AMH4" i="3"/>
  <c r="AMI4" i="3"/>
  <c r="AMJ4" i="3"/>
  <c r="AMK4" i="3"/>
  <c r="AML4" i="3"/>
  <c r="AMM4" i="3"/>
  <c r="AMN4" i="3"/>
  <c r="AMO4" i="3"/>
  <c r="AMP4" i="3"/>
  <c r="AMQ4" i="3"/>
  <c r="AMR4" i="3"/>
  <c r="AMS4" i="3"/>
  <c r="AMT4" i="3"/>
  <c r="AMU4" i="3"/>
  <c r="AMV4" i="3"/>
  <c r="AMW4" i="3"/>
  <c r="AMX4" i="3"/>
  <c r="AMY4" i="3"/>
  <c r="AMZ4" i="3"/>
  <c r="ANA4" i="3"/>
  <c r="ANB4" i="3"/>
  <c r="ANC4" i="3"/>
  <c r="AND4" i="3"/>
  <c r="ANE4" i="3"/>
  <c r="ANF4" i="3"/>
  <c r="ANG4" i="3"/>
  <c r="ANH4" i="3"/>
  <c r="ANI4" i="3"/>
  <c r="ANJ4" i="3"/>
  <c r="ANK4" i="3"/>
  <c r="ANL4" i="3"/>
  <c r="ANM4" i="3"/>
  <c r="ANN4" i="3"/>
  <c r="ANO4" i="3"/>
  <c r="ANP4" i="3"/>
  <c r="ANQ4" i="3"/>
  <c r="ANR4" i="3"/>
  <c r="ANS4" i="3"/>
  <c r="ANT4" i="3"/>
  <c r="ANU4" i="3"/>
  <c r="ANV4" i="3"/>
  <c r="ANW4" i="3"/>
  <c r="ANX4" i="3"/>
  <c r="ANY4" i="3"/>
  <c r="ANZ4" i="3"/>
  <c r="AOA4" i="3"/>
  <c r="AOB4" i="3"/>
  <c r="AOC4" i="3"/>
  <c r="AOD4" i="3"/>
  <c r="AOE4" i="3"/>
  <c r="AOF4" i="3"/>
  <c r="AOG4" i="3"/>
  <c r="AOH4" i="3"/>
  <c r="AOI4" i="3"/>
  <c r="AOJ4" i="3"/>
  <c r="AOK4" i="3"/>
  <c r="AOL4" i="3"/>
  <c r="AOM4" i="3"/>
  <c r="AON4" i="3"/>
  <c r="AOO4" i="3"/>
  <c r="AOP4" i="3"/>
  <c r="AOQ4" i="3"/>
  <c r="AOR4" i="3"/>
  <c r="AOS4" i="3"/>
  <c r="AOT4" i="3"/>
  <c r="AOU4" i="3"/>
  <c r="AOV4" i="3"/>
  <c r="AOW4" i="3"/>
  <c r="AOX4" i="3"/>
  <c r="AOY4" i="3"/>
  <c r="AOZ4" i="3"/>
  <c r="APA4" i="3"/>
  <c r="APB4" i="3"/>
  <c r="APC4" i="3"/>
  <c r="APD4" i="3"/>
  <c r="APE4" i="3"/>
  <c r="APF4" i="3"/>
  <c r="APG4" i="3"/>
  <c r="APH4" i="3"/>
  <c r="API4" i="3"/>
  <c r="APJ4" i="3"/>
  <c r="APK4" i="3"/>
  <c r="APL4" i="3"/>
  <c r="APM4" i="3"/>
  <c r="APN4" i="3"/>
  <c r="APO4" i="3"/>
  <c r="APP4" i="3"/>
  <c r="APQ4" i="3"/>
  <c r="APR4" i="3"/>
  <c r="APS4" i="3"/>
  <c r="APT4" i="3"/>
  <c r="APU4" i="3"/>
  <c r="APV4" i="3"/>
  <c r="APW4" i="3"/>
  <c r="APX4" i="3"/>
  <c r="APY4" i="3"/>
  <c r="APZ4" i="3"/>
  <c r="AQA4" i="3"/>
  <c r="AQB4" i="3"/>
  <c r="AQC4" i="3"/>
  <c r="AQD4" i="3"/>
  <c r="AQE4" i="3"/>
  <c r="AQF4" i="3"/>
  <c r="AQG4" i="3"/>
  <c r="AQH4" i="3"/>
  <c r="AQI4" i="3"/>
  <c r="AQJ4" i="3"/>
  <c r="AQK4" i="3"/>
  <c r="AQL4" i="3"/>
  <c r="AQM4" i="3"/>
  <c r="AQN4" i="3"/>
  <c r="AQO4" i="3"/>
  <c r="AQP4" i="3"/>
  <c r="AQQ4" i="3"/>
  <c r="AQR4" i="3"/>
  <c r="AQS4" i="3"/>
  <c r="AQT4" i="3"/>
  <c r="AQU4" i="3"/>
  <c r="AQV4" i="3"/>
  <c r="AQW4" i="3"/>
  <c r="AQX4" i="3"/>
  <c r="AQY4" i="3"/>
  <c r="AQZ4" i="3"/>
  <c r="ARA4" i="3"/>
  <c r="ARB4" i="3"/>
  <c r="ARC4" i="3"/>
  <c r="ARD4" i="3"/>
  <c r="ARE4" i="3"/>
  <c r="ARF4" i="3"/>
  <c r="ARG4" i="3"/>
  <c r="ARH4" i="3"/>
  <c r="ARI4" i="3"/>
  <c r="ARJ4" i="3"/>
  <c r="ARK4" i="3"/>
  <c r="ARL4" i="3"/>
  <c r="ARM4" i="3"/>
  <c r="ARN4" i="3"/>
  <c r="ARO4" i="3"/>
  <c r="ARP4" i="3"/>
  <c r="ARQ4" i="3"/>
  <c r="ARR4" i="3"/>
  <c r="ARS4" i="3"/>
  <c r="ART4" i="3"/>
  <c r="ARU4" i="3"/>
  <c r="ARV4" i="3"/>
  <c r="ARW4" i="3"/>
  <c r="ARX4" i="3"/>
  <c r="ARY4" i="3"/>
  <c r="ARZ4" i="3"/>
  <c r="ASA4" i="3"/>
  <c r="ASB4" i="3"/>
  <c r="ASC4" i="3"/>
  <c r="ASD4" i="3"/>
  <c r="ASE4" i="3"/>
  <c r="ASF4" i="3"/>
  <c r="ASG4" i="3"/>
  <c r="ASH4" i="3"/>
  <c r="ASI4" i="3"/>
  <c r="ASJ4" i="3"/>
  <c r="ASK4" i="3"/>
  <c r="ASL4" i="3"/>
  <c r="ASM4" i="3"/>
  <c r="ASN4" i="3"/>
  <c r="ASO4" i="3"/>
  <c r="ASP4" i="3"/>
  <c r="ASQ4" i="3"/>
  <c r="ASR4" i="3"/>
  <c r="ASS4" i="3"/>
  <c r="AST4" i="3"/>
  <c r="ASU4" i="3"/>
  <c r="ASV4" i="3"/>
  <c r="ASW4" i="3"/>
  <c r="ASX4" i="3"/>
  <c r="ASY4" i="3"/>
  <c r="ASZ4" i="3"/>
  <c r="ATA4" i="3"/>
  <c r="ATB4" i="3"/>
  <c r="ATC4" i="3"/>
  <c r="ATD4" i="3"/>
  <c r="ATE4" i="3"/>
  <c r="ATF4" i="3"/>
  <c r="ATG4" i="3"/>
  <c r="ATH4" i="3"/>
  <c r="ATI4" i="3"/>
  <c r="ATJ4" i="3"/>
  <c r="ATK4" i="3"/>
  <c r="ATL4" i="3"/>
  <c r="ATM4" i="3"/>
  <c r="ATN4" i="3"/>
  <c r="ATO4" i="3"/>
  <c r="ATP4" i="3"/>
  <c r="ATQ4" i="3"/>
  <c r="ATR4" i="3"/>
  <c r="ATS4" i="3"/>
  <c r="ATT4" i="3"/>
  <c r="ATU4" i="3"/>
  <c r="ATV4" i="3"/>
  <c r="ATW4" i="3"/>
  <c r="ATX4" i="3"/>
  <c r="ATY4" i="3"/>
  <c r="ATZ4" i="3"/>
  <c r="AUA4" i="3"/>
  <c r="AUB4" i="3"/>
  <c r="AUC4" i="3"/>
  <c r="AUD4" i="3"/>
  <c r="AUE4" i="3"/>
  <c r="AUF4" i="3"/>
  <c r="AUG4" i="3"/>
  <c r="AUH4" i="3"/>
  <c r="AUI4" i="3"/>
  <c r="AUJ4" i="3"/>
  <c r="AUK4" i="3"/>
  <c r="AUL4" i="3"/>
  <c r="AUM4" i="3"/>
  <c r="AUN4" i="3"/>
  <c r="AUO4" i="3"/>
  <c r="AUP4" i="3"/>
  <c r="AUQ4" i="3"/>
  <c r="AUR4" i="3"/>
  <c r="AUS4" i="3"/>
  <c r="AUT4" i="3"/>
  <c r="AUU4" i="3"/>
  <c r="AUV4" i="3"/>
  <c r="AUW4" i="3"/>
  <c r="AUX4" i="3"/>
  <c r="AUY4" i="3"/>
  <c r="AUZ4" i="3"/>
  <c r="AVA4" i="3"/>
  <c r="AVB4" i="3"/>
  <c r="AVC4" i="3"/>
  <c r="AVD4" i="3"/>
  <c r="AVE4" i="3"/>
  <c r="AVF4" i="3"/>
  <c r="AVG4" i="3"/>
  <c r="AVH4" i="3"/>
  <c r="AVI4" i="3"/>
  <c r="AVJ4" i="3"/>
  <c r="AVK4" i="3"/>
  <c r="AVL4" i="3"/>
  <c r="AVM4" i="3"/>
  <c r="AVN4" i="3"/>
  <c r="AVO4" i="3"/>
  <c r="AVP4" i="3"/>
  <c r="AVQ4" i="3"/>
  <c r="AVR4" i="3"/>
  <c r="AVS4" i="3"/>
  <c r="AVT4" i="3"/>
  <c r="AVU4" i="3"/>
  <c r="AVV4" i="3"/>
  <c r="AVW4" i="3"/>
  <c r="AVX4" i="3"/>
  <c r="AVY4" i="3"/>
  <c r="AVZ4" i="3"/>
  <c r="AWA4" i="3"/>
  <c r="AWB4" i="3"/>
  <c r="AWC4" i="3"/>
  <c r="AWD4" i="3"/>
  <c r="AWE4" i="3"/>
  <c r="AWF4" i="3"/>
  <c r="AWG4" i="3"/>
  <c r="AWH4" i="3"/>
  <c r="AWI4" i="3"/>
  <c r="AWJ4" i="3"/>
  <c r="AWK4" i="3"/>
  <c r="AWL4" i="3"/>
  <c r="AWM4" i="3"/>
  <c r="AWN4" i="3"/>
  <c r="F4" i="3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I119" i="1" s="1"/>
  <c r="C120" i="1"/>
  <c r="I120" i="1" s="1"/>
  <c r="C121" i="1"/>
  <c r="D121" i="1" s="1"/>
  <c r="C122" i="1"/>
  <c r="I122" i="1" s="1"/>
  <c r="C123" i="1"/>
  <c r="I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I135" i="1" s="1"/>
  <c r="C136" i="1"/>
  <c r="I136" i="1" s="1"/>
  <c r="C137" i="1"/>
  <c r="D137" i="1" s="1"/>
  <c r="C138" i="1"/>
  <c r="I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I151" i="1" s="1"/>
  <c r="C152" i="1"/>
  <c r="I152" i="1" s="1"/>
  <c r="C153" i="1"/>
  <c r="D153" i="1" s="1"/>
  <c r="C154" i="1"/>
  <c r="I154" i="1" s="1"/>
  <c r="C155" i="1"/>
  <c r="I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I167" i="1" s="1"/>
  <c r="C168" i="1"/>
  <c r="I168" i="1" s="1"/>
  <c r="C169" i="1"/>
  <c r="D169" i="1" s="1"/>
  <c r="C170" i="1"/>
  <c r="I170" i="1" s="1"/>
  <c r="C171" i="1"/>
  <c r="D171" i="1" s="1"/>
  <c r="C172" i="1"/>
  <c r="I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I183" i="1" s="1"/>
  <c r="C184" i="1"/>
  <c r="I184" i="1" s="1"/>
  <c r="C185" i="1"/>
  <c r="D185" i="1" s="1"/>
  <c r="C186" i="1"/>
  <c r="I186" i="1" s="1"/>
  <c r="C187" i="1"/>
  <c r="I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I199" i="1" s="1"/>
  <c r="C200" i="1"/>
  <c r="I200" i="1" s="1"/>
  <c r="C201" i="1"/>
  <c r="D201" i="1" s="1"/>
  <c r="C202" i="1"/>
  <c r="I202" i="1" s="1"/>
  <c r="C203" i="1"/>
  <c r="D203" i="1" s="1"/>
  <c r="C204" i="1"/>
  <c r="I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I215" i="1" s="1"/>
  <c r="C216" i="1"/>
  <c r="I216" i="1" s="1"/>
  <c r="C217" i="1"/>
  <c r="D217" i="1" s="1"/>
  <c r="C218" i="1"/>
  <c r="I218" i="1" s="1"/>
  <c r="C219" i="1"/>
  <c r="I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I231" i="1" s="1"/>
  <c r="C232" i="1"/>
  <c r="I232" i="1" s="1"/>
  <c r="C233" i="1"/>
  <c r="D233" i="1" s="1"/>
  <c r="C234" i="1"/>
  <c r="I234" i="1" s="1"/>
  <c r="C235" i="1"/>
  <c r="D235" i="1" s="1"/>
  <c r="C236" i="1"/>
  <c r="I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I247" i="1" s="1"/>
  <c r="C248" i="1"/>
  <c r="I248" i="1" s="1"/>
  <c r="C249" i="1"/>
  <c r="D249" i="1" s="1"/>
  <c r="C250" i="1"/>
  <c r="I250" i="1" s="1"/>
  <c r="C251" i="1"/>
  <c r="I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I263" i="1" s="1"/>
  <c r="C264" i="1"/>
  <c r="I264" i="1" s="1"/>
  <c r="C265" i="1"/>
  <c r="D265" i="1" s="1"/>
  <c r="C266" i="1"/>
  <c r="I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I279" i="1" s="1"/>
  <c r="C280" i="1"/>
  <c r="I280" i="1" s="1"/>
  <c r="C281" i="1"/>
  <c r="D281" i="1" s="1"/>
  <c r="C282" i="1"/>
  <c r="I282" i="1" s="1"/>
  <c r="C283" i="1"/>
  <c r="I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I295" i="1" s="1"/>
  <c r="C296" i="1"/>
  <c r="I296" i="1" s="1"/>
  <c r="C297" i="1"/>
  <c r="D297" i="1" s="1"/>
  <c r="C298" i="1"/>
  <c r="I298" i="1" s="1"/>
  <c r="C299" i="1"/>
  <c r="D299" i="1" s="1"/>
  <c r="C300" i="1"/>
  <c r="I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I311" i="1" s="1"/>
  <c r="C312" i="1"/>
  <c r="I312" i="1" s="1"/>
  <c r="C313" i="1"/>
  <c r="D313" i="1" s="1"/>
  <c r="C314" i="1"/>
  <c r="I314" i="1" s="1"/>
  <c r="C315" i="1"/>
  <c r="I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I327" i="1" s="1"/>
  <c r="C328" i="1"/>
  <c r="I328" i="1" s="1"/>
  <c r="C329" i="1"/>
  <c r="D329" i="1" s="1"/>
  <c r="C330" i="1"/>
  <c r="I330" i="1" s="1"/>
  <c r="C331" i="1"/>
  <c r="D331" i="1" s="1"/>
  <c r="C332" i="1"/>
  <c r="I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I343" i="1" s="1"/>
  <c r="C344" i="1"/>
  <c r="I344" i="1" s="1"/>
  <c r="C345" i="1"/>
  <c r="D345" i="1" s="1"/>
  <c r="C346" i="1"/>
  <c r="I346" i="1" s="1"/>
  <c r="C347" i="1"/>
  <c r="I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I359" i="1" s="1"/>
  <c r="C360" i="1"/>
  <c r="I360" i="1" s="1"/>
  <c r="C361" i="1"/>
  <c r="D361" i="1" s="1"/>
  <c r="C362" i="1"/>
  <c r="I362" i="1" s="1"/>
  <c r="C363" i="1"/>
  <c r="D363" i="1" s="1"/>
  <c r="C364" i="1"/>
  <c r="I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I375" i="1" s="1"/>
  <c r="C376" i="1"/>
  <c r="I376" i="1" s="1"/>
  <c r="C377" i="1"/>
  <c r="D377" i="1" s="1"/>
  <c r="C378" i="1"/>
  <c r="I378" i="1" s="1"/>
  <c r="C379" i="1"/>
  <c r="I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I391" i="1" s="1"/>
  <c r="C392" i="1"/>
  <c r="I392" i="1" s="1"/>
  <c r="C393" i="1"/>
  <c r="D393" i="1" s="1"/>
  <c r="C394" i="1"/>
  <c r="I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I407" i="1" s="1"/>
  <c r="C408" i="1"/>
  <c r="I408" i="1" s="1"/>
  <c r="C409" i="1"/>
  <c r="D409" i="1" s="1"/>
  <c r="C410" i="1"/>
  <c r="I410" i="1" s="1"/>
  <c r="C411" i="1"/>
  <c r="I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I423" i="1" s="1"/>
  <c r="C424" i="1"/>
  <c r="I424" i="1" s="1"/>
  <c r="C425" i="1"/>
  <c r="D425" i="1" s="1"/>
  <c r="C426" i="1"/>
  <c r="I426" i="1" s="1"/>
  <c r="C427" i="1"/>
  <c r="D427" i="1" s="1"/>
  <c r="C428" i="1"/>
  <c r="I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I439" i="1" s="1"/>
  <c r="C440" i="1"/>
  <c r="I440" i="1" s="1"/>
  <c r="C441" i="1"/>
  <c r="D441" i="1" s="1"/>
  <c r="C442" i="1"/>
  <c r="I442" i="1" s="1"/>
  <c r="C443" i="1"/>
  <c r="I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I455" i="1" s="1"/>
  <c r="C456" i="1"/>
  <c r="I456" i="1" s="1"/>
  <c r="C457" i="1"/>
  <c r="D457" i="1" s="1"/>
  <c r="C458" i="1"/>
  <c r="I458" i="1" s="1"/>
  <c r="C459" i="1"/>
  <c r="D459" i="1" s="1"/>
  <c r="C460" i="1"/>
  <c r="I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I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I33" i="1" s="1"/>
  <c r="C34" i="1"/>
  <c r="I34" i="1" s="1"/>
  <c r="C35" i="1"/>
  <c r="D35" i="1" s="1"/>
  <c r="C36" i="1"/>
  <c r="D36" i="1" s="1"/>
  <c r="C37" i="1"/>
  <c r="D37" i="1" s="1"/>
  <c r="C38" i="1"/>
  <c r="D38" i="1" s="1"/>
  <c r="C39" i="1"/>
  <c r="I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I50" i="1" s="1"/>
  <c r="C51" i="1"/>
  <c r="D51" i="1" s="1"/>
  <c r="C52" i="1"/>
  <c r="D52" i="1" s="1"/>
  <c r="C53" i="1"/>
  <c r="D53" i="1" s="1"/>
  <c r="C54" i="1"/>
  <c r="D54" i="1" s="1"/>
  <c r="C55" i="1"/>
  <c r="I55" i="1" s="1"/>
  <c r="C56" i="1"/>
  <c r="I56" i="1" s="1"/>
  <c r="C57" i="1"/>
  <c r="D57" i="1" s="1"/>
  <c r="C58" i="1"/>
  <c r="D58" i="1" s="1"/>
  <c r="C59" i="1"/>
  <c r="D59" i="1" s="1"/>
  <c r="C60" i="1"/>
  <c r="I60" i="1" s="1"/>
  <c r="C61" i="1"/>
  <c r="I61" i="1" s="1"/>
  <c r="C62" i="1"/>
  <c r="D62" i="1" s="1"/>
  <c r="C63" i="1"/>
  <c r="D63" i="1" s="1"/>
  <c r="C64" i="1"/>
  <c r="D64" i="1" s="1"/>
  <c r="C65" i="1"/>
  <c r="I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I81" i="1" s="1"/>
  <c r="C82" i="1"/>
  <c r="I82" i="1" s="1"/>
  <c r="C83" i="1"/>
  <c r="I83" i="1" s="1"/>
  <c r="C84" i="1"/>
  <c r="D84" i="1" s="1"/>
  <c r="C85" i="1"/>
  <c r="I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I99" i="1" s="1"/>
  <c r="C100" i="1"/>
  <c r="D100" i="1" s="1"/>
  <c r="C101" i="1"/>
  <c r="D101" i="1" s="1"/>
  <c r="C102" i="1"/>
  <c r="D102" i="1" s="1"/>
  <c r="C103" i="1"/>
  <c r="D103" i="1" s="1"/>
  <c r="C104" i="1"/>
  <c r="I104" i="1" s="1"/>
  <c r="C105" i="1"/>
  <c r="D105" i="1" s="1"/>
  <c r="C106" i="1"/>
  <c r="D106" i="1" s="1"/>
  <c r="C107" i="1"/>
  <c r="D107" i="1" s="1"/>
  <c r="C108" i="1"/>
  <c r="I108" i="1" s="1"/>
  <c r="C109" i="1"/>
  <c r="I109" i="1" s="1"/>
  <c r="C2" i="1"/>
  <c r="D2" i="1" s="1"/>
  <c r="D24" i="1"/>
  <c r="D33" i="1"/>
  <c r="D60" i="1"/>
  <c r="D61" i="1"/>
  <c r="D65" i="1"/>
  <c r="D81" i="1"/>
  <c r="D85" i="1"/>
  <c r="D99" i="1"/>
  <c r="D108" i="1"/>
  <c r="BH7" i="3"/>
  <c r="S11" i="3"/>
  <c r="X11" i="3"/>
  <c r="AC11" i="3"/>
  <c r="AH11" i="3"/>
  <c r="N13" i="3"/>
  <c r="O13" i="3"/>
  <c r="P13" i="3"/>
  <c r="Q13" i="3"/>
  <c r="ATE13" i="3"/>
  <c r="I14" i="3"/>
  <c r="J14" i="3"/>
  <c r="K14" i="3" s="1"/>
  <c r="ATP14" i="3"/>
  <c r="I15" i="3"/>
  <c r="J15" i="3"/>
  <c r="K15" i="3" s="1"/>
  <c r="I16" i="3"/>
  <c r="J16" i="3"/>
  <c r="K16" i="3" s="1"/>
  <c r="I17" i="3"/>
  <c r="J17" i="3"/>
  <c r="K17" i="3" s="1"/>
  <c r="I18" i="3"/>
  <c r="J18" i="3"/>
  <c r="K18" i="3"/>
  <c r="I19" i="3"/>
  <c r="J19" i="3"/>
  <c r="K19" i="3" s="1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 s="1"/>
  <c r="I26" i="3"/>
  <c r="J26" i="3"/>
  <c r="K26" i="3"/>
  <c r="I27" i="3"/>
  <c r="J27" i="3"/>
  <c r="K27" i="3"/>
  <c r="I28" i="3"/>
  <c r="J28" i="3"/>
  <c r="K28" i="3"/>
  <c r="I29" i="3"/>
  <c r="J29" i="3"/>
  <c r="K29" i="3" s="1"/>
  <c r="I30" i="3"/>
  <c r="J30" i="3"/>
  <c r="K30" i="3"/>
  <c r="I31" i="3"/>
  <c r="J31" i="3"/>
  <c r="K31" i="3" s="1"/>
  <c r="I32" i="3"/>
  <c r="J32" i="3"/>
  <c r="K32" i="3" s="1"/>
  <c r="I33" i="3"/>
  <c r="J33" i="3"/>
  <c r="K33" i="3" s="1"/>
  <c r="I34" i="3"/>
  <c r="J34" i="3"/>
  <c r="K34" i="3"/>
  <c r="I35" i="3"/>
  <c r="J35" i="3"/>
  <c r="K35" i="3" s="1"/>
  <c r="I36" i="3"/>
  <c r="J36" i="3"/>
  <c r="K36" i="3"/>
  <c r="I37" i="3"/>
  <c r="J37" i="3"/>
  <c r="K37" i="3" s="1"/>
  <c r="I38" i="3"/>
  <c r="J38" i="3"/>
  <c r="K38" i="3" s="1"/>
  <c r="I39" i="3"/>
  <c r="J39" i="3"/>
  <c r="K39" i="3"/>
  <c r="I40" i="3"/>
  <c r="J40" i="3"/>
  <c r="K40" i="3"/>
  <c r="I41" i="3"/>
  <c r="J41" i="3"/>
  <c r="K41" i="3" s="1"/>
  <c r="I42" i="3"/>
  <c r="J42" i="3"/>
  <c r="K42" i="3"/>
  <c r="I43" i="3"/>
  <c r="J43" i="3"/>
  <c r="K43" i="3"/>
  <c r="I44" i="3"/>
  <c r="J44" i="3"/>
  <c r="K44" i="3"/>
  <c r="I45" i="3"/>
  <c r="J45" i="3"/>
  <c r="K45" i="3" s="1"/>
  <c r="I46" i="3"/>
  <c r="J46" i="3"/>
  <c r="K46" i="3"/>
  <c r="I47" i="3"/>
  <c r="J47" i="3"/>
  <c r="K47" i="3" s="1"/>
  <c r="I48" i="3"/>
  <c r="J48" i="3"/>
  <c r="K48" i="3" s="1"/>
  <c r="I49" i="3"/>
  <c r="J49" i="3"/>
  <c r="K49" i="3" s="1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 s="1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 s="1"/>
  <c r="I64" i="3"/>
  <c r="J64" i="3"/>
  <c r="K64" i="3" s="1"/>
  <c r="I65" i="3"/>
  <c r="J65" i="3"/>
  <c r="K65" i="3" s="1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 s="1"/>
  <c r="I73" i="3"/>
  <c r="J73" i="3"/>
  <c r="K73" i="3" s="1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 s="1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 s="1"/>
  <c r="I95" i="3"/>
  <c r="J95" i="3"/>
  <c r="K95" i="3" s="1"/>
  <c r="I96" i="3"/>
  <c r="J96" i="3"/>
  <c r="K96" i="3"/>
  <c r="I97" i="3"/>
  <c r="J97" i="3"/>
  <c r="K97" i="3"/>
  <c r="I98" i="3"/>
  <c r="J98" i="3"/>
  <c r="K98" i="3"/>
  <c r="I99" i="3"/>
  <c r="J99" i="3"/>
  <c r="K99" i="3"/>
  <c r="I100" i="3"/>
  <c r="J100" i="3"/>
  <c r="K100" i="3"/>
  <c r="I101" i="3"/>
  <c r="J101" i="3"/>
  <c r="K101" i="3"/>
  <c r="I102" i="3"/>
  <c r="J102" i="3"/>
  <c r="K102" i="3"/>
  <c r="I103" i="3"/>
  <c r="J103" i="3"/>
  <c r="K103" i="3"/>
  <c r="I104" i="3"/>
  <c r="J104" i="3"/>
  <c r="K104" i="3"/>
  <c r="I105" i="3"/>
  <c r="J105" i="3"/>
  <c r="K105" i="3"/>
  <c r="I106" i="3"/>
  <c r="J106" i="3"/>
  <c r="K106" i="3"/>
  <c r="I107" i="3"/>
  <c r="J107" i="3"/>
  <c r="K107" i="3"/>
  <c r="I108" i="3"/>
  <c r="J108" i="3"/>
  <c r="K108" i="3"/>
  <c r="I109" i="3"/>
  <c r="J109" i="3"/>
  <c r="K109" i="3"/>
  <c r="I110" i="3"/>
  <c r="J110" i="3"/>
  <c r="K110" i="3" s="1"/>
  <c r="I111" i="3"/>
  <c r="J111" i="3"/>
  <c r="K111" i="3" s="1"/>
  <c r="I112" i="3"/>
  <c r="J112" i="3"/>
  <c r="K112" i="3"/>
  <c r="I113" i="3"/>
  <c r="J113" i="3"/>
  <c r="K113" i="3"/>
  <c r="I114" i="3"/>
  <c r="J114" i="3"/>
  <c r="K114" i="3"/>
  <c r="I115" i="3"/>
  <c r="J115" i="3"/>
  <c r="K115" i="3"/>
  <c r="I116" i="3"/>
  <c r="J116" i="3"/>
  <c r="K116" i="3"/>
  <c r="I117" i="3"/>
  <c r="J117" i="3"/>
  <c r="K117" i="3"/>
  <c r="I118" i="3"/>
  <c r="J118" i="3"/>
  <c r="K118" i="3"/>
  <c r="I119" i="3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 s="1"/>
  <c r="I127" i="3"/>
  <c r="J127" i="3"/>
  <c r="K127" i="3" s="1"/>
  <c r="I128" i="3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I133" i="3"/>
  <c r="J133" i="3"/>
  <c r="K133" i="3"/>
  <c r="I134" i="3"/>
  <c r="J134" i="3"/>
  <c r="K134" i="3"/>
  <c r="I135" i="3"/>
  <c r="J135" i="3"/>
  <c r="K135" i="3"/>
  <c r="I136" i="3"/>
  <c r="J136" i="3"/>
  <c r="K136" i="3"/>
  <c r="I137" i="3"/>
  <c r="J137" i="3"/>
  <c r="K137" i="3"/>
  <c r="I138" i="3"/>
  <c r="J138" i="3"/>
  <c r="K138" i="3"/>
  <c r="I139" i="3"/>
  <c r="J139" i="3"/>
  <c r="K139" i="3"/>
  <c r="I140" i="3"/>
  <c r="J140" i="3"/>
  <c r="K140" i="3"/>
  <c r="I141" i="3"/>
  <c r="J141" i="3"/>
  <c r="K141" i="3"/>
  <c r="I142" i="3"/>
  <c r="J142" i="3"/>
  <c r="K142" i="3" s="1"/>
  <c r="I143" i="3"/>
  <c r="J143" i="3"/>
  <c r="K143" i="3" s="1"/>
  <c r="I144" i="3"/>
  <c r="J144" i="3"/>
  <c r="K144" i="3"/>
  <c r="I145" i="3"/>
  <c r="J145" i="3"/>
  <c r="K145" i="3"/>
  <c r="I146" i="3"/>
  <c r="J146" i="3"/>
  <c r="K146" i="3"/>
  <c r="I147" i="3"/>
  <c r="J147" i="3"/>
  <c r="K147" i="3"/>
  <c r="I148" i="3"/>
  <c r="J148" i="3"/>
  <c r="K148" i="3"/>
  <c r="I149" i="3"/>
  <c r="J149" i="3"/>
  <c r="K149" i="3"/>
  <c r="I150" i="3"/>
  <c r="J150" i="3"/>
  <c r="K150" i="3"/>
  <c r="I151" i="3"/>
  <c r="J151" i="3"/>
  <c r="K151" i="3"/>
  <c r="I152" i="3"/>
  <c r="J152" i="3"/>
  <c r="K152" i="3"/>
  <c r="I153" i="3"/>
  <c r="J153" i="3"/>
  <c r="K153" i="3"/>
  <c r="I154" i="3"/>
  <c r="J154" i="3"/>
  <c r="K154" i="3"/>
  <c r="I155" i="3"/>
  <c r="J155" i="3"/>
  <c r="K155" i="3"/>
  <c r="I156" i="3"/>
  <c r="J156" i="3"/>
  <c r="K156" i="3"/>
  <c r="I157" i="3"/>
  <c r="J157" i="3"/>
  <c r="K157" i="3"/>
  <c r="I158" i="3"/>
  <c r="J158" i="3"/>
  <c r="K158" i="3" s="1"/>
  <c r="I159" i="3"/>
  <c r="J159" i="3"/>
  <c r="K159" i="3" s="1"/>
  <c r="I160" i="3"/>
  <c r="J160" i="3"/>
  <c r="K160" i="3"/>
  <c r="I161" i="3"/>
  <c r="J161" i="3"/>
  <c r="K161" i="3"/>
  <c r="I162" i="3"/>
  <c r="J162" i="3"/>
  <c r="K162" i="3"/>
  <c r="I163" i="3"/>
  <c r="J163" i="3"/>
  <c r="K163" i="3"/>
  <c r="I164" i="3"/>
  <c r="J164" i="3"/>
  <c r="K164" i="3"/>
  <c r="I165" i="3"/>
  <c r="J165" i="3"/>
  <c r="K165" i="3"/>
  <c r="I166" i="3"/>
  <c r="J166" i="3"/>
  <c r="K166" i="3"/>
  <c r="I167" i="3"/>
  <c r="J167" i="3"/>
  <c r="K167" i="3"/>
  <c r="I168" i="3"/>
  <c r="J168" i="3"/>
  <c r="K168" i="3"/>
  <c r="I169" i="3"/>
  <c r="J169" i="3"/>
  <c r="K169" i="3"/>
  <c r="I170" i="3"/>
  <c r="J170" i="3"/>
  <c r="K170" i="3"/>
  <c r="I171" i="3"/>
  <c r="J171" i="3"/>
  <c r="K171" i="3"/>
  <c r="I172" i="3"/>
  <c r="J172" i="3"/>
  <c r="K172" i="3"/>
  <c r="I173" i="3"/>
  <c r="J173" i="3"/>
  <c r="K173" i="3"/>
  <c r="I174" i="3"/>
  <c r="J174" i="3"/>
  <c r="K174" i="3" s="1"/>
  <c r="I175" i="3"/>
  <c r="J175" i="3"/>
  <c r="K175" i="3" s="1"/>
  <c r="I176" i="3"/>
  <c r="J176" i="3"/>
  <c r="K176" i="3"/>
  <c r="I177" i="3"/>
  <c r="J177" i="3"/>
  <c r="K177" i="3"/>
  <c r="I178" i="3"/>
  <c r="J178" i="3"/>
  <c r="K178" i="3"/>
  <c r="I179" i="3"/>
  <c r="J179" i="3"/>
  <c r="K179" i="3"/>
  <c r="I180" i="3"/>
  <c r="J180" i="3"/>
  <c r="K180" i="3"/>
  <c r="I181" i="3"/>
  <c r="J181" i="3"/>
  <c r="K181" i="3"/>
  <c r="I182" i="3"/>
  <c r="J182" i="3"/>
  <c r="K182" i="3"/>
  <c r="I183" i="3"/>
  <c r="J183" i="3"/>
  <c r="K183" i="3"/>
  <c r="I184" i="3"/>
  <c r="J184" i="3"/>
  <c r="K184" i="3"/>
  <c r="I185" i="3"/>
  <c r="J185" i="3"/>
  <c r="K185" i="3"/>
  <c r="I186" i="3"/>
  <c r="J186" i="3"/>
  <c r="K186" i="3"/>
  <c r="I187" i="3"/>
  <c r="J187" i="3"/>
  <c r="K187" i="3"/>
  <c r="I188" i="3"/>
  <c r="J188" i="3"/>
  <c r="K188" i="3"/>
  <c r="I189" i="3"/>
  <c r="J189" i="3"/>
  <c r="K189" i="3"/>
  <c r="I190" i="3"/>
  <c r="J190" i="3"/>
  <c r="K190" i="3" s="1"/>
  <c r="I191" i="3"/>
  <c r="J191" i="3"/>
  <c r="K191" i="3" s="1"/>
  <c r="I192" i="3"/>
  <c r="J192" i="3"/>
  <c r="K192" i="3"/>
  <c r="I193" i="3"/>
  <c r="J193" i="3"/>
  <c r="K193" i="3"/>
  <c r="I194" i="3"/>
  <c r="J194" i="3"/>
  <c r="K194" i="3"/>
  <c r="I195" i="3"/>
  <c r="J195" i="3"/>
  <c r="K195" i="3"/>
  <c r="I196" i="3"/>
  <c r="J196" i="3"/>
  <c r="K196" i="3"/>
  <c r="I197" i="3"/>
  <c r="J197" i="3"/>
  <c r="K197" i="3"/>
  <c r="I198" i="3"/>
  <c r="J198" i="3"/>
  <c r="K198" i="3"/>
  <c r="I199" i="3"/>
  <c r="J199" i="3"/>
  <c r="K199" i="3"/>
  <c r="I200" i="3"/>
  <c r="J200" i="3"/>
  <c r="K200" i="3"/>
  <c r="I201" i="3"/>
  <c r="J201" i="3"/>
  <c r="K201" i="3"/>
  <c r="I202" i="3"/>
  <c r="J202" i="3"/>
  <c r="K202" i="3"/>
  <c r="I203" i="3"/>
  <c r="J203" i="3"/>
  <c r="K203" i="3"/>
  <c r="I204" i="3"/>
  <c r="J204" i="3"/>
  <c r="K204" i="3"/>
  <c r="I205" i="3"/>
  <c r="J205" i="3"/>
  <c r="K205" i="3"/>
  <c r="I206" i="3"/>
  <c r="J206" i="3"/>
  <c r="K206" i="3" s="1"/>
  <c r="I207" i="3"/>
  <c r="J207" i="3"/>
  <c r="K207" i="3" s="1"/>
  <c r="I208" i="3"/>
  <c r="J208" i="3"/>
  <c r="K208" i="3"/>
  <c r="I209" i="3"/>
  <c r="J209" i="3"/>
  <c r="K209" i="3"/>
  <c r="I210" i="3"/>
  <c r="J210" i="3"/>
  <c r="K210" i="3"/>
  <c r="I211" i="3"/>
  <c r="J211" i="3"/>
  <c r="K211" i="3"/>
  <c r="I212" i="3"/>
  <c r="J212" i="3"/>
  <c r="K212" i="3"/>
  <c r="I213" i="3"/>
  <c r="J213" i="3"/>
  <c r="K213" i="3"/>
  <c r="I214" i="3"/>
  <c r="J214" i="3"/>
  <c r="K214" i="3"/>
  <c r="I215" i="3"/>
  <c r="J215" i="3"/>
  <c r="K215" i="3"/>
  <c r="I216" i="3"/>
  <c r="J216" i="3"/>
  <c r="K216" i="3"/>
  <c r="I217" i="3"/>
  <c r="J217" i="3"/>
  <c r="K217" i="3"/>
  <c r="I218" i="3"/>
  <c r="J218" i="3"/>
  <c r="K218" i="3"/>
  <c r="I219" i="3"/>
  <c r="J219" i="3"/>
  <c r="K219" i="3"/>
  <c r="I220" i="3"/>
  <c r="J220" i="3"/>
  <c r="K220" i="3"/>
  <c r="I221" i="3"/>
  <c r="J221" i="3"/>
  <c r="K221" i="3"/>
  <c r="I222" i="3"/>
  <c r="J222" i="3"/>
  <c r="K222" i="3" s="1"/>
  <c r="I223" i="3"/>
  <c r="J223" i="3"/>
  <c r="K223" i="3" s="1"/>
  <c r="I224" i="3"/>
  <c r="J224" i="3"/>
  <c r="K224" i="3"/>
  <c r="I225" i="3"/>
  <c r="J225" i="3"/>
  <c r="K225" i="3"/>
  <c r="I226" i="3"/>
  <c r="J226" i="3"/>
  <c r="K226" i="3"/>
  <c r="I227" i="3"/>
  <c r="J227" i="3"/>
  <c r="K227" i="3"/>
  <c r="I228" i="3"/>
  <c r="J228" i="3"/>
  <c r="K228" i="3"/>
  <c r="I229" i="3"/>
  <c r="J229" i="3"/>
  <c r="K229" i="3"/>
  <c r="I230" i="3"/>
  <c r="J230" i="3"/>
  <c r="K230" i="3"/>
  <c r="I231" i="3"/>
  <c r="J231" i="3"/>
  <c r="K231" i="3"/>
  <c r="I232" i="3"/>
  <c r="J232" i="3"/>
  <c r="K232" i="3"/>
  <c r="I233" i="3"/>
  <c r="J233" i="3"/>
  <c r="K233" i="3"/>
  <c r="I234" i="3"/>
  <c r="J234" i="3"/>
  <c r="K234" i="3"/>
  <c r="I235" i="3"/>
  <c r="J235" i="3"/>
  <c r="K235" i="3"/>
  <c r="I236" i="3"/>
  <c r="J236" i="3"/>
  <c r="K236" i="3"/>
  <c r="I237" i="3"/>
  <c r="J237" i="3"/>
  <c r="K237" i="3"/>
  <c r="I238" i="3"/>
  <c r="J238" i="3"/>
  <c r="K238" i="3" s="1"/>
  <c r="I239" i="3"/>
  <c r="J239" i="3"/>
  <c r="K239" i="3" s="1"/>
  <c r="I240" i="3"/>
  <c r="J240" i="3"/>
  <c r="K240" i="3"/>
  <c r="I241" i="3"/>
  <c r="J241" i="3"/>
  <c r="K241" i="3"/>
  <c r="I242" i="3"/>
  <c r="J242" i="3"/>
  <c r="K242" i="3"/>
  <c r="I243" i="3"/>
  <c r="J243" i="3"/>
  <c r="K243" i="3"/>
  <c r="I244" i="3"/>
  <c r="J244" i="3"/>
  <c r="K244" i="3"/>
  <c r="I245" i="3"/>
  <c r="J245" i="3"/>
  <c r="K245" i="3"/>
  <c r="I246" i="3"/>
  <c r="J246" i="3"/>
  <c r="K246" i="3"/>
  <c r="I247" i="3"/>
  <c r="J247" i="3"/>
  <c r="K247" i="3"/>
  <c r="I248" i="3"/>
  <c r="J248" i="3"/>
  <c r="K248" i="3"/>
  <c r="I249" i="3"/>
  <c r="J249" i="3"/>
  <c r="K249" i="3"/>
  <c r="I250" i="3"/>
  <c r="J250" i="3"/>
  <c r="K250" i="3"/>
  <c r="I251" i="3"/>
  <c r="J251" i="3"/>
  <c r="K251" i="3"/>
  <c r="I252" i="3"/>
  <c r="J252" i="3"/>
  <c r="K252" i="3"/>
  <c r="I253" i="3"/>
  <c r="J253" i="3"/>
  <c r="K253" i="3"/>
  <c r="I254" i="3"/>
  <c r="J254" i="3"/>
  <c r="K254" i="3" s="1"/>
  <c r="I255" i="3"/>
  <c r="J255" i="3"/>
  <c r="K255" i="3" s="1"/>
  <c r="I256" i="3"/>
  <c r="J256" i="3"/>
  <c r="K256" i="3"/>
  <c r="I257" i="3"/>
  <c r="J257" i="3"/>
  <c r="K257" i="3"/>
  <c r="I258" i="3"/>
  <c r="J258" i="3"/>
  <c r="K258" i="3"/>
  <c r="I259" i="3"/>
  <c r="J259" i="3"/>
  <c r="K259" i="3"/>
  <c r="I260" i="3"/>
  <c r="J260" i="3"/>
  <c r="K260" i="3"/>
  <c r="I261" i="3"/>
  <c r="J261" i="3"/>
  <c r="K261" i="3"/>
  <c r="I262" i="3"/>
  <c r="J262" i="3"/>
  <c r="K262" i="3"/>
  <c r="I263" i="3"/>
  <c r="J263" i="3"/>
  <c r="K263" i="3"/>
  <c r="I264" i="3"/>
  <c r="J264" i="3"/>
  <c r="K264" i="3"/>
  <c r="I265" i="3"/>
  <c r="J265" i="3"/>
  <c r="K265" i="3"/>
  <c r="I266" i="3"/>
  <c r="J266" i="3"/>
  <c r="K266" i="3"/>
  <c r="I267" i="3"/>
  <c r="J267" i="3"/>
  <c r="K267" i="3"/>
  <c r="I268" i="3"/>
  <c r="J268" i="3"/>
  <c r="K268" i="3"/>
  <c r="I269" i="3"/>
  <c r="J269" i="3"/>
  <c r="K269" i="3"/>
  <c r="I270" i="3"/>
  <c r="J270" i="3"/>
  <c r="K270" i="3" s="1"/>
  <c r="I271" i="3"/>
  <c r="J271" i="3"/>
  <c r="K271" i="3" s="1"/>
  <c r="I272" i="3"/>
  <c r="J272" i="3"/>
  <c r="K272" i="3"/>
  <c r="I273" i="3"/>
  <c r="J273" i="3"/>
  <c r="K273" i="3"/>
  <c r="I274" i="3"/>
  <c r="J274" i="3"/>
  <c r="K274" i="3"/>
  <c r="I275" i="3"/>
  <c r="J275" i="3"/>
  <c r="K275" i="3"/>
  <c r="I276" i="3"/>
  <c r="J276" i="3"/>
  <c r="K276" i="3"/>
  <c r="I277" i="3"/>
  <c r="J277" i="3"/>
  <c r="K277" i="3"/>
  <c r="I278" i="3"/>
  <c r="J278" i="3"/>
  <c r="K278" i="3"/>
  <c r="I279" i="3"/>
  <c r="J279" i="3"/>
  <c r="K279" i="3"/>
  <c r="I280" i="3"/>
  <c r="J280" i="3"/>
  <c r="K280" i="3"/>
  <c r="I281" i="3"/>
  <c r="J281" i="3"/>
  <c r="K281" i="3"/>
  <c r="I282" i="3"/>
  <c r="J282" i="3"/>
  <c r="K282" i="3"/>
  <c r="I283" i="3"/>
  <c r="J283" i="3"/>
  <c r="K283" i="3"/>
  <c r="I284" i="3"/>
  <c r="J284" i="3"/>
  <c r="K284" i="3"/>
  <c r="I285" i="3"/>
  <c r="J285" i="3"/>
  <c r="K285" i="3"/>
  <c r="I286" i="3"/>
  <c r="J286" i="3"/>
  <c r="K286" i="3" s="1"/>
  <c r="I287" i="3"/>
  <c r="J287" i="3"/>
  <c r="K287" i="3" s="1"/>
  <c r="I288" i="3"/>
  <c r="J288" i="3"/>
  <c r="K288" i="3"/>
  <c r="I289" i="3"/>
  <c r="J289" i="3"/>
  <c r="K289" i="3"/>
  <c r="I290" i="3"/>
  <c r="J290" i="3"/>
  <c r="K290" i="3"/>
  <c r="I291" i="3"/>
  <c r="J291" i="3"/>
  <c r="K291" i="3"/>
  <c r="I292" i="3"/>
  <c r="J292" i="3"/>
  <c r="K292" i="3"/>
  <c r="I293" i="3"/>
  <c r="J293" i="3"/>
  <c r="K293" i="3"/>
  <c r="I294" i="3"/>
  <c r="J294" i="3"/>
  <c r="K294" i="3"/>
  <c r="I295" i="3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 s="1"/>
  <c r="I303" i="3"/>
  <c r="J303" i="3"/>
  <c r="K303" i="3" s="1"/>
  <c r="I304" i="3"/>
  <c r="J304" i="3"/>
  <c r="K304" i="3"/>
  <c r="I305" i="3"/>
  <c r="J305" i="3"/>
  <c r="K305" i="3"/>
  <c r="I306" i="3"/>
  <c r="J306" i="3"/>
  <c r="K306" i="3"/>
  <c r="I307" i="3"/>
  <c r="J307" i="3"/>
  <c r="K307" i="3"/>
  <c r="I308" i="3"/>
  <c r="J308" i="3"/>
  <c r="K308" i="3"/>
  <c r="I309" i="3"/>
  <c r="J309" i="3"/>
  <c r="K309" i="3"/>
  <c r="I310" i="3"/>
  <c r="J310" i="3"/>
  <c r="K310" i="3"/>
  <c r="I311" i="3"/>
  <c r="J311" i="3"/>
  <c r="K311" i="3"/>
  <c r="I312" i="3"/>
  <c r="J312" i="3"/>
  <c r="K312" i="3"/>
  <c r="I313" i="3"/>
  <c r="J313" i="3"/>
  <c r="K313" i="3"/>
  <c r="I314" i="3"/>
  <c r="J314" i="3"/>
  <c r="K314" i="3"/>
  <c r="I315" i="3"/>
  <c r="J315" i="3"/>
  <c r="K315" i="3"/>
  <c r="I316" i="3"/>
  <c r="J316" i="3"/>
  <c r="K316" i="3"/>
  <c r="I317" i="3"/>
  <c r="J317" i="3"/>
  <c r="K317" i="3"/>
  <c r="I318" i="3"/>
  <c r="J318" i="3"/>
  <c r="K318" i="3" s="1"/>
  <c r="I319" i="3"/>
  <c r="J319" i="3"/>
  <c r="K319" i="3" s="1"/>
  <c r="I320" i="3"/>
  <c r="J320" i="3"/>
  <c r="K320" i="3"/>
  <c r="I321" i="3"/>
  <c r="J321" i="3"/>
  <c r="K321" i="3"/>
  <c r="I322" i="3"/>
  <c r="J322" i="3"/>
  <c r="K322" i="3"/>
  <c r="I323" i="3"/>
  <c r="J323" i="3"/>
  <c r="K323" i="3"/>
  <c r="I324" i="3"/>
  <c r="J324" i="3"/>
  <c r="K324" i="3"/>
  <c r="I325" i="3"/>
  <c r="J325" i="3"/>
  <c r="K325" i="3"/>
  <c r="I326" i="3"/>
  <c r="J326" i="3"/>
  <c r="K326" i="3"/>
  <c r="I327" i="3"/>
  <c r="J327" i="3"/>
  <c r="K327" i="3"/>
  <c r="I328" i="3"/>
  <c r="J328" i="3"/>
  <c r="K328" i="3"/>
  <c r="I329" i="3"/>
  <c r="J329" i="3"/>
  <c r="K329" i="3"/>
  <c r="I330" i="3"/>
  <c r="J330" i="3"/>
  <c r="K330" i="3"/>
  <c r="I331" i="3"/>
  <c r="J331" i="3"/>
  <c r="K331" i="3"/>
  <c r="I332" i="3"/>
  <c r="J332" i="3"/>
  <c r="K332" i="3"/>
  <c r="I333" i="3"/>
  <c r="J333" i="3"/>
  <c r="K333" i="3"/>
  <c r="I334" i="3"/>
  <c r="J334" i="3"/>
  <c r="K334" i="3" s="1"/>
  <c r="I335" i="3"/>
  <c r="J335" i="3"/>
  <c r="K335" i="3" s="1"/>
  <c r="I336" i="3"/>
  <c r="J336" i="3"/>
  <c r="K336" i="3"/>
  <c r="I337" i="3"/>
  <c r="J337" i="3"/>
  <c r="K337" i="3"/>
  <c r="I338" i="3"/>
  <c r="J338" i="3"/>
  <c r="K338" i="3"/>
  <c r="I339" i="3"/>
  <c r="J339" i="3"/>
  <c r="K339" i="3"/>
  <c r="I340" i="3"/>
  <c r="J340" i="3"/>
  <c r="K340" i="3"/>
  <c r="I341" i="3"/>
  <c r="J341" i="3"/>
  <c r="K341" i="3"/>
  <c r="I342" i="3"/>
  <c r="J342" i="3"/>
  <c r="K342" i="3"/>
  <c r="I343" i="3"/>
  <c r="J343" i="3"/>
  <c r="K343" i="3"/>
  <c r="I344" i="3"/>
  <c r="J344" i="3"/>
  <c r="K344" i="3"/>
  <c r="I345" i="3"/>
  <c r="J345" i="3"/>
  <c r="K345" i="3"/>
  <c r="I346" i="3"/>
  <c r="J346" i="3"/>
  <c r="K346" i="3"/>
  <c r="I347" i="3"/>
  <c r="J347" i="3"/>
  <c r="K347" i="3"/>
  <c r="I348" i="3"/>
  <c r="J348" i="3"/>
  <c r="K348" i="3"/>
  <c r="I349" i="3"/>
  <c r="J349" i="3"/>
  <c r="K349" i="3"/>
  <c r="I350" i="3"/>
  <c r="J350" i="3"/>
  <c r="K350" i="3" s="1"/>
  <c r="I351" i="3"/>
  <c r="J351" i="3"/>
  <c r="K351" i="3" s="1"/>
  <c r="I352" i="3"/>
  <c r="J352" i="3"/>
  <c r="K352" i="3"/>
  <c r="I353" i="3"/>
  <c r="J353" i="3"/>
  <c r="K353" i="3"/>
  <c r="I354" i="3"/>
  <c r="J354" i="3"/>
  <c r="K354" i="3"/>
  <c r="I355" i="3"/>
  <c r="J355" i="3"/>
  <c r="K355" i="3"/>
  <c r="I356" i="3"/>
  <c r="J356" i="3"/>
  <c r="K356" i="3"/>
  <c r="I357" i="3"/>
  <c r="J357" i="3"/>
  <c r="K357" i="3"/>
  <c r="I358" i="3"/>
  <c r="J358" i="3"/>
  <c r="K358" i="3"/>
  <c r="I359" i="3"/>
  <c r="J359" i="3"/>
  <c r="K359" i="3"/>
  <c r="I360" i="3"/>
  <c r="J360" i="3"/>
  <c r="K360" i="3"/>
  <c r="I361" i="3"/>
  <c r="J361" i="3"/>
  <c r="K361" i="3"/>
  <c r="I362" i="3"/>
  <c r="J362" i="3"/>
  <c r="K362" i="3"/>
  <c r="I363" i="3"/>
  <c r="J363" i="3"/>
  <c r="K363" i="3"/>
  <c r="I364" i="3"/>
  <c r="J364" i="3"/>
  <c r="K364" i="3"/>
  <c r="I365" i="3"/>
  <c r="J365" i="3"/>
  <c r="K365" i="3"/>
  <c r="I366" i="3"/>
  <c r="J366" i="3"/>
  <c r="K366" i="3" s="1"/>
  <c r="I367" i="3"/>
  <c r="J367" i="3"/>
  <c r="K367" i="3" s="1"/>
  <c r="I368" i="3"/>
  <c r="J368" i="3"/>
  <c r="K368" i="3"/>
  <c r="I369" i="3"/>
  <c r="J369" i="3"/>
  <c r="K369" i="3"/>
  <c r="I370" i="3"/>
  <c r="J370" i="3"/>
  <c r="K370" i="3"/>
  <c r="I371" i="3"/>
  <c r="J371" i="3"/>
  <c r="K371" i="3"/>
  <c r="I372" i="3"/>
  <c r="J372" i="3"/>
  <c r="K372" i="3"/>
  <c r="I373" i="3"/>
  <c r="J373" i="3"/>
  <c r="K373" i="3"/>
  <c r="I374" i="3"/>
  <c r="J374" i="3"/>
  <c r="K374" i="3"/>
  <c r="I375" i="3"/>
  <c r="J375" i="3"/>
  <c r="K375" i="3"/>
  <c r="I376" i="3"/>
  <c r="J376" i="3"/>
  <c r="K376" i="3"/>
  <c r="I377" i="3"/>
  <c r="J377" i="3"/>
  <c r="K377" i="3"/>
  <c r="I378" i="3"/>
  <c r="J378" i="3"/>
  <c r="K378" i="3"/>
  <c r="I379" i="3"/>
  <c r="J379" i="3"/>
  <c r="K379" i="3"/>
  <c r="I380" i="3"/>
  <c r="J380" i="3"/>
  <c r="K380" i="3"/>
  <c r="I381" i="3"/>
  <c r="J381" i="3"/>
  <c r="K381" i="3"/>
  <c r="I382" i="3"/>
  <c r="J382" i="3"/>
  <c r="K382" i="3" s="1"/>
  <c r="I383" i="3"/>
  <c r="J383" i="3"/>
  <c r="K383" i="3" s="1"/>
  <c r="I384" i="3"/>
  <c r="J384" i="3"/>
  <c r="K384" i="3"/>
  <c r="I385" i="3"/>
  <c r="J385" i="3"/>
  <c r="K385" i="3"/>
  <c r="I386" i="3"/>
  <c r="J386" i="3"/>
  <c r="K386" i="3"/>
  <c r="I387" i="3"/>
  <c r="J387" i="3"/>
  <c r="K387" i="3"/>
  <c r="I388" i="3"/>
  <c r="J388" i="3"/>
  <c r="K388" i="3"/>
  <c r="I389" i="3"/>
  <c r="J389" i="3"/>
  <c r="K389" i="3"/>
  <c r="I390" i="3"/>
  <c r="J390" i="3"/>
  <c r="K390" i="3"/>
  <c r="I391" i="3"/>
  <c r="J391" i="3"/>
  <c r="K391" i="3"/>
  <c r="I392" i="3"/>
  <c r="J392" i="3"/>
  <c r="K392" i="3"/>
  <c r="I393" i="3"/>
  <c r="J393" i="3"/>
  <c r="K393" i="3"/>
  <c r="I394" i="3"/>
  <c r="J394" i="3"/>
  <c r="K394" i="3"/>
  <c r="I395" i="3"/>
  <c r="J395" i="3"/>
  <c r="K395" i="3"/>
  <c r="I396" i="3"/>
  <c r="J396" i="3"/>
  <c r="K396" i="3"/>
  <c r="I397" i="3"/>
  <c r="J397" i="3"/>
  <c r="K397" i="3"/>
  <c r="I398" i="3"/>
  <c r="J398" i="3"/>
  <c r="K398" i="3" s="1"/>
  <c r="I399" i="3"/>
  <c r="J399" i="3"/>
  <c r="K399" i="3" s="1"/>
  <c r="I400" i="3"/>
  <c r="J400" i="3"/>
  <c r="K400" i="3"/>
  <c r="I401" i="3"/>
  <c r="J401" i="3"/>
  <c r="K401" i="3"/>
  <c r="I402" i="3"/>
  <c r="J402" i="3"/>
  <c r="K402" i="3"/>
  <c r="I403" i="3"/>
  <c r="J403" i="3"/>
  <c r="K403" i="3"/>
  <c r="I404" i="3"/>
  <c r="J404" i="3"/>
  <c r="K404" i="3"/>
  <c r="I405" i="3"/>
  <c r="J405" i="3"/>
  <c r="K405" i="3"/>
  <c r="I406" i="3"/>
  <c r="J406" i="3"/>
  <c r="K406" i="3"/>
  <c r="I407" i="3"/>
  <c r="J407" i="3"/>
  <c r="K407" i="3"/>
  <c r="I408" i="3"/>
  <c r="J408" i="3"/>
  <c r="K408" i="3"/>
  <c r="I409" i="3"/>
  <c r="J409" i="3"/>
  <c r="K409" i="3"/>
  <c r="I410" i="3"/>
  <c r="J410" i="3"/>
  <c r="K410" i="3"/>
  <c r="I411" i="3"/>
  <c r="J411" i="3"/>
  <c r="K411" i="3"/>
  <c r="I412" i="3"/>
  <c r="J412" i="3"/>
  <c r="K412" i="3"/>
  <c r="I413" i="3"/>
  <c r="J413" i="3"/>
  <c r="K413" i="3"/>
  <c r="I414" i="3"/>
  <c r="J414" i="3"/>
  <c r="K414" i="3" s="1"/>
  <c r="I415" i="3"/>
  <c r="J415" i="3"/>
  <c r="K415" i="3" s="1"/>
  <c r="I416" i="3"/>
  <c r="J416" i="3"/>
  <c r="K416" i="3"/>
  <c r="I417" i="3"/>
  <c r="J417" i="3"/>
  <c r="K417" i="3"/>
  <c r="I418" i="3"/>
  <c r="J418" i="3"/>
  <c r="K418" i="3"/>
  <c r="I419" i="3"/>
  <c r="J419" i="3"/>
  <c r="K419" i="3"/>
  <c r="I420" i="3"/>
  <c r="J420" i="3"/>
  <c r="K420" i="3"/>
  <c r="I421" i="3"/>
  <c r="J421" i="3"/>
  <c r="K421" i="3"/>
  <c r="I422" i="3"/>
  <c r="J422" i="3"/>
  <c r="K422" i="3"/>
  <c r="I423" i="3"/>
  <c r="J423" i="3"/>
  <c r="K423" i="3"/>
  <c r="I424" i="3"/>
  <c r="J424" i="3"/>
  <c r="K424" i="3"/>
  <c r="I425" i="3"/>
  <c r="J425" i="3"/>
  <c r="K425" i="3"/>
  <c r="I426" i="3"/>
  <c r="J426" i="3"/>
  <c r="K426" i="3"/>
  <c r="I427" i="3"/>
  <c r="J427" i="3"/>
  <c r="K427" i="3"/>
  <c r="I428" i="3"/>
  <c r="J428" i="3"/>
  <c r="K428" i="3"/>
  <c r="I429" i="3"/>
  <c r="J429" i="3"/>
  <c r="K429" i="3"/>
  <c r="I430" i="3"/>
  <c r="J430" i="3"/>
  <c r="K430" i="3" s="1"/>
  <c r="I431" i="3"/>
  <c r="J431" i="3"/>
  <c r="K431" i="3" s="1"/>
  <c r="I432" i="3"/>
  <c r="J432" i="3"/>
  <c r="K432" i="3"/>
  <c r="I433" i="3"/>
  <c r="J433" i="3"/>
  <c r="K433" i="3"/>
  <c r="I434" i="3"/>
  <c r="J434" i="3"/>
  <c r="K434" i="3"/>
  <c r="I435" i="3"/>
  <c r="J435" i="3"/>
  <c r="K435" i="3"/>
  <c r="I436" i="3"/>
  <c r="J436" i="3"/>
  <c r="K436" i="3"/>
  <c r="I437" i="3"/>
  <c r="J437" i="3"/>
  <c r="K437" i="3"/>
  <c r="I438" i="3"/>
  <c r="J438" i="3"/>
  <c r="K438" i="3"/>
  <c r="I439" i="3"/>
  <c r="J439" i="3"/>
  <c r="K439" i="3"/>
  <c r="I440" i="3"/>
  <c r="J440" i="3"/>
  <c r="K440" i="3"/>
  <c r="I441" i="3"/>
  <c r="J441" i="3"/>
  <c r="K441" i="3"/>
  <c r="I442" i="3"/>
  <c r="J442" i="3"/>
  <c r="K442" i="3"/>
  <c r="I443" i="3"/>
  <c r="J443" i="3"/>
  <c r="K443" i="3"/>
  <c r="I444" i="3"/>
  <c r="J444" i="3"/>
  <c r="K444" i="3"/>
  <c r="I445" i="3"/>
  <c r="J445" i="3"/>
  <c r="K445" i="3"/>
  <c r="I446" i="3"/>
  <c r="J446" i="3"/>
  <c r="K446" i="3" s="1"/>
  <c r="I447" i="3"/>
  <c r="J447" i="3"/>
  <c r="K447" i="3" s="1"/>
  <c r="I448" i="3"/>
  <c r="J448" i="3"/>
  <c r="K448" i="3"/>
  <c r="I449" i="3"/>
  <c r="J449" i="3"/>
  <c r="K449" i="3"/>
  <c r="I450" i="3"/>
  <c r="J450" i="3"/>
  <c r="K450" i="3"/>
  <c r="I451" i="3"/>
  <c r="J451" i="3"/>
  <c r="K451" i="3"/>
  <c r="I452" i="3"/>
  <c r="J452" i="3"/>
  <c r="K452" i="3"/>
  <c r="I453" i="3"/>
  <c r="J453" i="3"/>
  <c r="K453" i="3"/>
  <c r="I454" i="3"/>
  <c r="J454" i="3"/>
  <c r="K454" i="3"/>
  <c r="I455" i="3"/>
  <c r="J455" i="3"/>
  <c r="K455" i="3"/>
  <c r="I456" i="3"/>
  <c r="J456" i="3"/>
  <c r="K456" i="3"/>
  <c r="I457" i="3"/>
  <c r="J457" i="3"/>
  <c r="K457" i="3"/>
  <c r="I458" i="3"/>
  <c r="J458" i="3"/>
  <c r="K458" i="3"/>
  <c r="I459" i="3"/>
  <c r="J459" i="3"/>
  <c r="K459" i="3"/>
  <c r="I460" i="3"/>
  <c r="J460" i="3"/>
  <c r="K460" i="3"/>
  <c r="I461" i="3"/>
  <c r="J461" i="3"/>
  <c r="K461" i="3"/>
  <c r="I462" i="3"/>
  <c r="J462" i="3"/>
  <c r="K462" i="3" s="1"/>
  <c r="I463" i="3"/>
  <c r="J463" i="3"/>
  <c r="K463" i="3" s="1"/>
  <c r="I464" i="3"/>
  <c r="J464" i="3"/>
  <c r="K464" i="3"/>
  <c r="I465" i="3"/>
  <c r="J465" i="3"/>
  <c r="K465" i="3"/>
  <c r="I466" i="3"/>
  <c r="J466" i="3"/>
  <c r="K466" i="3"/>
  <c r="I467" i="3"/>
  <c r="J467" i="3"/>
  <c r="K467" i="3"/>
  <c r="I468" i="3"/>
  <c r="J468" i="3"/>
  <c r="K468" i="3"/>
  <c r="I469" i="3"/>
  <c r="J469" i="3"/>
  <c r="K469" i="3"/>
  <c r="I470" i="3"/>
  <c r="J470" i="3"/>
  <c r="K470" i="3"/>
  <c r="I471" i="3"/>
  <c r="J471" i="3"/>
  <c r="K471" i="3"/>
  <c r="I472" i="3"/>
  <c r="J472" i="3"/>
  <c r="K472" i="3"/>
  <c r="I473" i="3"/>
  <c r="J473" i="3"/>
  <c r="K473" i="3"/>
  <c r="I474" i="3"/>
  <c r="J474" i="3"/>
  <c r="K474" i="3"/>
  <c r="I475" i="3"/>
  <c r="J475" i="3"/>
  <c r="K475" i="3"/>
  <c r="I476" i="3"/>
  <c r="J476" i="3"/>
  <c r="K476" i="3"/>
  <c r="I477" i="3"/>
  <c r="J477" i="3"/>
  <c r="K477" i="3"/>
  <c r="I478" i="3"/>
  <c r="J478" i="3"/>
  <c r="K478" i="3" s="1"/>
  <c r="I479" i="3"/>
  <c r="J479" i="3"/>
  <c r="K479" i="3" s="1"/>
  <c r="I480" i="3"/>
  <c r="J480" i="3"/>
  <c r="K480" i="3"/>
  <c r="I481" i="3"/>
  <c r="J481" i="3"/>
  <c r="K481" i="3"/>
  <c r="I482" i="3"/>
  <c r="J482" i="3"/>
  <c r="K482" i="3"/>
  <c r="I483" i="3"/>
  <c r="J483" i="3"/>
  <c r="K483" i="3"/>
  <c r="I484" i="3"/>
  <c r="J484" i="3"/>
  <c r="K484" i="3"/>
  <c r="I485" i="3"/>
  <c r="J485" i="3"/>
  <c r="K485" i="3"/>
  <c r="I486" i="3"/>
  <c r="J486" i="3"/>
  <c r="K486" i="3"/>
  <c r="I487" i="3"/>
  <c r="J487" i="3"/>
  <c r="K487" i="3"/>
  <c r="I488" i="3"/>
  <c r="J488" i="3"/>
  <c r="K488" i="3"/>
  <c r="I489" i="3"/>
  <c r="J489" i="3"/>
  <c r="K489" i="3"/>
  <c r="I490" i="3"/>
  <c r="J490" i="3"/>
  <c r="K490" i="3"/>
  <c r="I491" i="3"/>
  <c r="J491" i="3"/>
  <c r="K491" i="3"/>
  <c r="I492" i="3"/>
  <c r="J492" i="3"/>
  <c r="K492" i="3"/>
  <c r="I493" i="3"/>
  <c r="J493" i="3"/>
  <c r="K493" i="3"/>
  <c r="I494" i="3"/>
  <c r="J494" i="3"/>
  <c r="K494" i="3" s="1"/>
  <c r="I495" i="3"/>
  <c r="J495" i="3"/>
  <c r="K495" i="3" s="1"/>
  <c r="I496" i="3"/>
  <c r="J496" i="3"/>
  <c r="K496" i="3"/>
  <c r="I497" i="3"/>
  <c r="J497" i="3"/>
  <c r="K497" i="3"/>
  <c r="I498" i="3"/>
  <c r="J498" i="3"/>
  <c r="K498" i="3"/>
  <c r="I499" i="3"/>
  <c r="J499" i="3"/>
  <c r="K499" i="3"/>
  <c r="I500" i="3"/>
  <c r="J500" i="3"/>
  <c r="K500" i="3"/>
  <c r="I501" i="3"/>
  <c r="J501" i="3"/>
  <c r="K501" i="3"/>
  <c r="I502" i="3"/>
  <c r="J502" i="3"/>
  <c r="K502" i="3"/>
  <c r="I503" i="3"/>
  <c r="J503" i="3"/>
  <c r="K503" i="3"/>
  <c r="I504" i="3"/>
  <c r="J504" i="3"/>
  <c r="K504" i="3"/>
  <c r="I505" i="3"/>
  <c r="J505" i="3"/>
  <c r="K505" i="3"/>
  <c r="I506" i="3"/>
  <c r="J506" i="3"/>
  <c r="K506" i="3"/>
  <c r="I507" i="3"/>
  <c r="J507" i="3"/>
  <c r="K507" i="3"/>
  <c r="I508" i="3"/>
  <c r="J508" i="3"/>
  <c r="K508" i="3"/>
  <c r="I509" i="3"/>
  <c r="J509" i="3"/>
  <c r="K509" i="3"/>
  <c r="I510" i="3"/>
  <c r="J510" i="3"/>
  <c r="K510" i="3" s="1"/>
  <c r="I511" i="3"/>
  <c r="J511" i="3"/>
  <c r="K511" i="3" s="1"/>
  <c r="I512" i="3"/>
  <c r="J512" i="3"/>
  <c r="K512" i="3"/>
  <c r="I513" i="3"/>
  <c r="J513" i="3"/>
  <c r="K513" i="3"/>
  <c r="I514" i="3"/>
  <c r="J514" i="3"/>
  <c r="K514" i="3"/>
  <c r="I515" i="3"/>
  <c r="J515" i="3"/>
  <c r="K515" i="3"/>
  <c r="I516" i="3"/>
  <c r="J516" i="3"/>
  <c r="K516" i="3"/>
  <c r="I517" i="3"/>
  <c r="J517" i="3"/>
  <c r="K517" i="3"/>
  <c r="I518" i="3"/>
  <c r="J518" i="3"/>
  <c r="K518" i="3"/>
  <c r="I519" i="3"/>
  <c r="J519" i="3"/>
  <c r="K519" i="3"/>
  <c r="I520" i="3"/>
  <c r="J520" i="3"/>
  <c r="K520" i="3"/>
  <c r="I521" i="3"/>
  <c r="J521" i="3"/>
  <c r="K521" i="3"/>
  <c r="I522" i="3"/>
  <c r="J522" i="3"/>
  <c r="K522" i="3"/>
  <c r="I523" i="3"/>
  <c r="J523" i="3"/>
  <c r="K523" i="3"/>
  <c r="I524" i="3"/>
  <c r="J524" i="3"/>
  <c r="K524" i="3"/>
  <c r="I525" i="3"/>
  <c r="J525" i="3"/>
  <c r="K525" i="3"/>
  <c r="I526" i="3"/>
  <c r="J526" i="3"/>
  <c r="K526" i="3" s="1"/>
  <c r="I527" i="3"/>
  <c r="J527" i="3"/>
  <c r="K527" i="3" s="1"/>
  <c r="I528" i="3"/>
  <c r="J528" i="3"/>
  <c r="K528" i="3"/>
  <c r="I529" i="3"/>
  <c r="J529" i="3"/>
  <c r="K529" i="3"/>
  <c r="I530" i="3"/>
  <c r="J530" i="3"/>
  <c r="K530" i="3"/>
  <c r="I531" i="3"/>
  <c r="J531" i="3"/>
  <c r="K531" i="3"/>
  <c r="I532" i="3"/>
  <c r="J532" i="3"/>
  <c r="K532" i="3"/>
  <c r="I533" i="3"/>
  <c r="J533" i="3"/>
  <c r="K533" i="3"/>
  <c r="I534" i="3"/>
  <c r="J534" i="3"/>
  <c r="K534" i="3"/>
  <c r="I535" i="3"/>
  <c r="J535" i="3"/>
  <c r="K535" i="3"/>
  <c r="I536" i="3"/>
  <c r="J536" i="3"/>
  <c r="K536" i="3"/>
  <c r="I537" i="3"/>
  <c r="J537" i="3"/>
  <c r="K537" i="3"/>
  <c r="I538" i="3"/>
  <c r="J538" i="3"/>
  <c r="K538" i="3"/>
  <c r="I539" i="3"/>
  <c r="J539" i="3"/>
  <c r="K539" i="3"/>
  <c r="I540" i="3"/>
  <c r="J540" i="3"/>
  <c r="K540" i="3"/>
  <c r="I541" i="3"/>
  <c r="J541" i="3"/>
  <c r="K541" i="3"/>
  <c r="I542" i="3"/>
  <c r="J542" i="3"/>
  <c r="K542" i="3" s="1"/>
  <c r="I543" i="3"/>
  <c r="J543" i="3"/>
  <c r="K543" i="3" s="1"/>
  <c r="I544" i="3"/>
  <c r="J544" i="3"/>
  <c r="K544" i="3"/>
  <c r="I545" i="3"/>
  <c r="J545" i="3"/>
  <c r="K545" i="3"/>
  <c r="I546" i="3"/>
  <c r="J546" i="3"/>
  <c r="K546" i="3"/>
  <c r="I547" i="3"/>
  <c r="J547" i="3"/>
  <c r="K547" i="3"/>
  <c r="I548" i="3"/>
  <c r="J548" i="3"/>
  <c r="K548" i="3"/>
  <c r="I549" i="3"/>
  <c r="J549" i="3"/>
  <c r="K549" i="3"/>
  <c r="I550" i="3"/>
  <c r="J550" i="3"/>
  <c r="K550" i="3"/>
  <c r="I551" i="3"/>
  <c r="J551" i="3"/>
  <c r="K551" i="3"/>
  <c r="I552" i="3"/>
  <c r="J552" i="3"/>
  <c r="K552" i="3"/>
  <c r="I553" i="3"/>
  <c r="J553" i="3"/>
  <c r="K553" i="3"/>
  <c r="I554" i="3"/>
  <c r="J554" i="3"/>
  <c r="K554" i="3"/>
  <c r="I555" i="3"/>
  <c r="J555" i="3"/>
  <c r="K555" i="3"/>
  <c r="I556" i="3"/>
  <c r="J556" i="3"/>
  <c r="K556" i="3"/>
  <c r="I557" i="3"/>
  <c r="J557" i="3"/>
  <c r="K557" i="3"/>
  <c r="I558" i="3"/>
  <c r="J558" i="3"/>
  <c r="K558" i="3" s="1"/>
  <c r="I559" i="3"/>
  <c r="J559" i="3"/>
  <c r="K559" i="3" s="1"/>
  <c r="I560" i="3"/>
  <c r="J560" i="3"/>
  <c r="K560" i="3"/>
  <c r="I561" i="3"/>
  <c r="J561" i="3"/>
  <c r="K561" i="3"/>
  <c r="I562" i="3"/>
  <c r="J562" i="3"/>
  <c r="K562" i="3"/>
  <c r="I563" i="3"/>
  <c r="J563" i="3"/>
  <c r="K563" i="3"/>
  <c r="I564" i="3"/>
  <c r="J564" i="3"/>
  <c r="K564" i="3"/>
  <c r="I565" i="3"/>
  <c r="J565" i="3"/>
  <c r="K565" i="3"/>
  <c r="I566" i="3"/>
  <c r="J566" i="3"/>
  <c r="K566" i="3"/>
  <c r="I567" i="3"/>
  <c r="J567" i="3"/>
  <c r="K567" i="3"/>
  <c r="I568" i="3"/>
  <c r="J568" i="3"/>
  <c r="K568" i="3"/>
  <c r="I569" i="3"/>
  <c r="J569" i="3"/>
  <c r="K569" i="3"/>
  <c r="I570" i="3"/>
  <c r="J570" i="3"/>
  <c r="K570" i="3"/>
  <c r="I571" i="3"/>
  <c r="J571" i="3"/>
  <c r="K571" i="3"/>
  <c r="I572" i="3"/>
  <c r="J572" i="3"/>
  <c r="K572" i="3"/>
  <c r="I573" i="3"/>
  <c r="J573" i="3"/>
  <c r="K573" i="3"/>
  <c r="I574" i="3"/>
  <c r="J574" i="3"/>
  <c r="K574" i="3" s="1"/>
  <c r="I575" i="3"/>
  <c r="J575" i="3"/>
  <c r="K575" i="3" s="1"/>
  <c r="I576" i="3"/>
  <c r="J576" i="3"/>
  <c r="K576" i="3"/>
  <c r="I577" i="3"/>
  <c r="J577" i="3"/>
  <c r="K577" i="3"/>
  <c r="I578" i="3"/>
  <c r="J578" i="3"/>
  <c r="K578" i="3"/>
  <c r="I579" i="3"/>
  <c r="J579" i="3"/>
  <c r="K579" i="3"/>
  <c r="I580" i="3"/>
  <c r="J580" i="3"/>
  <c r="K580" i="3"/>
  <c r="I581" i="3"/>
  <c r="J581" i="3"/>
  <c r="K581" i="3"/>
  <c r="I582" i="3"/>
  <c r="J582" i="3"/>
  <c r="K582" i="3"/>
  <c r="I583" i="3"/>
  <c r="J583" i="3"/>
  <c r="K583" i="3"/>
  <c r="I584" i="3"/>
  <c r="J584" i="3"/>
  <c r="K584" i="3"/>
  <c r="I585" i="3"/>
  <c r="J585" i="3"/>
  <c r="K585" i="3"/>
  <c r="I586" i="3"/>
  <c r="J586" i="3"/>
  <c r="K586" i="3"/>
  <c r="I587" i="3"/>
  <c r="J587" i="3"/>
  <c r="K587" i="3"/>
  <c r="I588" i="3"/>
  <c r="J588" i="3"/>
  <c r="K588" i="3"/>
  <c r="I589" i="3"/>
  <c r="J589" i="3"/>
  <c r="K589" i="3"/>
  <c r="I590" i="3"/>
  <c r="J590" i="3"/>
  <c r="K590" i="3" s="1"/>
  <c r="I591" i="3"/>
  <c r="J591" i="3"/>
  <c r="K591" i="3" s="1"/>
  <c r="I592" i="3"/>
  <c r="J592" i="3"/>
  <c r="K592" i="3"/>
  <c r="I593" i="3"/>
  <c r="J593" i="3"/>
  <c r="K593" i="3"/>
  <c r="I594" i="3"/>
  <c r="J594" i="3"/>
  <c r="K594" i="3"/>
  <c r="I595" i="3"/>
  <c r="J595" i="3"/>
  <c r="K595" i="3"/>
  <c r="I596" i="3"/>
  <c r="J596" i="3"/>
  <c r="K596" i="3"/>
  <c r="I597" i="3"/>
  <c r="J597" i="3"/>
  <c r="K597" i="3"/>
  <c r="I598" i="3"/>
  <c r="J598" i="3"/>
  <c r="K598" i="3"/>
  <c r="I599" i="3"/>
  <c r="J599" i="3"/>
  <c r="K599" i="3"/>
  <c r="I600" i="3"/>
  <c r="J600" i="3"/>
  <c r="K600" i="3"/>
  <c r="I601" i="3"/>
  <c r="J601" i="3"/>
  <c r="K601" i="3"/>
  <c r="I602" i="3"/>
  <c r="J602" i="3"/>
  <c r="K602" i="3"/>
  <c r="I603" i="3"/>
  <c r="J603" i="3"/>
  <c r="K603" i="3"/>
  <c r="I604" i="3"/>
  <c r="J604" i="3"/>
  <c r="K604" i="3"/>
  <c r="I605" i="3"/>
  <c r="J605" i="3"/>
  <c r="K605" i="3"/>
  <c r="I606" i="3"/>
  <c r="J606" i="3"/>
  <c r="K606" i="3" s="1"/>
  <c r="I607" i="3"/>
  <c r="J607" i="3"/>
  <c r="K607" i="3" s="1"/>
  <c r="I608" i="3"/>
  <c r="J608" i="3"/>
  <c r="K608" i="3"/>
  <c r="I609" i="3"/>
  <c r="J609" i="3"/>
  <c r="K609" i="3"/>
  <c r="I610" i="3"/>
  <c r="J610" i="3"/>
  <c r="K610" i="3"/>
  <c r="I611" i="3"/>
  <c r="J611" i="3"/>
  <c r="K611" i="3"/>
  <c r="I612" i="3"/>
  <c r="J612" i="3"/>
  <c r="K612" i="3"/>
  <c r="I613" i="3"/>
  <c r="J613" i="3"/>
  <c r="K613" i="3"/>
  <c r="I614" i="3"/>
  <c r="J614" i="3"/>
  <c r="K614" i="3"/>
  <c r="I615" i="3"/>
  <c r="J615" i="3"/>
  <c r="K615" i="3"/>
  <c r="I616" i="3"/>
  <c r="J616" i="3"/>
  <c r="K616" i="3"/>
  <c r="I617" i="3"/>
  <c r="J617" i="3"/>
  <c r="K617" i="3"/>
  <c r="I618" i="3"/>
  <c r="J618" i="3"/>
  <c r="K618" i="3"/>
  <c r="I619" i="3"/>
  <c r="J619" i="3"/>
  <c r="K619" i="3"/>
  <c r="I620" i="3"/>
  <c r="J620" i="3"/>
  <c r="K620" i="3"/>
  <c r="I621" i="3"/>
  <c r="J621" i="3"/>
  <c r="K621" i="3"/>
  <c r="I622" i="3"/>
  <c r="J622" i="3"/>
  <c r="K622" i="3" s="1"/>
  <c r="I623" i="3"/>
  <c r="J623" i="3"/>
  <c r="K623" i="3" s="1"/>
  <c r="I624" i="3"/>
  <c r="J624" i="3"/>
  <c r="K624" i="3"/>
  <c r="I625" i="3"/>
  <c r="J625" i="3"/>
  <c r="K625" i="3"/>
  <c r="I626" i="3"/>
  <c r="J626" i="3"/>
  <c r="K626" i="3"/>
  <c r="I627" i="3"/>
  <c r="J627" i="3"/>
  <c r="K627" i="3"/>
  <c r="I628" i="3"/>
  <c r="J628" i="3"/>
  <c r="K628" i="3"/>
  <c r="I629" i="3"/>
  <c r="J629" i="3"/>
  <c r="K629" i="3"/>
  <c r="I630" i="3"/>
  <c r="J630" i="3"/>
  <c r="K630" i="3"/>
  <c r="I631" i="3"/>
  <c r="J631" i="3"/>
  <c r="K631" i="3"/>
  <c r="I632" i="3"/>
  <c r="J632" i="3"/>
  <c r="K632" i="3"/>
  <c r="I633" i="3"/>
  <c r="J633" i="3"/>
  <c r="K633" i="3"/>
  <c r="I634" i="3"/>
  <c r="J634" i="3"/>
  <c r="K634" i="3"/>
  <c r="I635" i="3"/>
  <c r="J635" i="3"/>
  <c r="K635" i="3"/>
  <c r="I636" i="3"/>
  <c r="J636" i="3"/>
  <c r="K636" i="3"/>
  <c r="I637" i="3"/>
  <c r="J637" i="3"/>
  <c r="K637" i="3"/>
  <c r="I638" i="3"/>
  <c r="J638" i="3"/>
  <c r="K638" i="3" s="1"/>
  <c r="I639" i="3"/>
  <c r="J639" i="3"/>
  <c r="K639" i="3" s="1"/>
  <c r="I640" i="3"/>
  <c r="J640" i="3"/>
  <c r="K640" i="3"/>
  <c r="I641" i="3"/>
  <c r="J641" i="3"/>
  <c r="K641" i="3"/>
  <c r="I642" i="3"/>
  <c r="J642" i="3"/>
  <c r="K642" i="3"/>
  <c r="I643" i="3"/>
  <c r="J643" i="3"/>
  <c r="K643" i="3"/>
  <c r="I644" i="3"/>
  <c r="J644" i="3"/>
  <c r="K644" i="3"/>
  <c r="I645" i="3"/>
  <c r="J645" i="3"/>
  <c r="K645" i="3"/>
  <c r="I646" i="3"/>
  <c r="J646" i="3"/>
  <c r="K646" i="3"/>
  <c r="I647" i="3"/>
  <c r="J647" i="3"/>
  <c r="K647" i="3"/>
  <c r="I648" i="3"/>
  <c r="J648" i="3"/>
  <c r="K648" i="3"/>
  <c r="I649" i="3"/>
  <c r="J649" i="3"/>
  <c r="K649" i="3"/>
  <c r="I650" i="3"/>
  <c r="J650" i="3"/>
  <c r="K650" i="3"/>
  <c r="I651" i="3"/>
  <c r="J651" i="3"/>
  <c r="K651" i="3"/>
  <c r="I652" i="3"/>
  <c r="J652" i="3"/>
  <c r="K652" i="3"/>
  <c r="I653" i="3"/>
  <c r="J653" i="3"/>
  <c r="K653" i="3"/>
  <c r="I654" i="3"/>
  <c r="J654" i="3"/>
  <c r="K654" i="3" s="1"/>
  <c r="I655" i="3"/>
  <c r="J655" i="3"/>
  <c r="K655" i="3" s="1"/>
  <c r="I656" i="3"/>
  <c r="J656" i="3"/>
  <c r="K656" i="3"/>
  <c r="I657" i="3"/>
  <c r="J657" i="3"/>
  <c r="K657" i="3"/>
  <c r="I658" i="3"/>
  <c r="J658" i="3"/>
  <c r="K658" i="3"/>
  <c r="I659" i="3"/>
  <c r="J659" i="3"/>
  <c r="K659" i="3"/>
  <c r="I660" i="3"/>
  <c r="J660" i="3"/>
  <c r="K660" i="3"/>
  <c r="I661" i="3"/>
  <c r="J661" i="3"/>
  <c r="K661" i="3"/>
  <c r="I662" i="3"/>
  <c r="J662" i="3"/>
  <c r="K662" i="3"/>
  <c r="I663" i="3"/>
  <c r="J663" i="3"/>
  <c r="K663" i="3"/>
  <c r="I664" i="3"/>
  <c r="J664" i="3"/>
  <c r="K664" i="3"/>
  <c r="I665" i="3"/>
  <c r="J665" i="3"/>
  <c r="K665" i="3"/>
  <c r="I666" i="3"/>
  <c r="J666" i="3"/>
  <c r="K666" i="3"/>
  <c r="I667" i="3"/>
  <c r="J667" i="3"/>
  <c r="K667" i="3"/>
  <c r="I668" i="3"/>
  <c r="J668" i="3"/>
  <c r="K668" i="3"/>
  <c r="I669" i="3"/>
  <c r="J669" i="3"/>
  <c r="K669" i="3"/>
  <c r="I670" i="3"/>
  <c r="J670" i="3"/>
  <c r="K670" i="3" s="1"/>
  <c r="I671" i="3"/>
  <c r="J671" i="3"/>
  <c r="K671" i="3" s="1"/>
  <c r="I672" i="3"/>
  <c r="J672" i="3"/>
  <c r="K672" i="3"/>
  <c r="I673" i="3"/>
  <c r="J673" i="3"/>
  <c r="K673" i="3"/>
  <c r="I674" i="3"/>
  <c r="J674" i="3"/>
  <c r="K674" i="3"/>
  <c r="I675" i="3"/>
  <c r="J675" i="3"/>
  <c r="K675" i="3"/>
  <c r="I676" i="3"/>
  <c r="J676" i="3"/>
  <c r="K676" i="3"/>
  <c r="I677" i="3"/>
  <c r="J677" i="3"/>
  <c r="K677" i="3"/>
  <c r="I678" i="3"/>
  <c r="J678" i="3"/>
  <c r="K678" i="3"/>
  <c r="I679" i="3"/>
  <c r="J679" i="3"/>
  <c r="K679" i="3"/>
  <c r="I680" i="3"/>
  <c r="J680" i="3"/>
  <c r="K680" i="3"/>
  <c r="I681" i="3"/>
  <c r="J681" i="3"/>
  <c r="K681" i="3"/>
  <c r="I682" i="3"/>
  <c r="J682" i="3"/>
  <c r="K682" i="3"/>
  <c r="I683" i="3"/>
  <c r="J683" i="3"/>
  <c r="K683" i="3"/>
  <c r="I684" i="3"/>
  <c r="J684" i="3"/>
  <c r="K684" i="3"/>
  <c r="I685" i="3"/>
  <c r="J685" i="3"/>
  <c r="K685" i="3"/>
  <c r="I686" i="3"/>
  <c r="J686" i="3"/>
  <c r="K686" i="3" s="1"/>
  <c r="I687" i="3"/>
  <c r="J687" i="3"/>
  <c r="K687" i="3" s="1"/>
  <c r="I688" i="3"/>
  <c r="J688" i="3"/>
  <c r="K688" i="3"/>
  <c r="I689" i="3"/>
  <c r="J689" i="3"/>
  <c r="K689" i="3"/>
  <c r="I690" i="3"/>
  <c r="J690" i="3"/>
  <c r="K690" i="3"/>
  <c r="I691" i="3"/>
  <c r="J691" i="3"/>
  <c r="K691" i="3"/>
  <c r="I692" i="3"/>
  <c r="J692" i="3"/>
  <c r="K692" i="3"/>
  <c r="I693" i="3"/>
  <c r="J693" i="3"/>
  <c r="K693" i="3"/>
  <c r="I694" i="3"/>
  <c r="J694" i="3"/>
  <c r="K694" i="3"/>
  <c r="I695" i="3"/>
  <c r="J695" i="3"/>
  <c r="K695" i="3"/>
  <c r="I696" i="3"/>
  <c r="J696" i="3"/>
  <c r="K696" i="3"/>
  <c r="I697" i="3"/>
  <c r="J697" i="3"/>
  <c r="K697" i="3"/>
  <c r="I698" i="3"/>
  <c r="J698" i="3"/>
  <c r="K698" i="3"/>
  <c r="I699" i="3"/>
  <c r="J699" i="3"/>
  <c r="K699" i="3"/>
  <c r="I700" i="3"/>
  <c r="J700" i="3"/>
  <c r="K700" i="3"/>
  <c r="I701" i="3"/>
  <c r="J701" i="3"/>
  <c r="K701" i="3"/>
  <c r="I702" i="3"/>
  <c r="J702" i="3"/>
  <c r="K702" i="3" s="1"/>
  <c r="I703" i="3"/>
  <c r="J703" i="3"/>
  <c r="K703" i="3" s="1"/>
  <c r="I704" i="3"/>
  <c r="J704" i="3"/>
  <c r="K704" i="3"/>
  <c r="I705" i="3"/>
  <c r="J705" i="3"/>
  <c r="K705" i="3"/>
  <c r="I706" i="3"/>
  <c r="J706" i="3"/>
  <c r="K706" i="3"/>
  <c r="I707" i="3"/>
  <c r="J707" i="3"/>
  <c r="K707" i="3"/>
  <c r="I708" i="3"/>
  <c r="J708" i="3"/>
  <c r="K708" i="3"/>
  <c r="I709" i="3"/>
  <c r="J709" i="3"/>
  <c r="K709" i="3"/>
  <c r="I710" i="3"/>
  <c r="J710" i="3"/>
  <c r="K710" i="3"/>
  <c r="I711" i="3"/>
  <c r="J711" i="3"/>
  <c r="K711" i="3"/>
  <c r="I712" i="3"/>
  <c r="J712" i="3"/>
  <c r="K712" i="3"/>
  <c r="I713" i="3"/>
  <c r="J713" i="3"/>
  <c r="K713" i="3"/>
  <c r="I714" i="3"/>
  <c r="J714" i="3"/>
  <c r="K714" i="3"/>
  <c r="I715" i="3"/>
  <c r="J715" i="3"/>
  <c r="K715" i="3"/>
  <c r="I716" i="3"/>
  <c r="J716" i="3"/>
  <c r="K716" i="3"/>
  <c r="I717" i="3"/>
  <c r="J717" i="3"/>
  <c r="K717" i="3"/>
  <c r="I718" i="3"/>
  <c r="J718" i="3"/>
  <c r="K718" i="3" s="1"/>
  <c r="I719" i="3"/>
  <c r="J719" i="3"/>
  <c r="K719" i="3" s="1"/>
  <c r="I720" i="3"/>
  <c r="J720" i="3"/>
  <c r="K720" i="3"/>
  <c r="I721" i="3"/>
  <c r="J721" i="3"/>
  <c r="K721" i="3"/>
  <c r="I722" i="3"/>
  <c r="J722" i="3"/>
  <c r="K722" i="3"/>
  <c r="I723" i="3"/>
  <c r="J723" i="3"/>
  <c r="K723" i="3"/>
  <c r="I724" i="3"/>
  <c r="J724" i="3"/>
  <c r="K724" i="3"/>
  <c r="I725" i="3"/>
  <c r="J725" i="3"/>
  <c r="K725" i="3"/>
  <c r="I726" i="3"/>
  <c r="J726" i="3"/>
  <c r="K726" i="3"/>
  <c r="I727" i="3"/>
  <c r="J727" i="3"/>
  <c r="K727" i="3"/>
  <c r="I728" i="3"/>
  <c r="J728" i="3"/>
  <c r="K728" i="3"/>
  <c r="I729" i="3"/>
  <c r="J729" i="3"/>
  <c r="K729" i="3"/>
  <c r="I730" i="3"/>
  <c r="J730" i="3"/>
  <c r="K730" i="3"/>
  <c r="I731" i="3"/>
  <c r="J731" i="3"/>
  <c r="K731" i="3"/>
  <c r="I732" i="3"/>
  <c r="J732" i="3"/>
  <c r="K732" i="3"/>
  <c r="I733" i="3"/>
  <c r="J733" i="3"/>
  <c r="K733" i="3"/>
  <c r="I734" i="3"/>
  <c r="J734" i="3"/>
  <c r="K734" i="3" s="1"/>
  <c r="I735" i="3"/>
  <c r="J735" i="3"/>
  <c r="K735" i="3" s="1"/>
  <c r="I736" i="3"/>
  <c r="J736" i="3"/>
  <c r="K736" i="3"/>
  <c r="I737" i="3"/>
  <c r="J737" i="3"/>
  <c r="K737" i="3"/>
  <c r="I738" i="3"/>
  <c r="J738" i="3"/>
  <c r="K738" i="3"/>
  <c r="I739" i="3"/>
  <c r="J739" i="3"/>
  <c r="K739" i="3"/>
  <c r="I740" i="3"/>
  <c r="J740" i="3"/>
  <c r="K740" i="3"/>
  <c r="I741" i="3"/>
  <c r="J741" i="3"/>
  <c r="K741" i="3"/>
  <c r="I742" i="3"/>
  <c r="J742" i="3"/>
  <c r="K742" i="3"/>
  <c r="I743" i="3"/>
  <c r="J743" i="3"/>
  <c r="K743" i="3"/>
  <c r="I744" i="3"/>
  <c r="J744" i="3"/>
  <c r="K744" i="3"/>
  <c r="I745" i="3"/>
  <c r="J745" i="3"/>
  <c r="K745" i="3"/>
  <c r="I746" i="3"/>
  <c r="J746" i="3"/>
  <c r="K746" i="3"/>
  <c r="I747" i="3"/>
  <c r="J747" i="3"/>
  <c r="K747" i="3"/>
  <c r="I748" i="3"/>
  <c r="J748" i="3"/>
  <c r="K748" i="3"/>
  <c r="I749" i="3"/>
  <c r="J749" i="3"/>
  <c r="K749" i="3"/>
  <c r="I750" i="3"/>
  <c r="J750" i="3"/>
  <c r="K750" i="3" s="1"/>
  <c r="I751" i="3"/>
  <c r="J751" i="3"/>
  <c r="K751" i="3" s="1"/>
  <c r="I752" i="3"/>
  <c r="J752" i="3"/>
  <c r="K752" i="3"/>
  <c r="I753" i="3"/>
  <c r="J753" i="3"/>
  <c r="K753" i="3"/>
  <c r="I754" i="3"/>
  <c r="J754" i="3"/>
  <c r="K754" i="3"/>
  <c r="I755" i="3"/>
  <c r="J755" i="3"/>
  <c r="K755" i="3"/>
  <c r="I756" i="3"/>
  <c r="J756" i="3"/>
  <c r="K756" i="3"/>
  <c r="I757" i="3"/>
  <c r="J757" i="3"/>
  <c r="K757" i="3"/>
  <c r="I758" i="3"/>
  <c r="J758" i="3"/>
  <c r="K758" i="3"/>
  <c r="I759" i="3"/>
  <c r="J759" i="3"/>
  <c r="K759" i="3"/>
  <c r="I760" i="3"/>
  <c r="J760" i="3"/>
  <c r="K760" i="3"/>
  <c r="I761" i="3"/>
  <c r="J761" i="3"/>
  <c r="K761" i="3"/>
  <c r="I762" i="3"/>
  <c r="J762" i="3"/>
  <c r="K762" i="3"/>
  <c r="I763" i="3"/>
  <c r="J763" i="3"/>
  <c r="K763" i="3"/>
  <c r="I764" i="3"/>
  <c r="J764" i="3"/>
  <c r="K764" i="3"/>
  <c r="I765" i="3"/>
  <c r="J765" i="3"/>
  <c r="K765" i="3"/>
  <c r="I766" i="3"/>
  <c r="J766" i="3"/>
  <c r="K766" i="3" s="1"/>
  <c r="I767" i="3"/>
  <c r="J767" i="3"/>
  <c r="K767" i="3" s="1"/>
  <c r="I768" i="3"/>
  <c r="J768" i="3"/>
  <c r="K768" i="3"/>
  <c r="I769" i="3"/>
  <c r="J769" i="3"/>
  <c r="K769" i="3"/>
  <c r="I770" i="3"/>
  <c r="J770" i="3"/>
  <c r="K770" i="3"/>
  <c r="I771" i="3"/>
  <c r="J771" i="3"/>
  <c r="K771" i="3"/>
  <c r="I772" i="3"/>
  <c r="J772" i="3"/>
  <c r="K772" i="3"/>
  <c r="I773" i="3"/>
  <c r="J773" i="3"/>
  <c r="K773" i="3"/>
  <c r="I774" i="3"/>
  <c r="J774" i="3"/>
  <c r="K774" i="3"/>
  <c r="I775" i="3"/>
  <c r="J775" i="3"/>
  <c r="K775" i="3"/>
  <c r="I776" i="3"/>
  <c r="J776" i="3"/>
  <c r="K776" i="3"/>
  <c r="I777" i="3"/>
  <c r="J777" i="3"/>
  <c r="K777" i="3"/>
  <c r="I778" i="3"/>
  <c r="J778" i="3"/>
  <c r="K778" i="3"/>
  <c r="I779" i="3"/>
  <c r="J779" i="3"/>
  <c r="K779" i="3"/>
  <c r="I780" i="3"/>
  <c r="J780" i="3"/>
  <c r="K780" i="3"/>
  <c r="I781" i="3"/>
  <c r="J781" i="3"/>
  <c r="K781" i="3"/>
  <c r="I782" i="3"/>
  <c r="J782" i="3"/>
  <c r="K782" i="3" s="1"/>
  <c r="I783" i="3"/>
  <c r="J783" i="3"/>
  <c r="K783" i="3" s="1"/>
  <c r="I784" i="3"/>
  <c r="J784" i="3"/>
  <c r="K784" i="3"/>
  <c r="I785" i="3"/>
  <c r="J785" i="3"/>
  <c r="K785" i="3"/>
  <c r="I786" i="3"/>
  <c r="J786" i="3"/>
  <c r="K786" i="3"/>
  <c r="I787" i="3"/>
  <c r="J787" i="3"/>
  <c r="K787" i="3"/>
  <c r="I788" i="3"/>
  <c r="J788" i="3"/>
  <c r="K788" i="3"/>
  <c r="I789" i="3"/>
  <c r="J789" i="3"/>
  <c r="K789" i="3"/>
  <c r="I790" i="3"/>
  <c r="J790" i="3"/>
  <c r="K790" i="3"/>
  <c r="I791" i="3"/>
  <c r="J791" i="3"/>
  <c r="K791" i="3"/>
  <c r="I792" i="3"/>
  <c r="J792" i="3"/>
  <c r="K792" i="3"/>
  <c r="I793" i="3"/>
  <c r="J793" i="3"/>
  <c r="K793" i="3"/>
  <c r="I794" i="3"/>
  <c r="J794" i="3"/>
  <c r="K794" i="3"/>
  <c r="I795" i="3"/>
  <c r="J795" i="3"/>
  <c r="K795" i="3"/>
  <c r="I796" i="3"/>
  <c r="J796" i="3"/>
  <c r="K796" i="3"/>
  <c r="I797" i="3"/>
  <c r="J797" i="3"/>
  <c r="K797" i="3"/>
  <c r="I798" i="3"/>
  <c r="J798" i="3"/>
  <c r="K798" i="3" s="1"/>
  <c r="I799" i="3"/>
  <c r="J799" i="3"/>
  <c r="K799" i="3" s="1"/>
  <c r="I800" i="3"/>
  <c r="J800" i="3"/>
  <c r="K800" i="3"/>
  <c r="I801" i="3"/>
  <c r="J801" i="3"/>
  <c r="K801" i="3"/>
  <c r="I802" i="3"/>
  <c r="J802" i="3"/>
  <c r="K802" i="3"/>
  <c r="I803" i="3"/>
  <c r="J803" i="3"/>
  <c r="K803" i="3"/>
  <c r="I804" i="3"/>
  <c r="J804" i="3"/>
  <c r="K804" i="3"/>
  <c r="I805" i="3"/>
  <c r="J805" i="3"/>
  <c r="K805" i="3"/>
  <c r="I806" i="3"/>
  <c r="J806" i="3"/>
  <c r="K806" i="3"/>
  <c r="I807" i="3"/>
  <c r="J807" i="3"/>
  <c r="K807" i="3"/>
  <c r="I808" i="3"/>
  <c r="J808" i="3"/>
  <c r="K808" i="3"/>
  <c r="I809" i="3"/>
  <c r="J809" i="3"/>
  <c r="K809" i="3"/>
  <c r="I810" i="3"/>
  <c r="J810" i="3"/>
  <c r="K810" i="3"/>
  <c r="I811" i="3"/>
  <c r="J811" i="3"/>
  <c r="K811" i="3"/>
  <c r="I812" i="3"/>
  <c r="J812" i="3"/>
  <c r="K812" i="3"/>
  <c r="I813" i="3"/>
  <c r="J813" i="3"/>
  <c r="K813" i="3"/>
  <c r="I814" i="3"/>
  <c r="J814" i="3"/>
  <c r="K814" i="3" s="1"/>
  <c r="I815" i="3"/>
  <c r="J815" i="3"/>
  <c r="K815" i="3" s="1"/>
  <c r="I816" i="3"/>
  <c r="J816" i="3"/>
  <c r="K816" i="3"/>
  <c r="I817" i="3"/>
  <c r="J817" i="3"/>
  <c r="K817" i="3"/>
  <c r="I818" i="3"/>
  <c r="J818" i="3"/>
  <c r="K818" i="3"/>
  <c r="I819" i="3"/>
  <c r="J819" i="3"/>
  <c r="K819" i="3"/>
  <c r="I820" i="3"/>
  <c r="J820" i="3"/>
  <c r="K820" i="3"/>
  <c r="I821" i="3"/>
  <c r="J821" i="3"/>
  <c r="K821" i="3"/>
  <c r="I822" i="3"/>
  <c r="J822" i="3"/>
  <c r="K822" i="3"/>
  <c r="I823" i="3"/>
  <c r="J823" i="3"/>
  <c r="K823" i="3"/>
  <c r="I824" i="3"/>
  <c r="J824" i="3"/>
  <c r="K824" i="3"/>
  <c r="I825" i="3"/>
  <c r="J825" i="3"/>
  <c r="K825" i="3"/>
  <c r="I826" i="3"/>
  <c r="J826" i="3"/>
  <c r="K826" i="3"/>
  <c r="I827" i="3"/>
  <c r="J827" i="3"/>
  <c r="K827" i="3"/>
  <c r="I828" i="3"/>
  <c r="J828" i="3"/>
  <c r="K828" i="3"/>
  <c r="I829" i="3"/>
  <c r="J829" i="3"/>
  <c r="K829" i="3"/>
  <c r="I830" i="3"/>
  <c r="J830" i="3"/>
  <c r="K830" i="3" s="1"/>
  <c r="I831" i="3"/>
  <c r="J831" i="3"/>
  <c r="K831" i="3" s="1"/>
  <c r="I832" i="3"/>
  <c r="J832" i="3"/>
  <c r="K832" i="3"/>
  <c r="I833" i="3"/>
  <c r="J833" i="3"/>
  <c r="K833" i="3"/>
  <c r="I834" i="3"/>
  <c r="J834" i="3"/>
  <c r="K834" i="3"/>
  <c r="I835" i="3"/>
  <c r="J835" i="3"/>
  <c r="K835" i="3"/>
  <c r="I836" i="3"/>
  <c r="J836" i="3"/>
  <c r="K836" i="3"/>
  <c r="I837" i="3"/>
  <c r="J837" i="3"/>
  <c r="K837" i="3"/>
  <c r="I838" i="3"/>
  <c r="J838" i="3"/>
  <c r="K838" i="3"/>
  <c r="I839" i="3"/>
  <c r="J839" i="3"/>
  <c r="K839" i="3"/>
  <c r="I840" i="3"/>
  <c r="J840" i="3"/>
  <c r="K840" i="3"/>
  <c r="I841" i="3"/>
  <c r="J841" i="3"/>
  <c r="K841" i="3"/>
  <c r="I842" i="3"/>
  <c r="J842" i="3"/>
  <c r="K842" i="3"/>
  <c r="I843" i="3"/>
  <c r="J843" i="3"/>
  <c r="K843" i="3"/>
  <c r="I844" i="3"/>
  <c r="J844" i="3"/>
  <c r="K844" i="3"/>
  <c r="I845" i="3"/>
  <c r="J845" i="3"/>
  <c r="K845" i="3"/>
  <c r="I846" i="3"/>
  <c r="J846" i="3"/>
  <c r="K846" i="3" s="1"/>
  <c r="I847" i="3"/>
  <c r="J847" i="3"/>
  <c r="K847" i="3" s="1"/>
  <c r="I848" i="3"/>
  <c r="J848" i="3"/>
  <c r="K848" i="3"/>
  <c r="I849" i="3"/>
  <c r="J849" i="3"/>
  <c r="K849" i="3"/>
  <c r="I850" i="3"/>
  <c r="J850" i="3"/>
  <c r="K850" i="3"/>
  <c r="I851" i="3"/>
  <c r="J851" i="3"/>
  <c r="K851" i="3"/>
  <c r="I852" i="3"/>
  <c r="J852" i="3"/>
  <c r="K852" i="3"/>
  <c r="I853" i="3"/>
  <c r="J853" i="3"/>
  <c r="K853" i="3"/>
  <c r="I854" i="3"/>
  <c r="J854" i="3"/>
  <c r="K854" i="3"/>
  <c r="I855" i="3"/>
  <c r="J855" i="3"/>
  <c r="K855" i="3"/>
  <c r="I856" i="3"/>
  <c r="J856" i="3"/>
  <c r="K856" i="3"/>
  <c r="I857" i="3"/>
  <c r="J857" i="3"/>
  <c r="K857" i="3"/>
  <c r="I858" i="3"/>
  <c r="J858" i="3"/>
  <c r="K858" i="3"/>
  <c r="I859" i="3"/>
  <c r="J859" i="3"/>
  <c r="K859" i="3"/>
  <c r="I860" i="3"/>
  <c r="J860" i="3"/>
  <c r="K860" i="3"/>
  <c r="I861" i="3"/>
  <c r="J861" i="3"/>
  <c r="K861" i="3"/>
  <c r="I862" i="3"/>
  <c r="J862" i="3"/>
  <c r="K862" i="3" s="1"/>
  <c r="I863" i="3"/>
  <c r="J863" i="3"/>
  <c r="K863" i="3" s="1"/>
  <c r="I864" i="3"/>
  <c r="J864" i="3"/>
  <c r="K864" i="3"/>
  <c r="I865" i="3"/>
  <c r="J865" i="3"/>
  <c r="K865" i="3"/>
  <c r="I866" i="3"/>
  <c r="J866" i="3"/>
  <c r="K866" i="3"/>
  <c r="I867" i="3"/>
  <c r="J867" i="3"/>
  <c r="K867" i="3"/>
  <c r="I868" i="3"/>
  <c r="J868" i="3"/>
  <c r="K868" i="3"/>
  <c r="I869" i="3"/>
  <c r="J869" i="3"/>
  <c r="K869" i="3"/>
  <c r="I870" i="3"/>
  <c r="J870" i="3"/>
  <c r="K870" i="3"/>
  <c r="I871" i="3"/>
  <c r="J871" i="3"/>
  <c r="K871" i="3"/>
  <c r="I872" i="3"/>
  <c r="J872" i="3"/>
  <c r="K872" i="3"/>
  <c r="I873" i="3"/>
  <c r="J873" i="3"/>
  <c r="K873" i="3"/>
  <c r="I874" i="3"/>
  <c r="J874" i="3"/>
  <c r="K874" i="3"/>
  <c r="I875" i="3"/>
  <c r="J875" i="3"/>
  <c r="K875" i="3"/>
  <c r="I876" i="3"/>
  <c r="J876" i="3"/>
  <c r="K876" i="3"/>
  <c r="I877" i="3"/>
  <c r="J877" i="3"/>
  <c r="K877" i="3"/>
  <c r="I878" i="3"/>
  <c r="J878" i="3"/>
  <c r="K878" i="3" s="1"/>
  <c r="I879" i="3"/>
  <c r="J879" i="3"/>
  <c r="K879" i="3" s="1"/>
  <c r="I880" i="3"/>
  <c r="J880" i="3"/>
  <c r="K880" i="3"/>
  <c r="I881" i="3"/>
  <c r="J881" i="3"/>
  <c r="K881" i="3"/>
  <c r="I882" i="3"/>
  <c r="J882" i="3"/>
  <c r="K882" i="3"/>
  <c r="I883" i="3"/>
  <c r="J883" i="3"/>
  <c r="K883" i="3"/>
  <c r="I884" i="3"/>
  <c r="J884" i="3"/>
  <c r="K884" i="3"/>
  <c r="I885" i="3"/>
  <c r="J885" i="3"/>
  <c r="K885" i="3"/>
  <c r="I886" i="3"/>
  <c r="J886" i="3"/>
  <c r="K886" i="3"/>
  <c r="I887" i="3"/>
  <c r="J887" i="3"/>
  <c r="K887" i="3"/>
  <c r="I888" i="3"/>
  <c r="J888" i="3"/>
  <c r="K888" i="3"/>
  <c r="I889" i="3"/>
  <c r="J889" i="3"/>
  <c r="K889" i="3"/>
  <c r="I890" i="3"/>
  <c r="J890" i="3"/>
  <c r="K890" i="3"/>
  <c r="I891" i="3"/>
  <c r="J891" i="3"/>
  <c r="K891" i="3"/>
  <c r="I892" i="3"/>
  <c r="J892" i="3"/>
  <c r="K892" i="3"/>
  <c r="I893" i="3"/>
  <c r="J893" i="3"/>
  <c r="K893" i="3"/>
  <c r="I894" i="3"/>
  <c r="J894" i="3"/>
  <c r="K894" i="3" s="1"/>
  <c r="I895" i="3"/>
  <c r="J895" i="3"/>
  <c r="K895" i="3" s="1"/>
  <c r="I896" i="3"/>
  <c r="J896" i="3"/>
  <c r="K896" i="3"/>
  <c r="I897" i="3"/>
  <c r="J897" i="3"/>
  <c r="K897" i="3"/>
  <c r="I898" i="3"/>
  <c r="J898" i="3"/>
  <c r="K898" i="3"/>
  <c r="I899" i="3"/>
  <c r="J899" i="3"/>
  <c r="K899" i="3"/>
  <c r="I900" i="3"/>
  <c r="J900" i="3"/>
  <c r="K900" i="3"/>
  <c r="I901" i="3"/>
  <c r="J901" i="3"/>
  <c r="K901" i="3"/>
  <c r="I902" i="3"/>
  <c r="J902" i="3"/>
  <c r="K902" i="3"/>
  <c r="I903" i="3"/>
  <c r="J903" i="3"/>
  <c r="K903" i="3"/>
  <c r="I904" i="3"/>
  <c r="J904" i="3"/>
  <c r="K904" i="3"/>
  <c r="I905" i="3"/>
  <c r="J905" i="3"/>
  <c r="K905" i="3"/>
  <c r="I906" i="3"/>
  <c r="J906" i="3"/>
  <c r="K906" i="3"/>
  <c r="I907" i="3"/>
  <c r="J907" i="3"/>
  <c r="K907" i="3"/>
  <c r="I908" i="3"/>
  <c r="J908" i="3"/>
  <c r="K908" i="3"/>
  <c r="I909" i="3"/>
  <c r="J909" i="3"/>
  <c r="K909" i="3"/>
  <c r="I910" i="3"/>
  <c r="J910" i="3"/>
  <c r="K910" i="3" s="1"/>
  <c r="I911" i="3"/>
  <c r="J911" i="3"/>
  <c r="K911" i="3" s="1"/>
  <c r="I912" i="3"/>
  <c r="J912" i="3"/>
  <c r="K912" i="3"/>
  <c r="I913" i="3"/>
  <c r="J913" i="3"/>
  <c r="K913" i="3"/>
  <c r="I914" i="3"/>
  <c r="J914" i="3"/>
  <c r="K914" i="3"/>
  <c r="I915" i="3"/>
  <c r="J915" i="3"/>
  <c r="K915" i="3"/>
  <c r="I916" i="3"/>
  <c r="J916" i="3"/>
  <c r="K916" i="3"/>
  <c r="I917" i="3"/>
  <c r="J917" i="3"/>
  <c r="K917" i="3"/>
  <c r="I918" i="3"/>
  <c r="J918" i="3"/>
  <c r="K918" i="3"/>
  <c r="I919" i="3"/>
  <c r="J919" i="3"/>
  <c r="K919" i="3"/>
  <c r="I920" i="3"/>
  <c r="J920" i="3"/>
  <c r="K920" i="3"/>
  <c r="I921" i="3"/>
  <c r="J921" i="3"/>
  <c r="K921" i="3"/>
  <c r="I922" i="3"/>
  <c r="J922" i="3"/>
  <c r="K922" i="3"/>
  <c r="I923" i="3"/>
  <c r="J923" i="3"/>
  <c r="K923" i="3"/>
  <c r="I924" i="3"/>
  <c r="J924" i="3"/>
  <c r="K924" i="3"/>
  <c r="I925" i="3"/>
  <c r="J925" i="3"/>
  <c r="K925" i="3"/>
  <c r="I926" i="3"/>
  <c r="J926" i="3"/>
  <c r="K926" i="3" s="1"/>
  <c r="I927" i="3"/>
  <c r="J927" i="3"/>
  <c r="K927" i="3" s="1"/>
  <c r="I928" i="3"/>
  <c r="J928" i="3"/>
  <c r="K928" i="3"/>
  <c r="I929" i="3"/>
  <c r="J929" i="3"/>
  <c r="K929" i="3"/>
  <c r="I930" i="3"/>
  <c r="J930" i="3"/>
  <c r="K930" i="3"/>
  <c r="I931" i="3"/>
  <c r="J931" i="3"/>
  <c r="K931" i="3"/>
  <c r="I932" i="3"/>
  <c r="J932" i="3"/>
  <c r="K932" i="3"/>
  <c r="I933" i="3"/>
  <c r="J933" i="3"/>
  <c r="K933" i="3"/>
  <c r="I934" i="3"/>
  <c r="J934" i="3"/>
  <c r="K934" i="3"/>
  <c r="I935" i="3"/>
  <c r="J935" i="3"/>
  <c r="K935" i="3"/>
  <c r="I936" i="3"/>
  <c r="J936" i="3"/>
  <c r="K936" i="3"/>
  <c r="I937" i="3"/>
  <c r="J937" i="3"/>
  <c r="K937" i="3"/>
  <c r="I938" i="3"/>
  <c r="J938" i="3"/>
  <c r="K938" i="3"/>
  <c r="I939" i="3"/>
  <c r="J939" i="3"/>
  <c r="K939" i="3"/>
  <c r="I940" i="3"/>
  <c r="J940" i="3"/>
  <c r="K940" i="3"/>
  <c r="I941" i="3"/>
  <c r="J941" i="3"/>
  <c r="K941" i="3"/>
  <c r="I942" i="3"/>
  <c r="J942" i="3"/>
  <c r="K942" i="3" s="1"/>
  <c r="I943" i="3"/>
  <c r="J943" i="3"/>
  <c r="K943" i="3" s="1"/>
  <c r="I944" i="3"/>
  <c r="J944" i="3"/>
  <c r="K944" i="3"/>
  <c r="I945" i="3"/>
  <c r="J945" i="3"/>
  <c r="K945" i="3"/>
  <c r="I946" i="3"/>
  <c r="J946" i="3"/>
  <c r="K946" i="3"/>
  <c r="I947" i="3"/>
  <c r="J947" i="3"/>
  <c r="K947" i="3"/>
  <c r="I948" i="3"/>
  <c r="J948" i="3"/>
  <c r="K948" i="3"/>
  <c r="I949" i="3"/>
  <c r="J949" i="3"/>
  <c r="K949" i="3"/>
  <c r="I950" i="3"/>
  <c r="J950" i="3"/>
  <c r="K950" i="3"/>
  <c r="I951" i="3"/>
  <c r="J951" i="3"/>
  <c r="K951" i="3"/>
  <c r="I952" i="3"/>
  <c r="J952" i="3"/>
  <c r="K952" i="3"/>
  <c r="I953" i="3"/>
  <c r="J953" i="3"/>
  <c r="K953" i="3"/>
  <c r="I954" i="3"/>
  <c r="J954" i="3"/>
  <c r="K954" i="3"/>
  <c r="I955" i="3"/>
  <c r="J955" i="3"/>
  <c r="K955" i="3"/>
  <c r="I956" i="3"/>
  <c r="J956" i="3"/>
  <c r="K956" i="3"/>
  <c r="I957" i="3"/>
  <c r="J957" i="3"/>
  <c r="K957" i="3"/>
  <c r="I958" i="3"/>
  <c r="J958" i="3"/>
  <c r="K958" i="3" s="1"/>
  <c r="I959" i="3"/>
  <c r="J959" i="3"/>
  <c r="K959" i="3" s="1"/>
  <c r="I960" i="3"/>
  <c r="J960" i="3"/>
  <c r="K960" i="3"/>
  <c r="I961" i="3"/>
  <c r="J961" i="3"/>
  <c r="K961" i="3"/>
  <c r="I962" i="3"/>
  <c r="J962" i="3"/>
  <c r="K962" i="3"/>
  <c r="I963" i="3"/>
  <c r="J963" i="3"/>
  <c r="K963" i="3"/>
  <c r="I964" i="3"/>
  <c r="J964" i="3"/>
  <c r="K964" i="3"/>
  <c r="I965" i="3"/>
  <c r="J965" i="3"/>
  <c r="K965" i="3"/>
  <c r="I966" i="3"/>
  <c r="J966" i="3"/>
  <c r="K966" i="3"/>
  <c r="I967" i="3"/>
  <c r="J967" i="3"/>
  <c r="K967" i="3"/>
  <c r="I968" i="3"/>
  <c r="J968" i="3"/>
  <c r="K968" i="3"/>
  <c r="I969" i="3"/>
  <c r="J969" i="3"/>
  <c r="K969" i="3"/>
  <c r="I970" i="3"/>
  <c r="J970" i="3"/>
  <c r="K970" i="3"/>
  <c r="I971" i="3"/>
  <c r="J971" i="3"/>
  <c r="K971" i="3"/>
  <c r="I972" i="3"/>
  <c r="J972" i="3"/>
  <c r="K972" i="3"/>
  <c r="I973" i="3"/>
  <c r="J973" i="3"/>
  <c r="K973" i="3"/>
  <c r="I974" i="3"/>
  <c r="J974" i="3"/>
  <c r="K974" i="3" s="1"/>
  <c r="I975" i="3"/>
  <c r="J975" i="3"/>
  <c r="K975" i="3" s="1"/>
  <c r="I976" i="3"/>
  <c r="J976" i="3"/>
  <c r="K976" i="3"/>
  <c r="I977" i="3"/>
  <c r="J977" i="3"/>
  <c r="K977" i="3"/>
  <c r="I978" i="3"/>
  <c r="J978" i="3"/>
  <c r="K978" i="3"/>
  <c r="I979" i="3"/>
  <c r="J979" i="3"/>
  <c r="K979" i="3"/>
  <c r="I980" i="3"/>
  <c r="J980" i="3"/>
  <c r="K980" i="3"/>
  <c r="I981" i="3"/>
  <c r="J981" i="3"/>
  <c r="K981" i="3"/>
  <c r="I982" i="3"/>
  <c r="J982" i="3"/>
  <c r="K982" i="3"/>
  <c r="I983" i="3"/>
  <c r="J983" i="3"/>
  <c r="K983" i="3"/>
  <c r="I984" i="3"/>
  <c r="J984" i="3"/>
  <c r="K984" i="3"/>
  <c r="I985" i="3"/>
  <c r="J985" i="3"/>
  <c r="K985" i="3"/>
  <c r="I986" i="3"/>
  <c r="J986" i="3"/>
  <c r="K986" i="3"/>
  <c r="I987" i="3"/>
  <c r="J987" i="3"/>
  <c r="K987" i="3"/>
  <c r="I988" i="3"/>
  <c r="J988" i="3"/>
  <c r="K988" i="3"/>
  <c r="I989" i="3"/>
  <c r="J989" i="3"/>
  <c r="K989" i="3"/>
  <c r="I990" i="3"/>
  <c r="J990" i="3"/>
  <c r="K990" i="3" s="1"/>
  <c r="I991" i="3"/>
  <c r="J991" i="3"/>
  <c r="K991" i="3" s="1"/>
  <c r="I992" i="3"/>
  <c r="J992" i="3"/>
  <c r="K992" i="3"/>
  <c r="I993" i="3"/>
  <c r="J993" i="3"/>
  <c r="K993" i="3"/>
  <c r="I994" i="3"/>
  <c r="J994" i="3"/>
  <c r="K994" i="3"/>
  <c r="I995" i="3"/>
  <c r="J995" i="3"/>
  <c r="K995" i="3"/>
  <c r="I996" i="3"/>
  <c r="J996" i="3"/>
  <c r="K996" i="3"/>
  <c r="I997" i="3"/>
  <c r="J997" i="3"/>
  <c r="K997" i="3"/>
  <c r="I998" i="3"/>
  <c r="J998" i="3"/>
  <c r="K998" i="3"/>
  <c r="I999" i="3"/>
  <c r="J999" i="3"/>
  <c r="K999" i="3"/>
  <c r="I1000" i="3"/>
  <c r="J1000" i="3"/>
  <c r="K1000" i="3"/>
  <c r="I1001" i="3"/>
  <c r="J1001" i="3"/>
  <c r="K1001" i="3"/>
  <c r="I1002" i="3"/>
  <c r="J1002" i="3"/>
  <c r="K1002" i="3"/>
  <c r="I1003" i="3"/>
  <c r="J1003" i="3"/>
  <c r="K1003" i="3"/>
  <c r="I1004" i="3"/>
  <c r="J1004" i="3"/>
  <c r="K1004" i="3"/>
  <c r="I1005" i="3"/>
  <c r="J1005" i="3"/>
  <c r="K1005" i="3"/>
  <c r="I1006" i="3"/>
  <c r="J1006" i="3"/>
  <c r="K1006" i="3" s="1"/>
  <c r="I1007" i="3"/>
  <c r="J1007" i="3"/>
  <c r="K1007" i="3" s="1"/>
  <c r="I1008" i="3"/>
  <c r="J1008" i="3"/>
  <c r="K1008" i="3"/>
  <c r="I1009" i="3"/>
  <c r="J1009" i="3"/>
  <c r="K1009" i="3"/>
  <c r="I1010" i="3"/>
  <c r="J1010" i="3"/>
  <c r="K1010" i="3"/>
  <c r="I1011" i="3"/>
  <c r="J1011" i="3"/>
  <c r="K1011" i="3"/>
  <c r="I1012" i="3"/>
  <c r="J1012" i="3"/>
  <c r="K1012" i="3"/>
  <c r="I1013" i="3"/>
  <c r="J1013" i="3"/>
  <c r="K1013" i="3"/>
  <c r="I1014" i="3"/>
  <c r="J1014" i="3"/>
  <c r="K1014" i="3"/>
  <c r="I1015" i="3"/>
  <c r="J1015" i="3"/>
  <c r="K1015" i="3"/>
  <c r="I1016" i="3"/>
  <c r="J1016" i="3"/>
  <c r="K1016" i="3"/>
  <c r="I1017" i="3"/>
  <c r="J1017" i="3"/>
  <c r="K1017" i="3"/>
  <c r="I1018" i="3"/>
  <c r="J1018" i="3"/>
  <c r="K1018" i="3"/>
  <c r="I1019" i="3"/>
  <c r="J1019" i="3"/>
  <c r="K1019" i="3"/>
  <c r="I1020" i="3"/>
  <c r="J1020" i="3"/>
  <c r="K1020" i="3"/>
  <c r="I1021" i="3"/>
  <c r="J1021" i="3"/>
  <c r="K1021" i="3"/>
  <c r="I1022" i="3"/>
  <c r="J1022" i="3"/>
  <c r="K1022" i="3" s="1"/>
  <c r="I1023" i="3"/>
  <c r="J1023" i="3"/>
  <c r="K1023" i="3" s="1"/>
  <c r="I1024" i="3"/>
  <c r="J1024" i="3"/>
  <c r="K1024" i="3"/>
  <c r="I1025" i="3"/>
  <c r="J1025" i="3"/>
  <c r="K1025" i="3"/>
  <c r="I1026" i="3"/>
  <c r="J1026" i="3"/>
  <c r="K1026" i="3"/>
  <c r="I1027" i="3"/>
  <c r="J1027" i="3"/>
  <c r="K1027" i="3"/>
  <c r="I1028" i="3"/>
  <c r="J1028" i="3"/>
  <c r="K1028" i="3"/>
  <c r="I1029" i="3"/>
  <c r="J1029" i="3"/>
  <c r="K1029" i="3"/>
  <c r="I1030" i="3"/>
  <c r="J1030" i="3"/>
  <c r="K1030" i="3"/>
  <c r="I1031" i="3"/>
  <c r="J1031" i="3"/>
  <c r="K1031" i="3"/>
  <c r="I1032" i="3"/>
  <c r="J1032" i="3"/>
  <c r="K1032" i="3"/>
  <c r="I1033" i="3"/>
  <c r="J1033" i="3"/>
  <c r="K1033" i="3"/>
  <c r="I1034" i="3"/>
  <c r="J1034" i="3"/>
  <c r="K1034" i="3"/>
  <c r="I1035" i="3"/>
  <c r="J1035" i="3"/>
  <c r="K1035" i="3"/>
  <c r="I1036" i="3"/>
  <c r="J1036" i="3"/>
  <c r="K1036" i="3"/>
  <c r="I1037" i="3"/>
  <c r="J1037" i="3"/>
  <c r="K1037" i="3"/>
  <c r="I1038" i="3"/>
  <c r="J1038" i="3"/>
  <c r="K1038" i="3" s="1"/>
  <c r="I1039" i="3"/>
  <c r="J1039" i="3"/>
  <c r="K1039" i="3" s="1"/>
  <c r="I1040" i="3"/>
  <c r="J1040" i="3"/>
  <c r="K1040" i="3"/>
  <c r="I1041" i="3"/>
  <c r="J1041" i="3"/>
  <c r="K1041" i="3"/>
  <c r="I1042" i="3"/>
  <c r="J1042" i="3"/>
  <c r="K1042" i="3"/>
  <c r="I1043" i="3"/>
  <c r="J1043" i="3"/>
  <c r="K1043" i="3"/>
  <c r="I1044" i="3"/>
  <c r="J1044" i="3"/>
  <c r="K1044" i="3"/>
  <c r="I1045" i="3"/>
  <c r="J1045" i="3"/>
  <c r="K1045" i="3"/>
  <c r="I1046" i="3"/>
  <c r="J1046" i="3"/>
  <c r="K1046" i="3"/>
  <c r="I1047" i="3"/>
  <c r="J1047" i="3"/>
  <c r="K1047" i="3"/>
  <c r="I1048" i="3"/>
  <c r="J1048" i="3"/>
  <c r="K1048" i="3"/>
  <c r="I1049" i="3"/>
  <c r="J1049" i="3"/>
  <c r="K1049" i="3"/>
  <c r="I1050" i="3"/>
  <c r="J1050" i="3"/>
  <c r="K1050" i="3"/>
  <c r="I1051" i="3"/>
  <c r="J1051" i="3"/>
  <c r="K1051" i="3"/>
  <c r="I1052" i="3"/>
  <c r="J1052" i="3"/>
  <c r="K1052" i="3"/>
  <c r="I1053" i="3"/>
  <c r="J1053" i="3"/>
  <c r="K1053" i="3"/>
  <c r="I1054" i="3"/>
  <c r="J1054" i="3"/>
  <c r="K1054" i="3" s="1"/>
  <c r="I1055" i="3"/>
  <c r="J1055" i="3"/>
  <c r="K1055" i="3" s="1"/>
  <c r="I1056" i="3"/>
  <c r="J1056" i="3"/>
  <c r="K1056" i="3"/>
  <c r="I1057" i="3"/>
  <c r="J1057" i="3"/>
  <c r="K1057" i="3"/>
  <c r="I1058" i="3"/>
  <c r="J1058" i="3"/>
  <c r="K1058" i="3"/>
  <c r="I1059" i="3"/>
  <c r="J1059" i="3"/>
  <c r="K1059" i="3"/>
  <c r="I1060" i="3"/>
  <c r="J1060" i="3"/>
  <c r="K1060" i="3"/>
  <c r="I1061" i="3"/>
  <c r="J1061" i="3"/>
  <c r="K1061" i="3"/>
  <c r="I1062" i="3"/>
  <c r="J1062" i="3"/>
  <c r="K1062" i="3"/>
  <c r="I1063" i="3"/>
  <c r="J1063" i="3"/>
  <c r="K1063" i="3"/>
  <c r="I1064" i="3"/>
  <c r="J1064" i="3"/>
  <c r="K1064" i="3"/>
  <c r="I1065" i="3"/>
  <c r="J1065" i="3"/>
  <c r="K1065" i="3"/>
  <c r="I1066" i="3"/>
  <c r="J1066" i="3"/>
  <c r="K1066" i="3"/>
  <c r="I1067" i="3"/>
  <c r="J1067" i="3"/>
  <c r="K1067" i="3"/>
  <c r="I1068" i="3"/>
  <c r="J1068" i="3"/>
  <c r="K1068" i="3"/>
  <c r="I1069" i="3"/>
  <c r="J1069" i="3"/>
  <c r="K1069" i="3"/>
  <c r="I1070" i="3"/>
  <c r="J1070" i="3"/>
  <c r="K1070" i="3" s="1"/>
  <c r="I1071" i="3"/>
  <c r="J1071" i="3"/>
  <c r="K1071" i="3" s="1"/>
  <c r="I1072" i="3"/>
  <c r="J1072" i="3"/>
  <c r="K1072" i="3"/>
  <c r="I1073" i="3"/>
  <c r="J1073" i="3"/>
  <c r="K1073" i="3"/>
  <c r="I1074" i="3"/>
  <c r="J1074" i="3"/>
  <c r="K1074" i="3"/>
  <c r="I1075" i="3"/>
  <c r="J1075" i="3"/>
  <c r="K1075" i="3"/>
  <c r="I1076" i="3"/>
  <c r="J1076" i="3"/>
  <c r="K1076" i="3"/>
  <c r="I1077" i="3"/>
  <c r="J1077" i="3"/>
  <c r="K1077" i="3"/>
  <c r="I1078" i="3"/>
  <c r="J1078" i="3"/>
  <c r="K1078" i="3"/>
  <c r="I1079" i="3"/>
  <c r="J1079" i="3"/>
  <c r="K1079" i="3"/>
  <c r="I1080" i="3"/>
  <c r="J1080" i="3"/>
  <c r="K1080" i="3"/>
  <c r="I1081" i="3"/>
  <c r="J1081" i="3"/>
  <c r="K1081" i="3"/>
  <c r="I1082" i="3"/>
  <c r="J1082" i="3"/>
  <c r="K1082" i="3"/>
  <c r="I1083" i="3"/>
  <c r="J1083" i="3"/>
  <c r="K1083" i="3"/>
  <c r="I1084" i="3"/>
  <c r="J1084" i="3"/>
  <c r="K1084" i="3"/>
  <c r="I1085" i="3"/>
  <c r="J1085" i="3"/>
  <c r="K1085" i="3"/>
  <c r="I1086" i="3"/>
  <c r="J1086" i="3"/>
  <c r="K1086" i="3" s="1"/>
  <c r="I1087" i="3"/>
  <c r="J1087" i="3"/>
  <c r="K1087" i="3" s="1"/>
  <c r="I1088" i="3"/>
  <c r="J1088" i="3"/>
  <c r="K1088" i="3"/>
  <c r="I1089" i="3"/>
  <c r="J1089" i="3"/>
  <c r="K1089" i="3"/>
  <c r="I1090" i="3"/>
  <c r="J1090" i="3"/>
  <c r="K1090" i="3"/>
  <c r="I1091" i="3"/>
  <c r="J1091" i="3"/>
  <c r="K1091" i="3"/>
  <c r="I1092" i="3"/>
  <c r="J1092" i="3"/>
  <c r="K1092" i="3"/>
  <c r="I1093" i="3"/>
  <c r="J1093" i="3"/>
  <c r="K1093" i="3"/>
  <c r="I1094" i="3"/>
  <c r="J1094" i="3"/>
  <c r="K1094" i="3"/>
  <c r="I1095" i="3"/>
  <c r="J1095" i="3"/>
  <c r="K1095" i="3"/>
  <c r="I1096" i="3"/>
  <c r="J1096" i="3"/>
  <c r="K1096" i="3"/>
  <c r="I1097" i="3"/>
  <c r="J1097" i="3"/>
  <c r="K1097" i="3"/>
  <c r="I1098" i="3"/>
  <c r="J1098" i="3"/>
  <c r="K1098" i="3"/>
  <c r="I1099" i="3"/>
  <c r="J1099" i="3"/>
  <c r="K1099" i="3"/>
  <c r="I1100" i="3"/>
  <c r="J1100" i="3"/>
  <c r="K1100" i="3"/>
  <c r="I1101" i="3"/>
  <c r="J1101" i="3"/>
  <c r="K1101" i="3"/>
  <c r="I1102" i="3"/>
  <c r="J1102" i="3"/>
  <c r="K1102" i="3" s="1"/>
  <c r="I1103" i="3"/>
  <c r="J1103" i="3"/>
  <c r="K1103" i="3" s="1"/>
  <c r="I1104" i="3"/>
  <c r="J1104" i="3"/>
  <c r="K1104" i="3"/>
  <c r="I1105" i="3"/>
  <c r="J1105" i="3"/>
  <c r="K1105" i="3"/>
  <c r="I1106" i="3"/>
  <c r="J1106" i="3"/>
  <c r="K1106" i="3"/>
  <c r="I1107" i="3"/>
  <c r="J1107" i="3"/>
  <c r="K1107" i="3"/>
  <c r="I1108" i="3"/>
  <c r="J1108" i="3"/>
  <c r="K1108" i="3"/>
  <c r="I1109" i="3"/>
  <c r="J1109" i="3"/>
  <c r="K1109" i="3"/>
  <c r="I1110" i="3"/>
  <c r="J1110" i="3"/>
  <c r="K1110" i="3"/>
  <c r="I1111" i="3"/>
  <c r="J1111" i="3"/>
  <c r="K1111" i="3"/>
  <c r="I1112" i="3"/>
  <c r="J1112" i="3"/>
  <c r="K1112" i="3"/>
  <c r="I1113" i="3"/>
  <c r="J1113" i="3"/>
  <c r="K1113" i="3"/>
  <c r="I1114" i="3"/>
  <c r="J1114" i="3"/>
  <c r="K1114" i="3"/>
  <c r="I1115" i="3"/>
  <c r="J1115" i="3"/>
  <c r="K1115" i="3"/>
  <c r="I1116" i="3"/>
  <c r="J1116" i="3"/>
  <c r="K1116" i="3"/>
  <c r="I1117" i="3"/>
  <c r="J1117" i="3"/>
  <c r="K1117" i="3"/>
  <c r="I1118" i="3"/>
  <c r="J1118" i="3"/>
  <c r="K1118" i="3" s="1"/>
  <c r="I1119" i="3"/>
  <c r="J1119" i="3"/>
  <c r="K1119" i="3" s="1"/>
  <c r="I1120" i="3"/>
  <c r="J1120" i="3"/>
  <c r="K1120" i="3"/>
  <c r="I1121" i="3"/>
  <c r="J1121" i="3"/>
  <c r="K1121" i="3"/>
  <c r="I1122" i="3"/>
  <c r="J1122" i="3"/>
  <c r="K1122" i="3"/>
  <c r="I1123" i="3"/>
  <c r="J1123" i="3"/>
  <c r="K1123" i="3"/>
  <c r="I1124" i="3"/>
  <c r="J1124" i="3"/>
  <c r="K1124" i="3"/>
  <c r="I1125" i="3"/>
  <c r="J1125" i="3"/>
  <c r="K1125" i="3"/>
  <c r="I1126" i="3"/>
  <c r="J1126" i="3"/>
  <c r="K1126" i="3"/>
  <c r="I1127" i="3"/>
  <c r="J1127" i="3"/>
  <c r="K1127" i="3"/>
  <c r="I1128" i="3"/>
  <c r="J1128" i="3"/>
  <c r="K1128" i="3"/>
  <c r="I1129" i="3"/>
  <c r="J1129" i="3"/>
  <c r="K1129" i="3"/>
  <c r="I1130" i="3"/>
  <c r="J1130" i="3"/>
  <c r="K1130" i="3"/>
  <c r="I1131" i="3"/>
  <c r="J1131" i="3"/>
  <c r="K1131" i="3"/>
  <c r="I1132" i="3"/>
  <c r="J1132" i="3"/>
  <c r="K1132" i="3"/>
  <c r="I1133" i="3"/>
  <c r="J1133" i="3"/>
  <c r="K1133" i="3"/>
  <c r="I1134" i="3"/>
  <c r="J1134" i="3"/>
  <c r="K1134" i="3" s="1"/>
  <c r="I1135" i="3"/>
  <c r="J1135" i="3"/>
  <c r="K1135" i="3" s="1"/>
  <c r="I1136" i="3"/>
  <c r="J1136" i="3"/>
  <c r="K1136" i="3"/>
  <c r="I1137" i="3"/>
  <c r="J1137" i="3"/>
  <c r="K1137" i="3"/>
  <c r="I1138" i="3"/>
  <c r="J1138" i="3"/>
  <c r="K1138" i="3"/>
  <c r="I1139" i="3"/>
  <c r="J1139" i="3"/>
  <c r="K1139" i="3"/>
  <c r="I1140" i="3"/>
  <c r="J1140" i="3"/>
  <c r="K1140" i="3"/>
  <c r="I1141" i="3"/>
  <c r="J1141" i="3"/>
  <c r="K1141" i="3"/>
  <c r="I1142" i="3"/>
  <c r="J1142" i="3"/>
  <c r="K1142" i="3"/>
  <c r="I1143" i="3"/>
  <c r="J1143" i="3"/>
  <c r="K1143" i="3"/>
  <c r="I1144" i="3"/>
  <c r="J1144" i="3"/>
  <c r="K1144" i="3"/>
  <c r="I1145" i="3"/>
  <c r="J1145" i="3"/>
  <c r="K1145" i="3"/>
  <c r="I1146" i="3"/>
  <c r="J1146" i="3"/>
  <c r="K1146" i="3"/>
  <c r="I1147" i="3"/>
  <c r="J1147" i="3"/>
  <c r="K1147" i="3"/>
  <c r="I1148" i="3"/>
  <c r="J1148" i="3"/>
  <c r="K1148" i="3"/>
  <c r="I1149" i="3"/>
  <c r="J1149" i="3"/>
  <c r="K1149" i="3"/>
  <c r="I1150" i="3"/>
  <c r="J1150" i="3"/>
  <c r="K1150" i="3" s="1"/>
  <c r="I1151" i="3"/>
  <c r="J1151" i="3"/>
  <c r="K1151" i="3" s="1"/>
  <c r="I1152" i="3"/>
  <c r="J1152" i="3"/>
  <c r="K1152" i="3"/>
  <c r="I1153" i="3"/>
  <c r="J1153" i="3"/>
  <c r="K1153" i="3"/>
  <c r="I1154" i="3"/>
  <c r="J1154" i="3"/>
  <c r="K1154" i="3"/>
  <c r="I1155" i="3"/>
  <c r="J1155" i="3"/>
  <c r="K1155" i="3"/>
  <c r="I1156" i="3"/>
  <c r="J1156" i="3"/>
  <c r="K1156" i="3"/>
  <c r="I1157" i="3"/>
  <c r="J1157" i="3"/>
  <c r="K1157" i="3"/>
  <c r="I1158" i="3"/>
  <c r="J1158" i="3"/>
  <c r="K1158" i="3"/>
  <c r="I1159" i="3"/>
  <c r="J1159" i="3"/>
  <c r="K1159" i="3"/>
  <c r="I1160" i="3"/>
  <c r="J1160" i="3"/>
  <c r="K1160" i="3"/>
  <c r="I1161" i="3"/>
  <c r="J1161" i="3"/>
  <c r="K1161" i="3"/>
  <c r="I1162" i="3"/>
  <c r="J1162" i="3"/>
  <c r="K1162" i="3"/>
  <c r="I1163" i="3"/>
  <c r="J1163" i="3"/>
  <c r="K1163" i="3"/>
  <c r="I1164" i="3"/>
  <c r="J1164" i="3"/>
  <c r="K1164" i="3"/>
  <c r="I1165" i="3"/>
  <c r="J1165" i="3"/>
  <c r="K1165" i="3"/>
  <c r="I1166" i="3"/>
  <c r="J1166" i="3"/>
  <c r="K1166" i="3" s="1"/>
  <c r="I1167" i="3"/>
  <c r="J1167" i="3"/>
  <c r="K1167" i="3" s="1"/>
  <c r="I1168" i="3"/>
  <c r="J1168" i="3"/>
  <c r="K1168" i="3"/>
  <c r="I1169" i="3"/>
  <c r="J1169" i="3"/>
  <c r="K1169" i="3"/>
  <c r="I1170" i="3"/>
  <c r="J1170" i="3"/>
  <c r="K1170" i="3"/>
  <c r="I1171" i="3"/>
  <c r="J1171" i="3"/>
  <c r="K1171" i="3"/>
  <c r="I1172" i="3"/>
  <c r="J1172" i="3"/>
  <c r="K1172" i="3"/>
  <c r="I1173" i="3"/>
  <c r="J1173" i="3"/>
  <c r="K1173" i="3"/>
  <c r="I1174" i="3"/>
  <c r="J1174" i="3"/>
  <c r="K1174" i="3"/>
  <c r="I1175" i="3"/>
  <c r="J1175" i="3"/>
  <c r="K1175" i="3"/>
  <c r="I1176" i="3"/>
  <c r="J1176" i="3"/>
  <c r="K1176" i="3"/>
  <c r="I1177" i="3"/>
  <c r="J1177" i="3"/>
  <c r="K1177" i="3"/>
  <c r="I1178" i="3"/>
  <c r="J1178" i="3"/>
  <c r="K1178" i="3"/>
  <c r="I1179" i="3"/>
  <c r="J1179" i="3"/>
  <c r="K1179" i="3"/>
  <c r="I1180" i="3"/>
  <c r="J1180" i="3"/>
  <c r="K1180" i="3"/>
  <c r="I1181" i="3"/>
  <c r="J1181" i="3"/>
  <c r="K1181" i="3"/>
  <c r="I1182" i="3"/>
  <c r="J1182" i="3"/>
  <c r="K1182" i="3" s="1"/>
  <c r="I1183" i="3"/>
  <c r="J1183" i="3"/>
  <c r="K1183" i="3" s="1"/>
  <c r="I1184" i="3"/>
  <c r="J1184" i="3"/>
  <c r="K1184" i="3"/>
  <c r="I1185" i="3"/>
  <c r="J1185" i="3"/>
  <c r="K1185" i="3"/>
  <c r="I1186" i="3"/>
  <c r="J1186" i="3"/>
  <c r="K1186" i="3"/>
  <c r="I1187" i="3"/>
  <c r="J1187" i="3"/>
  <c r="K1187" i="3"/>
  <c r="I1188" i="3"/>
  <c r="J1188" i="3"/>
  <c r="K1188" i="3"/>
  <c r="I1189" i="3"/>
  <c r="J1189" i="3"/>
  <c r="K1189" i="3"/>
  <c r="I1190" i="3"/>
  <c r="J1190" i="3"/>
  <c r="K1190" i="3"/>
  <c r="I1191" i="3"/>
  <c r="J1191" i="3"/>
  <c r="K1191" i="3"/>
  <c r="I1192" i="3"/>
  <c r="J1192" i="3"/>
  <c r="K1192" i="3"/>
  <c r="I1193" i="3"/>
  <c r="J1193" i="3"/>
  <c r="K1193" i="3"/>
  <c r="I1194" i="3"/>
  <c r="J1194" i="3"/>
  <c r="K1194" i="3"/>
  <c r="I1195" i="3"/>
  <c r="J1195" i="3"/>
  <c r="K1195" i="3"/>
  <c r="I1196" i="3"/>
  <c r="J1196" i="3"/>
  <c r="K1196" i="3"/>
  <c r="I1197" i="3"/>
  <c r="J1197" i="3"/>
  <c r="K1197" i="3"/>
  <c r="I1198" i="3"/>
  <c r="J1198" i="3"/>
  <c r="K1198" i="3" s="1"/>
  <c r="I1199" i="3"/>
  <c r="J1199" i="3"/>
  <c r="K1199" i="3" s="1"/>
  <c r="I1200" i="3"/>
  <c r="J1200" i="3"/>
  <c r="K1200" i="3"/>
  <c r="I1201" i="3"/>
  <c r="J1201" i="3"/>
  <c r="K1201" i="3"/>
  <c r="I1202" i="3"/>
  <c r="J1202" i="3"/>
  <c r="K1202" i="3"/>
  <c r="I1203" i="3"/>
  <c r="J1203" i="3"/>
  <c r="K1203" i="3"/>
  <c r="I1204" i="3"/>
  <c r="J1204" i="3"/>
  <c r="K1204" i="3"/>
  <c r="I1205" i="3"/>
  <c r="J1205" i="3"/>
  <c r="K1205" i="3"/>
  <c r="I1206" i="3"/>
  <c r="J1206" i="3"/>
  <c r="K1206" i="3"/>
  <c r="I1207" i="3"/>
  <c r="J1207" i="3"/>
  <c r="K1207" i="3"/>
  <c r="I1208" i="3"/>
  <c r="J1208" i="3"/>
  <c r="K1208" i="3"/>
  <c r="I1209" i="3"/>
  <c r="J1209" i="3"/>
  <c r="K1209" i="3"/>
  <c r="I1210" i="3"/>
  <c r="J1210" i="3"/>
  <c r="K1210" i="3"/>
  <c r="I1211" i="3"/>
  <c r="J1211" i="3"/>
  <c r="K1211" i="3"/>
  <c r="I1212" i="3"/>
  <c r="J1212" i="3"/>
  <c r="K1212" i="3"/>
  <c r="I1213" i="3"/>
  <c r="J1213" i="3"/>
  <c r="K1213" i="3"/>
  <c r="I1214" i="3"/>
  <c r="J1214" i="3"/>
  <c r="K1214" i="3" s="1"/>
  <c r="I1215" i="3"/>
  <c r="J1215" i="3"/>
  <c r="K1215" i="3" s="1"/>
  <c r="I1216" i="3"/>
  <c r="J1216" i="3"/>
  <c r="K1216" i="3"/>
  <c r="I1217" i="3"/>
  <c r="J1217" i="3"/>
  <c r="K1217" i="3"/>
  <c r="I1218" i="3"/>
  <c r="J1218" i="3"/>
  <c r="K1218" i="3"/>
  <c r="I1219" i="3"/>
  <c r="J1219" i="3"/>
  <c r="K1219" i="3"/>
  <c r="I1220" i="3"/>
  <c r="J1220" i="3"/>
  <c r="K1220" i="3"/>
  <c r="I1221" i="3"/>
  <c r="J1221" i="3"/>
  <c r="K1221" i="3"/>
  <c r="I1222" i="3"/>
  <c r="J1222" i="3"/>
  <c r="K1222" i="3"/>
  <c r="I1223" i="3"/>
  <c r="J1223" i="3"/>
  <c r="K1223" i="3"/>
  <c r="I1224" i="3"/>
  <c r="J1224" i="3"/>
  <c r="K1224" i="3"/>
  <c r="I1225" i="3"/>
  <c r="J1225" i="3"/>
  <c r="K1225" i="3"/>
  <c r="I1226" i="3"/>
  <c r="J1226" i="3"/>
  <c r="K1226" i="3"/>
  <c r="I1227" i="3"/>
  <c r="J1227" i="3"/>
  <c r="K1227" i="3"/>
  <c r="I1228" i="3"/>
  <c r="J1228" i="3"/>
  <c r="K1228" i="3"/>
  <c r="I1229" i="3"/>
  <c r="J1229" i="3"/>
  <c r="K1229" i="3"/>
  <c r="I1230" i="3"/>
  <c r="J1230" i="3"/>
  <c r="K1230" i="3" s="1"/>
  <c r="I1231" i="3"/>
  <c r="J1231" i="3"/>
  <c r="K1231" i="3" s="1"/>
  <c r="I1232" i="3"/>
  <c r="J1232" i="3"/>
  <c r="K1232" i="3"/>
  <c r="I1233" i="3"/>
  <c r="J1233" i="3"/>
  <c r="K1233" i="3"/>
  <c r="I1234" i="3"/>
  <c r="J1234" i="3"/>
  <c r="K1234" i="3"/>
  <c r="I1235" i="3"/>
  <c r="J1235" i="3"/>
  <c r="K1235" i="3"/>
  <c r="I1236" i="3"/>
  <c r="J1236" i="3"/>
  <c r="K1236" i="3"/>
  <c r="I1237" i="3"/>
  <c r="J1237" i="3"/>
  <c r="K1237" i="3"/>
  <c r="I1238" i="3"/>
  <c r="J1238" i="3"/>
  <c r="K1238" i="3"/>
  <c r="I1239" i="3"/>
  <c r="J1239" i="3"/>
  <c r="K1239" i="3"/>
  <c r="I1240" i="3"/>
  <c r="J1240" i="3"/>
  <c r="K1240" i="3"/>
  <c r="I1241" i="3"/>
  <c r="J1241" i="3"/>
  <c r="K1241" i="3"/>
  <c r="I1242" i="3"/>
  <c r="J1242" i="3"/>
  <c r="K1242" i="3"/>
  <c r="I1243" i="3"/>
  <c r="J1243" i="3"/>
  <c r="K1243" i="3"/>
  <c r="I1244" i="3"/>
  <c r="J1244" i="3"/>
  <c r="K1244" i="3"/>
  <c r="I1245" i="3"/>
  <c r="J1245" i="3"/>
  <c r="K1245" i="3"/>
  <c r="I1246" i="3"/>
  <c r="J1246" i="3"/>
  <c r="K1246" i="3" s="1"/>
  <c r="I1247" i="3"/>
  <c r="J1247" i="3"/>
  <c r="K1247" i="3" s="1"/>
  <c r="I1248" i="3"/>
  <c r="J1248" i="3"/>
  <c r="K1248" i="3"/>
  <c r="I1249" i="3"/>
  <c r="J1249" i="3"/>
  <c r="K1249" i="3"/>
  <c r="I1250" i="3"/>
  <c r="J1250" i="3"/>
  <c r="K1250" i="3"/>
  <c r="I1251" i="3"/>
  <c r="J1251" i="3"/>
  <c r="K1251" i="3"/>
  <c r="I1252" i="3"/>
  <c r="J1252" i="3"/>
  <c r="K1252" i="3"/>
  <c r="I1253" i="3"/>
  <c r="J1253" i="3"/>
  <c r="K1253" i="3"/>
  <c r="I1254" i="3"/>
  <c r="J1254" i="3"/>
  <c r="K1254" i="3"/>
  <c r="I1255" i="3"/>
  <c r="J1255" i="3"/>
  <c r="K1255" i="3"/>
  <c r="I1256" i="3"/>
  <c r="J1256" i="3"/>
  <c r="K1256" i="3"/>
  <c r="I1257" i="3"/>
  <c r="J1257" i="3"/>
  <c r="K1257" i="3"/>
  <c r="I1258" i="3"/>
  <c r="J1258" i="3"/>
  <c r="K1258" i="3"/>
  <c r="I1259" i="3"/>
  <c r="J1259" i="3"/>
  <c r="K1259" i="3"/>
  <c r="I1260" i="3"/>
  <c r="J1260" i="3"/>
  <c r="K1260" i="3"/>
  <c r="I1261" i="3"/>
  <c r="J1261" i="3"/>
  <c r="K1261" i="3"/>
  <c r="I1262" i="3"/>
  <c r="J1262" i="3"/>
  <c r="K1262" i="3" s="1"/>
  <c r="I1263" i="3"/>
  <c r="J1263" i="3"/>
  <c r="K1263" i="3" s="1"/>
  <c r="I1264" i="3"/>
  <c r="J1264" i="3"/>
  <c r="K1264" i="3"/>
  <c r="I1265" i="3"/>
  <c r="J1265" i="3"/>
  <c r="K1265" i="3"/>
  <c r="I1266" i="3"/>
  <c r="J1266" i="3"/>
  <c r="K1266" i="3"/>
  <c r="I1267" i="3"/>
  <c r="J1267" i="3"/>
  <c r="K1267" i="3"/>
  <c r="I1268" i="3"/>
  <c r="J1268" i="3"/>
  <c r="K1268" i="3"/>
  <c r="I1269" i="3"/>
  <c r="J1269" i="3"/>
  <c r="K1269" i="3"/>
  <c r="I1270" i="3"/>
  <c r="J1270" i="3"/>
  <c r="K1270" i="3"/>
  <c r="I1271" i="3"/>
  <c r="J1271" i="3"/>
  <c r="K1271" i="3"/>
  <c r="I1272" i="3"/>
  <c r="J1272" i="3"/>
  <c r="K1272" i="3"/>
  <c r="I1273" i="3"/>
  <c r="J1273" i="3"/>
  <c r="K1273" i="3"/>
  <c r="I1274" i="3"/>
  <c r="J1274" i="3"/>
  <c r="K1274" i="3"/>
  <c r="I1275" i="3"/>
  <c r="J1275" i="3"/>
  <c r="K1275" i="3"/>
  <c r="I1276" i="3"/>
  <c r="J1276" i="3"/>
  <c r="K1276" i="3"/>
  <c r="I1277" i="3"/>
  <c r="J1277" i="3"/>
  <c r="K1277" i="3"/>
  <c r="I1278" i="3"/>
  <c r="J1278" i="3"/>
  <c r="K1278" i="3" s="1"/>
  <c r="I1279" i="3"/>
  <c r="J1279" i="3"/>
  <c r="K1279" i="3" s="1"/>
  <c r="I1280" i="3"/>
  <c r="J1280" i="3"/>
  <c r="K1280" i="3"/>
  <c r="I1281" i="3"/>
  <c r="J1281" i="3"/>
  <c r="K1281" i="3"/>
  <c r="I1282" i="3"/>
  <c r="J1282" i="3"/>
  <c r="K1282" i="3"/>
  <c r="I1283" i="3"/>
  <c r="J1283" i="3"/>
  <c r="K1283" i="3"/>
  <c r="I1284" i="3"/>
  <c r="J1284" i="3"/>
  <c r="K1284" i="3"/>
  <c r="I1285" i="3"/>
  <c r="J1285" i="3"/>
  <c r="K1285" i="3"/>
  <c r="I1286" i="3"/>
  <c r="J1286" i="3"/>
  <c r="K1286" i="3"/>
  <c r="I1287" i="3"/>
  <c r="J1287" i="3"/>
  <c r="K1287" i="3"/>
  <c r="I1288" i="3"/>
  <c r="J1288" i="3"/>
  <c r="K1288" i="3"/>
  <c r="I1289" i="3"/>
  <c r="J1289" i="3"/>
  <c r="K1289" i="3"/>
  <c r="I1290" i="3"/>
  <c r="J1290" i="3"/>
  <c r="K1290" i="3"/>
  <c r="I1291" i="3"/>
  <c r="J1291" i="3"/>
  <c r="K1291" i="3"/>
  <c r="I1292" i="3"/>
  <c r="J1292" i="3"/>
  <c r="K1292" i="3"/>
  <c r="I1293" i="3"/>
  <c r="J1293" i="3"/>
  <c r="K1293" i="3"/>
  <c r="I1294" i="3"/>
  <c r="J1294" i="3"/>
  <c r="K1294" i="3" s="1"/>
  <c r="I1295" i="3"/>
  <c r="J1295" i="3"/>
  <c r="K1295" i="3" s="1"/>
  <c r="I1296" i="3"/>
  <c r="J1296" i="3"/>
  <c r="K1296" i="3"/>
  <c r="J15" i="1" l="1"/>
  <c r="J14" i="1"/>
  <c r="J13" i="1"/>
  <c r="J12" i="1"/>
  <c r="J11" i="1"/>
  <c r="J10" i="1"/>
  <c r="J9" i="1"/>
  <c r="J8" i="1"/>
  <c r="J7" i="1"/>
  <c r="J6" i="1"/>
  <c r="J5" i="1"/>
  <c r="J4" i="1"/>
  <c r="J421" i="1"/>
  <c r="J405" i="1"/>
  <c r="J389" i="1"/>
  <c r="J373" i="1"/>
  <c r="J357" i="1"/>
  <c r="J341" i="1"/>
  <c r="J325" i="1"/>
  <c r="J309" i="1"/>
  <c r="J293" i="1"/>
  <c r="J277" i="1"/>
  <c r="J261" i="1"/>
  <c r="J245" i="1"/>
  <c r="J229" i="1"/>
  <c r="J213" i="1"/>
  <c r="J197" i="1"/>
  <c r="J181" i="1"/>
  <c r="J165" i="1"/>
  <c r="J149" i="1"/>
  <c r="J133" i="1"/>
  <c r="J117" i="1"/>
  <c r="J101" i="1"/>
  <c r="J85" i="1"/>
  <c r="J69" i="1"/>
  <c r="J53" i="1"/>
  <c r="J37" i="1"/>
  <c r="J21" i="1"/>
  <c r="J468" i="1"/>
  <c r="J452" i="1"/>
  <c r="J436" i="1"/>
  <c r="J420" i="1"/>
  <c r="J404" i="1"/>
  <c r="J388" i="1"/>
  <c r="J372" i="1"/>
  <c r="J356" i="1"/>
  <c r="J340" i="1"/>
  <c r="J324" i="1"/>
  <c r="J308" i="1"/>
  <c r="J292" i="1"/>
  <c r="J276" i="1"/>
  <c r="J260" i="1"/>
  <c r="J244" i="1"/>
  <c r="J228" i="1"/>
  <c r="J212" i="1"/>
  <c r="J196" i="1"/>
  <c r="J180" i="1"/>
  <c r="J164" i="1"/>
  <c r="J148" i="1"/>
  <c r="J132" i="1"/>
  <c r="J116" i="1"/>
  <c r="J100" i="1"/>
  <c r="J84" i="1"/>
  <c r="J68" i="1"/>
  <c r="J52" i="1"/>
  <c r="J36" i="1"/>
  <c r="J20" i="1"/>
  <c r="J467" i="1"/>
  <c r="J451" i="1"/>
  <c r="J435" i="1"/>
  <c r="J419" i="1"/>
  <c r="J403" i="1"/>
  <c r="J387" i="1"/>
  <c r="J371" i="1"/>
  <c r="J355" i="1"/>
  <c r="J339" i="1"/>
  <c r="J323" i="1"/>
  <c r="J307" i="1"/>
  <c r="J291" i="1"/>
  <c r="J275" i="1"/>
  <c r="J259" i="1"/>
  <c r="J243" i="1"/>
  <c r="J227" i="1"/>
  <c r="J211" i="1"/>
  <c r="J195" i="1"/>
  <c r="J179" i="1"/>
  <c r="J163" i="1"/>
  <c r="J147" i="1"/>
  <c r="J131" i="1"/>
  <c r="J115" i="1"/>
  <c r="J99" i="1"/>
  <c r="J83" i="1"/>
  <c r="J67" i="1"/>
  <c r="J51" i="1"/>
  <c r="J35" i="1"/>
  <c r="J19" i="1"/>
  <c r="J3" i="1"/>
  <c r="D364" i="1"/>
  <c r="D236" i="1"/>
  <c r="I412" i="1"/>
  <c r="I348" i="1"/>
  <c r="I284" i="1"/>
  <c r="I220" i="1"/>
  <c r="I156" i="1"/>
  <c r="I92" i="1"/>
  <c r="I28" i="1"/>
  <c r="D362" i="1"/>
  <c r="D234" i="1"/>
  <c r="I409" i="1"/>
  <c r="I345" i="1"/>
  <c r="I281" i="1"/>
  <c r="I217" i="1"/>
  <c r="I153" i="1"/>
  <c r="I89" i="1"/>
  <c r="I25" i="1"/>
  <c r="D55" i="1"/>
  <c r="D359" i="1"/>
  <c r="D231" i="1"/>
  <c r="I468" i="1"/>
  <c r="I404" i="1"/>
  <c r="I340" i="1"/>
  <c r="I276" i="1"/>
  <c r="I212" i="1"/>
  <c r="I148" i="1"/>
  <c r="I84" i="1"/>
  <c r="I20" i="1"/>
  <c r="D56" i="1"/>
  <c r="D343" i="1"/>
  <c r="D215" i="1"/>
  <c r="I464" i="1"/>
  <c r="I400" i="1"/>
  <c r="I336" i="1"/>
  <c r="I272" i="1"/>
  <c r="I208" i="1"/>
  <c r="I144" i="1"/>
  <c r="I80" i="1"/>
  <c r="I9" i="1"/>
  <c r="D104" i="1"/>
  <c r="D460" i="1"/>
  <c r="D332" i="1"/>
  <c r="D204" i="1"/>
  <c r="I396" i="1"/>
  <c r="I268" i="1"/>
  <c r="I140" i="1"/>
  <c r="I76" i="1"/>
  <c r="I4" i="1"/>
  <c r="D458" i="1"/>
  <c r="D330" i="1"/>
  <c r="D202" i="1"/>
  <c r="I457" i="1"/>
  <c r="I393" i="1"/>
  <c r="I329" i="1"/>
  <c r="I265" i="1"/>
  <c r="I201" i="1"/>
  <c r="I137" i="1"/>
  <c r="I73" i="1"/>
  <c r="D455" i="1"/>
  <c r="D327" i="1"/>
  <c r="D199" i="1"/>
  <c r="I452" i="1"/>
  <c r="I388" i="1"/>
  <c r="I324" i="1"/>
  <c r="I260" i="1"/>
  <c r="I196" i="1"/>
  <c r="I132" i="1"/>
  <c r="I68" i="1"/>
  <c r="D439" i="1"/>
  <c r="D311" i="1"/>
  <c r="D183" i="1"/>
  <c r="I448" i="1"/>
  <c r="I384" i="1"/>
  <c r="I320" i="1"/>
  <c r="I256" i="1"/>
  <c r="I192" i="1"/>
  <c r="I128" i="1"/>
  <c r="I64" i="1"/>
  <c r="D428" i="1"/>
  <c r="D300" i="1"/>
  <c r="D172" i="1"/>
  <c r="I444" i="1"/>
  <c r="I380" i="1"/>
  <c r="I316" i="1"/>
  <c r="I252" i="1"/>
  <c r="I188" i="1"/>
  <c r="I124" i="1"/>
  <c r="D426" i="1"/>
  <c r="D298" i="1"/>
  <c r="D170" i="1"/>
  <c r="I441" i="1"/>
  <c r="I377" i="1"/>
  <c r="I313" i="1"/>
  <c r="I249" i="1"/>
  <c r="I185" i="1"/>
  <c r="I121" i="1"/>
  <c r="I57" i="1"/>
  <c r="D423" i="1"/>
  <c r="D295" i="1"/>
  <c r="D167" i="1"/>
  <c r="I436" i="1"/>
  <c r="I372" i="1"/>
  <c r="I308" i="1"/>
  <c r="I244" i="1"/>
  <c r="I180" i="1"/>
  <c r="I116" i="1"/>
  <c r="I52" i="1"/>
  <c r="D407" i="1"/>
  <c r="D279" i="1"/>
  <c r="D151" i="1"/>
  <c r="I432" i="1"/>
  <c r="I368" i="1"/>
  <c r="I304" i="1"/>
  <c r="I240" i="1"/>
  <c r="I176" i="1"/>
  <c r="I112" i="1"/>
  <c r="I48" i="1"/>
  <c r="I44" i="1"/>
  <c r="D394" i="1"/>
  <c r="D266" i="1"/>
  <c r="D138" i="1"/>
  <c r="I425" i="1"/>
  <c r="I361" i="1"/>
  <c r="I297" i="1"/>
  <c r="I233" i="1"/>
  <c r="I169" i="1"/>
  <c r="I105" i="1"/>
  <c r="I41" i="1"/>
  <c r="D391" i="1"/>
  <c r="D263" i="1"/>
  <c r="D135" i="1"/>
  <c r="I420" i="1"/>
  <c r="I356" i="1"/>
  <c r="I292" i="1"/>
  <c r="I228" i="1"/>
  <c r="I164" i="1"/>
  <c r="I100" i="1"/>
  <c r="I36" i="1"/>
  <c r="D375" i="1"/>
  <c r="D247" i="1"/>
  <c r="D119" i="1"/>
  <c r="I416" i="1"/>
  <c r="I352" i="1"/>
  <c r="I288" i="1"/>
  <c r="I224" i="1"/>
  <c r="I160" i="1"/>
  <c r="I96" i="1"/>
  <c r="I32" i="1"/>
  <c r="D50" i="1"/>
  <c r="I87" i="1"/>
  <c r="I7" i="1"/>
  <c r="D39" i="1"/>
  <c r="I103" i="1"/>
  <c r="I71" i="1"/>
  <c r="I23" i="1"/>
  <c r="D83" i="1"/>
  <c r="D34" i="1"/>
  <c r="I470" i="1"/>
  <c r="I454" i="1"/>
  <c r="I438" i="1"/>
  <c r="I422" i="1"/>
  <c r="I406" i="1"/>
  <c r="I390" i="1"/>
  <c r="I374" i="1"/>
  <c r="I358" i="1"/>
  <c r="I342" i="1"/>
  <c r="I326" i="1"/>
  <c r="I310" i="1"/>
  <c r="I294" i="1"/>
  <c r="I278" i="1"/>
  <c r="I262" i="1"/>
  <c r="I246" i="1"/>
  <c r="I230" i="1"/>
  <c r="I214" i="1"/>
  <c r="I198" i="1"/>
  <c r="I182" i="1"/>
  <c r="I166" i="1"/>
  <c r="I150" i="1"/>
  <c r="I134" i="1"/>
  <c r="I118" i="1"/>
  <c r="I102" i="1"/>
  <c r="I86" i="1"/>
  <c r="I70" i="1"/>
  <c r="I54" i="1"/>
  <c r="I38" i="1"/>
  <c r="I22" i="1"/>
  <c r="I6" i="1"/>
  <c r="D82" i="1"/>
  <c r="D456" i="1"/>
  <c r="D424" i="1"/>
  <c r="D392" i="1"/>
  <c r="D360" i="1"/>
  <c r="D328" i="1"/>
  <c r="D296" i="1"/>
  <c r="D264" i="1"/>
  <c r="D232" i="1"/>
  <c r="D200" i="1"/>
  <c r="D168" i="1"/>
  <c r="D136" i="1"/>
  <c r="I469" i="1"/>
  <c r="I453" i="1"/>
  <c r="I437" i="1"/>
  <c r="I421" i="1"/>
  <c r="I405" i="1"/>
  <c r="I389" i="1"/>
  <c r="I373" i="1"/>
  <c r="I357" i="1"/>
  <c r="I341" i="1"/>
  <c r="I325" i="1"/>
  <c r="I309" i="1"/>
  <c r="I293" i="1"/>
  <c r="I277" i="1"/>
  <c r="I261" i="1"/>
  <c r="I245" i="1"/>
  <c r="I229" i="1"/>
  <c r="I213" i="1"/>
  <c r="I197" i="1"/>
  <c r="I181" i="1"/>
  <c r="I165" i="1"/>
  <c r="I149" i="1"/>
  <c r="I133" i="1"/>
  <c r="I117" i="1"/>
  <c r="I101" i="1"/>
  <c r="I69" i="1"/>
  <c r="I53" i="1"/>
  <c r="I37" i="1"/>
  <c r="I21" i="1"/>
  <c r="I5" i="1"/>
  <c r="I467" i="1"/>
  <c r="I451" i="1"/>
  <c r="I435" i="1"/>
  <c r="I419" i="1"/>
  <c r="I403" i="1"/>
  <c r="I387" i="1"/>
  <c r="I371" i="1"/>
  <c r="I355" i="1"/>
  <c r="I339" i="1"/>
  <c r="I323" i="1"/>
  <c r="I307" i="1"/>
  <c r="I291" i="1"/>
  <c r="I275" i="1"/>
  <c r="I259" i="1"/>
  <c r="I243" i="1"/>
  <c r="I227" i="1"/>
  <c r="I211" i="1"/>
  <c r="I195" i="1"/>
  <c r="I179" i="1"/>
  <c r="I163" i="1"/>
  <c r="I147" i="1"/>
  <c r="I131" i="1"/>
  <c r="I115" i="1"/>
  <c r="I67" i="1"/>
  <c r="I51" i="1"/>
  <c r="I35" i="1"/>
  <c r="I19" i="1"/>
  <c r="I3" i="1"/>
  <c r="I466" i="1"/>
  <c r="I450" i="1"/>
  <c r="I434" i="1"/>
  <c r="I418" i="1"/>
  <c r="I402" i="1"/>
  <c r="I386" i="1"/>
  <c r="I370" i="1"/>
  <c r="I354" i="1"/>
  <c r="I338" i="1"/>
  <c r="I322" i="1"/>
  <c r="I306" i="1"/>
  <c r="I290" i="1"/>
  <c r="I274" i="1"/>
  <c r="I258" i="1"/>
  <c r="I242" i="1"/>
  <c r="I226" i="1"/>
  <c r="I210" i="1"/>
  <c r="I194" i="1"/>
  <c r="I178" i="1"/>
  <c r="I162" i="1"/>
  <c r="I146" i="1"/>
  <c r="I130" i="1"/>
  <c r="I114" i="1"/>
  <c r="I98" i="1"/>
  <c r="I66" i="1"/>
  <c r="I18" i="1"/>
  <c r="I465" i="1"/>
  <c r="I449" i="1"/>
  <c r="I433" i="1"/>
  <c r="I417" i="1"/>
  <c r="I401" i="1"/>
  <c r="I385" i="1"/>
  <c r="I369" i="1"/>
  <c r="I353" i="1"/>
  <c r="I337" i="1"/>
  <c r="I321" i="1"/>
  <c r="I305" i="1"/>
  <c r="I289" i="1"/>
  <c r="I273" i="1"/>
  <c r="I257" i="1"/>
  <c r="I241" i="1"/>
  <c r="I225" i="1"/>
  <c r="I209" i="1"/>
  <c r="I193" i="1"/>
  <c r="I177" i="1"/>
  <c r="I161" i="1"/>
  <c r="I145" i="1"/>
  <c r="I129" i="1"/>
  <c r="I113" i="1"/>
  <c r="I97" i="1"/>
  <c r="I49" i="1"/>
  <c r="I17" i="1"/>
  <c r="D443" i="1"/>
  <c r="D187" i="1"/>
  <c r="I16" i="1"/>
  <c r="D379" i="1"/>
  <c r="D315" i="1"/>
  <c r="D251" i="1"/>
  <c r="D123" i="1"/>
  <c r="D442" i="1"/>
  <c r="D410" i="1"/>
  <c r="D378" i="1"/>
  <c r="D346" i="1"/>
  <c r="D314" i="1"/>
  <c r="D282" i="1"/>
  <c r="D250" i="1"/>
  <c r="D218" i="1"/>
  <c r="D186" i="1"/>
  <c r="D154" i="1"/>
  <c r="D122" i="1"/>
  <c r="I463" i="1"/>
  <c r="I447" i="1"/>
  <c r="I431" i="1"/>
  <c r="I415" i="1"/>
  <c r="I399" i="1"/>
  <c r="I383" i="1"/>
  <c r="I367" i="1"/>
  <c r="I351" i="1"/>
  <c r="I335" i="1"/>
  <c r="I319" i="1"/>
  <c r="I303" i="1"/>
  <c r="I287" i="1"/>
  <c r="I271" i="1"/>
  <c r="I255" i="1"/>
  <c r="I239" i="1"/>
  <c r="I223" i="1"/>
  <c r="I207" i="1"/>
  <c r="I191" i="1"/>
  <c r="I175" i="1"/>
  <c r="I159" i="1"/>
  <c r="I143" i="1"/>
  <c r="I127" i="1"/>
  <c r="I111" i="1"/>
  <c r="I95" i="1"/>
  <c r="I79" i="1"/>
  <c r="I63" i="1"/>
  <c r="I47" i="1"/>
  <c r="I31" i="1"/>
  <c r="I15" i="1"/>
  <c r="D411" i="1"/>
  <c r="D347" i="1"/>
  <c r="D283" i="1"/>
  <c r="D219" i="1"/>
  <c r="D155" i="1"/>
  <c r="D109" i="1"/>
  <c r="I462" i="1"/>
  <c r="I446" i="1"/>
  <c r="I430" i="1"/>
  <c r="I414" i="1"/>
  <c r="I398" i="1"/>
  <c r="I382" i="1"/>
  <c r="I366" i="1"/>
  <c r="I350" i="1"/>
  <c r="I334" i="1"/>
  <c r="I318" i="1"/>
  <c r="I302" i="1"/>
  <c r="I286" i="1"/>
  <c r="I270" i="1"/>
  <c r="I254" i="1"/>
  <c r="I238" i="1"/>
  <c r="I222" i="1"/>
  <c r="I206" i="1"/>
  <c r="I190" i="1"/>
  <c r="I174" i="1"/>
  <c r="I158" i="1"/>
  <c r="I142" i="1"/>
  <c r="I126" i="1"/>
  <c r="I110" i="1"/>
  <c r="I94" i="1"/>
  <c r="I78" i="1"/>
  <c r="I62" i="1"/>
  <c r="I46" i="1"/>
  <c r="I30" i="1"/>
  <c r="I14" i="1"/>
  <c r="D440" i="1"/>
  <c r="D408" i="1"/>
  <c r="D376" i="1"/>
  <c r="D344" i="1"/>
  <c r="D312" i="1"/>
  <c r="D280" i="1"/>
  <c r="D248" i="1"/>
  <c r="D216" i="1"/>
  <c r="D184" i="1"/>
  <c r="D152" i="1"/>
  <c r="D120" i="1"/>
  <c r="I461" i="1"/>
  <c r="I445" i="1"/>
  <c r="I429" i="1"/>
  <c r="I413" i="1"/>
  <c r="I397" i="1"/>
  <c r="I381" i="1"/>
  <c r="I365" i="1"/>
  <c r="I349" i="1"/>
  <c r="I333" i="1"/>
  <c r="I317" i="1"/>
  <c r="I301" i="1"/>
  <c r="I285" i="1"/>
  <c r="I269" i="1"/>
  <c r="I253" i="1"/>
  <c r="I237" i="1"/>
  <c r="I221" i="1"/>
  <c r="I205" i="1"/>
  <c r="I189" i="1"/>
  <c r="I173" i="1"/>
  <c r="I157" i="1"/>
  <c r="I141" i="1"/>
  <c r="I125" i="1"/>
  <c r="I93" i="1"/>
  <c r="I77" i="1"/>
  <c r="I45" i="1"/>
  <c r="I29" i="1"/>
  <c r="I13" i="1"/>
  <c r="I12" i="1"/>
  <c r="I459" i="1"/>
  <c r="I427" i="1"/>
  <c r="I395" i="1"/>
  <c r="I363" i="1"/>
  <c r="I331" i="1"/>
  <c r="I299" i="1"/>
  <c r="I267" i="1"/>
  <c r="I235" i="1"/>
  <c r="I203" i="1"/>
  <c r="I171" i="1"/>
  <c r="I139" i="1"/>
  <c r="I107" i="1"/>
  <c r="I91" i="1"/>
  <c r="I75" i="1"/>
  <c r="I59" i="1"/>
  <c r="I43" i="1"/>
  <c r="I27" i="1"/>
  <c r="I11" i="1"/>
  <c r="I106" i="1"/>
  <c r="I90" i="1"/>
  <c r="I74" i="1"/>
  <c r="I58" i="1"/>
  <c r="I42" i="1"/>
  <c r="I26" i="1"/>
  <c r="I10" i="1"/>
  <c r="I88" i="1"/>
  <c r="I72" i="1"/>
  <c r="I40" i="1"/>
  <c r="I8" i="1"/>
  <c r="G333" i="1"/>
  <c r="G317" i="1"/>
  <c r="G301" i="1"/>
  <c r="G285" i="1"/>
  <c r="G269" i="1"/>
  <c r="G253" i="1"/>
  <c r="G237" i="1"/>
  <c r="G221" i="1"/>
  <c r="G205" i="1"/>
  <c r="G189" i="1"/>
  <c r="G173" i="1"/>
  <c r="G157" i="1"/>
  <c r="G141" i="1"/>
  <c r="G125" i="1"/>
  <c r="G109" i="1"/>
  <c r="G93" i="1"/>
  <c r="G77" i="1"/>
  <c r="G61" i="1"/>
  <c r="G45" i="1"/>
  <c r="G29" i="1"/>
  <c r="G13" i="1"/>
  <c r="G470" i="1"/>
  <c r="G454" i="1"/>
  <c r="G438" i="1"/>
  <c r="G422" i="1"/>
  <c r="G406" i="1"/>
  <c r="G390" i="1"/>
  <c r="G374" i="1"/>
  <c r="G358" i="1"/>
  <c r="G342" i="1"/>
  <c r="G326" i="1"/>
  <c r="G310" i="1"/>
  <c r="G294" i="1"/>
  <c r="G278" i="1"/>
  <c r="G262" i="1"/>
  <c r="G246" i="1"/>
  <c r="G230" i="1"/>
  <c r="G214" i="1"/>
  <c r="G198" i="1"/>
  <c r="G182" i="1"/>
  <c r="G166" i="1"/>
  <c r="G150" i="1"/>
  <c r="G134" i="1"/>
  <c r="G118" i="1"/>
  <c r="G102" i="1"/>
  <c r="G86" i="1"/>
  <c r="G70" i="1"/>
  <c r="G54" i="1"/>
  <c r="G38" i="1"/>
  <c r="G22" i="1"/>
  <c r="G6" i="1"/>
  <c r="G469" i="1"/>
  <c r="G453" i="1"/>
  <c r="G437" i="1"/>
  <c r="G421" i="1"/>
  <c r="G405" i="1"/>
  <c r="G389" i="1"/>
  <c r="G373" i="1"/>
  <c r="G357" i="1"/>
  <c r="G341" i="1"/>
  <c r="G325" i="1"/>
  <c r="G309" i="1"/>
  <c r="G293" i="1"/>
  <c r="G277" i="1"/>
  <c r="G261" i="1"/>
  <c r="G245" i="1"/>
  <c r="G229" i="1"/>
  <c r="G213" i="1"/>
  <c r="G197" i="1"/>
  <c r="G181" i="1"/>
  <c r="G165" i="1"/>
  <c r="G149" i="1"/>
  <c r="G133" i="1"/>
  <c r="G117" i="1"/>
  <c r="G101" i="1"/>
  <c r="G85" i="1"/>
  <c r="G69" i="1"/>
  <c r="G53" i="1"/>
  <c r="G37" i="1"/>
  <c r="G21" i="1"/>
  <c r="G5" i="1"/>
  <c r="G468" i="1"/>
  <c r="G452" i="1"/>
  <c r="G436" i="1"/>
  <c r="G420" i="1"/>
  <c r="G404" i="1"/>
  <c r="G388" i="1"/>
  <c r="G372" i="1"/>
  <c r="G356" i="1"/>
  <c r="G340" i="1"/>
  <c r="G324" i="1"/>
  <c r="G308" i="1"/>
  <c r="G292" i="1"/>
  <c r="G276" i="1"/>
  <c r="G260" i="1"/>
  <c r="G244" i="1"/>
  <c r="G228" i="1"/>
  <c r="G212" i="1"/>
  <c r="G196" i="1"/>
  <c r="G180" i="1"/>
  <c r="G164" i="1"/>
  <c r="G148" i="1"/>
  <c r="G132" i="1"/>
  <c r="G116" i="1"/>
  <c r="G100" i="1"/>
  <c r="G84" i="1"/>
  <c r="G68" i="1"/>
  <c r="G52" i="1"/>
  <c r="G36" i="1"/>
  <c r="G20" i="1"/>
  <c r="G4" i="1"/>
  <c r="G467" i="1"/>
  <c r="G451" i="1"/>
  <c r="G435" i="1"/>
  <c r="G419" i="1"/>
  <c r="G403" i="1"/>
  <c r="G387" i="1"/>
  <c r="G371" i="1"/>
  <c r="G355" i="1"/>
  <c r="G339" i="1"/>
  <c r="G323" i="1"/>
  <c r="G307" i="1"/>
  <c r="G291" i="1"/>
  <c r="G275" i="1"/>
  <c r="G259" i="1"/>
  <c r="G243" i="1"/>
  <c r="G227" i="1"/>
  <c r="G211" i="1"/>
  <c r="G195" i="1"/>
  <c r="G179" i="1"/>
  <c r="G163" i="1"/>
  <c r="G147" i="1"/>
  <c r="G131" i="1"/>
  <c r="G115" i="1"/>
  <c r="G99" i="1"/>
  <c r="G83" i="1"/>
  <c r="G67" i="1"/>
  <c r="G51" i="1"/>
  <c r="G35" i="1"/>
  <c r="G19" i="1"/>
  <c r="G3" i="1"/>
  <c r="G466" i="1"/>
  <c r="G450" i="1"/>
  <c r="G434" i="1"/>
  <c r="G418" i="1"/>
  <c r="G402" i="1"/>
  <c r="G386" i="1"/>
  <c r="G370" i="1"/>
  <c r="G354" i="1"/>
  <c r="G338" i="1"/>
  <c r="G322" i="1"/>
  <c r="G306" i="1"/>
  <c r="G290" i="1"/>
  <c r="G274" i="1"/>
  <c r="G258" i="1"/>
  <c r="G242" i="1"/>
  <c r="G226" i="1"/>
  <c r="G210" i="1"/>
  <c r="G194" i="1"/>
  <c r="G178" i="1"/>
  <c r="G162" i="1"/>
  <c r="G146" i="1"/>
  <c r="G130" i="1"/>
  <c r="G114" i="1"/>
  <c r="G98" i="1"/>
  <c r="G82" i="1"/>
  <c r="G66" i="1"/>
  <c r="G50" i="1"/>
  <c r="G34" i="1"/>
  <c r="G18" i="1"/>
  <c r="AR1" i="3"/>
  <c r="AR3" i="3" s="1"/>
  <c r="AQT1" i="3"/>
  <c r="AQT3" i="3" s="1"/>
  <c r="AKL1" i="3"/>
  <c r="AKL3" i="3" s="1"/>
  <c r="ADU1" i="3"/>
  <c r="ADU3" i="3" s="1"/>
  <c r="WO1" i="3"/>
  <c r="SB1" i="3"/>
  <c r="NF1" i="3"/>
  <c r="NF3" i="3" s="1"/>
  <c r="KV1" i="3"/>
  <c r="KQ1" i="3"/>
  <c r="ASP1" i="3"/>
  <c r="ASP3" i="3" s="1"/>
  <c r="AMF1" i="3"/>
  <c r="AMF3" i="3" s="1"/>
  <c r="AFN1" i="3"/>
  <c r="AFN3" i="3" s="1"/>
  <c r="WE1" i="3"/>
  <c r="WE3" i="3" s="1"/>
  <c r="RJ1" i="3"/>
  <c r="HS1" i="3"/>
  <c r="HS3" i="3" s="1"/>
  <c r="AVS1" i="3"/>
  <c r="AVS3" i="3" s="1"/>
  <c r="ATG1" i="3"/>
  <c r="ARJ1" i="3"/>
  <c r="ARJ3" i="3" s="1"/>
  <c r="AOX1" i="3"/>
  <c r="AOX3" i="3" s="1"/>
  <c r="AMX1" i="3"/>
  <c r="AKZ1" i="3"/>
  <c r="AKZ3" i="3" s="1"/>
  <c r="AIN1" i="3"/>
  <c r="AIN3" i="3" s="1"/>
  <c r="AGQ1" i="3"/>
  <c r="ADX1" i="3"/>
  <c r="ABM1" i="3"/>
  <c r="ABM3" i="3" s="1"/>
  <c r="ZK1" i="3"/>
  <c r="ZK3" i="3" s="1"/>
  <c r="WW1" i="3"/>
  <c r="US1" i="3"/>
  <c r="US3" i="3" s="1"/>
  <c r="SE1" i="3"/>
  <c r="PT1" i="3"/>
  <c r="NR1" i="3"/>
  <c r="NR3" i="3" s="1"/>
  <c r="LD1" i="3"/>
  <c r="LD3" i="3" s="1"/>
  <c r="IV1" i="3"/>
  <c r="IV3" i="3" s="1"/>
  <c r="GL1" i="3"/>
  <c r="EA1" i="3"/>
  <c r="BP1" i="3"/>
  <c r="AVR1" i="3"/>
  <c r="AVR3" i="3" s="1"/>
  <c r="ATF1" i="3"/>
  <c r="ATF3" i="3" s="1"/>
  <c r="ARI1" i="3"/>
  <c r="ARI3" i="3" s="1"/>
  <c r="AOW1" i="3"/>
  <c r="AOW3" i="3" s="1"/>
  <c r="AMV1" i="3"/>
  <c r="AKY1" i="3"/>
  <c r="AKY3" i="3" s="1"/>
  <c r="AIM1" i="3"/>
  <c r="AGK1" i="3"/>
  <c r="ADW1" i="3"/>
  <c r="ADW3" i="3" s="1"/>
  <c r="ABK1" i="3"/>
  <c r="ABK3" i="3" s="1"/>
  <c r="ZJ1" i="3"/>
  <c r="ZJ3" i="3" s="1"/>
  <c r="WV1" i="3"/>
  <c r="WV3" i="3" s="1"/>
  <c r="UR1" i="3"/>
  <c r="SD1" i="3"/>
  <c r="SD3" i="3" s="1"/>
  <c r="PR1" i="3"/>
  <c r="PR3" i="3" s="1"/>
  <c r="NQ1" i="3"/>
  <c r="NQ3" i="3" s="1"/>
  <c r="LC1" i="3"/>
  <c r="LC3" i="3" s="1"/>
  <c r="IU1" i="3"/>
  <c r="IU3" i="3" s="1"/>
  <c r="GK1" i="3"/>
  <c r="GK3" i="3" s="1"/>
  <c r="DY1" i="3"/>
  <c r="DY3" i="3" s="1"/>
  <c r="BO1" i="3"/>
  <c r="AVQ1" i="3"/>
  <c r="ATE1" i="3"/>
  <c r="ATE3" i="3" s="1"/>
  <c r="ARE1" i="3"/>
  <c r="ARE3" i="3" s="1"/>
  <c r="AOV1" i="3"/>
  <c r="AOV3" i="3" s="1"/>
  <c r="AMJ1" i="3"/>
  <c r="AMJ3" i="3" s="1"/>
  <c r="AKO1" i="3"/>
  <c r="AKO3" i="3" s="1"/>
  <c r="AIG1" i="3"/>
  <c r="AIG3" i="3" s="1"/>
  <c r="AGC1" i="3"/>
  <c r="ADV1" i="3"/>
  <c r="ABG1" i="3"/>
  <c r="ABG3" i="3" s="1"/>
  <c r="ZI1" i="3"/>
  <c r="WU1" i="3"/>
  <c r="WU3" i="3" s="1"/>
  <c r="UJ1" i="3"/>
  <c r="UJ3" i="3" s="1"/>
  <c r="SC1" i="3"/>
  <c r="SC3" i="3" s="1"/>
  <c r="PO1" i="3"/>
  <c r="PO3" i="3" s="1"/>
  <c r="NG1" i="3"/>
  <c r="NG3" i="3" s="1"/>
  <c r="KW1" i="3"/>
  <c r="KW3" i="3" s="1"/>
  <c r="IQ1" i="3"/>
  <c r="GF1" i="3"/>
  <c r="GF3" i="3" s="1"/>
  <c r="DV1" i="3"/>
  <c r="DV3" i="3" s="1"/>
  <c r="BN1" i="3"/>
  <c r="BN3" i="3" s="1"/>
  <c r="AUY1" i="3"/>
  <c r="AUY3" i="3" s="1"/>
  <c r="ASZ1" i="3"/>
  <c r="ASZ3" i="3" s="1"/>
  <c r="AQN1" i="3"/>
  <c r="AQN3" i="3" s="1"/>
  <c r="AOS1" i="3"/>
  <c r="AOS3" i="3" s="1"/>
  <c r="AMG1" i="3"/>
  <c r="AMG3" i="3" s="1"/>
  <c r="AKA1" i="3"/>
  <c r="AKA3" i="3" s="1"/>
  <c r="AHX1" i="3"/>
  <c r="AFO1" i="3"/>
  <c r="AFO3" i="3" s="1"/>
  <c r="ADI1" i="3"/>
  <c r="ADI3" i="3" s="1"/>
  <c r="AAS1" i="3"/>
  <c r="YK1" i="3"/>
  <c r="YK3" i="3" s="1"/>
  <c r="WH1" i="3"/>
  <c r="WH3" i="3" s="1"/>
  <c r="TM1" i="3"/>
  <c r="RQ1" i="3"/>
  <c r="RQ3" i="3" s="1"/>
  <c r="PB1" i="3"/>
  <c r="PB3" i="3" s="1"/>
  <c r="MY1" i="3"/>
  <c r="MY3" i="3" s="1"/>
  <c r="KP1" i="3"/>
  <c r="KP3" i="3" s="1"/>
  <c r="IA1" i="3"/>
  <c r="IA3" i="3" s="1"/>
  <c r="FX1" i="3"/>
  <c r="DJ1" i="3"/>
  <c r="BG1" i="3"/>
  <c r="AUU1" i="3"/>
  <c r="AUU3" i="3" s="1"/>
  <c r="ASO1" i="3"/>
  <c r="ASO3" i="3" s="1"/>
  <c r="AQG1" i="3"/>
  <c r="AQG3" i="3" s="1"/>
  <c r="AOB1" i="3"/>
  <c r="AME1" i="3"/>
  <c r="AME3" i="3" s="1"/>
  <c r="AJS1" i="3"/>
  <c r="AJS3" i="3" s="1"/>
  <c r="AHQ1" i="3"/>
  <c r="AHQ3" i="3" s="1"/>
  <c r="AFD1" i="3"/>
  <c r="AFD3" i="3" s="1"/>
  <c r="ADA1" i="3"/>
  <c r="ADA3" i="3" s="1"/>
  <c r="AAQ1" i="3"/>
  <c r="AAQ3" i="3" s="1"/>
  <c r="YC1" i="3"/>
  <c r="YC3" i="3" s="1"/>
  <c r="VY1" i="3"/>
  <c r="VY3" i="3" s="1"/>
  <c r="TK1" i="3"/>
  <c r="TK3" i="3" s="1"/>
  <c r="RH1" i="3"/>
  <c r="OX1" i="3"/>
  <c r="MJ1" i="3"/>
  <c r="KM1" i="3"/>
  <c r="KM3" i="3" s="1"/>
  <c r="HR1" i="3"/>
  <c r="HR3" i="3" s="1"/>
  <c r="FF1" i="3"/>
  <c r="FF3" i="3" s="1"/>
  <c r="DG1" i="3"/>
  <c r="DG3" i="3" s="1"/>
  <c r="AQ1" i="3"/>
  <c r="AQ3" i="3" s="1"/>
  <c r="AUK1" i="3"/>
  <c r="AUK3" i="3" s="1"/>
  <c r="ASK1" i="3"/>
  <c r="ASK3" i="3" s="1"/>
  <c r="AQF1" i="3"/>
  <c r="AQF3" i="3" s="1"/>
  <c r="ANT1" i="3"/>
  <c r="ALY1" i="3"/>
  <c r="ALY3" i="3" s="1"/>
  <c r="AJM1" i="3"/>
  <c r="AJM3" i="3" s="1"/>
  <c r="AHM1" i="3"/>
  <c r="AHM3" i="3" s="1"/>
  <c r="AFC1" i="3"/>
  <c r="AFC3" i="3" s="1"/>
  <c r="ACS1" i="3"/>
  <c r="AAP1" i="3"/>
  <c r="AAP3" i="3" s="1"/>
  <c r="YB1" i="3"/>
  <c r="YB3" i="3" s="1"/>
  <c r="VU1" i="3"/>
  <c r="TJ1" i="3"/>
  <c r="TJ3" i="3" s="1"/>
  <c r="QV1" i="3"/>
  <c r="OW1" i="3"/>
  <c r="OW3" i="3" s="1"/>
  <c r="MI1" i="3"/>
  <c r="KB1" i="3"/>
  <c r="KB3" i="3" s="1"/>
  <c r="HQ1" i="3"/>
  <c r="HQ3" i="3" s="1"/>
  <c r="FC1" i="3"/>
  <c r="FC3" i="3" s="1"/>
  <c r="DD1" i="3"/>
  <c r="DD3" i="3" s="1"/>
  <c r="AK1" i="3"/>
  <c r="AK3" i="3" s="1"/>
  <c r="AOU1" i="3"/>
  <c r="AOU3" i="3" s="1"/>
  <c r="BM1" i="3"/>
  <c r="BM3" i="3" s="1"/>
  <c r="AKC1" i="3"/>
  <c r="AKC3" i="3" s="1"/>
  <c r="BI1" i="3"/>
  <c r="FS1" i="3"/>
  <c r="FS3" i="3" s="1"/>
  <c r="AUJ1" i="3"/>
  <c r="ASI1" i="3"/>
  <c r="ASI3" i="3" s="1"/>
  <c r="AQE1" i="3"/>
  <c r="ANS1" i="3"/>
  <c r="ANS3" i="3" s="1"/>
  <c r="ALX1" i="3"/>
  <c r="ALX3" i="3" s="1"/>
  <c r="AJL1" i="3"/>
  <c r="AJL3" i="3" s="1"/>
  <c r="AHK1" i="3"/>
  <c r="AHK3" i="3" s="1"/>
  <c r="AFB1" i="3"/>
  <c r="AFB3" i="3" s="1"/>
  <c r="ACN1" i="3"/>
  <c r="ACN3" i="3" s="1"/>
  <c r="AAO1" i="3"/>
  <c r="YA1" i="3"/>
  <c r="YA3" i="3" s="1"/>
  <c r="VS1" i="3"/>
  <c r="VS3" i="3" s="1"/>
  <c r="TI1" i="3"/>
  <c r="TI3" i="3" s="1"/>
  <c r="QU1" i="3"/>
  <c r="QU3" i="3" s="1"/>
  <c r="OV1" i="3"/>
  <c r="MC1" i="3"/>
  <c r="MC3" i="3" s="1"/>
  <c r="JQ1" i="3"/>
  <c r="JQ3" i="3" s="1"/>
  <c r="HP1" i="3"/>
  <c r="HP3" i="3" s="1"/>
  <c r="FB1" i="3"/>
  <c r="FB3" i="3" s="1"/>
  <c r="DC1" i="3"/>
  <c r="DC3" i="3" s="1"/>
  <c r="AJ1" i="3"/>
  <c r="AJ3" i="3" s="1"/>
  <c r="MK1" i="3"/>
  <c r="AWG1" i="3"/>
  <c r="AUI1" i="3"/>
  <c r="AUI3" i="3" s="1"/>
  <c r="ASA1" i="3"/>
  <c r="APZ1" i="3"/>
  <c r="ANR1" i="3"/>
  <c r="ANR3" i="3" s="1"/>
  <c r="ALI1" i="3"/>
  <c r="ALI3" i="3" s="1"/>
  <c r="AJK1" i="3"/>
  <c r="AJK3" i="3" s="1"/>
  <c r="AGY1" i="3"/>
  <c r="AGY3" i="3" s="1"/>
  <c r="AFA1" i="3"/>
  <c r="AFA3" i="3" s="1"/>
  <c r="ACM1" i="3"/>
  <c r="ACM3" i="3" s="1"/>
  <c r="AAF1" i="3"/>
  <c r="XU1" i="3"/>
  <c r="VG1" i="3"/>
  <c r="VG3" i="3" s="1"/>
  <c r="TH1" i="3"/>
  <c r="TH3" i="3" s="1"/>
  <c r="QT1" i="3"/>
  <c r="OM1" i="3"/>
  <c r="OM3" i="3" s="1"/>
  <c r="MB1" i="3"/>
  <c r="JN1" i="3"/>
  <c r="JN3" i="3" s="1"/>
  <c r="HO1" i="3"/>
  <c r="FA1" i="3"/>
  <c r="CP1" i="3"/>
  <c r="CP3" i="3" s="1"/>
  <c r="AI1" i="3"/>
  <c r="AI3" i="3" s="1"/>
  <c r="AFU1" i="3"/>
  <c r="AFU3" i="3" s="1"/>
  <c r="IJ1" i="3"/>
  <c r="IJ3" i="3" s="1"/>
  <c r="AQQ1" i="3"/>
  <c r="AMH1" i="3"/>
  <c r="AFP1" i="3"/>
  <c r="AFP3" i="3" s="1"/>
  <c r="WM1" i="3"/>
  <c r="WM3" i="3" s="1"/>
  <c r="IF1" i="3"/>
  <c r="IF3" i="3" s="1"/>
  <c r="AVP1" i="3"/>
  <c r="AVP3" i="3" s="1"/>
  <c r="AMI1" i="3"/>
  <c r="ZH1" i="3"/>
  <c r="ZH3" i="3" s="1"/>
  <c r="GE1" i="3"/>
  <c r="GE3" i="3" s="1"/>
  <c r="ATC1" i="3"/>
  <c r="ATC3" i="3" s="1"/>
  <c r="AOT1" i="3"/>
  <c r="AHY1" i="3"/>
  <c r="AHY3" i="3" s="1"/>
  <c r="ABC1" i="3"/>
  <c r="ABC3" i="3" s="1"/>
  <c r="YT1" i="3"/>
  <c r="YT3" i="3" s="1"/>
  <c r="TW1" i="3"/>
  <c r="TW3" i="3" s="1"/>
  <c r="RW1" i="3"/>
  <c r="RW3" i="3" s="1"/>
  <c r="PL1" i="3"/>
  <c r="NB1" i="3"/>
  <c r="DK1" i="3"/>
  <c r="AUV1" i="3"/>
  <c r="ADC1" i="3"/>
  <c r="ADC3" i="3" s="1"/>
  <c r="DH1" i="3"/>
  <c r="DH3" i="3" s="1"/>
  <c r="AWE1" i="3"/>
  <c r="AWE3" i="3" s="1"/>
  <c r="AUH1" i="3"/>
  <c r="ARZ1" i="3"/>
  <c r="APY1" i="3"/>
  <c r="APY3" i="3" s="1"/>
  <c r="ANQ1" i="3"/>
  <c r="ANQ3" i="3" s="1"/>
  <c r="ALG1" i="3"/>
  <c r="ALG3" i="3" s="1"/>
  <c r="AJH1" i="3"/>
  <c r="AJH3" i="3" s="1"/>
  <c r="AGV1" i="3"/>
  <c r="AGV3" i="3" s="1"/>
  <c r="AEZ1" i="3"/>
  <c r="AEZ3" i="3" s="1"/>
  <c r="ACK1" i="3"/>
  <c r="ACK3" i="3" s="1"/>
  <c r="AAC1" i="3"/>
  <c r="XT1" i="3"/>
  <c r="XT3" i="3" s="1"/>
  <c r="VE1" i="3"/>
  <c r="TG1" i="3"/>
  <c r="QS1" i="3"/>
  <c r="QS3" i="3" s="1"/>
  <c r="OG1" i="3"/>
  <c r="OG3" i="3" s="1"/>
  <c r="MA1" i="3"/>
  <c r="MA3" i="3" s="1"/>
  <c r="JM1" i="3"/>
  <c r="HN1" i="3"/>
  <c r="HN3" i="3" s="1"/>
  <c r="EZ1" i="3"/>
  <c r="EZ3" i="3" s="1"/>
  <c r="CN1" i="3"/>
  <c r="CN3" i="3" s="1"/>
  <c r="AH1" i="3"/>
  <c r="AWB1" i="3"/>
  <c r="AWB3" i="3" s="1"/>
  <c r="AUG1" i="3"/>
  <c r="ARU1" i="3"/>
  <c r="ARU3" i="3" s="1"/>
  <c r="APP1" i="3"/>
  <c r="APP3" i="3" s="1"/>
  <c r="ANP1" i="3"/>
  <c r="ANP3" i="3" s="1"/>
  <c r="ALD1" i="3"/>
  <c r="ALD3" i="3" s="1"/>
  <c r="AJG1" i="3"/>
  <c r="AJG3" i="3" s="1"/>
  <c r="AGU1" i="3"/>
  <c r="AGU3" i="3" s="1"/>
  <c r="AEN1" i="3"/>
  <c r="ACJ1" i="3"/>
  <c r="ACJ3" i="3" s="1"/>
  <c r="ZO1" i="3"/>
  <c r="ZO3" i="3" s="1"/>
  <c r="XS1" i="3"/>
  <c r="VD1" i="3"/>
  <c r="SW1" i="3"/>
  <c r="SW3" i="3" s="1"/>
  <c r="QR1" i="3"/>
  <c r="NX1" i="3"/>
  <c r="NX3" i="3" s="1"/>
  <c r="LZ1" i="3"/>
  <c r="LZ3" i="3" s="1"/>
  <c r="JL1" i="3"/>
  <c r="JL3" i="3" s="1"/>
  <c r="HA1" i="3"/>
  <c r="HA3" i="3" s="1"/>
  <c r="EY1" i="3"/>
  <c r="EY3" i="3" s="1"/>
  <c r="CF1" i="3"/>
  <c r="AG1" i="3"/>
  <c r="AG3" i="3" s="1"/>
  <c r="YH1" i="3"/>
  <c r="AWA1" i="3"/>
  <c r="AWA3" i="3" s="1"/>
  <c r="ATY1" i="3"/>
  <c r="ATY3" i="3" s="1"/>
  <c r="ARM1" i="3"/>
  <c r="ARM3" i="3" s="1"/>
  <c r="APN1" i="3"/>
  <c r="APN3" i="3" s="1"/>
  <c r="ANO1" i="3"/>
  <c r="ALC1" i="3"/>
  <c r="AJF1" i="3"/>
  <c r="AJF3" i="3" s="1"/>
  <c r="AGT1" i="3"/>
  <c r="AGT3" i="3" s="1"/>
  <c r="AEH1" i="3"/>
  <c r="AEH3" i="3" s="1"/>
  <c r="ACB1" i="3"/>
  <c r="ACB3" i="3" s="1"/>
  <c r="ZN1" i="3"/>
  <c r="ZN3" i="3" s="1"/>
  <c r="XQ1" i="3"/>
  <c r="XQ3" i="3" s="1"/>
  <c r="VA1" i="3"/>
  <c r="VA3" i="3" s="1"/>
  <c r="SO1" i="3"/>
  <c r="QK1" i="3"/>
  <c r="QK3" i="3" s="1"/>
  <c r="NU1" i="3"/>
  <c r="NU3" i="3" s="1"/>
  <c r="LY1" i="3"/>
  <c r="LY3" i="3" s="1"/>
  <c r="JJ1" i="3"/>
  <c r="GX1" i="3"/>
  <c r="ES1" i="3"/>
  <c r="ES3" i="3" s="1"/>
  <c r="CD1" i="3"/>
  <c r="AF1" i="3"/>
  <c r="AF3" i="3" s="1"/>
  <c r="AVU1" i="3"/>
  <c r="AVU3" i="3" s="1"/>
  <c r="ATU1" i="3"/>
  <c r="ATU3" i="3" s="1"/>
  <c r="ARL1" i="3"/>
  <c r="ARL3" i="3" s="1"/>
  <c r="AOZ1" i="3"/>
  <c r="AOZ3" i="3" s="1"/>
  <c r="ANE1" i="3"/>
  <c r="ANE3" i="3" s="1"/>
  <c r="ALB1" i="3"/>
  <c r="ALB3" i="3" s="1"/>
  <c r="AIS1" i="3"/>
  <c r="AIS3" i="3" s="1"/>
  <c r="AGS1" i="3"/>
  <c r="AGS3" i="3" s="1"/>
  <c r="AEE1" i="3"/>
  <c r="AEE3" i="3" s="1"/>
  <c r="ACA1" i="3"/>
  <c r="ACA3" i="3" s="1"/>
  <c r="ZM1" i="3"/>
  <c r="XB1" i="3"/>
  <c r="XB3" i="3" s="1"/>
  <c r="UZ1" i="3"/>
  <c r="UZ3" i="3" s="1"/>
  <c r="SG1" i="3"/>
  <c r="SG3" i="3" s="1"/>
  <c r="QJ1" i="3"/>
  <c r="QJ3" i="3" s="1"/>
  <c r="NT1" i="3"/>
  <c r="NT3" i="3" s="1"/>
  <c r="LI1" i="3"/>
  <c r="LI3" i="3" s="1"/>
  <c r="JI1" i="3"/>
  <c r="GN1" i="3"/>
  <c r="GN3" i="3" s="1"/>
  <c r="ER1" i="3"/>
  <c r="ER3" i="3" s="1"/>
  <c r="CC1" i="3"/>
  <c r="CC3" i="3" s="1"/>
  <c r="R1" i="3"/>
  <c r="R3" i="3" s="1"/>
  <c r="ATD1" i="3"/>
  <c r="ATD3" i="3" s="1"/>
  <c r="AID1" i="3"/>
  <c r="ABF1" i="3"/>
  <c r="ABF3" i="3" s="1"/>
  <c r="UC1" i="3"/>
  <c r="PN1" i="3"/>
  <c r="PN3" i="3" s="1"/>
  <c r="DU1" i="3"/>
  <c r="DU3" i="3" s="1"/>
  <c r="AVA1" i="3"/>
  <c r="AVA3" i="3" s="1"/>
  <c r="ADS1" i="3"/>
  <c r="ADS3" i="3" s="1"/>
  <c r="FY1" i="3"/>
  <c r="FY3" i="3" s="1"/>
  <c r="AQM1" i="3"/>
  <c r="AQM3" i="3" s="1"/>
  <c r="AOJ1" i="3"/>
  <c r="AOJ3" i="3" s="1"/>
  <c r="AJT1" i="3"/>
  <c r="AJT3" i="3" s="1"/>
  <c r="AHW1" i="3"/>
  <c r="AHW3" i="3" s="1"/>
  <c r="AAR1" i="3"/>
  <c r="AAR3" i="3" s="1"/>
  <c r="TL1" i="3"/>
  <c r="TL3" i="3" s="1"/>
  <c r="OY1" i="3"/>
  <c r="OY3" i="3" s="1"/>
  <c r="KN1" i="3"/>
  <c r="KN3" i="3" s="1"/>
  <c r="AVT1" i="3"/>
  <c r="AVT3" i="3" s="1"/>
  <c r="ATO1" i="3"/>
  <c r="ATO3" i="3" s="1"/>
  <c r="ARK1" i="3"/>
  <c r="AOY1" i="3"/>
  <c r="AND1" i="3"/>
  <c r="AND3" i="3" s="1"/>
  <c r="ALA1" i="3"/>
  <c r="ALA3" i="3" s="1"/>
  <c r="AIQ1" i="3"/>
  <c r="AIQ3" i="3" s="1"/>
  <c r="AGR1" i="3"/>
  <c r="ADY1" i="3"/>
  <c r="ABZ1" i="3"/>
  <c r="ABZ3" i="3" s="1"/>
  <c r="ZL1" i="3"/>
  <c r="ZL3" i="3" s="1"/>
  <c r="WZ1" i="3"/>
  <c r="WZ3" i="3" s="1"/>
  <c r="UY1" i="3"/>
  <c r="UY3" i="3" s="1"/>
  <c r="SF1" i="3"/>
  <c r="SF3" i="3" s="1"/>
  <c r="QG1" i="3"/>
  <c r="QG3" i="3" s="1"/>
  <c r="NS1" i="3"/>
  <c r="NS3" i="3" s="1"/>
  <c r="LG1" i="3"/>
  <c r="JA1" i="3"/>
  <c r="JA3" i="3" s="1"/>
  <c r="GM1" i="3"/>
  <c r="EP1" i="3"/>
  <c r="EP3" i="3" s="1"/>
  <c r="BZ1" i="3"/>
  <c r="BZ3" i="3" s="1"/>
  <c r="M1" i="3"/>
  <c r="M3" i="3" s="1"/>
  <c r="Q14" i="3" a="1"/>
  <c r="Q583" i="3" s="1"/>
  <c r="L14" i="3" a="1"/>
  <c r="L1281" i="3" s="1"/>
  <c r="AVK1" i="3"/>
  <c r="ATX1" i="3"/>
  <c r="ATX3" i="3" s="1"/>
  <c r="ASN1" i="3"/>
  <c r="ARH1" i="3"/>
  <c r="APX1" i="3"/>
  <c r="APX3" i="3" s="1"/>
  <c r="AOR1" i="3"/>
  <c r="AOR3" i="3" s="1"/>
  <c r="ANC1" i="3"/>
  <c r="ANC3" i="3" s="1"/>
  <c r="ALW1" i="3"/>
  <c r="ALW3" i="3" s="1"/>
  <c r="AKK1" i="3"/>
  <c r="AKK3" i="3" s="1"/>
  <c r="AJE1" i="3"/>
  <c r="AJE3" i="3" s="1"/>
  <c r="AHP1" i="3"/>
  <c r="AHP3" i="3" s="1"/>
  <c r="AGJ1" i="3"/>
  <c r="AGJ3" i="3" s="1"/>
  <c r="AEY1" i="3"/>
  <c r="AEY3" i="3" s="1"/>
  <c r="ADF1" i="3"/>
  <c r="ADF3" i="3" s="1"/>
  <c r="ABY1" i="3"/>
  <c r="ABY3" i="3" s="1"/>
  <c r="AAN1" i="3"/>
  <c r="AAN3" i="3" s="1"/>
  <c r="YX1" i="3"/>
  <c r="YX3" i="3" s="1"/>
  <c r="XP1" i="3"/>
  <c r="XP3" i="3" s="1"/>
  <c r="VX1" i="3"/>
  <c r="UM1" i="3"/>
  <c r="UM3" i="3" s="1"/>
  <c r="TF1" i="3"/>
  <c r="TF3" i="3" s="1"/>
  <c r="RO1" i="3"/>
  <c r="RO3" i="3" s="1"/>
  <c r="QB1" i="3"/>
  <c r="QB3" i="3" s="1"/>
  <c r="OU1" i="3"/>
  <c r="OU3" i="3" s="1"/>
  <c r="NE1" i="3"/>
  <c r="NE3" i="3" s="1"/>
  <c r="LX1" i="3"/>
  <c r="LX3" i="3" s="1"/>
  <c r="KE1" i="3"/>
  <c r="KE3" i="3" s="1"/>
  <c r="IT1" i="3"/>
  <c r="HM1" i="3"/>
  <c r="HM3" i="3" s="1"/>
  <c r="FW1" i="3"/>
  <c r="FW3" i="3" s="1"/>
  <c r="EK1" i="3"/>
  <c r="EK3" i="3" s="1"/>
  <c r="CW1" i="3"/>
  <c r="CW3" i="3" s="1"/>
  <c r="BL1" i="3"/>
  <c r="BL3" i="3" s="1"/>
  <c r="AE1" i="3"/>
  <c r="AE3" i="3" s="1"/>
  <c r="AWK1" i="3"/>
  <c r="AVC1" i="3"/>
  <c r="AVC3" i="3" s="1"/>
  <c r="ATW1" i="3"/>
  <c r="ATW3" i="3" s="1"/>
  <c r="ASM1" i="3"/>
  <c r="ASM3" i="3" s="1"/>
  <c r="ARG1" i="3"/>
  <c r="ARG3" i="3" s="1"/>
  <c r="APW1" i="3"/>
  <c r="APW3" i="3" s="1"/>
  <c r="AOQ1" i="3"/>
  <c r="AOQ3" i="3" s="1"/>
  <c r="ANB1" i="3"/>
  <c r="ANB3" i="3" s="1"/>
  <c r="ALT1" i="3"/>
  <c r="ALT3" i="3" s="1"/>
  <c r="AKJ1" i="3"/>
  <c r="AKJ3" i="3" s="1"/>
  <c r="AJD1" i="3"/>
  <c r="AJD3" i="3" s="1"/>
  <c r="AHO1" i="3"/>
  <c r="AHO3" i="3" s="1"/>
  <c r="AGI1" i="3"/>
  <c r="AGI3" i="3" s="1"/>
  <c r="AEW1" i="3"/>
  <c r="AEW3" i="3" s="1"/>
  <c r="ADE1" i="3"/>
  <c r="ABX1" i="3"/>
  <c r="ABX3" i="3" s="1"/>
  <c r="AAM1" i="3"/>
  <c r="AAM3" i="3" s="1"/>
  <c r="YW1" i="3"/>
  <c r="YW3" i="3" s="1"/>
  <c r="XM1" i="3"/>
  <c r="XM3" i="3" s="1"/>
  <c r="VW1" i="3"/>
  <c r="VW3" i="3" s="1"/>
  <c r="UL1" i="3"/>
  <c r="UL3" i="3" s="1"/>
  <c r="TE1" i="3"/>
  <c r="TE3" i="3" s="1"/>
  <c r="RN1" i="3"/>
  <c r="RN3" i="3" s="1"/>
  <c r="QA1" i="3"/>
  <c r="QA3" i="3" s="1"/>
  <c r="OO1" i="3"/>
  <c r="OO3" i="3" s="1"/>
  <c r="ND1" i="3"/>
  <c r="ND3" i="3" s="1"/>
  <c r="LV1" i="3"/>
  <c r="LV3" i="3" s="1"/>
  <c r="KD1" i="3"/>
  <c r="KD3" i="3" s="1"/>
  <c r="IS1" i="3"/>
  <c r="IS3" i="3" s="1"/>
  <c r="HL1" i="3"/>
  <c r="HL3" i="3" s="1"/>
  <c r="FV1" i="3"/>
  <c r="FV3" i="3" s="1"/>
  <c r="EC1" i="3"/>
  <c r="EC3" i="3" s="1"/>
  <c r="CV1" i="3"/>
  <c r="BK1" i="3"/>
  <c r="BK3" i="3" s="1"/>
  <c r="U1" i="3"/>
  <c r="U3" i="3" s="1"/>
  <c r="AWJ1" i="3"/>
  <c r="AWJ3" i="3" s="1"/>
  <c r="AVB1" i="3"/>
  <c r="AVB3" i="3" s="1"/>
  <c r="ATV1" i="3"/>
  <c r="ATV3" i="3" s="1"/>
  <c r="ASL1" i="3"/>
  <c r="ASL3" i="3" s="1"/>
  <c r="ARF1" i="3"/>
  <c r="ARF3" i="3" s="1"/>
  <c r="APQ1" i="3"/>
  <c r="APQ3" i="3" s="1"/>
  <c r="AOK1" i="3"/>
  <c r="AOK3" i="3" s="1"/>
  <c r="ANA1" i="3"/>
  <c r="ANA3" i="3" s="1"/>
  <c r="ALO1" i="3"/>
  <c r="ALO3" i="3" s="1"/>
  <c r="AKI1" i="3"/>
  <c r="AKI3" i="3" s="1"/>
  <c r="AIT1" i="3"/>
  <c r="AIT3" i="3" s="1"/>
  <c r="AHN1" i="3"/>
  <c r="AGD1" i="3"/>
  <c r="AGD3" i="3" s="1"/>
  <c r="AEV1" i="3"/>
  <c r="ADD1" i="3"/>
  <c r="ABS1" i="3"/>
  <c r="ABS3" i="3" s="1"/>
  <c r="AAG1" i="3"/>
  <c r="AAG3" i="3" s="1"/>
  <c r="YU1" i="3"/>
  <c r="YU3" i="3" s="1"/>
  <c r="XC1" i="3"/>
  <c r="XC3" i="3" s="1"/>
  <c r="VV1" i="3"/>
  <c r="VV3" i="3" s="1"/>
  <c r="UK1" i="3"/>
  <c r="UK3" i="3" s="1"/>
  <c r="TD1" i="3"/>
  <c r="TD3" i="3" s="1"/>
  <c r="RK1" i="3"/>
  <c r="PU1" i="3"/>
  <c r="PU3" i="3" s="1"/>
  <c r="ON1" i="3"/>
  <c r="ON3" i="3" s="1"/>
  <c r="NC1" i="3"/>
  <c r="NC3" i="3" s="1"/>
  <c r="LL1" i="3"/>
  <c r="LL3" i="3" s="1"/>
  <c r="KC1" i="3"/>
  <c r="IR1" i="3"/>
  <c r="IR3" i="3" s="1"/>
  <c r="HK1" i="3"/>
  <c r="HK3" i="3" s="1"/>
  <c r="FT1" i="3"/>
  <c r="EB1" i="3"/>
  <c r="EB3" i="3" s="1"/>
  <c r="CU1" i="3"/>
  <c r="CU3" i="3" s="1"/>
  <c r="BJ1" i="3"/>
  <c r="BJ3" i="3" s="1"/>
  <c r="T1" i="3"/>
  <c r="T3" i="3" s="1"/>
  <c r="AWF1" i="3"/>
  <c r="AWF3" i="3" s="1"/>
  <c r="AUZ1" i="3"/>
  <c r="AUZ3" i="3" s="1"/>
  <c r="ATP1" i="3"/>
  <c r="ATP3" i="3" s="1"/>
  <c r="ASJ1" i="3"/>
  <c r="ASJ3" i="3" s="1"/>
  <c r="AQU1" i="3"/>
  <c r="AQU3" i="3" s="1"/>
  <c r="APO1" i="3"/>
  <c r="APO3" i="3" s="1"/>
  <c r="AOE1" i="3"/>
  <c r="AOE3" i="3" s="1"/>
  <c r="AMW1" i="3"/>
  <c r="AMW3" i="3" s="1"/>
  <c r="ALH1" i="3"/>
  <c r="ALH3" i="3" s="1"/>
  <c r="AKB1" i="3"/>
  <c r="AKB3" i="3" s="1"/>
  <c r="AIR1" i="3"/>
  <c r="AIR3" i="3" s="1"/>
  <c r="AHL1" i="3"/>
  <c r="AHL3" i="3" s="1"/>
  <c r="AGA1" i="3"/>
  <c r="AGA3" i="3" s="1"/>
  <c r="AEI1" i="3"/>
  <c r="AEI3" i="3" s="1"/>
  <c r="ADB1" i="3"/>
  <c r="ADB3" i="3" s="1"/>
  <c r="ABL1" i="3"/>
  <c r="ABL3" i="3" s="1"/>
  <c r="AAE1" i="3"/>
  <c r="AAE3" i="3" s="1"/>
  <c r="YQ1" i="3"/>
  <c r="YQ3" i="3" s="1"/>
  <c r="XA1" i="3"/>
  <c r="VT1" i="3"/>
  <c r="VT3" i="3" s="1"/>
  <c r="UI1" i="3"/>
  <c r="UI3" i="3" s="1"/>
  <c r="SR1" i="3"/>
  <c r="SR3" i="3" s="1"/>
  <c r="RI1" i="3"/>
  <c r="RI3" i="3" s="1"/>
  <c r="PS1" i="3"/>
  <c r="PS3" i="3" s="1"/>
  <c r="OL1" i="3"/>
  <c r="MZ1" i="3"/>
  <c r="MZ3" i="3" s="1"/>
  <c r="LH1" i="3"/>
  <c r="LH3" i="3" s="1"/>
  <c r="KA1" i="3"/>
  <c r="KA3" i="3" s="1"/>
  <c r="IK1" i="3"/>
  <c r="IK3" i="3" s="1"/>
  <c r="GZ1" i="3"/>
  <c r="GZ3" i="3" s="1"/>
  <c r="FP1" i="3"/>
  <c r="FP3" i="3" s="1"/>
  <c r="DZ1" i="3"/>
  <c r="DZ3" i="3" s="1"/>
  <c r="CO1" i="3"/>
  <c r="CO3" i="3" s="1"/>
  <c r="BH1" i="3"/>
  <c r="BH3" i="3" s="1"/>
  <c r="Q1" i="3"/>
  <c r="Q3" i="3" s="1"/>
  <c r="AWD1" i="3"/>
  <c r="AWD3" i="3" s="1"/>
  <c r="AUX1" i="3"/>
  <c r="AUX3" i="3" s="1"/>
  <c r="ATI1" i="3"/>
  <c r="ATI3" i="3" s="1"/>
  <c r="ASC1" i="3"/>
  <c r="ASC3" i="3" s="1"/>
  <c r="AQS1" i="3"/>
  <c r="AQS3" i="3" s="1"/>
  <c r="APM1" i="3"/>
  <c r="APM3" i="3" s="1"/>
  <c r="AOA1" i="3"/>
  <c r="AOA3" i="3" s="1"/>
  <c r="AMU1" i="3"/>
  <c r="AMU3" i="3" s="1"/>
  <c r="ALF1" i="3"/>
  <c r="ALF3" i="3" s="1"/>
  <c r="AJZ1" i="3"/>
  <c r="AJZ3" i="3" s="1"/>
  <c r="AIP1" i="3"/>
  <c r="AIP3" i="3" s="1"/>
  <c r="AHJ1" i="3"/>
  <c r="AHJ3" i="3" s="1"/>
  <c r="AFR1" i="3"/>
  <c r="AFR3" i="3" s="1"/>
  <c r="AEG1" i="3"/>
  <c r="AEG3" i="3" s="1"/>
  <c r="ACZ1" i="3"/>
  <c r="ACZ3" i="3" s="1"/>
  <c r="ABJ1" i="3"/>
  <c r="ZX1" i="3"/>
  <c r="ZX3" i="3" s="1"/>
  <c r="YJ1" i="3"/>
  <c r="YJ3" i="3" s="1"/>
  <c r="WY1" i="3"/>
  <c r="WY3" i="3" s="1"/>
  <c r="VR1" i="3"/>
  <c r="VR3" i="3" s="1"/>
  <c r="UA1" i="3"/>
  <c r="UA3" i="3" s="1"/>
  <c r="SN1" i="3"/>
  <c r="SN3" i="3" s="1"/>
  <c r="RG1" i="3"/>
  <c r="RG3" i="3" s="1"/>
  <c r="PQ1" i="3"/>
  <c r="PQ3" i="3" s="1"/>
  <c r="OF1" i="3"/>
  <c r="MQ1" i="3"/>
  <c r="MQ3" i="3" s="1"/>
  <c r="LF1" i="3"/>
  <c r="LF3" i="3" s="1"/>
  <c r="JP1" i="3"/>
  <c r="JP3" i="3" s="1"/>
  <c r="II1" i="3"/>
  <c r="II3" i="3" s="1"/>
  <c r="GW1" i="3"/>
  <c r="GW3" i="3" s="1"/>
  <c r="FE1" i="3"/>
  <c r="FE3" i="3" s="1"/>
  <c r="DX1" i="3"/>
  <c r="DX3" i="3" s="1"/>
  <c r="CM1" i="3"/>
  <c r="AZ1" i="3"/>
  <c r="AZ3" i="3" s="1"/>
  <c r="L1" i="3"/>
  <c r="L3" i="3" s="1"/>
  <c r="AWC1" i="3"/>
  <c r="AWC3" i="3" s="1"/>
  <c r="AUW1" i="3"/>
  <c r="AUW3" i="3" s="1"/>
  <c r="ATH1" i="3"/>
  <c r="ASB1" i="3"/>
  <c r="ASB3" i="3" s="1"/>
  <c r="AQR1" i="3"/>
  <c r="AQR3" i="3" s="1"/>
  <c r="APJ1" i="3"/>
  <c r="ANU1" i="3"/>
  <c r="ANU3" i="3" s="1"/>
  <c r="AMO1" i="3"/>
  <c r="AMO3" i="3" s="1"/>
  <c r="ALE1" i="3"/>
  <c r="ALE3" i="3" s="1"/>
  <c r="AJY1" i="3"/>
  <c r="AJY3" i="3" s="1"/>
  <c r="AIO1" i="3"/>
  <c r="AIO3" i="3" s="1"/>
  <c r="AHI1" i="3"/>
  <c r="AHI3" i="3" s="1"/>
  <c r="AFQ1" i="3"/>
  <c r="AFQ3" i="3" s="1"/>
  <c r="AEF1" i="3"/>
  <c r="AEF3" i="3" s="1"/>
  <c r="ACY1" i="3"/>
  <c r="ACY3" i="3" s="1"/>
  <c r="ABI1" i="3"/>
  <c r="ABI3" i="3" s="1"/>
  <c r="ZP1" i="3"/>
  <c r="ZP3" i="3" s="1"/>
  <c r="YI1" i="3"/>
  <c r="YI3" i="3" s="1"/>
  <c r="WX1" i="3"/>
  <c r="VH1" i="3"/>
  <c r="VH3" i="3" s="1"/>
  <c r="TZ1" i="3"/>
  <c r="SM1" i="3"/>
  <c r="SM3" i="3" s="1"/>
  <c r="QW1" i="3"/>
  <c r="QW3" i="3" s="1"/>
  <c r="PP1" i="3"/>
  <c r="NY1" i="3"/>
  <c r="NY3" i="3" s="1"/>
  <c r="ML1" i="3"/>
  <c r="ML3" i="3" s="1"/>
  <c r="LE1" i="3"/>
  <c r="LE3" i="3" s="1"/>
  <c r="JO1" i="3"/>
  <c r="JO3" i="3" s="1"/>
  <c r="IH1" i="3"/>
  <c r="IH3" i="3" s="1"/>
  <c r="GO1" i="3"/>
  <c r="GO3" i="3" s="1"/>
  <c r="FD1" i="3"/>
  <c r="FD3" i="3" s="1"/>
  <c r="DW1" i="3"/>
  <c r="DW3" i="3" s="1"/>
  <c r="CG1" i="3"/>
  <c r="CG3" i="3" s="1"/>
  <c r="AU1" i="3"/>
  <c r="AU3" i="3" s="1"/>
  <c r="F1" i="3"/>
  <c r="F3" i="3" s="1"/>
  <c r="AA1" i="3"/>
  <c r="AA3" i="3" s="1"/>
  <c r="AV1" i="3"/>
  <c r="AV3" i="3" s="1"/>
  <c r="BQ1" i="3"/>
  <c r="BQ3" i="3" s="1"/>
  <c r="CQ1" i="3"/>
  <c r="CQ3" i="3" s="1"/>
  <c r="DL1" i="3"/>
  <c r="DL3" i="3" s="1"/>
  <c r="EL1" i="3"/>
  <c r="EL3" i="3" s="1"/>
  <c r="FG1" i="3"/>
  <c r="FG3" i="3" s="1"/>
  <c r="GG1" i="3"/>
  <c r="GG3" i="3" s="1"/>
  <c r="HB1" i="3"/>
  <c r="HB3" i="3" s="1"/>
  <c r="IB1" i="3"/>
  <c r="IB3" i="3" s="1"/>
  <c r="IW1" i="3"/>
  <c r="IW3" i="3" s="1"/>
  <c r="JW1" i="3"/>
  <c r="JW3" i="3" s="1"/>
  <c r="KR1" i="3"/>
  <c r="KR3" i="3" s="1"/>
  <c r="LM1" i="3"/>
  <c r="LM3" i="3" s="1"/>
  <c r="MM1" i="3"/>
  <c r="MM3" i="3" s="1"/>
  <c r="NH1" i="3"/>
  <c r="NH3" i="3" s="1"/>
  <c r="OH1" i="3"/>
  <c r="OH3" i="3" s="1"/>
  <c r="PC1" i="3"/>
  <c r="PC3" i="3" s="1"/>
  <c r="QC1" i="3"/>
  <c r="QC3" i="3" s="1"/>
  <c r="QX1" i="3"/>
  <c r="QX3" i="3" s="1"/>
  <c r="RX1" i="3"/>
  <c r="RX3" i="3" s="1"/>
  <c r="SS1" i="3"/>
  <c r="SS3" i="3" s="1"/>
  <c r="TS1" i="3"/>
  <c r="TS3" i="3" s="1"/>
  <c r="UN1" i="3"/>
  <c r="UN3" i="3" s="1"/>
  <c r="VI1" i="3"/>
  <c r="VI3" i="3" s="1"/>
  <c r="WI1" i="3"/>
  <c r="XD1" i="3"/>
  <c r="YD1" i="3"/>
  <c r="YD3" i="3" s="1"/>
  <c r="YY1" i="3"/>
  <c r="YY3" i="3" s="1"/>
  <c r="ZY1" i="3"/>
  <c r="ZY3" i="3" s="1"/>
  <c r="AAT1" i="3"/>
  <c r="AAT3" i="3" s="1"/>
  <c r="ABT1" i="3"/>
  <c r="ACO1" i="3"/>
  <c r="ACO3" i="3" s="1"/>
  <c r="ADO1" i="3"/>
  <c r="AEJ1" i="3"/>
  <c r="AFE1" i="3"/>
  <c r="AFE3" i="3" s="1"/>
  <c r="AGE1" i="3"/>
  <c r="AGE3" i="3" s="1"/>
  <c r="AGZ1" i="3"/>
  <c r="AGZ3" i="3" s="1"/>
  <c r="AHZ1" i="3"/>
  <c r="AHZ3" i="3" s="1"/>
  <c r="AIU1" i="3"/>
  <c r="AIU3" i="3" s="1"/>
  <c r="AJU1" i="3"/>
  <c r="AJU3" i="3" s="1"/>
  <c r="AKP1" i="3"/>
  <c r="AKP3" i="3" s="1"/>
  <c r="ALP1" i="3"/>
  <c r="ALP3" i="3" s="1"/>
  <c r="AMK1" i="3"/>
  <c r="AMK3" i="3" s="1"/>
  <c r="ANK1" i="3"/>
  <c r="ANK3" i="3" s="1"/>
  <c r="AOF1" i="3"/>
  <c r="AOF3" i="3" s="1"/>
  <c r="APA1" i="3"/>
  <c r="APA3" i="3" s="1"/>
  <c r="AQA1" i="3"/>
  <c r="AQV1" i="3"/>
  <c r="AQV3" i="3" s="1"/>
  <c r="ARV1" i="3"/>
  <c r="ASQ1" i="3"/>
  <c r="ASQ3" i="3" s="1"/>
  <c r="ATQ1" i="3"/>
  <c r="ATQ3" i="3" s="1"/>
  <c r="AUL1" i="3"/>
  <c r="AVL1" i="3"/>
  <c r="AVL3" i="3" s="1"/>
  <c r="AB1" i="3"/>
  <c r="AB3" i="3" s="1"/>
  <c r="AW1" i="3"/>
  <c r="AW3" i="3" s="1"/>
  <c r="BW1" i="3"/>
  <c r="BW3" i="3" s="1"/>
  <c r="CR1" i="3"/>
  <c r="DM1" i="3"/>
  <c r="DM3" i="3" s="1"/>
  <c r="EM1" i="3"/>
  <c r="EM3" i="3" s="1"/>
  <c r="FH1" i="3"/>
  <c r="FH3" i="3" s="1"/>
  <c r="GH1" i="3"/>
  <c r="GH3" i="3" s="1"/>
  <c r="HC1" i="3"/>
  <c r="HC3" i="3" s="1"/>
  <c r="IC1" i="3"/>
  <c r="IX1" i="3"/>
  <c r="IX3" i="3" s="1"/>
  <c r="JX1" i="3"/>
  <c r="JX3" i="3" s="1"/>
  <c r="KS1" i="3"/>
  <c r="LS1" i="3"/>
  <c r="LS3" i="3" s="1"/>
  <c r="MN1" i="3"/>
  <c r="MN3" i="3" s="1"/>
  <c r="NI1" i="3"/>
  <c r="NI3" i="3" s="1"/>
  <c r="OI1" i="3"/>
  <c r="OI3" i="3" s="1"/>
  <c r="PD1" i="3"/>
  <c r="PD3" i="3" s="1"/>
  <c r="QD1" i="3"/>
  <c r="QD3" i="3" s="1"/>
  <c r="QY1" i="3"/>
  <c r="QY3" i="3" s="1"/>
  <c r="RY1" i="3"/>
  <c r="ST1" i="3"/>
  <c r="ST3" i="3" s="1"/>
  <c r="TT1" i="3"/>
  <c r="TT3" i="3" s="1"/>
  <c r="UO1" i="3"/>
  <c r="UO3" i="3" s="1"/>
  <c r="VO1" i="3"/>
  <c r="VO3" i="3" s="1"/>
  <c r="WJ1" i="3"/>
  <c r="WJ3" i="3" s="1"/>
  <c r="XE1" i="3"/>
  <c r="XE3" i="3" s="1"/>
  <c r="YE1" i="3"/>
  <c r="YZ1" i="3"/>
  <c r="YZ3" i="3" s="1"/>
  <c r="ZZ1" i="3"/>
  <c r="ZZ3" i="3" s="1"/>
  <c r="AAU1" i="3"/>
  <c r="AAU3" i="3" s="1"/>
  <c r="ABU1" i="3"/>
  <c r="ABU3" i="3" s="1"/>
  <c r="ACP1" i="3"/>
  <c r="ADP1" i="3"/>
  <c r="ADP3" i="3" s="1"/>
  <c r="AEK1" i="3"/>
  <c r="AEK3" i="3" s="1"/>
  <c r="AFK1" i="3"/>
  <c r="AFK3" i="3" s="1"/>
  <c r="AGF1" i="3"/>
  <c r="AGF3" i="3" s="1"/>
  <c r="AHA1" i="3"/>
  <c r="AHA3" i="3" s="1"/>
  <c r="AIA1" i="3"/>
  <c r="AIA3" i="3" s="1"/>
  <c r="AIV1" i="3"/>
  <c r="AIV3" i="3" s="1"/>
  <c r="AJV1" i="3"/>
  <c r="AJV3" i="3" s="1"/>
  <c r="AKQ1" i="3"/>
  <c r="AKQ3" i="3" s="1"/>
  <c r="ALQ1" i="3"/>
  <c r="ALQ3" i="3" s="1"/>
  <c r="AML1" i="3"/>
  <c r="AML3" i="3" s="1"/>
  <c r="ANL1" i="3"/>
  <c r="AOG1" i="3"/>
  <c r="AOG3" i="3" s="1"/>
  <c r="APG1" i="3"/>
  <c r="APG3" i="3" s="1"/>
  <c r="AQB1" i="3"/>
  <c r="AQB3" i="3" s="1"/>
  <c r="AQW1" i="3"/>
  <c r="AQW3" i="3" s="1"/>
  <c r="ARW1" i="3"/>
  <c r="ARW3" i="3" s="1"/>
  <c r="ASR1" i="3"/>
  <c r="ASR3" i="3" s="1"/>
  <c r="ATR1" i="3"/>
  <c r="ATR3" i="3" s="1"/>
  <c r="AUM1" i="3"/>
  <c r="AUM3" i="3" s="1"/>
  <c r="AVM1" i="3"/>
  <c r="AVM3" i="3" s="1"/>
  <c r="AC1" i="3"/>
  <c r="AC3" i="3" s="1"/>
  <c r="AX1" i="3"/>
  <c r="AX3" i="3" s="1"/>
  <c r="BX1" i="3"/>
  <c r="BX3" i="3" s="1"/>
  <c r="CS1" i="3"/>
  <c r="CS3" i="3" s="1"/>
  <c r="DS1" i="3"/>
  <c r="DS3" i="3" s="1"/>
  <c r="EN1" i="3"/>
  <c r="EN3" i="3" s="1"/>
  <c r="FI1" i="3"/>
  <c r="FI3" i="3" s="1"/>
  <c r="GI1" i="3"/>
  <c r="GI3" i="3" s="1"/>
  <c r="HD1" i="3"/>
  <c r="HD3" i="3" s="1"/>
  <c r="ID1" i="3"/>
  <c r="ID3" i="3" s="1"/>
  <c r="IY1" i="3"/>
  <c r="IY3" i="3" s="1"/>
  <c r="JY1" i="3"/>
  <c r="JY3" i="3" s="1"/>
  <c r="KT1" i="3"/>
  <c r="KT3" i="3" s="1"/>
  <c r="LT1" i="3"/>
  <c r="MO1" i="3"/>
  <c r="MO3" i="3" s="1"/>
  <c r="NO1" i="3"/>
  <c r="NO3" i="3" s="1"/>
  <c r="OJ1" i="3"/>
  <c r="OJ3" i="3" s="1"/>
  <c r="PE1" i="3"/>
  <c r="PE3" i="3" s="1"/>
  <c r="QE1" i="3"/>
  <c r="QE3" i="3" s="1"/>
  <c r="QZ1" i="3"/>
  <c r="RZ1" i="3"/>
  <c r="RZ3" i="3" s="1"/>
  <c r="SU1" i="3"/>
  <c r="SU3" i="3" s="1"/>
  <c r="TU1" i="3"/>
  <c r="TU3" i="3" s="1"/>
  <c r="UP1" i="3"/>
  <c r="UP3" i="3" s="1"/>
  <c r="VP1" i="3"/>
  <c r="VP3" i="3" s="1"/>
  <c r="WK1" i="3"/>
  <c r="WK3" i="3" s="1"/>
  <c r="XK1" i="3"/>
  <c r="XK3" i="3" s="1"/>
  <c r="YF1" i="3"/>
  <c r="YF3" i="3" s="1"/>
  <c r="ZA1" i="3"/>
  <c r="ZA3" i="3" s="1"/>
  <c r="AAA1" i="3"/>
  <c r="AAA3" i="3" s="1"/>
  <c r="AAV1" i="3"/>
  <c r="AAV3" i="3" s="1"/>
  <c r="ABV1" i="3"/>
  <c r="ABV3" i="3" s="1"/>
  <c r="ACQ1" i="3"/>
  <c r="ACQ3" i="3" s="1"/>
  <c r="ADQ1" i="3"/>
  <c r="ADQ3" i="3" s="1"/>
  <c r="AEL1" i="3"/>
  <c r="AEL3" i="3" s="1"/>
  <c r="AFL1" i="3"/>
  <c r="AGG1" i="3"/>
  <c r="AGG3" i="3" s="1"/>
  <c r="AHG1" i="3"/>
  <c r="AIB1" i="3"/>
  <c r="AIB3" i="3" s="1"/>
  <c r="AIW1" i="3"/>
  <c r="AIW3" i="3" s="1"/>
  <c r="AJW1" i="3"/>
  <c r="AJW3" i="3" s="1"/>
  <c r="AKR1" i="3"/>
  <c r="AKR3" i="3" s="1"/>
  <c r="ALR1" i="3"/>
  <c r="ALR3" i="3" s="1"/>
  <c r="AMM1" i="3"/>
  <c r="AMM3" i="3" s="1"/>
  <c r="ANM1" i="3"/>
  <c r="ANM3" i="3" s="1"/>
  <c r="AOH1" i="3"/>
  <c r="AOH3" i="3" s="1"/>
  <c r="APH1" i="3"/>
  <c r="APH3" i="3" s="1"/>
  <c r="AQC1" i="3"/>
  <c r="AQC3" i="3" s="1"/>
  <c r="ARC1" i="3"/>
  <c r="ARC3" i="3" s="1"/>
  <c r="ARX1" i="3"/>
  <c r="ARX3" i="3" s="1"/>
  <c r="ASS1" i="3"/>
  <c r="ASS3" i="3" s="1"/>
  <c r="ATS1" i="3"/>
  <c r="ATS3" i="3" s="1"/>
  <c r="AUN1" i="3"/>
  <c r="AUN3" i="3" s="1"/>
  <c r="AVN1" i="3"/>
  <c r="AVN3" i="3" s="1"/>
  <c r="AD1" i="3"/>
  <c r="AY1" i="3"/>
  <c r="AY3" i="3" s="1"/>
  <c r="BY1" i="3"/>
  <c r="BY3" i="3" s="1"/>
  <c r="CT1" i="3"/>
  <c r="CT3" i="3" s="1"/>
  <c r="DT1" i="3"/>
  <c r="DT3" i="3" s="1"/>
  <c r="EO1" i="3"/>
  <c r="EO3" i="3" s="1"/>
  <c r="FO1" i="3"/>
  <c r="FO3" i="3" s="1"/>
  <c r="GJ1" i="3"/>
  <c r="GJ3" i="3" s="1"/>
  <c r="HE1" i="3"/>
  <c r="HE3" i="3" s="1"/>
  <c r="IE1" i="3"/>
  <c r="IE3" i="3" s="1"/>
  <c r="IZ1" i="3"/>
  <c r="IZ3" i="3" s="1"/>
  <c r="JZ1" i="3"/>
  <c r="JZ3" i="3" s="1"/>
  <c r="KU1" i="3"/>
  <c r="KU3" i="3" s="1"/>
  <c r="LU1" i="3"/>
  <c r="MP1" i="3"/>
  <c r="MP3" i="3" s="1"/>
  <c r="NP1" i="3"/>
  <c r="OK1" i="3"/>
  <c r="OK3" i="3" s="1"/>
  <c r="PK1" i="3"/>
  <c r="PK3" i="3" s="1"/>
  <c r="QF1" i="3"/>
  <c r="RA1" i="3"/>
  <c r="RA3" i="3" s="1"/>
  <c r="SA1" i="3"/>
  <c r="SA3" i="3" s="1"/>
  <c r="SV1" i="3"/>
  <c r="SV3" i="3" s="1"/>
  <c r="TV1" i="3"/>
  <c r="TV3" i="3" s="1"/>
  <c r="UQ1" i="3"/>
  <c r="UQ3" i="3" s="1"/>
  <c r="VQ1" i="3"/>
  <c r="WL1" i="3"/>
  <c r="WL3" i="3" s="1"/>
  <c r="XL1" i="3"/>
  <c r="XL3" i="3" s="1"/>
  <c r="YG1" i="3"/>
  <c r="YG3" i="3" s="1"/>
  <c r="ZG1" i="3"/>
  <c r="ZG3" i="3" s="1"/>
  <c r="AAB1" i="3"/>
  <c r="AAB3" i="3" s="1"/>
  <c r="AAW1" i="3"/>
  <c r="AAW3" i="3" s="1"/>
  <c r="ABW1" i="3"/>
  <c r="ACR1" i="3"/>
  <c r="ACR3" i="3" s="1"/>
  <c r="ADR1" i="3"/>
  <c r="ADR3" i="3" s="1"/>
  <c r="AEM1" i="3"/>
  <c r="AEM3" i="3" s="1"/>
  <c r="AFM1" i="3"/>
  <c r="AFM3" i="3" s="1"/>
  <c r="AGH1" i="3"/>
  <c r="AGH3" i="3" s="1"/>
  <c r="AHH1" i="3"/>
  <c r="AHH3" i="3" s="1"/>
  <c r="AIC1" i="3"/>
  <c r="AIC3" i="3" s="1"/>
  <c r="AJC1" i="3"/>
  <c r="AJX1" i="3"/>
  <c r="AJX3" i="3" s="1"/>
  <c r="AKS1" i="3"/>
  <c r="AKS3" i="3" s="1"/>
  <c r="ALS1" i="3"/>
  <c r="ALS3" i="3" s="1"/>
  <c r="AMN1" i="3"/>
  <c r="AMN3" i="3" s="1"/>
  <c r="ANN1" i="3"/>
  <c r="ANN3" i="3" s="1"/>
  <c r="AOI1" i="3"/>
  <c r="API1" i="3"/>
  <c r="API3" i="3" s="1"/>
  <c r="AQD1" i="3"/>
  <c r="AQD3" i="3" s="1"/>
  <c r="ARD1" i="3"/>
  <c r="ARD3" i="3" s="1"/>
  <c r="ARY1" i="3"/>
  <c r="ARY3" i="3" s="1"/>
  <c r="ASY1" i="3"/>
  <c r="ASY3" i="3" s="1"/>
  <c r="ATT1" i="3"/>
  <c r="ATT3" i="3" s="1"/>
  <c r="AUO1" i="3"/>
  <c r="AUO3" i="3" s="1"/>
  <c r="AVO1" i="3"/>
  <c r="AVO3" i="3" s="1"/>
  <c r="N1" i="3"/>
  <c r="N3" i="3" s="1"/>
  <c r="AS1" i="3"/>
  <c r="CA1" i="3"/>
  <c r="CA3" i="3" s="1"/>
  <c r="DE1" i="3"/>
  <c r="DE3" i="3" s="1"/>
  <c r="EI1" i="3"/>
  <c r="EI3" i="3" s="1"/>
  <c r="FQ1" i="3"/>
  <c r="FQ3" i="3" s="1"/>
  <c r="GU1" i="3"/>
  <c r="GU3" i="3" s="1"/>
  <c r="HT1" i="3"/>
  <c r="HT3" i="3" s="1"/>
  <c r="JG1" i="3"/>
  <c r="JG3" i="3" s="1"/>
  <c r="KF1" i="3"/>
  <c r="LJ1" i="3"/>
  <c r="LJ3" i="3" s="1"/>
  <c r="MR1" i="3"/>
  <c r="MR3" i="3" s="1"/>
  <c r="NV1" i="3"/>
  <c r="NV3" i="3" s="1"/>
  <c r="OZ1" i="3"/>
  <c r="OZ3" i="3" s="1"/>
  <c r="QH1" i="3"/>
  <c r="QH3" i="3" s="1"/>
  <c r="RL1" i="3"/>
  <c r="RL3" i="3" s="1"/>
  <c r="SP1" i="3"/>
  <c r="SP3" i="3" s="1"/>
  <c r="TX1" i="3"/>
  <c r="VB1" i="3"/>
  <c r="VB3" i="3" s="1"/>
  <c r="WF1" i="3"/>
  <c r="WF3" i="3" s="1"/>
  <c r="XN1" i="3"/>
  <c r="XN3" i="3" s="1"/>
  <c r="YR1" i="3"/>
  <c r="YR3" i="3" s="1"/>
  <c r="ZQ1" i="3"/>
  <c r="ZQ3" i="3" s="1"/>
  <c r="ABD1" i="3"/>
  <c r="ACC1" i="3"/>
  <c r="ACC3" i="3" s="1"/>
  <c r="ADG1" i="3"/>
  <c r="ADG3" i="3" s="1"/>
  <c r="AEO1" i="3"/>
  <c r="AFS1" i="3"/>
  <c r="AFS3" i="3" s="1"/>
  <c r="AGW1" i="3"/>
  <c r="AGW3" i="3" s="1"/>
  <c r="AIE1" i="3"/>
  <c r="AIE3" i="3" s="1"/>
  <c r="AJI1" i="3"/>
  <c r="AJI3" i="3" s="1"/>
  <c r="AKM1" i="3"/>
  <c r="AKM3" i="3" s="1"/>
  <c r="ALU1" i="3"/>
  <c r="ALU3" i="3" s="1"/>
  <c r="AMY1" i="3"/>
  <c r="AOC1" i="3"/>
  <c r="AOC3" i="3" s="1"/>
  <c r="APK1" i="3"/>
  <c r="AQO1" i="3"/>
  <c r="AQO3" i="3" s="1"/>
  <c r="ARS1" i="3"/>
  <c r="ARS3" i="3" s="1"/>
  <c r="ATA1" i="3"/>
  <c r="ATA3" i="3" s="1"/>
  <c r="AUE1" i="3"/>
  <c r="AVD1" i="3"/>
  <c r="AVD3" i="3" s="1"/>
  <c r="AWH1" i="3"/>
  <c r="O1" i="3"/>
  <c r="O3" i="3" s="1"/>
  <c r="AT1" i="3"/>
  <c r="AT3" i="3" s="1"/>
  <c r="CB1" i="3"/>
  <c r="CB3" i="3" s="1"/>
  <c r="DF1" i="3"/>
  <c r="DF3" i="3" s="1"/>
  <c r="EJ1" i="3"/>
  <c r="EJ3" i="3" s="1"/>
  <c r="FR1" i="3"/>
  <c r="FR3" i="3" s="1"/>
  <c r="GV1" i="3"/>
  <c r="GV3" i="3" s="1"/>
  <c r="HU1" i="3"/>
  <c r="HU3" i="3" s="1"/>
  <c r="JH1" i="3"/>
  <c r="JH3" i="3" s="1"/>
  <c r="KG1" i="3"/>
  <c r="KG3" i="3" s="1"/>
  <c r="LK1" i="3"/>
  <c r="LK3" i="3" s="1"/>
  <c r="MS1" i="3"/>
  <c r="MS3" i="3" s="1"/>
  <c r="NW1" i="3"/>
  <c r="NW3" i="3" s="1"/>
  <c r="PA1" i="3"/>
  <c r="QI1" i="3"/>
  <c r="QI3" i="3" s="1"/>
  <c r="RM1" i="3"/>
  <c r="RM3" i="3" s="1"/>
  <c r="SQ1" i="3"/>
  <c r="SQ3" i="3" s="1"/>
  <c r="TY1" i="3"/>
  <c r="TY3" i="3" s="1"/>
  <c r="VC1" i="3"/>
  <c r="WG1" i="3"/>
  <c r="WG3" i="3" s="1"/>
  <c r="XO1" i="3"/>
  <c r="XO3" i="3" s="1"/>
  <c r="YS1" i="3"/>
  <c r="YS3" i="3" s="1"/>
  <c r="ZW1" i="3"/>
  <c r="ZW3" i="3" s="1"/>
  <c r="ABE1" i="3"/>
  <c r="ABE3" i="3" s="1"/>
  <c r="ACI1" i="3"/>
  <c r="ACI3" i="3" s="1"/>
  <c r="ADH1" i="3"/>
  <c r="ADH3" i="3" s="1"/>
  <c r="AEU1" i="3"/>
  <c r="AEU3" i="3" s="1"/>
  <c r="AFT1" i="3"/>
  <c r="AFT3" i="3" s="1"/>
  <c r="AGX1" i="3"/>
  <c r="AGX3" i="3" s="1"/>
  <c r="AIF1" i="3"/>
  <c r="AJJ1" i="3"/>
  <c r="AKN1" i="3"/>
  <c r="AKN3" i="3" s="1"/>
  <c r="ALV1" i="3"/>
  <c r="ALV3" i="3" s="1"/>
  <c r="AMZ1" i="3"/>
  <c r="AMZ3" i="3" s="1"/>
  <c r="AOD1" i="3"/>
  <c r="AOD3" i="3" s="1"/>
  <c r="APL1" i="3"/>
  <c r="APL3" i="3" s="1"/>
  <c r="AQP1" i="3"/>
  <c r="AQP3" i="3" s="1"/>
  <c r="ART1" i="3"/>
  <c r="ART3" i="3" s="1"/>
  <c r="ATB1" i="3"/>
  <c r="ATB3" i="3" s="1"/>
  <c r="AUF1" i="3"/>
  <c r="AVE1" i="3"/>
  <c r="AVE3" i="3" s="1"/>
  <c r="AWI1" i="3"/>
  <c r="AWI3" i="3" s="1"/>
  <c r="S1" i="3"/>
  <c r="S3" i="3" s="1"/>
  <c r="BA1" i="3"/>
  <c r="BA3" i="3" s="1"/>
  <c r="CE1" i="3"/>
  <c r="CE3" i="3" s="1"/>
  <c r="DI1" i="3"/>
  <c r="DI3" i="3" s="1"/>
  <c r="EQ1" i="3"/>
  <c r="EQ3" i="3" s="1"/>
  <c r="FU1" i="3"/>
  <c r="FU3" i="3" s="1"/>
  <c r="GY1" i="3"/>
  <c r="IG1" i="3"/>
  <c r="IG3" i="3" s="1"/>
  <c r="JK1" i="3"/>
  <c r="JK3" i="3" s="1"/>
  <c r="KO1" i="3"/>
  <c r="KO3" i="3" s="1"/>
  <c r="LW1" i="3"/>
  <c r="LW3" i="3" s="1"/>
  <c r="NA1" i="3"/>
  <c r="NA3" i="3" s="1"/>
  <c r="OE1" i="3"/>
  <c r="OE3" i="3" s="1"/>
  <c r="PM1" i="3"/>
  <c r="PM3" i="3" s="1"/>
  <c r="QQ1" i="3"/>
  <c r="QQ3" i="3" s="1"/>
  <c r="RP1" i="3"/>
  <c r="RP3" i="3" s="1"/>
  <c r="TC1" i="3"/>
  <c r="TC3" i="3" s="1"/>
  <c r="UB1" i="3"/>
  <c r="UB3" i="3" s="1"/>
  <c r="VF1" i="3"/>
  <c r="VF3" i="3" s="1"/>
  <c r="WN1" i="3"/>
  <c r="XR1" i="3"/>
  <c r="XR3" i="3" s="1"/>
  <c r="YV1" i="3"/>
  <c r="YV3" i="3" s="1"/>
  <c r="AAD1" i="3"/>
  <c r="AAD3" i="3" s="1"/>
  <c r="ABH1" i="3"/>
  <c r="ABH3" i="3" s="1"/>
  <c r="ACL1" i="3"/>
  <c r="ACL3" i="3" s="1"/>
  <c r="ADT1" i="3"/>
  <c r="ADT3" i="3" s="1"/>
  <c r="AEX1" i="3"/>
  <c r="AEX3" i="3" s="1"/>
  <c r="AGB1" i="3"/>
  <c r="AGB3" i="3" s="1"/>
  <c r="P1" i="3"/>
  <c r="P3" i="3" s="1"/>
  <c r="AVZ1" i="3"/>
  <c r="AVZ3" i="3" s="1"/>
  <c r="AVJ1" i="3"/>
  <c r="AUT1" i="3"/>
  <c r="AUT3" i="3" s="1"/>
  <c r="AUD1" i="3"/>
  <c r="AUD3" i="3" s="1"/>
  <c r="ATN1" i="3"/>
  <c r="ATN3" i="3" s="1"/>
  <c r="ASX1" i="3"/>
  <c r="ASX3" i="3" s="1"/>
  <c r="ASH1" i="3"/>
  <c r="ASH3" i="3" s="1"/>
  <c r="ARR1" i="3"/>
  <c r="ARR3" i="3" s="1"/>
  <c r="ARB1" i="3"/>
  <c r="ARB3" i="3" s="1"/>
  <c r="AQL1" i="3"/>
  <c r="AQL3" i="3" s="1"/>
  <c r="APV1" i="3"/>
  <c r="APV3" i="3" s="1"/>
  <c r="APF1" i="3"/>
  <c r="APF3" i="3" s="1"/>
  <c r="AOP1" i="3"/>
  <c r="ANZ1" i="3"/>
  <c r="ANZ3" i="3" s="1"/>
  <c r="ANJ1" i="3"/>
  <c r="ANJ3" i="3" s="1"/>
  <c r="AMT1" i="3"/>
  <c r="AMT3" i="3" s="1"/>
  <c r="AMD1" i="3"/>
  <c r="AMD3" i="3" s="1"/>
  <c r="ALN1" i="3"/>
  <c r="ALN3" i="3" s="1"/>
  <c r="AKX1" i="3"/>
  <c r="AKX3" i="3" s="1"/>
  <c r="AKH1" i="3"/>
  <c r="AKH3" i="3" s="1"/>
  <c r="AJR1" i="3"/>
  <c r="AJR3" i="3" s="1"/>
  <c r="AJB1" i="3"/>
  <c r="AJB3" i="3" s="1"/>
  <c r="AIL1" i="3"/>
  <c r="AIL3" i="3" s="1"/>
  <c r="AHV1" i="3"/>
  <c r="AHV3" i="3" s="1"/>
  <c r="AHF1" i="3"/>
  <c r="AHF3" i="3" s="1"/>
  <c r="AGP1" i="3"/>
  <c r="AGP3" i="3" s="1"/>
  <c r="AFZ1" i="3"/>
  <c r="AFZ3" i="3" s="1"/>
  <c r="AFJ1" i="3"/>
  <c r="AFJ3" i="3" s="1"/>
  <c r="AET1" i="3"/>
  <c r="AET3" i="3" s="1"/>
  <c r="AED1" i="3"/>
  <c r="AED3" i="3" s="1"/>
  <c r="ADN1" i="3"/>
  <c r="ADN3" i="3" s="1"/>
  <c r="ACX1" i="3"/>
  <c r="ACX3" i="3" s="1"/>
  <c r="ACH1" i="3"/>
  <c r="ACH3" i="3" s="1"/>
  <c r="ABR1" i="3"/>
  <c r="ABR3" i="3" s="1"/>
  <c r="ABB1" i="3"/>
  <c r="ABB3" i="3" s="1"/>
  <c r="AAL1" i="3"/>
  <c r="AAL3" i="3" s="1"/>
  <c r="ZV1" i="3"/>
  <c r="ZV3" i="3" s="1"/>
  <c r="ZF1" i="3"/>
  <c r="ZF3" i="3" s="1"/>
  <c r="YP1" i="3"/>
  <c r="YP3" i="3" s="1"/>
  <c r="XZ1" i="3"/>
  <c r="XZ3" i="3" s="1"/>
  <c r="XJ1" i="3"/>
  <c r="XJ3" i="3" s="1"/>
  <c r="WT1" i="3"/>
  <c r="WT3" i="3" s="1"/>
  <c r="WD1" i="3"/>
  <c r="WD3" i="3" s="1"/>
  <c r="VN1" i="3"/>
  <c r="VN3" i="3" s="1"/>
  <c r="UX1" i="3"/>
  <c r="UH1" i="3"/>
  <c r="TR1" i="3"/>
  <c r="TB1" i="3"/>
  <c r="SL1" i="3"/>
  <c r="SL3" i="3" s="1"/>
  <c r="RV1" i="3"/>
  <c r="RF1" i="3"/>
  <c r="RF3" i="3" s="1"/>
  <c r="QP1" i="3"/>
  <c r="QP3" i="3" s="1"/>
  <c r="PZ1" i="3"/>
  <c r="PZ3" i="3" s="1"/>
  <c r="PJ1" i="3"/>
  <c r="PJ3" i="3" s="1"/>
  <c r="OT1" i="3"/>
  <c r="OT3" i="3" s="1"/>
  <c r="OD1" i="3"/>
  <c r="OD3" i="3" s="1"/>
  <c r="NN1" i="3"/>
  <c r="NN3" i="3" s="1"/>
  <c r="MX1" i="3"/>
  <c r="MX3" i="3" s="1"/>
  <c r="MH1" i="3"/>
  <c r="MH3" i="3" s="1"/>
  <c r="LR1" i="3"/>
  <c r="LR3" i="3" s="1"/>
  <c r="LB1" i="3"/>
  <c r="LB3" i="3" s="1"/>
  <c r="KL1" i="3"/>
  <c r="KL3" i="3" s="1"/>
  <c r="JV1" i="3"/>
  <c r="JV3" i="3" s="1"/>
  <c r="JF1" i="3"/>
  <c r="JF3" i="3" s="1"/>
  <c r="IP1" i="3"/>
  <c r="IP3" i="3" s="1"/>
  <c r="HZ1" i="3"/>
  <c r="HJ1" i="3"/>
  <c r="GT1" i="3"/>
  <c r="GT3" i="3" s="1"/>
  <c r="GD1" i="3"/>
  <c r="GD3" i="3" s="1"/>
  <c r="FN1" i="3"/>
  <c r="FN3" i="3" s="1"/>
  <c r="EX1" i="3"/>
  <c r="EX3" i="3" s="1"/>
  <c r="EH1" i="3"/>
  <c r="EH3" i="3" s="1"/>
  <c r="DR1" i="3"/>
  <c r="DR3" i="3" s="1"/>
  <c r="DB1" i="3"/>
  <c r="DB3" i="3" s="1"/>
  <c r="CL1" i="3"/>
  <c r="CL3" i="3" s="1"/>
  <c r="BV1" i="3"/>
  <c r="BV3" i="3" s="1"/>
  <c r="BF1" i="3"/>
  <c r="AP1" i="3"/>
  <c r="AP3" i="3" s="1"/>
  <c r="Z1" i="3"/>
  <c r="Z3" i="3" s="1"/>
  <c r="J1" i="3"/>
  <c r="J3" i="3" s="1"/>
  <c r="AVY1" i="3"/>
  <c r="AVY3" i="3" s="1"/>
  <c r="AVI1" i="3"/>
  <c r="AVI3" i="3" s="1"/>
  <c r="AUS1" i="3"/>
  <c r="AUS3" i="3" s="1"/>
  <c r="AUC1" i="3"/>
  <c r="AUC3" i="3" s="1"/>
  <c r="ATM1" i="3"/>
  <c r="ATM3" i="3" s="1"/>
  <c r="ASW1" i="3"/>
  <c r="ASW3" i="3" s="1"/>
  <c r="ASG1" i="3"/>
  <c r="ASG3" i="3" s="1"/>
  <c r="ARQ1" i="3"/>
  <c r="ARQ3" i="3" s="1"/>
  <c r="ARA1" i="3"/>
  <c r="ARA3" i="3" s="1"/>
  <c r="AQK1" i="3"/>
  <c r="AQK3" i="3" s="1"/>
  <c r="APU1" i="3"/>
  <c r="APU3" i="3" s="1"/>
  <c r="APE1" i="3"/>
  <c r="APE3" i="3" s="1"/>
  <c r="AOO1" i="3"/>
  <c r="AOO3" i="3" s="1"/>
  <c r="ANY1" i="3"/>
  <c r="ANY3" i="3" s="1"/>
  <c r="ANI1" i="3"/>
  <c r="ANI3" i="3" s="1"/>
  <c r="AMS1" i="3"/>
  <c r="AMS3" i="3" s="1"/>
  <c r="AMC1" i="3"/>
  <c r="AMC3" i="3" s="1"/>
  <c r="ALM1" i="3"/>
  <c r="ALM3" i="3" s="1"/>
  <c r="AKW1" i="3"/>
  <c r="AKW3" i="3" s="1"/>
  <c r="AKG1" i="3"/>
  <c r="AKG3" i="3" s="1"/>
  <c r="AJQ1" i="3"/>
  <c r="AJQ3" i="3" s="1"/>
  <c r="AJA1" i="3"/>
  <c r="AJA3" i="3" s="1"/>
  <c r="AIK1" i="3"/>
  <c r="AIK3" i="3" s="1"/>
  <c r="AHU1" i="3"/>
  <c r="AHU3" i="3" s="1"/>
  <c r="AHE1" i="3"/>
  <c r="AHE3" i="3" s="1"/>
  <c r="AGO1" i="3"/>
  <c r="AGO3" i="3" s="1"/>
  <c r="AFY1" i="3"/>
  <c r="AFY3" i="3" s="1"/>
  <c r="AFI1" i="3"/>
  <c r="AFI3" i="3" s="1"/>
  <c r="AES1" i="3"/>
  <c r="AEC1" i="3"/>
  <c r="AEC3" i="3" s="1"/>
  <c r="ADM1" i="3"/>
  <c r="ACW1" i="3"/>
  <c r="ACG1" i="3"/>
  <c r="ACG3" i="3" s="1"/>
  <c r="ABQ1" i="3"/>
  <c r="ABQ3" i="3" s="1"/>
  <c r="ABA1" i="3"/>
  <c r="ABA3" i="3" s="1"/>
  <c r="AAK1" i="3"/>
  <c r="AAK3" i="3" s="1"/>
  <c r="ZU1" i="3"/>
  <c r="ZU3" i="3" s="1"/>
  <c r="ZE1" i="3"/>
  <c r="ZE3" i="3" s="1"/>
  <c r="YO1" i="3"/>
  <c r="YO3" i="3" s="1"/>
  <c r="XY1" i="3"/>
  <c r="XY3" i="3" s="1"/>
  <c r="XI1" i="3"/>
  <c r="XI3" i="3" s="1"/>
  <c r="WS1" i="3"/>
  <c r="WS3" i="3" s="1"/>
  <c r="WC1" i="3"/>
  <c r="WC3" i="3" s="1"/>
  <c r="VM1" i="3"/>
  <c r="VM3" i="3" s="1"/>
  <c r="UW1" i="3"/>
  <c r="UW3" i="3" s="1"/>
  <c r="UG1" i="3"/>
  <c r="UG3" i="3" s="1"/>
  <c r="TQ1" i="3"/>
  <c r="TQ3" i="3" s="1"/>
  <c r="TA1" i="3"/>
  <c r="TA3" i="3" s="1"/>
  <c r="SK1" i="3"/>
  <c r="SK3" i="3" s="1"/>
  <c r="RU1" i="3"/>
  <c r="RU3" i="3" s="1"/>
  <c r="RE1" i="3"/>
  <c r="RE3" i="3" s="1"/>
  <c r="QO1" i="3"/>
  <c r="QO3" i="3" s="1"/>
  <c r="PY1" i="3"/>
  <c r="PY3" i="3" s="1"/>
  <c r="PI1" i="3"/>
  <c r="PI3" i="3" s="1"/>
  <c r="OS1" i="3"/>
  <c r="OS3" i="3" s="1"/>
  <c r="OC1" i="3"/>
  <c r="OC3" i="3" s="1"/>
  <c r="NM1" i="3"/>
  <c r="NM3" i="3" s="1"/>
  <c r="MW1" i="3"/>
  <c r="MW3" i="3" s="1"/>
  <c r="MG1" i="3"/>
  <c r="MG3" i="3" s="1"/>
  <c r="LQ1" i="3"/>
  <c r="LQ3" i="3" s="1"/>
  <c r="LA1" i="3"/>
  <c r="KK1" i="3"/>
  <c r="JU1" i="3"/>
  <c r="JU3" i="3" s="1"/>
  <c r="JE1" i="3"/>
  <c r="JE3" i="3" s="1"/>
  <c r="IO1" i="3"/>
  <c r="IO3" i="3" s="1"/>
  <c r="HY1" i="3"/>
  <c r="HY3" i="3" s="1"/>
  <c r="HI1" i="3"/>
  <c r="HI3" i="3" s="1"/>
  <c r="GS1" i="3"/>
  <c r="GS3" i="3" s="1"/>
  <c r="GC1" i="3"/>
  <c r="GC3" i="3" s="1"/>
  <c r="FM1" i="3"/>
  <c r="FM3" i="3" s="1"/>
  <c r="EW1" i="3"/>
  <c r="EW3" i="3" s="1"/>
  <c r="EG1" i="3"/>
  <c r="EG3" i="3" s="1"/>
  <c r="DQ1" i="3"/>
  <c r="DQ3" i="3" s="1"/>
  <c r="DA1" i="3"/>
  <c r="DA3" i="3" s="1"/>
  <c r="CK1" i="3"/>
  <c r="CK3" i="3" s="1"/>
  <c r="BU1" i="3"/>
  <c r="BE1" i="3"/>
  <c r="BE3" i="3" s="1"/>
  <c r="AO1" i="3"/>
  <c r="AO3" i="3" s="1"/>
  <c r="Y1" i="3"/>
  <c r="Y3" i="3" s="1"/>
  <c r="I1" i="3"/>
  <c r="I3" i="3" s="1"/>
  <c r="AWN1" i="3"/>
  <c r="AWN3" i="3" s="1"/>
  <c r="AVX1" i="3"/>
  <c r="AVX3" i="3" s="1"/>
  <c r="AVH1" i="3"/>
  <c r="AVH3" i="3" s="1"/>
  <c r="AUR1" i="3"/>
  <c r="AUR3" i="3" s="1"/>
  <c r="AUB1" i="3"/>
  <c r="AUB3" i="3" s="1"/>
  <c r="ATL1" i="3"/>
  <c r="ATL3" i="3" s="1"/>
  <c r="ASV1" i="3"/>
  <c r="ASV3" i="3" s="1"/>
  <c r="ASF1" i="3"/>
  <c r="ASF3" i="3" s="1"/>
  <c r="ARP1" i="3"/>
  <c r="ARP3" i="3" s="1"/>
  <c r="AQZ1" i="3"/>
  <c r="AQZ3" i="3" s="1"/>
  <c r="AQJ1" i="3"/>
  <c r="AQJ3" i="3" s="1"/>
  <c r="APT1" i="3"/>
  <c r="APT3" i="3" s="1"/>
  <c r="APD1" i="3"/>
  <c r="AON1" i="3"/>
  <c r="ANX1" i="3"/>
  <c r="ANH1" i="3"/>
  <c r="AMR1" i="3"/>
  <c r="AMR3" i="3" s="1"/>
  <c r="AMB1" i="3"/>
  <c r="ALL1" i="3"/>
  <c r="ALL3" i="3" s="1"/>
  <c r="AKV1" i="3"/>
  <c r="AKV3" i="3" s="1"/>
  <c r="AKF1" i="3"/>
  <c r="AKF3" i="3" s="1"/>
  <c r="AJP1" i="3"/>
  <c r="AJP3" i="3" s="1"/>
  <c r="AIZ1" i="3"/>
  <c r="AIZ3" i="3" s="1"/>
  <c r="AIJ1" i="3"/>
  <c r="AIJ3" i="3" s="1"/>
  <c r="AHT1" i="3"/>
  <c r="AHT3" i="3" s="1"/>
  <c r="AHD1" i="3"/>
  <c r="AHD3" i="3" s="1"/>
  <c r="AGN1" i="3"/>
  <c r="AGN3" i="3" s="1"/>
  <c r="AFX1" i="3"/>
  <c r="AFX3" i="3" s="1"/>
  <c r="AFH1" i="3"/>
  <c r="AFH3" i="3" s="1"/>
  <c r="AER1" i="3"/>
  <c r="AER3" i="3" s="1"/>
  <c r="AEB1" i="3"/>
  <c r="AEB3" i="3" s="1"/>
  <c r="ADL1" i="3"/>
  <c r="ADL3" i="3" s="1"/>
  <c r="ACV1" i="3"/>
  <c r="ACV3" i="3" s="1"/>
  <c r="ACF1" i="3"/>
  <c r="ABP1" i="3"/>
  <c r="ABP3" i="3" s="1"/>
  <c r="AAZ1" i="3"/>
  <c r="AAZ3" i="3" s="1"/>
  <c r="AAJ1" i="3"/>
  <c r="AAJ3" i="3" s="1"/>
  <c r="ZT1" i="3"/>
  <c r="ZT3" i="3" s="1"/>
  <c r="ZD1" i="3"/>
  <c r="ZD3" i="3" s="1"/>
  <c r="YN1" i="3"/>
  <c r="YN3" i="3" s="1"/>
  <c r="XX1" i="3"/>
  <c r="XX3" i="3" s="1"/>
  <c r="XH1" i="3"/>
  <c r="XH3" i="3" s="1"/>
  <c r="WR1" i="3"/>
  <c r="WR3" i="3" s="1"/>
  <c r="WB1" i="3"/>
  <c r="WB3" i="3" s="1"/>
  <c r="VL1" i="3"/>
  <c r="UV1" i="3"/>
  <c r="UV3" i="3" s="1"/>
  <c r="UF1" i="3"/>
  <c r="UF3" i="3" s="1"/>
  <c r="TP1" i="3"/>
  <c r="TP3" i="3" s="1"/>
  <c r="SZ1" i="3"/>
  <c r="SZ3" i="3" s="1"/>
  <c r="SJ1" i="3"/>
  <c r="SJ3" i="3" s="1"/>
  <c r="RT1" i="3"/>
  <c r="RT3" i="3" s="1"/>
  <c r="RD1" i="3"/>
  <c r="RD3" i="3" s="1"/>
  <c r="QN1" i="3"/>
  <c r="QN3" i="3" s="1"/>
  <c r="PX1" i="3"/>
  <c r="PX3" i="3" s="1"/>
  <c r="PH1" i="3"/>
  <c r="PH3" i="3" s="1"/>
  <c r="OR1" i="3"/>
  <c r="OB1" i="3"/>
  <c r="OB3" i="3" s="1"/>
  <c r="NL1" i="3"/>
  <c r="NL3" i="3" s="1"/>
  <c r="MV1" i="3"/>
  <c r="MV3" i="3" s="1"/>
  <c r="MF1" i="3"/>
  <c r="MF3" i="3" s="1"/>
  <c r="LP1" i="3"/>
  <c r="KZ1" i="3"/>
  <c r="KZ3" i="3" s="1"/>
  <c r="KJ1" i="3"/>
  <c r="KJ3" i="3" s="1"/>
  <c r="JT1" i="3"/>
  <c r="JT3" i="3" s="1"/>
  <c r="JD1" i="3"/>
  <c r="JD3" i="3" s="1"/>
  <c r="IN1" i="3"/>
  <c r="IN3" i="3" s="1"/>
  <c r="HX1" i="3"/>
  <c r="HX3" i="3" s="1"/>
  <c r="HH1" i="3"/>
  <c r="HH3" i="3" s="1"/>
  <c r="GR1" i="3"/>
  <c r="GR3" i="3" s="1"/>
  <c r="GB1" i="3"/>
  <c r="GB3" i="3" s="1"/>
  <c r="FL1" i="3"/>
  <c r="FL3" i="3" s="1"/>
  <c r="EV1" i="3"/>
  <c r="EV3" i="3" s="1"/>
  <c r="EF1" i="3"/>
  <c r="EF3" i="3" s="1"/>
  <c r="DP1" i="3"/>
  <c r="DP3" i="3" s="1"/>
  <c r="CZ1" i="3"/>
  <c r="CZ3" i="3" s="1"/>
  <c r="CJ1" i="3"/>
  <c r="CJ3" i="3" s="1"/>
  <c r="BT1" i="3"/>
  <c r="BD1" i="3"/>
  <c r="AN1" i="3"/>
  <c r="X1" i="3"/>
  <c r="X3" i="3" s="1"/>
  <c r="H1" i="3"/>
  <c r="H3" i="3" s="1"/>
  <c r="AWM1" i="3"/>
  <c r="AVW1" i="3"/>
  <c r="AVG1" i="3"/>
  <c r="AVG3" i="3" s="1"/>
  <c r="AUQ1" i="3"/>
  <c r="AUQ3" i="3" s="1"/>
  <c r="AUA1" i="3"/>
  <c r="AUA3" i="3" s="1"/>
  <c r="ATK1" i="3"/>
  <c r="ATK3" i="3" s="1"/>
  <c r="ASU1" i="3"/>
  <c r="ASU3" i="3" s="1"/>
  <c r="ASE1" i="3"/>
  <c r="ASE3" i="3" s="1"/>
  <c r="ARO1" i="3"/>
  <c r="ARO3" i="3" s="1"/>
  <c r="AQY1" i="3"/>
  <c r="AQY3" i="3" s="1"/>
  <c r="AQI1" i="3"/>
  <c r="AQI3" i="3" s="1"/>
  <c r="APS1" i="3"/>
  <c r="APS3" i="3" s="1"/>
  <c r="APC1" i="3"/>
  <c r="APC3" i="3" s="1"/>
  <c r="AOM1" i="3"/>
  <c r="AOM3" i="3" s="1"/>
  <c r="ANW1" i="3"/>
  <c r="ANW3" i="3" s="1"/>
  <c r="ANG1" i="3"/>
  <c r="ANG3" i="3" s="1"/>
  <c r="AMQ1" i="3"/>
  <c r="AMQ3" i="3" s="1"/>
  <c r="AMA1" i="3"/>
  <c r="AMA3" i="3" s="1"/>
  <c r="ALK1" i="3"/>
  <c r="ALK3" i="3" s="1"/>
  <c r="AKU1" i="3"/>
  <c r="AKU3" i="3" s="1"/>
  <c r="AKE1" i="3"/>
  <c r="AKE3" i="3" s="1"/>
  <c r="AJO1" i="3"/>
  <c r="AJO3" i="3" s="1"/>
  <c r="AIY1" i="3"/>
  <c r="AIY3" i="3" s="1"/>
  <c r="AII1" i="3"/>
  <c r="AII3" i="3" s="1"/>
  <c r="AHS1" i="3"/>
  <c r="AHS3" i="3" s="1"/>
  <c r="AHC1" i="3"/>
  <c r="AHC3" i="3" s="1"/>
  <c r="AGM1" i="3"/>
  <c r="AGM3" i="3" s="1"/>
  <c r="AFW1" i="3"/>
  <c r="AFW3" i="3" s="1"/>
  <c r="AFG1" i="3"/>
  <c r="AFG3" i="3" s="1"/>
  <c r="AEQ1" i="3"/>
  <c r="AEQ3" i="3" s="1"/>
  <c r="AEA1" i="3"/>
  <c r="AEA3" i="3" s="1"/>
  <c r="ADK1" i="3"/>
  <c r="ADK3" i="3" s="1"/>
  <c r="ACU1" i="3"/>
  <c r="ACU3" i="3" s="1"/>
  <c r="ACE1" i="3"/>
  <c r="ACE3" i="3" s="1"/>
  <c r="ABO1" i="3"/>
  <c r="ABO3" i="3" s="1"/>
  <c r="AAY1" i="3"/>
  <c r="AAY3" i="3" s="1"/>
  <c r="AAI1" i="3"/>
  <c r="AAI3" i="3" s="1"/>
  <c r="ZS1" i="3"/>
  <c r="ZS3" i="3" s="1"/>
  <c r="ZC1" i="3"/>
  <c r="ZC3" i="3" s="1"/>
  <c r="YM1" i="3"/>
  <c r="YM3" i="3" s="1"/>
  <c r="XW1" i="3"/>
  <c r="XW3" i="3" s="1"/>
  <c r="XG1" i="3"/>
  <c r="XG3" i="3" s="1"/>
  <c r="WQ1" i="3"/>
  <c r="WQ3" i="3" s="1"/>
  <c r="WA1" i="3"/>
  <c r="WA3" i="3" s="1"/>
  <c r="VK1" i="3"/>
  <c r="VK3" i="3" s="1"/>
  <c r="UU1" i="3"/>
  <c r="UU3" i="3" s="1"/>
  <c r="UE1" i="3"/>
  <c r="UE3" i="3" s="1"/>
  <c r="TO1" i="3"/>
  <c r="TO3" i="3" s="1"/>
  <c r="SY1" i="3"/>
  <c r="SY3" i="3" s="1"/>
  <c r="SI1" i="3"/>
  <c r="SI3" i="3" s="1"/>
  <c r="RS1" i="3"/>
  <c r="RS3" i="3" s="1"/>
  <c r="RC1" i="3"/>
  <c r="RC3" i="3" s="1"/>
  <c r="QM1" i="3"/>
  <c r="QM3" i="3" s="1"/>
  <c r="PW1" i="3"/>
  <c r="PW3" i="3" s="1"/>
  <c r="PG1" i="3"/>
  <c r="PG3" i="3" s="1"/>
  <c r="OQ1" i="3"/>
  <c r="OQ3" i="3" s="1"/>
  <c r="OA1" i="3"/>
  <c r="OA3" i="3" s="1"/>
  <c r="NK1" i="3"/>
  <c r="NK3" i="3" s="1"/>
  <c r="MU1" i="3"/>
  <c r="MU3" i="3" s="1"/>
  <c r="ME1" i="3"/>
  <c r="LO1" i="3"/>
  <c r="LO3" i="3" s="1"/>
  <c r="KY1" i="3"/>
  <c r="KY3" i="3" s="1"/>
  <c r="KI1" i="3"/>
  <c r="KI3" i="3" s="1"/>
  <c r="JS1" i="3"/>
  <c r="JS3" i="3" s="1"/>
  <c r="JC1" i="3"/>
  <c r="JC3" i="3" s="1"/>
  <c r="IM1" i="3"/>
  <c r="IM3" i="3" s="1"/>
  <c r="HW1" i="3"/>
  <c r="HW3" i="3" s="1"/>
  <c r="HG1" i="3"/>
  <c r="HG3" i="3" s="1"/>
  <c r="GQ1" i="3"/>
  <c r="GQ3" i="3" s="1"/>
  <c r="GA1" i="3"/>
  <c r="GA3" i="3" s="1"/>
  <c r="FK1" i="3"/>
  <c r="FK3" i="3" s="1"/>
  <c r="EU1" i="3"/>
  <c r="EU3" i="3" s="1"/>
  <c r="EE1" i="3"/>
  <c r="EE3" i="3" s="1"/>
  <c r="DO1" i="3"/>
  <c r="DO3" i="3" s="1"/>
  <c r="CY1" i="3"/>
  <c r="CY3" i="3" s="1"/>
  <c r="CI1" i="3"/>
  <c r="CI3" i="3" s="1"/>
  <c r="BS1" i="3"/>
  <c r="BS3" i="3" s="1"/>
  <c r="BC1" i="3"/>
  <c r="BC3" i="3" s="1"/>
  <c r="AM1" i="3"/>
  <c r="AM3" i="3" s="1"/>
  <c r="W1" i="3"/>
  <c r="W3" i="3" s="1"/>
  <c r="G1" i="3"/>
  <c r="G3" i="3" s="1"/>
  <c r="AWL1" i="3"/>
  <c r="AWL3" i="3" s="1"/>
  <c r="AVV1" i="3"/>
  <c r="AVV3" i="3" s="1"/>
  <c r="AVF1" i="3"/>
  <c r="AVF3" i="3" s="1"/>
  <c r="AUP1" i="3"/>
  <c r="AUP3" i="3" s="1"/>
  <c r="ATZ1" i="3"/>
  <c r="ATZ3" i="3" s="1"/>
  <c r="ATJ1" i="3"/>
  <c r="ATJ3" i="3" s="1"/>
  <c r="AST1" i="3"/>
  <c r="AST3" i="3" s="1"/>
  <c r="ASD1" i="3"/>
  <c r="ASD3" i="3" s="1"/>
  <c r="ARN1" i="3"/>
  <c r="ARN3" i="3" s="1"/>
  <c r="AQX1" i="3"/>
  <c r="AQX3" i="3" s="1"/>
  <c r="AQH1" i="3"/>
  <c r="AQH3" i="3" s="1"/>
  <c r="APR1" i="3"/>
  <c r="APB1" i="3"/>
  <c r="APB3" i="3" s="1"/>
  <c r="AOL1" i="3"/>
  <c r="AOL3" i="3" s="1"/>
  <c r="ANV1" i="3"/>
  <c r="ANV3" i="3" s="1"/>
  <c r="ANF1" i="3"/>
  <c r="AMP1" i="3"/>
  <c r="ALZ1" i="3"/>
  <c r="ALZ3" i="3" s="1"/>
  <c r="ALJ1" i="3"/>
  <c r="ALJ3" i="3" s="1"/>
  <c r="AKT1" i="3"/>
  <c r="AKT3" i="3" s="1"/>
  <c r="AKD1" i="3"/>
  <c r="AKD3" i="3" s="1"/>
  <c r="AJN1" i="3"/>
  <c r="AJN3" i="3" s="1"/>
  <c r="AIX1" i="3"/>
  <c r="AIX3" i="3" s="1"/>
  <c r="AIH1" i="3"/>
  <c r="AIH3" i="3" s="1"/>
  <c r="AHR1" i="3"/>
  <c r="AHR3" i="3" s="1"/>
  <c r="AHB1" i="3"/>
  <c r="AHB3" i="3" s="1"/>
  <c r="AGL1" i="3"/>
  <c r="AFV1" i="3"/>
  <c r="AFV3" i="3" s="1"/>
  <c r="AFF1" i="3"/>
  <c r="AFF3" i="3" s="1"/>
  <c r="AEP1" i="3"/>
  <c r="AEP3" i="3" s="1"/>
  <c r="ADZ1" i="3"/>
  <c r="ADZ3" i="3" s="1"/>
  <c r="ADJ1" i="3"/>
  <c r="ADJ3" i="3" s="1"/>
  <c r="ACT1" i="3"/>
  <c r="ACT3" i="3" s="1"/>
  <c r="ACD1" i="3"/>
  <c r="ACD3" i="3" s="1"/>
  <c r="ABN1" i="3"/>
  <c r="ABN3" i="3" s="1"/>
  <c r="AAX1" i="3"/>
  <c r="AAX3" i="3" s="1"/>
  <c r="AAH1" i="3"/>
  <c r="AAH3" i="3" s="1"/>
  <c r="ZR1" i="3"/>
  <c r="ZR3" i="3" s="1"/>
  <c r="ZB1" i="3"/>
  <c r="ZB3" i="3" s="1"/>
  <c r="YL1" i="3"/>
  <c r="YL3" i="3" s="1"/>
  <c r="XV1" i="3"/>
  <c r="XV3" i="3" s="1"/>
  <c r="XF1" i="3"/>
  <c r="XF3" i="3" s="1"/>
  <c r="WP1" i="3"/>
  <c r="VZ1" i="3"/>
  <c r="VZ3" i="3" s="1"/>
  <c r="VJ1" i="3"/>
  <c r="VJ3" i="3" s="1"/>
  <c r="UT1" i="3"/>
  <c r="UT3" i="3" s="1"/>
  <c r="UD1" i="3"/>
  <c r="UD3" i="3" s="1"/>
  <c r="TN1" i="3"/>
  <c r="TN3" i="3" s="1"/>
  <c r="SX1" i="3"/>
  <c r="SX3" i="3" s="1"/>
  <c r="SH1" i="3"/>
  <c r="SH3" i="3" s="1"/>
  <c r="RR1" i="3"/>
  <c r="RR3" i="3" s="1"/>
  <c r="RB1" i="3"/>
  <c r="RB3" i="3" s="1"/>
  <c r="QL1" i="3"/>
  <c r="QL3" i="3" s="1"/>
  <c r="PV1" i="3"/>
  <c r="PV3" i="3" s="1"/>
  <c r="PF1" i="3"/>
  <c r="PF3" i="3" s="1"/>
  <c r="OP1" i="3"/>
  <c r="OP3" i="3" s="1"/>
  <c r="NZ1" i="3"/>
  <c r="NZ3" i="3" s="1"/>
  <c r="NJ1" i="3"/>
  <c r="NJ3" i="3" s="1"/>
  <c r="MT1" i="3"/>
  <c r="MD1" i="3"/>
  <c r="MD3" i="3" s="1"/>
  <c r="LN1" i="3"/>
  <c r="KX1" i="3"/>
  <c r="KH1" i="3"/>
  <c r="KH3" i="3" s="1"/>
  <c r="JR1" i="3"/>
  <c r="JB1" i="3"/>
  <c r="JB3" i="3" s="1"/>
  <c r="IL1" i="3"/>
  <c r="IL3" i="3" s="1"/>
  <c r="HV1" i="3"/>
  <c r="HV3" i="3" s="1"/>
  <c r="HF1" i="3"/>
  <c r="HF3" i="3" s="1"/>
  <c r="GP1" i="3"/>
  <c r="GP3" i="3" s="1"/>
  <c r="FZ1" i="3"/>
  <c r="FZ3" i="3" s="1"/>
  <c r="FJ1" i="3"/>
  <c r="FJ3" i="3" s="1"/>
  <c r="ET1" i="3"/>
  <c r="ET3" i="3" s="1"/>
  <c r="ED1" i="3"/>
  <c r="ED3" i="3" s="1"/>
  <c r="DN1" i="3"/>
  <c r="DN3" i="3" s="1"/>
  <c r="CX1" i="3"/>
  <c r="CX3" i="3" s="1"/>
  <c r="CH1" i="3"/>
  <c r="CH3" i="3" s="1"/>
  <c r="BR1" i="3"/>
  <c r="BR3" i="3" s="1"/>
  <c r="BB1" i="3"/>
  <c r="BB3" i="3" s="1"/>
  <c r="AL1" i="3"/>
  <c r="AL3" i="3" s="1"/>
  <c r="V1" i="3"/>
  <c r="V3" i="3" s="1"/>
  <c r="AAF3" i="3"/>
  <c r="XD3" i="3"/>
  <c r="FX3" i="3"/>
  <c r="PT3" i="3"/>
  <c r="QZ3" i="3"/>
  <c r="CV3" i="3"/>
  <c r="AIF3" i="3"/>
  <c r="VX3" i="3"/>
  <c r="MB3" i="3"/>
  <c r="CF3" i="3"/>
  <c r="BP3" i="3"/>
  <c r="AEN3" i="3"/>
  <c r="UR3" i="3"/>
  <c r="KV3" i="3"/>
  <c r="ATH3" i="3"/>
  <c r="WN3" i="3"/>
  <c r="ANT3" i="3"/>
  <c r="ADX3" i="3"/>
  <c r="KF3" i="3"/>
  <c r="S13" i="3" a="1"/>
  <c r="S13" i="3" s="1"/>
  <c r="X13" i="3" s="1" a="1"/>
  <c r="X13" i="3" s="1"/>
  <c r="AC13" i="3" s="1" a="1"/>
  <c r="AC13" i="3" s="1"/>
  <c r="AH13" i="3" s="1" a="1"/>
  <c r="AH13" i="3" s="1"/>
  <c r="ATG3" i="3"/>
  <c r="ASA3" i="3"/>
  <c r="ARK3" i="3"/>
  <c r="AQE3" i="3"/>
  <c r="AOY3" i="3"/>
  <c r="AOI3" i="3"/>
  <c r="XS3" i="3"/>
  <c r="SE3" i="3"/>
  <c r="GM3" i="3"/>
  <c r="EA3" i="3"/>
  <c r="DK3" i="3"/>
  <c r="BO3" i="3"/>
  <c r="AWH3" i="3"/>
  <c r="AUL3" i="3"/>
  <c r="ARZ3" i="3"/>
  <c r="AJJ3" i="3"/>
  <c r="AID3" i="3"/>
  <c r="AHN3" i="3"/>
  <c r="ADV3" i="3"/>
  <c r="ACP3" i="3"/>
  <c r="ABJ3" i="3"/>
  <c r="YH3" i="3"/>
  <c r="TZ3" i="3"/>
  <c r="OL3" i="3"/>
  <c r="GL3" i="3"/>
  <c r="DJ3" i="3"/>
  <c r="CD3" i="3"/>
  <c r="AH3" i="3"/>
  <c r="AWG3" i="3"/>
  <c r="AVQ3" i="3"/>
  <c r="ADE3" i="3"/>
  <c r="AAS3" i="3"/>
  <c r="AAC3" i="3"/>
  <c r="ZM3" i="3"/>
  <c r="XA3" i="3"/>
  <c r="VU3" i="3"/>
  <c r="VE3" i="3"/>
  <c r="PA3" i="3"/>
  <c r="KS3" i="3"/>
  <c r="KC3" i="3"/>
  <c r="JM3" i="3"/>
  <c r="AUJ3" i="3"/>
  <c r="ASN3" i="3"/>
  <c r="ARH3" i="3"/>
  <c r="AEJ3" i="3"/>
  <c r="ADD3" i="3"/>
  <c r="VD3" i="3"/>
  <c r="TX3" i="3"/>
  <c r="SB3" i="3"/>
  <c r="QV3" i="3"/>
  <c r="QF3" i="3"/>
  <c r="PP3" i="3"/>
  <c r="FT3" i="3"/>
  <c r="CR3" i="3"/>
  <c r="AQQ3" i="3"/>
  <c r="AQA3" i="3"/>
  <c r="APK3" i="3"/>
  <c r="ANO3" i="3"/>
  <c r="AMY3" i="3"/>
  <c r="AMI3" i="3"/>
  <c r="ALC3" i="3"/>
  <c r="ABW3" i="3"/>
  <c r="YE3" i="3"/>
  <c r="WI3" i="3"/>
  <c r="VC3" i="3"/>
  <c r="TG3" i="3"/>
  <c r="RK3" i="3"/>
  <c r="LG3" i="3"/>
  <c r="KQ3" i="3"/>
  <c r="HO3" i="3"/>
  <c r="GY3" i="3"/>
  <c r="AUH3" i="3"/>
  <c r="ARV3" i="3"/>
  <c r="APZ3" i="3"/>
  <c r="APJ3" i="3"/>
  <c r="AOT3" i="3"/>
  <c r="AMX3" i="3"/>
  <c r="AMH3" i="3"/>
  <c r="WX3" i="3"/>
  <c r="RJ3" i="3"/>
  <c r="QT3" i="3"/>
  <c r="OX3" i="3"/>
  <c r="NB3" i="3"/>
  <c r="JJ3" i="3"/>
  <c r="IT3" i="3"/>
  <c r="GX3" i="3"/>
  <c r="AD3" i="3"/>
  <c r="AUG3" i="3"/>
  <c r="AGC3" i="3"/>
  <c r="AAO3" i="3"/>
  <c r="ZI3" i="3"/>
  <c r="WW3" i="3"/>
  <c r="VQ3" i="3"/>
  <c r="SO3" i="3"/>
  <c r="RY3" i="3"/>
  <c r="MK3" i="3"/>
  <c r="LU3" i="3"/>
  <c r="JI3" i="3"/>
  <c r="IC3" i="3"/>
  <c r="FA3" i="3"/>
  <c r="BI3" i="3"/>
  <c r="AS3" i="3"/>
  <c r="AUV3" i="3"/>
  <c r="AUF3" i="3"/>
  <c r="AOB3" i="3"/>
  <c r="ANL3" i="3"/>
  <c r="AMV3" i="3"/>
  <c r="AHX3" i="3"/>
  <c r="AGR3" i="3"/>
  <c r="AFL3" i="3"/>
  <c r="AEV3" i="3"/>
  <c r="ABT3" i="3"/>
  <c r="ABD3" i="3"/>
  <c r="RH3" i="3"/>
  <c r="QR3" i="3"/>
  <c r="PL3" i="3"/>
  <c r="OV3" i="3"/>
  <c r="OF3" i="3"/>
  <c r="NP3" i="3"/>
  <c r="MJ3" i="3"/>
  <c r="LT3" i="3"/>
  <c r="AVK3" i="3"/>
  <c r="AUE3" i="3"/>
  <c r="AJC3" i="3"/>
  <c r="AIM3" i="3"/>
  <c r="AHG3" i="3"/>
  <c r="AGQ3" i="3"/>
  <c r="ADO3" i="3"/>
  <c r="MI3" i="3"/>
  <c r="IQ3" i="3"/>
  <c r="CM3" i="3"/>
  <c r="BG3" i="3"/>
  <c r="K3" i="3"/>
  <c r="AVJ3" i="3"/>
  <c r="AOP3" i="3"/>
  <c r="UX3" i="3"/>
  <c r="UH3" i="3"/>
  <c r="TR3" i="3"/>
  <c r="TB3" i="3"/>
  <c r="RV3" i="3"/>
  <c r="HZ3" i="3"/>
  <c r="HJ3" i="3"/>
  <c r="BF3" i="3"/>
  <c r="AES3" i="3"/>
  <c r="ADM3" i="3"/>
  <c r="ACW3" i="3"/>
  <c r="LA3" i="3"/>
  <c r="KK3" i="3"/>
  <c r="BU3" i="3"/>
  <c r="APD3" i="3"/>
  <c r="AON3" i="3"/>
  <c r="ANX3" i="3"/>
  <c r="ANH3" i="3"/>
  <c r="AMB3" i="3"/>
  <c r="ACF3" i="3"/>
  <c r="VL3" i="3"/>
  <c r="OR3" i="3"/>
  <c r="LP3" i="3"/>
  <c r="BT3" i="3"/>
  <c r="BD3" i="3"/>
  <c r="AN3" i="3"/>
  <c r="AWM3" i="3"/>
  <c r="AVW3" i="3"/>
  <c r="ME3" i="3"/>
  <c r="APR3" i="3"/>
  <c r="ANF3" i="3"/>
  <c r="AMP3" i="3"/>
  <c r="AGL3" i="3"/>
  <c r="WP3" i="3"/>
  <c r="MT3" i="3"/>
  <c r="LN3" i="3"/>
  <c r="KX3" i="3"/>
  <c r="JR3" i="3"/>
  <c r="AWK3" i="3"/>
  <c r="AGK3" i="3"/>
  <c r="AEO3" i="3"/>
  <c r="ADY3" i="3"/>
  <c r="ACS3" i="3"/>
  <c r="XU3" i="3"/>
  <c r="WO3" i="3"/>
  <c r="UC3" i="3"/>
  <c r="TM3" i="3"/>
  <c r="L1039" i="3" l="1"/>
  <c r="L991" i="3"/>
  <c r="L641" i="3"/>
  <c r="L414" i="3"/>
  <c r="L79" i="3"/>
  <c r="L1007" i="3"/>
  <c r="L1263" i="3"/>
  <c r="L430" i="3"/>
  <c r="Q527" i="3"/>
  <c r="L15" i="3"/>
  <c r="L271" i="3"/>
  <c r="L689" i="3"/>
  <c r="L913" i="3"/>
  <c r="L478" i="3"/>
  <c r="Q599" i="3"/>
  <c r="L670" i="3"/>
  <c r="L862" i="3"/>
  <c r="L129" i="3"/>
  <c r="Q222" i="3"/>
  <c r="Q448" i="3"/>
  <c r="L894" i="3"/>
  <c r="L145" i="3"/>
  <c r="Q414" i="3"/>
  <c r="Q102" i="3"/>
  <c r="Q384" i="3"/>
  <c r="Q206" i="3"/>
  <c r="L926" i="3"/>
  <c r="L177" i="3"/>
  <c r="Q638" i="3"/>
  <c r="Q294" i="3"/>
  <c r="Q687" i="3"/>
  <c r="Q158" i="3"/>
  <c r="Q416" i="3"/>
  <c r="L1118" i="3"/>
  <c r="L401" i="3"/>
  <c r="Q654" i="3"/>
  <c r="Q310" i="3"/>
  <c r="Q670" i="3"/>
  <c r="Q358" i="3"/>
  <c r="L31" i="3"/>
  <c r="L657" i="3"/>
  <c r="Q336" i="3"/>
  <c r="Q550" i="3"/>
  <c r="Q15" i="3"/>
  <c r="Q87" i="3"/>
  <c r="L479" i="3"/>
  <c r="L1153" i="3"/>
  <c r="Q63" i="3"/>
  <c r="Q119" i="3"/>
  <c r="L495" i="3"/>
  <c r="L1169" i="3"/>
  <c r="Q271" i="3"/>
  <c r="Q343" i="3"/>
  <c r="Q47" i="3"/>
  <c r="Q103" i="3"/>
  <c r="L527" i="3"/>
  <c r="L1201" i="3"/>
  <c r="Q431" i="3"/>
  <c r="Q519" i="3"/>
  <c r="L222" i="3"/>
  <c r="L751" i="3"/>
  <c r="Q479" i="3"/>
  <c r="Q567" i="3"/>
  <c r="L158" i="3"/>
  <c r="L606" i="3"/>
  <c r="L1054" i="3"/>
  <c r="L223" i="3"/>
  <c r="L719" i="3"/>
  <c r="L1231" i="3"/>
  <c r="L369" i="3"/>
  <c r="L881" i="3"/>
  <c r="L22" i="3"/>
  <c r="Q382" i="3"/>
  <c r="Q240" i="3"/>
  <c r="Q175" i="3"/>
  <c r="Q655" i="3"/>
  <c r="Q38" i="3"/>
  <c r="Q518" i="3"/>
  <c r="Q263" i="3"/>
  <c r="L174" i="3"/>
  <c r="L638" i="3"/>
  <c r="L1070" i="3"/>
  <c r="L239" i="3"/>
  <c r="L735" i="3"/>
  <c r="L1247" i="3"/>
  <c r="L385" i="3"/>
  <c r="L897" i="3"/>
  <c r="Q398" i="3"/>
  <c r="Q304" i="3"/>
  <c r="Q223" i="3"/>
  <c r="Q671" i="3"/>
  <c r="Q54" i="3"/>
  <c r="Q534" i="3"/>
  <c r="Q311" i="3"/>
  <c r="L238" i="3"/>
  <c r="L686" i="3"/>
  <c r="L1150" i="3"/>
  <c r="L287" i="3"/>
  <c r="L783" i="3"/>
  <c r="L1295" i="3"/>
  <c r="L433" i="3"/>
  <c r="L945" i="3"/>
  <c r="Q462" i="3"/>
  <c r="Q368" i="3"/>
  <c r="Q303" i="3"/>
  <c r="Q32" i="3"/>
  <c r="Q118" i="3"/>
  <c r="Q566" i="3"/>
  <c r="Q359" i="3"/>
  <c r="L254" i="3"/>
  <c r="L734" i="3"/>
  <c r="L1182" i="3"/>
  <c r="L335" i="3"/>
  <c r="L799" i="3"/>
  <c r="L32" i="3"/>
  <c r="L449" i="3"/>
  <c r="L961" i="3"/>
  <c r="Q30" i="3"/>
  <c r="Q478" i="3"/>
  <c r="Q400" i="3"/>
  <c r="Q319" i="3"/>
  <c r="Q128" i="3"/>
  <c r="Q134" i="3"/>
  <c r="Q614" i="3"/>
  <c r="Q375" i="3"/>
  <c r="L286" i="3"/>
  <c r="L750" i="3"/>
  <c r="L1198" i="3"/>
  <c r="L367" i="3"/>
  <c r="L847" i="3"/>
  <c r="L96" i="3"/>
  <c r="L497" i="3"/>
  <c r="L1009" i="3"/>
  <c r="Q78" i="3"/>
  <c r="Q494" i="3"/>
  <c r="Q496" i="3"/>
  <c r="Q335" i="3"/>
  <c r="Q192" i="3"/>
  <c r="Q182" i="3"/>
  <c r="Q630" i="3"/>
  <c r="Q391" i="3"/>
  <c r="L302" i="3"/>
  <c r="L766" i="3"/>
  <c r="L1246" i="3"/>
  <c r="L399" i="3"/>
  <c r="L879" i="3"/>
  <c r="L17" i="3"/>
  <c r="L529" i="3"/>
  <c r="L1041" i="3"/>
  <c r="Q110" i="3"/>
  <c r="Q542" i="3"/>
  <c r="Q528" i="3"/>
  <c r="Q351" i="3"/>
  <c r="Q224" i="3"/>
  <c r="Q230" i="3"/>
  <c r="Q646" i="3"/>
  <c r="Q439" i="3"/>
  <c r="L350" i="3"/>
  <c r="L798" i="3"/>
  <c r="L1262" i="3"/>
  <c r="L415" i="3"/>
  <c r="L911" i="3"/>
  <c r="L49" i="3"/>
  <c r="L561" i="3"/>
  <c r="L1073" i="3"/>
  <c r="Q126" i="3"/>
  <c r="Q590" i="3"/>
  <c r="Q560" i="3"/>
  <c r="Q399" i="3"/>
  <c r="Q256" i="3"/>
  <c r="Q262" i="3"/>
  <c r="Q694" i="3"/>
  <c r="Q455" i="3"/>
  <c r="L382" i="3"/>
  <c r="L814" i="3"/>
  <c r="L1278" i="3"/>
  <c r="L463" i="3"/>
  <c r="L975" i="3"/>
  <c r="L113" i="3"/>
  <c r="L625" i="3"/>
  <c r="L1137" i="3"/>
  <c r="Q142" i="3"/>
  <c r="Q622" i="3"/>
  <c r="Q656" i="3"/>
  <c r="Q415" i="3"/>
  <c r="Q288" i="3"/>
  <c r="Q278" i="3"/>
  <c r="Q55" i="3"/>
  <c r="Q471" i="3"/>
  <c r="L494" i="3"/>
  <c r="L111" i="3"/>
  <c r="L543" i="3"/>
  <c r="L193" i="3"/>
  <c r="L1217" i="3"/>
  <c r="Q238" i="3"/>
  <c r="Q718" i="3"/>
  <c r="Q79" i="3"/>
  <c r="Q559" i="3"/>
  <c r="Q374" i="3"/>
  <c r="Q615" i="3"/>
  <c r="L46" i="3"/>
  <c r="L510" i="3"/>
  <c r="L990" i="3"/>
  <c r="L143" i="3"/>
  <c r="L591" i="3"/>
  <c r="L1103" i="3"/>
  <c r="L241" i="3"/>
  <c r="L753" i="3"/>
  <c r="L1265" i="3"/>
  <c r="Q286" i="3"/>
  <c r="Q16" i="3"/>
  <c r="Q95" i="3"/>
  <c r="Q575" i="3"/>
  <c r="Q640" i="3"/>
  <c r="Q390" i="3"/>
  <c r="Q183" i="3"/>
  <c r="Q631" i="3"/>
  <c r="L30" i="3"/>
  <c r="L705" i="3"/>
  <c r="Q135" i="3"/>
  <c r="L94" i="3"/>
  <c r="L542" i="3"/>
  <c r="L1006" i="3"/>
  <c r="L159" i="3"/>
  <c r="L623" i="3"/>
  <c r="L1135" i="3"/>
  <c r="L273" i="3"/>
  <c r="L785" i="3"/>
  <c r="L34" i="3"/>
  <c r="Q334" i="3"/>
  <c r="Q48" i="3"/>
  <c r="Q143" i="3"/>
  <c r="Q591" i="3"/>
  <c r="Q704" i="3"/>
  <c r="Q438" i="3"/>
  <c r="Q199" i="3"/>
  <c r="Q647" i="3"/>
  <c r="L942" i="3"/>
  <c r="L1055" i="3"/>
  <c r="Q544" i="3"/>
  <c r="L126" i="3"/>
  <c r="L558" i="3"/>
  <c r="L1022" i="3"/>
  <c r="L207" i="3"/>
  <c r="L655" i="3"/>
  <c r="L1167" i="3"/>
  <c r="L305" i="3"/>
  <c r="L817" i="3"/>
  <c r="L66" i="3"/>
  <c r="Q366" i="3"/>
  <c r="Q144" i="3"/>
  <c r="Q159" i="3"/>
  <c r="Q607" i="3"/>
  <c r="Q22" i="3"/>
  <c r="Q486" i="3"/>
  <c r="Q215" i="3"/>
  <c r="Q23" i="3"/>
  <c r="L671" i="3"/>
  <c r="L1183" i="3"/>
  <c r="L321" i="3"/>
  <c r="L833" i="3"/>
  <c r="L82" i="3"/>
  <c r="L190" i="3"/>
  <c r="L446" i="3"/>
  <c r="L702" i="3"/>
  <c r="L958" i="3"/>
  <c r="L1214" i="3"/>
  <c r="L175" i="3"/>
  <c r="L431" i="3"/>
  <c r="L687" i="3"/>
  <c r="L943" i="3"/>
  <c r="L1199" i="3"/>
  <c r="L81" i="3"/>
  <c r="L337" i="3"/>
  <c r="L593" i="3"/>
  <c r="L849" i="3"/>
  <c r="L1105" i="3"/>
  <c r="L98" i="3"/>
  <c r="Q174" i="3"/>
  <c r="Q430" i="3"/>
  <c r="Q686" i="3"/>
  <c r="Q432" i="3"/>
  <c r="Q111" i="3"/>
  <c r="Q367" i="3"/>
  <c r="Q623" i="3"/>
  <c r="Q320" i="3"/>
  <c r="Q70" i="3"/>
  <c r="Q326" i="3"/>
  <c r="Q582" i="3"/>
  <c r="Q151" i="3"/>
  <c r="Q407" i="3"/>
  <c r="Q663" i="3"/>
  <c r="L927" i="3"/>
  <c r="L65" i="3"/>
  <c r="L577" i="3"/>
  <c r="L1089" i="3"/>
  <c r="L206" i="3"/>
  <c r="L462" i="3"/>
  <c r="L718" i="3"/>
  <c r="L974" i="3"/>
  <c r="L1230" i="3"/>
  <c r="L191" i="3"/>
  <c r="L447" i="3"/>
  <c r="L703" i="3"/>
  <c r="L959" i="3"/>
  <c r="L1215" i="3"/>
  <c r="L97" i="3"/>
  <c r="L353" i="3"/>
  <c r="L609" i="3"/>
  <c r="L865" i="3"/>
  <c r="L1121" i="3"/>
  <c r="L18" i="3"/>
  <c r="Q190" i="3"/>
  <c r="Q446" i="3"/>
  <c r="Q702" i="3"/>
  <c r="Q464" i="3"/>
  <c r="Q127" i="3"/>
  <c r="Q383" i="3"/>
  <c r="Q639" i="3"/>
  <c r="Q352" i="3"/>
  <c r="Q86" i="3"/>
  <c r="Q342" i="3"/>
  <c r="Q598" i="3"/>
  <c r="Q167" i="3"/>
  <c r="Q423" i="3"/>
  <c r="Q679" i="3"/>
  <c r="L270" i="3"/>
  <c r="L526" i="3"/>
  <c r="L782" i="3"/>
  <c r="L1038" i="3"/>
  <c r="L1294" i="3"/>
  <c r="L255" i="3"/>
  <c r="L511" i="3"/>
  <c r="L767" i="3"/>
  <c r="L1023" i="3"/>
  <c r="L1279" i="3"/>
  <c r="L161" i="3"/>
  <c r="L417" i="3"/>
  <c r="L673" i="3"/>
  <c r="L929" i="3"/>
  <c r="L1185" i="3"/>
  <c r="Q254" i="3"/>
  <c r="Q510" i="3"/>
  <c r="Q80" i="3"/>
  <c r="Q592" i="3"/>
  <c r="Q191" i="3"/>
  <c r="Q447" i="3"/>
  <c r="Q703" i="3"/>
  <c r="Q480" i="3"/>
  <c r="Q150" i="3"/>
  <c r="Q406" i="3"/>
  <c r="Q662" i="3"/>
  <c r="Q231" i="3"/>
  <c r="Q487" i="3"/>
  <c r="Q270" i="3"/>
  <c r="Q526" i="3"/>
  <c r="Q112" i="3"/>
  <c r="Q624" i="3"/>
  <c r="Q207" i="3"/>
  <c r="Q463" i="3"/>
  <c r="Q719" i="3"/>
  <c r="Q512" i="3"/>
  <c r="Q166" i="3"/>
  <c r="Q422" i="3"/>
  <c r="Q678" i="3"/>
  <c r="Q247" i="3"/>
  <c r="Q503" i="3"/>
  <c r="L62" i="3"/>
  <c r="L318" i="3"/>
  <c r="L574" i="3"/>
  <c r="L830" i="3"/>
  <c r="L1086" i="3"/>
  <c r="L47" i="3"/>
  <c r="L303" i="3"/>
  <c r="L559" i="3"/>
  <c r="L815" i="3"/>
  <c r="L1071" i="3"/>
  <c r="L64" i="3"/>
  <c r="L209" i="3"/>
  <c r="L465" i="3"/>
  <c r="L721" i="3"/>
  <c r="L977" i="3"/>
  <c r="L1233" i="3"/>
  <c r="Q46" i="3"/>
  <c r="Q302" i="3"/>
  <c r="Q558" i="3"/>
  <c r="Q176" i="3"/>
  <c r="Q688" i="3"/>
  <c r="Q239" i="3"/>
  <c r="Q495" i="3"/>
  <c r="Q64" i="3"/>
  <c r="Q576" i="3"/>
  <c r="Q198" i="3"/>
  <c r="Q454" i="3"/>
  <c r="Q710" i="3"/>
  <c r="Q279" i="3"/>
  <c r="Q535" i="3"/>
  <c r="L78" i="3"/>
  <c r="L334" i="3"/>
  <c r="L590" i="3"/>
  <c r="L846" i="3"/>
  <c r="L1102" i="3"/>
  <c r="L63" i="3"/>
  <c r="L319" i="3"/>
  <c r="L575" i="3"/>
  <c r="L831" i="3"/>
  <c r="L1087" i="3"/>
  <c r="L80" i="3"/>
  <c r="L225" i="3"/>
  <c r="L481" i="3"/>
  <c r="L737" i="3"/>
  <c r="L993" i="3"/>
  <c r="L1249" i="3"/>
  <c r="Q62" i="3"/>
  <c r="Q318" i="3"/>
  <c r="Q574" i="3"/>
  <c r="Q208" i="3"/>
  <c r="Q720" i="3"/>
  <c r="Q255" i="3"/>
  <c r="Q511" i="3"/>
  <c r="Q96" i="3"/>
  <c r="Q608" i="3"/>
  <c r="Q214" i="3"/>
  <c r="Q470" i="3"/>
  <c r="Q39" i="3"/>
  <c r="Q295" i="3"/>
  <c r="Q551" i="3"/>
  <c r="L110" i="3"/>
  <c r="L366" i="3"/>
  <c r="L622" i="3"/>
  <c r="L878" i="3"/>
  <c r="L1134" i="3"/>
  <c r="L95" i="3"/>
  <c r="L351" i="3"/>
  <c r="L607" i="3"/>
  <c r="L863" i="3"/>
  <c r="L1119" i="3"/>
  <c r="L16" i="3"/>
  <c r="L257" i="3"/>
  <c r="L513" i="3"/>
  <c r="L769" i="3"/>
  <c r="L1025" i="3"/>
  <c r="Q94" i="3"/>
  <c r="Q350" i="3"/>
  <c r="Q606" i="3"/>
  <c r="Q272" i="3"/>
  <c r="Q31" i="3"/>
  <c r="Q287" i="3"/>
  <c r="Q543" i="3"/>
  <c r="Q160" i="3"/>
  <c r="Q672" i="3"/>
  <c r="Q246" i="3"/>
  <c r="Q502" i="3"/>
  <c r="Q71" i="3"/>
  <c r="Q327" i="3"/>
  <c r="L14" i="3"/>
  <c r="L36" i="3"/>
  <c r="L56" i="3"/>
  <c r="L77" i="3"/>
  <c r="L103" i="3"/>
  <c r="L122" i="3"/>
  <c r="L141" i="3"/>
  <c r="L163" i="3"/>
  <c r="L182" i="3"/>
  <c r="L201" i="3"/>
  <c r="L220" i="3"/>
  <c r="L242" i="3"/>
  <c r="L261" i="3"/>
  <c r="L280" i="3"/>
  <c r="L299" i="3"/>
  <c r="L320" i="3"/>
  <c r="L340" i="3"/>
  <c r="L359" i="3"/>
  <c r="L378" i="3"/>
  <c r="L397" i="3"/>
  <c r="L419" i="3"/>
  <c r="L37" i="3"/>
  <c r="L57" i="3"/>
  <c r="L83" i="3"/>
  <c r="L104" i="3"/>
  <c r="L123" i="3"/>
  <c r="L144" i="3"/>
  <c r="L164" i="3"/>
  <c r="L183" i="3"/>
  <c r="L202" i="3"/>
  <c r="L221" i="3"/>
  <c r="L243" i="3"/>
  <c r="L262" i="3"/>
  <c r="L281" i="3"/>
  <c r="L300" i="3"/>
  <c r="L322" i="3"/>
  <c r="L341" i="3"/>
  <c r="L360" i="3"/>
  <c r="L379" i="3"/>
  <c r="L400" i="3"/>
  <c r="L420" i="3"/>
  <c r="L28" i="3"/>
  <c r="L55" i="3"/>
  <c r="L85" i="3"/>
  <c r="L108" i="3"/>
  <c r="L132" i="3"/>
  <c r="L153" i="3"/>
  <c r="L176" i="3"/>
  <c r="L198" i="3"/>
  <c r="L219" i="3"/>
  <c r="L245" i="3"/>
  <c r="L266" i="3"/>
  <c r="L290" i="3"/>
  <c r="L311" i="3"/>
  <c r="L332" i="3"/>
  <c r="L356" i="3"/>
  <c r="L377" i="3"/>
  <c r="L403" i="3"/>
  <c r="L424" i="3"/>
  <c r="L443" i="3"/>
  <c r="L464" i="3"/>
  <c r="L484" i="3"/>
  <c r="L503" i="3"/>
  <c r="L522" i="3"/>
  <c r="L541" i="3"/>
  <c r="L563" i="3"/>
  <c r="L582" i="3"/>
  <c r="L601" i="3"/>
  <c r="L620" i="3"/>
  <c r="L642" i="3"/>
  <c r="L661" i="3"/>
  <c r="L680" i="3"/>
  <c r="L699" i="3"/>
  <c r="L720" i="3"/>
  <c r="L740" i="3"/>
  <c r="L759" i="3"/>
  <c r="L778" i="3"/>
  <c r="L797" i="3"/>
  <c r="L819" i="3"/>
  <c r="L838" i="3"/>
  <c r="L857" i="3"/>
  <c r="L876" i="3"/>
  <c r="L898" i="3"/>
  <c r="L917" i="3"/>
  <c r="L936" i="3"/>
  <c r="L955" i="3"/>
  <c r="L976" i="3"/>
  <c r="L996" i="3"/>
  <c r="L1015" i="3"/>
  <c r="L1034" i="3"/>
  <c r="L1053" i="3"/>
  <c r="L1075" i="3"/>
  <c r="L1094" i="3"/>
  <c r="L1113" i="3"/>
  <c r="L1132" i="3"/>
  <c r="L1154" i="3"/>
  <c r="L1173" i="3"/>
  <c r="L1192" i="3"/>
  <c r="L1211" i="3"/>
  <c r="L1232" i="3"/>
  <c r="L1252" i="3"/>
  <c r="L1271" i="3"/>
  <c r="L1290" i="3"/>
  <c r="L29" i="3"/>
  <c r="L58" i="3"/>
  <c r="L86" i="3"/>
  <c r="L109" i="3"/>
  <c r="L133" i="3"/>
  <c r="L154" i="3"/>
  <c r="L178" i="3"/>
  <c r="L199" i="3"/>
  <c r="L224" i="3"/>
  <c r="L246" i="3"/>
  <c r="L267" i="3"/>
  <c r="L291" i="3"/>
  <c r="L312" i="3"/>
  <c r="L333" i="3"/>
  <c r="L357" i="3"/>
  <c r="L380" i="3"/>
  <c r="L404" i="3"/>
  <c r="L425" i="3"/>
  <c r="L444" i="3"/>
  <c r="L466" i="3"/>
  <c r="L485" i="3"/>
  <c r="L504" i="3"/>
  <c r="L523" i="3"/>
  <c r="L544" i="3"/>
  <c r="L564" i="3"/>
  <c r="L583" i="3"/>
  <c r="L602" i="3"/>
  <c r="L621" i="3"/>
  <c r="L643" i="3"/>
  <c r="L662" i="3"/>
  <c r="L681" i="3"/>
  <c r="L700" i="3"/>
  <c r="L722" i="3"/>
  <c r="L38" i="3"/>
  <c r="L60" i="3"/>
  <c r="L88" i="3"/>
  <c r="L114" i="3"/>
  <c r="L135" i="3"/>
  <c r="L156" i="3"/>
  <c r="L180" i="3"/>
  <c r="L203" i="3"/>
  <c r="L227" i="3"/>
  <c r="L248" i="3"/>
  <c r="L269" i="3"/>
  <c r="L293" i="3"/>
  <c r="L314" i="3"/>
  <c r="L338" i="3"/>
  <c r="L361" i="3"/>
  <c r="L384" i="3"/>
  <c r="L406" i="3"/>
  <c r="L427" i="3"/>
  <c r="L448" i="3"/>
  <c r="L468" i="3"/>
  <c r="L487" i="3"/>
  <c r="L506" i="3"/>
  <c r="L525" i="3"/>
  <c r="L547" i="3"/>
  <c r="L566" i="3"/>
  <c r="L585" i="3"/>
  <c r="L604" i="3"/>
  <c r="L626" i="3"/>
  <c r="L645" i="3"/>
  <c r="L664" i="3"/>
  <c r="L683" i="3"/>
  <c r="L704" i="3"/>
  <c r="L724" i="3"/>
  <c r="L743" i="3"/>
  <c r="L762" i="3"/>
  <c r="L781" i="3"/>
  <c r="L803" i="3"/>
  <c r="L822" i="3"/>
  <c r="L841" i="3"/>
  <c r="L860" i="3"/>
  <c r="L882" i="3"/>
  <c r="L901" i="3"/>
  <c r="L920" i="3"/>
  <c r="L939" i="3"/>
  <c r="L960" i="3"/>
  <c r="L980" i="3"/>
  <c r="L999" i="3"/>
  <c r="L1018" i="3"/>
  <c r="L1037" i="3"/>
  <c r="L1059" i="3"/>
  <c r="L1078" i="3"/>
  <c r="L1097" i="3"/>
  <c r="L1116" i="3"/>
  <c r="L1138" i="3"/>
  <c r="L1157" i="3"/>
  <c r="L1176" i="3"/>
  <c r="L1195" i="3"/>
  <c r="L1216" i="3"/>
  <c r="L1236" i="3"/>
  <c r="L1255" i="3"/>
  <c r="L1274" i="3"/>
  <c r="L1293" i="3"/>
  <c r="L40" i="3"/>
  <c r="L67" i="3"/>
  <c r="L90" i="3"/>
  <c r="L116" i="3"/>
  <c r="L137" i="3"/>
  <c r="L160" i="3"/>
  <c r="L184" i="3"/>
  <c r="L205" i="3"/>
  <c r="L229" i="3"/>
  <c r="L250" i="3"/>
  <c r="L274" i="3"/>
  <c r="L295" i="3"/>
  <c r="L316" i="3"/>
  <c r="L342" i="3"/>
  <c r="L363" i="3"/>
  <c r="L387" i="3"/>
  <c r="L408" i="3"/>
  <c r="L429" i="3"/>
  <c r="L451" i="3"/>
  <c r="L470" i="3"/>
  <c r="L489" i="3"/>
  <c r="L508" i="3"/>
  <c r="L530" i="3"/>
  <c r="L549" i="3"/>
  <c r="L568" i="3"/>
  <c r="L587" i="3"/>
  <c r="L608" i="3"/>
  <c r="L628" i="3"/>
  <c r="L647" i="3"/>
  <c r="L666" i="3"/>
  <c r="L685" i="3"/>
  <c r="L707" i="3"/>
  <c r="L726" i="3"/>
  <c r="L745" i="3"/>
  <c r="L764" i="3"/>
  <c r="L41" i="3"/>
  <c r="L68" i="3"/>
  <c r="L91" i="3"/>
  <c r="L117" i="3"/>
  <c r="L138" i="3"/>
  <c r="L162" i="3"/>
  <c r="L185" i="3"/>
  <c r="L208" i="3"/>
  <c r="L230" i="3"/>
  <c r="L251" i="3"/>
  <c r="L275" i="3"/>
  <c r="L296" i="3"/>
  <c r="L317" i="3"/>
  <c r="L343" i="3"/>
  <c r="L364" i="3"/>
  <c r="L388" i="3"/>
  <c r="L409" i="3"/>
  <c r="L432" i="3"/>
  <c r="L452" i="3"/>
  <c r="L471" i="3"/>
  <c r="L490" i="3"/>
  <c r="L509" i="3"/>
  <c r="L531" i="3"/>
  <c r="L550" i="3"/>
  <c r="L569" i="3"/>
  <c r="L588" i="3"/>
  <c r="L610" i="3"/>
  <c r="L629" i="3"/>
  <c r="L648" i="3"/>
  <c r="L667" i="3"/>
  <c r="L688" i="3"/>
  <c r="L708" i="3"/>
  <c r="L727" i="3"/>
  <c r="L746" i="3"/>
  <c r="L765" i="3"/>
  <c r="L787" i="3"/>
  <c r="L806" i="3"/>
  <c r="L825" i="3"/>
  <c r="L844" i="3"/>
  <c r="L866" i="3"/>
  <c r="L885" i="3"/>
  <c r="L904" i="3"/>
  <c r="L923" i="3"/>
  <c r="L944" i="3"/>
  <c r="L964" i="3"/>
  <c r="L983" i="3"/>
  <c r="L1002" i="3"/>
  <c r="L1021" i="3"/>
  <c r="L1043" i="3"/>
  <c r="L1062" i="3"/>
  <c r="L1081" i="3"/>
  <c r="L1100" i="3"/>
  <c r="L1122" i="3"/>
  <c r="L1141" i="3"/>
  <c r="L1160" i="3"/>
  <c r="L1179" i="3"/>
  <c r="L1200" i="3"/>
  <c r="L1220" i="3"/>
  <c r="L1239" i="3"/>
  <c r="L1258" i="3"/>
  <c r="L1277" i="3"/>
  <c r="L19" i="3"/>
  <c r="L52" i="3"/>
  <c r="L92" i="3"/>
  <c r="L125" i="3"/>
  <c r="L157" i="3"/>
  <c r="L192" i="3"/>
  <c r="L226" i="3"/>
  <c r="L258" i="3"/>
  <c r="L288" i="3"/>
  <c r="L325" i="3"/>
  <c r="L354" i="3"/>
  <c r="L390" i="3"/>
  <c r="L421" i="3"/>
  <c r="L453" i="3"/>
  <c r="L477" i="3"/>
  <c r="L507" i="3"/>
  <c r="L536" i="3"/>
  <c r="L565" i="3"/>
  <c r="L595" i="3"/>
  <c r="L619" i="3"/>
  <c r="L651" i="3"/>
  <c r="L678" i="3"/>
  <c r="L710" i="3"/>
  <c r="L736" i="3"/>
  <c r="L761" i="3"/>
  <c r="L789" i="3"/>
  <c r="L811" i="3"/>
  <c r="L836" i="3"/>
  <c r="L859" i="3"/>
  <c r="L886" i="3"/>
  <c r="L908" i="3"/>
  <c r="L933" i="3"/>
  <c r="L956" i="3"/>
  <c r="L982" i="3"/>
  <c r="L1005" i="3"/>
  <c r="L1030" i="3"/>
  <c r="L1052" i="3"/>
  <c r="L1079" i="3"/>
  <c r="L1104" i="3"/>
  <c r="L1127" i="3"/>
  <c r="L1149" i="3"/>
  <c r="L1175" i="3"/>
  <c r="L1202" i="3"/>
  <c r="L1224" i="3"/>
  <c r="L1248" i="3"/>
  <c r="L1272" i="3"/>
  <c r="L20" i="3"/>
  <c r="L53" i="3"/>
  <c r="L93" i="3"/>
  <c r="L128" i="3"/>
  <c r="L165" i="3"/>
  <c r="L194" i="3"/>
  <c r="L228" i="3"/>
  <c r="L259" i="3"/>
  <c r="L292" i="3"/>
  <c r="L326" i="3"/>
  <c r="L355" i="3"/>
  <c r="L391" i="3"/>
  <c r="L422" i="3"/>
  <c r="L454" i="3"/>
  <c r="L480" i="3"/>
  <c r="L512" i="3"/>
  <c r="L537" i="3"/>
  <c r="L567" i="3"/>
  <c r="L596" i="3"/>
  <c r="L624" i="3"/>
  <c r="L652" i="3"/>
  <c r="L679" i="3"/>
  <c r="L711" i="3"/>
  <c r="L738" i="3"/>
  <c r="L763" i="3"/>
  <c r="L790" i="3"/>
  <c r="L812" i="3"/>
  <c r="L837" i="3"/>
  <c r="L861" i="3"/>
  <c r="L887" i="3"/>
  <c r="L909" i="3"/>
  <c r="L934" i="3"/>
  <c r="L957" i="3"/>
  <c r="L984" i="3"/>
  <c r="L1008" i="3"/>
  <c r="L1031" i="3"/>
  <c r="L1056" i="3"/>
  <c r="L1080" i="3"/>
  <c r="L1106" i="3"/>
  <c r="L1128" i="3"/>
  <c r="L1152" i="3"/>
  <c r="L1177" i="3"/>
  <c r="L1203" i="3"/>
  <c r="L1225" i="3"/>
  <c r="L1250" i="3"/>
  <c r="L1273" i="3"/>
  <c r="L21" i="3"/>
  <c r="L54" i="3"/>
  <c r="L99" i="3"/>
  <c r="L130" i="3"/>
  <c r="L166" i="3"/>
  <c r="L195" i="3"/>
  <c r="L231" i="3"/>
  <c r="L260" i="3"/>
  <c r="L294" i="3"/>
  <c r="L327" i="3"/>
  <c r="L358" i="3"/>
  <c r="L392" i="3"/>
  <c r="L423" i="3"/>
  <c r="L455" i="3"/>
  <c r="L482" i="3"/>
  <c r="L514" i="3"/>
  <c r="L538" i="3"/>
  <c r="L570" i="3"/>
  <c r="L597" i="3"/>
  <c r="L627" i="3"/>
  <c r="L653" i="3"/>
  <c r="L682" i="3"/>
  <c r="L712" i="3"/>
  <c r="L739" i="3"/>
  <c r="L768" i="3"/>
  <c r="L791" i="3"/>
  <c r="L813" i="3"/>
  <c r="L839" i="3"/>
  <c r="L864" i="3"/>
  <c r="L888" i="3"/>
  <c r="L912" i="3"/>
  <c r="L935" i="3"/>
  <c r="L962" i="3"/>
  <c r="L985" i="3"/>
  <c r="L1010" i="3"/>
  <c r="L1032" i="3"/>
  <c r="L1058" i="3"/>
  <c r="L1082" i="3"/>
  <c r="L1107" i="3"/>
  <c r="L1129" i="3"/>
  <c r="L1155" i="3"/>
  <c r="L1178" i="3"/>
  <c r="L1204" i="3"/>
  <c r="L1226" i="3"/>
  <c r="L1251" i="3"/>
  <c r="L1275" i="3"/>
  <c r="L23" i="3"/>
  <c r="L59" i="3"/>
  <c r="L100" i="3"/>
  <c r="L131" i="3"/>
  <c r="L167" i="3"/>
  <c r="L196" i="3"/>
  <c r="L232" i="3"/>
  <c r="L263" i="3"/>
  <c r="L297" i="3"/>
  <c r="L328" i="3"/>
  <c r="L362" i="3"/>
  <c r="L393" i="3"/>
  <c r="L426" i="3"/>
  <c r="L456" i="3"/>
  <c r="L483" i="3"/>
  <c r="L515" i="3"/>
  <c r="L539" i="3"/>
  <c r="L571" i="3"/>
  <c r="L598" i="3"/>
  <c r="L630" i="3"/>
  <c r="L656" i="3"/>
  <c r="L684" i="3"/>
  <c r="L713" i="3"/>
  <c r="L741" i="3"/>
  <c r="L770" i="3"/>
  <c r="L792" i="3"/>
  <c r="L816" i="3"/>
  <c r="L840" i="3"/>
  <c r="L867" i="3"/>
  <c r="L889" i="3"/>
  <c r="L914" i="3"/>
  <c r="L937" i="3"/>
  <c r="L963" i="3"/>
  <c r="L986" i="3"/>
  <c r="L1011" i="3"/>
  <c r="L1033" i="3"/>
  <c r="L1060" i="3"/>
  <c r="L1083" i="3"/>
  <c r="L1108" i="3"/>
  <c r="L1130" i="3"/>
  <c r="L1156" i="3"/>
  <c r="L1180" i="3"/>
  <c r="L1205" i="3"/>
  <c r="L1227" i="3"/>
  <c r="L1253" i="3"/>
  <c r="L1276" i="3"/>
  <c r="L25" i="3"/>
  <c r="L69" i="3"/>
  <c r="L102" i="3"/>
  <c r="L136" i="3"/>
  <c r="L200" i="3"/>
  <c r="L234" i="3"/>
  <c r="L265" i="3"/>
  <c r="L301" i="3"/>
  <c r="L330" i="3"/>
  <c r="L368" i="3"/>
  <c r="L434" i="3"/>
  <c r="L458" i="3"/>
  <c r="L488" i="3"/>
  <c r="L517" i="3"/>
  <c r="L573" i="3"/>
  <c r="L600" i="3"/>
  <c r="L632" i="3"/>
  <c r="L691" i="3"/>
  <c r="L715" i="3"/>
  <c r="L744" i="3"/>
  <c r="L794" i="3"/>
  <c r="L820" i="3"/>
  <c r="L869" i="3"/>
  <c r="L916" i="3"/>
  <c r="L966" i="3"/>
  <c r="L1013" i="3"/>
  <c r="L24" i="3"/>
  <c r="L61" i="3"/>
  <c r="L101" i="3"/>
  <c r="L134" i="3"/>
  <c r="L168" i="3"/>
  <c r="L197" i="3"/>
  <c r="L233" i="3"/>
  <c r="L264" i="3"/>
  <c r="L298" i="3"/>
  <c r="L329" i="3"/>
  <c r="L365" i="3"/>
  <c r="L394" i="3"/>
  <c r="L428" i="3"/>
  <c r="L457" i="3"/>
  <c r="L486" i="3"/>
  <c r="L516" i="3"/>
  <c r="L540" i="3"/>
  <c r="L572" i="3"/>
  <c r="L599" i="3"/>
  <c r="L631" i="3"/>
  <c r="L658" i="3"/>
  <c r="L690" i="3"/>
  <c r="L714" i="3"/>
  <c r="L742" i="3"/>
  <c r="L771" i="3"/>
  <c r="L793" i="3"/>
  <c r="L818" i="3"/>
  <c r="L842" i="3"/>
  <c r="L868" i="3"/>
  <c r="L890" i="3"/>
  <c r="L915" i="3"/>
  <c r="L938" i="3"/>
  <c r="L965" i="3"/>
  <c r="L987" i="3"/>
  <c r="L1012" i="3"/>
  <c r="L1035" i="3"/>
  <c r="L1061" i="3"/>
  <c r="L1084" i="3"/>
  <c r="L1109" i="3"/>
  <c r="L1131" i="3"/>
  <c r="L1158" i="3"/>
  <c r="L1181" i="3"/>
  <c r="L1206" i="3"/>
  <c r="L1228" i="3"/>
  <c r="L1254" i="3"/>
  <c r="L1280" i="3"/>
  <c r="L169" i="3"/>
  <c r="L395" i="3"/>
  <c r="L546" i="3"/>
  <c r="L659" i="3"/>
  <c r="L772" i="3"/>
  <c r="L843" i="3"/>
  <c r="L891" i="3"/>
  <c r="L940" i="3"/>
  <c r="L988" i="3"/>
  <c r="L1036" i="3"/>
  <c r="L1085" i="3"/>
  <c r="L26" i="3"/>
  <c r="L70" i="3"/>
  <c r="L105" i="3"/>
  <c r="L139" i="3"/>
  <c r="L170" i="3"/>
  <c r="L204" i="3"/>
  <c r="L235" i="3"/>
  <c r="L268" i="3"/>
  <c r="L304" i="3"/>
  <c r="L331" i="3"/>
  <c r="L370" i="3"/>
  <c r="L396" i="3"/>
  <c r="L435" i="3"/>
  <c r="L459" i="3"/>
  <c r="L491" i="3"/>
  <c r="L518" i="3"/>
  <c r="L548" i="3"/>
  <c r="L576" i="3"/>
  <c r="L603" i="3"/>
  <c r="L633" i="3"/>
  <c r="L660" i="3"/>
  <c r="L692" i="3"/>
  <c r="L716" i="3"/>
  <c r="L747" i="3"/>
  <c r="L773" i="3"/>
  <c r="L795" i="3"/>
  <c r="L821" i="3"/>
  <c r="L845" i="3"/>
  <c r="L870" i="3"/>
  <c r="L892" i="3"/>
  <c r="L918" i="3"/>
  <c r="L941" i="3"/>
  <c r="L967" i="3"/>
  <c r="L989" i="3"/>
  <c r="L1014" i="3"/>
  <c r="L1040" i="3"/>
  <c r="L1064" i="3"/>
  <c r="L1088" i="3"/>
  <c r="L1111" i="3"/>
  <c r="L1136" i="3"/>
  <c r="L1161" i="3"/>
  <c r="L1186" i="3"/>
  <c r="L1208" i="3"/>
  <c r="L1234" i="3"/>
  <c r="L1257" i="3"/>
  <c r="L1283" i="3"/>
  <c r="L27" i="3"/>
  <c r="L71" i="3"/>
  <c r="L106" i="3"/>
  <c r="L140" i="3"/>
  <c r="L171" i="3"/>
  <c r="L210" i="3"/>
  <c r="L236" i="3"/>
  <c r="L272" i="3"/>
  <c r="L306" i="3"/>
  <c r="L336" i="3"/>
  <c r="L371" i="3"/>
  <c r="L402" i="3"/>
  <c r="L436" i="3"/>
  <c r="L460" i="3"/>
  <c r="L492" i="3"/>
  <c r="L519" i="3"/>
  <c r="L551" i="3"/>
  <c r="L578" i="3"/>
  <c r="L605" i="3"/>
  <c r="L634" i="3"/>
  <c r="L663" i="3"/>
  <c r="L693" i="3"/>
  <c r="L717" i="3"/>
  <c r="L748" i="3"/>
  <c r="L774" i="3"/>
  <c r="L796" i="3"/>
  <c r="L823" i="3"/>
  <c r="L848" i="3"/>
  <c r="L871" i="3"/>
  <c r="L893" i="3"/>
  <c r="L919" i="3"/>
  <c r="L946" i="3"/>
  <c r="L968" i="3"/>
  <c r="L992" i="3"/>
  <c r="L1016" i="3"/>
  <c r="L1042" i="3"/>
  <c r="L1065" i="3"/>
  <c r="L1090" i="3"/>
  <c r="L1112" i="3"/>
  <c r="L1139" i="3"/>
  <c r="L1162" i="3"/>
  <c r="L1187" i="3"/>
  <c r="L1209" i="3"/>
  <c r="L1235" i="3"/>
  <c r="L1259" i="3"/>
  <c r="L1284" i="3"/>
  <c r="L35" i="3"/>
  <c r="L72" i="3"/>
  <c r="L107" i="3"/>
  <c r="L146" i="3"/>
  <c r="L172" i="3"/>
  <c r="L211" i="3"/>
  <c r="L237" i="3"/>
  <c r="L276" i="3"/>
  <c r="L307" i="3"/>
  <c r="L339" i="3"/>
  <c r="L372" i="3"/>
  <c r="L405" i="3"/>
  <c r="L437" i="3"/>
  <c r="L461" i="3"/>
  <c r="L493" i="3"/>
  <c r="L520" i="3"/>
  <c r="L552" i="3"/>
  <c r="L579" i="3"/>
  <c r="L611" i="3"/>
  <c r="L635" i="3"/>
  <c r="L665" i="3"/>
  <c r="L694" i="3"/>
  <c r="L723" i="3"/>
  <c r="L749" i="3"/>
  <c r="L775" i="3"/>
  <c r="L800" i="3"/>
  <c r="L824" i="3"/>
  <c r="L850" i="3"/>
  <c r="L872" i="3"/>
  <c r="L896" i="3"/>
  <c r="L921" i="3"/>
  <c r="L947" i="3"/>
  <c r="L969" i="3"/>
  <c r="L994" i="3"/>
  <c r="L1017" i="3"/>
  <c r="L1044" i="3"/>
  <c r="L1066" i="3"/>
  <c r="L1091" i="3"/>
  <c r="L1114" i="3"/>
  <c r="L1140" i="3"/>
  <c r="L1163" i="3"/>
  <c r="L1188" i="3"/>
  <c r="L1210" i="3"/>
  <c r="L1237" i="3"/>
  <c r="L1260" i="3"/>
  <c r="L1285" i="3"/>
  <c r="L73" i="3"/>
  <c r="L149" i="3"/>
  <c r="L216" i="3"/>
  <c r="L285" i="3"/>
  <c r="L374" i="3"/>
  <c r="L441" i="3"/>
  <c r="L502" i="3"/>
  <c r="L580" i="3"/>
  <c r="L640" i="3"/>
  <c r="L701" i="3"/>
  <c r="L760" i="3"/>
  <c r="L827" i="3"/>
  <c r="L877" i="3"/>
  <c r="L931" i="3"/>
  <c r="L995" i="3"/>
  <c r="L1047" i="3"/>
  <c r="L1096" i="3"/>
  <c r="L1145" i="3"/>
  <c r="L1193" i="3"/>
  <c r="L1242" i="3"/>
  <c r="L1289" i="3"/>
  <c r="L981" i="3"/>
  <c r="L74" i="3"/>
  <c r="L150" i="3"/>
  <c r="L217" i="3"/>
  <c r="L308" i="3"/>
  <c r="L375" i="3"/>
  <c r="L442" i="3"/>
  <c r="L505" i="3"/>
  <c r="L581" i="3"/>
  <c r="L644" i="3"/>
  <c r="L706" i="3"/>
  <c r="L776" i="3"/>
  <c r="L828" i="3"/>
  <c r="L880" i="3"/>
  <c r="L932" i="3"/>
  <c r="L997" i="3"/>
  <c r="L1048" i="3"/>
  <c r="L1098" i="3"/>
  <c r="L1146" i="3"/>
  <c r="L1194" i="3"/>
  <c r="L1243" i="3"/>
  <c r="L1291" i="3"/>
  <c r="L1124" i="3"/>
  <c r="L554" i="3"/>
  <c r="L1222" i="3"/>
  <c r="L278" i="3"/>
  <c r="L807" i="3"/>
  <c r="L1223" i="3"/>
  <c r="L212" i="3"/>
  <c r="L617" i="3"/>
  <c r="L858" i="3"/>
  <c r="L1077" i="3"/>
  <c r="L1229" i="3"/>
  <c r="L213" i="3"/>
  <c r="L696" i="3"/>
  <c r="L1029" i="3"/>
  <c r="L1286" i="3"/>
  <c r="L560" i="3"/>
  <c r="L1287" i="3"/>
  <c r="L148" i="3"/>
  <c r="L501" i="3"/>
  <c r="L930" i="3"/>
  <c r="L1191" i="3"/>
  <c r="L75" i="3"/>
  <c r="L151" i="3"/>
  <c r="L218" i="3"/>
  <c r="L309" i="3"/>
  <c r="L376" i="3"/>
  <c r="L445" i="3"/>
  <c r="L521" i="3"/>
  <c r="L584" i="3"/>
  <c r="L646" i="3"/>
  <c r="L709" i="3"/>
  <c r="L777" i="3"/>
  <c r="L829" i="3"/>
  <c r="L883" i="3"/>
  <c r="L948" i="3"/>
  <c r="L998" i="3"/>
  <c r="L1049" i="3"/>
  <c r="L1099" i="3"/>
  <c r="L1147" i="3"/>
  <c r="L1196" i="3"/>
  <c r="L1244" i="3"/>
  <c r="L1292" i="3"/>
  <c r="L752" i="3"/>
  <c r="L76" i="3"/>
  <c r="L152" i="3"/>
  <c r="L240" i="3"/>
  <c r="L310" i="3"/>
  <c r="L381" i="3"/>
  <c r="L450" i="3"/>
  <c r="L524" i="3"/>
  <c r="L586" i="3"/>
  <c r="L649" i="3"/>
  <c r="L725" i="3"/>
  <c r="L779" i="3"/>
  <c r="L832" i="3"/>
  <c r="L884" i="3"/>
  <c r="L949" i="3"/>
  <c r="L1000" i="3"/>
  <c r="L1050" i="3"/>
  <c r="L1101" i="3"/>
  <c r="L1148" i="3"/>
  <c r="L1197" i="3"/>
  <c r="L1245" i="3"/>
  <c r="L1296" i="3"/>
  <c r="L804" i="3"/>
  <c r="L277" i="3"/>
  <c r="L805" i="3"/>
  <c r="L1125" i="3"/>
  <c r="L124" i="3"/>
  <c r="L282" i="3"/>
  <c r="L349" i="3"/>
  <c r="L499" i="3"/>
  <c r="L618" i="3"/>
  <c r="L809" i="3"/>
  <c r="L873" i="3"/>
  <c r="L978" i="3"/>
  <c r="L1092" i="3"/>
  <c r="L1189" i="3"/>
  <c r="L214" i="3"/>
  <c r="L636" i="3"/>
  <c r="L928" i="3"/>
  <c r="L1143" i="3"/>
  <c r="L284" i="3"/>
  <c r="L758" i="3"/>
  <c r="L1095" i="3"/>
  <c r="L84" i="3"/>
  <c r="L155" i="3"/>
  <c r="L244" i="3"/>
  <c r="L313" i="3"/>
  <c r="L386" i="3"/>
  <c r="L467" i="3"/>
  <c r="L528" i="3"/>
  <c r="L589" i="3"/>
  <c r="L650" i="3"/>
  <c r="L728" i="3"/>
  <c r="L780" i="3"/>
  <c r="L834" i="3"/>
  <c r="L899" i="3"/>
  <c r="L950" i="3"/>
  <c r="L1001" i="3"/>
  <c r="L1051" i="3"/>
  <c r="L1110" i="3"/>
  <c r="L1159" i="3"/>
  <c r="L1207" i="3"/>
  <c r="L1256" i="3"/>
  <c r="L179" i="3"/>
  <c r="L249" i="3"/>
  <c r="L323" i="3"/>
  <c r="L407" i="3"/>
  <c r="L533" i="3"/>
  <c r="L594" i="3"/>
  <c r="L669" i="3"/>
  <c r="L730" i="3"/>
  <c r="L851" i="3"/>
  <c r="L902" i="3"/>
  <c r="L952" i="3"/>
  <c r="L1067" i="3"/>
  <c r="L1117" i="3"/>
  <c r="L1165" i="3"/>
  <c r="L1264" i="3"/>
  <c r="L1171" i="3"/>
  <c r="L119" i="3"/>
  <c r="L615" i="3"/>
  <c r="L1026" i="3"/>
  <c r="L189" i="3"/>
  <c r="L972" i="3"/>
  <c r="L556" i="3"/>
  <c r="L1133" i="3"/>
  <c r="L45" i="3"/>
  <c r="L557" i="3"/>
  <c r="L925" i="3"/>
  <c r="L1238" i="3"/>
  <c r="L352" i="3"/>
  <c r="L810" i="3"/>
  <c r="L1240" i="3"/>
  <c r="L826" i="3"/>
  <c r="L87" i="3"/>
  <c r="L173" i="3"/>
  <c r="L247" i="3"/>
  <c r="L315" i="3"/>
  <c r="L389" i="3"/>
  <c r="L469" i="3"/>
  <c r="L532" i="3"/>
  <c r="L592" i="3"/>
  <c r="L668" i="3"/>
  <c r="L729" i="3"/>
  <c r="L784" i="3"/>
  <c r="L835" i="3"/>
  <c r="L900" i="3"/>
  <c r="L951" i="3"/>
  <c r="L1003" i="3"/>
  <c r="L1063" i="3"/>
  <c r="L1115" i="3"/>
  <c r="L1164" i="3"/>
  <c r="L1212" i="3"/>
  <c r="L1261" i="3"/>
  <c r="L89" i="3"/>
  <c r="L472" i="3"/>
  <c r="L786" i="3"/>
  <c r="L1004" i="3"/>
  <c r="L1213" i="3"/>
  <c r="L1024" i="3"/>
  <c r="L42" i="3"/>
  <c r="L188" i="3"/>
  <c r="L346" i="3"/>
  <c r="L476" i="3"/>
  <c r="L676" i="3"/>
  <c r="L855" i="3"/>
  <c r="L971" i="3"/>
  <c r="L1074" i="3"/>
  <c r="L1172" i="3"/>
  <c r="L43" i="3"/>
  <c r="L416" i="3"/>
  <c r="L555" i="3"/>
  <c r="L677" i="3"/>
  <c r="L856" i="3"/>
  <c r="L1027" i="3"/>
  <c r="L1126" i="3"/>
  <c r="L1270" i="3"/>
  <c r="L44" i="3"/>
  <c r="L121" i="3"/>
  <c r="L279" i="3"/>
  <c r="L348" i="3"/>
  <c r="L418" i="3"/>
  <c r="L498" i="3"/>
  <c r="L695" i="3"/>
  <c r="L808" i="3"/>
  <c r="L924" i="3"/>
  <c r="L973" i="3"/>
  <c r="L1028" i="3"/>
  <c r="L1184" i="3"/>
  <c r="L1282" i="3"/>
  <c r="L756" i="3"/>
  <c r="L48" i="3"/>
  <c r="L283" i="3"/>
  <c r="L439" i="3"/>
  <c r="L500" i="3"/>
  <c r="L697" i="3"/>
  <c r="L874" i="3"/>
  <c r="L979" i="3"/>
  <c r="L1045" i="3"/>
  <c r="L1190" i="3"/>
  <c r="L51" i="3"/>
  <c r="L215" i="3"/>
  <c r="L373" i="3"/>
  <c r="L440" i="3"/>
  <c r="L562" i="3"/>
  <c r="L698" i="3"/>
  <c r="L875" i="3"/>
  <c r="L1046" i="3"/>
  <c r="L1144" i="3"/>
  <c r="L1288" i="3"/>
  <c r="L112" i="3"/>
  <c r="L181" i="3"/>
  <c r="L252" i="3"/>
  <c r="L324" i="3"/>
  <c r="L410" i="3"/>
  <c r="L473" i="3"/>
  <c r="L534" i="3"/>
  <c r="L612" i="3"/>
  <c r="L672" i="3"/>
  <c r="L731" i="3"/>
  <c r="L788" i="3"/>
  <c r="L852" i="3"/>
  <c r="L903" i="3"/>
  <c r="L953" i="3"/>
  <c r="L1019" i="3"/>
  <c r="L1068" i="3"/>
  <c r="L1120" i="3"/>
  <c r="L1168" i="3"/>
  <c r="L1218" i="3"/>
  <c r="L1266" i="3"/>
  <c r="L115" i="3"/>
  <c r="L186" i="3"/>
  <c r="L253" i="3"/>
  <c r="L344" i="3"/>
  <c r="L411" i="3"/>
  <c r="L474" i="3"/>
  <c r="L535" i="3"/>
  <c r="L613" i="3"/>
  <c r="L674" i="3"/>
  <c r="L732" i="3"/>
  <c r="L802" i="3"/>
  <c r="L853" i="3"/>
  <c r="L905" i="3"/>
  <c r="L954" i="3"/>
  <c r="L1020" i="3"/>
  <c r="L1069" i="3"/>
  <c r="L1123" i="3"/>
  <c r="L1170" i="3"/>
  <c r="L1219" i="3"/>
  <c r="L1267" i="3"/>
  <c r="L39" i="3"/>
  <c r="L118" i="3"/>
  <c r="L187" i="3"/>
  <c r="L256" i="3"/>
  <c r="L345" i="3"/>
  <c r="L412" i="3"/>
  <c r="L475" i="3"/>
  <c r="L553" i="3"/>
  <c r="L614" i="3"/>
  <c r="L675" i="3"/>
  <c r="L733" i="3"/>
  <c r="L854" i="3"/>
  <c r="L906" i="3"/>
  <c r="L970" i="3"/>
  <c r="L1072" i="3"/>
  <c r="L1221" i="3"/>
  <c r="L1268" i="3"/>
  <c r="L413" i="3"/>
  <c r="L907" i="3"/>
  <c r="L1269" i="3"/>
  <c r="L120" i="3"/>
  <c r="L347" i="3"/>
  <c r="L496" i="3"/>
  <c r="L616" i="3"/>
  <c r="L754" i="3"/>
  <c r="L922" i="3"/>
  <c r="L1076" i="3"/>
  <c r="L1174" i="3"/>
  <c r="L755" i="3"/>
  <c r="L438" i="3"/>
  <c r="L1142" i="3"/>
  <c r="L147" i="3"/>
  <c r="L757" i="3"/>
  <c r="L1093" i="3"/>
  <c r="L637" i="3"/>
  <c r="L1241" i="3"/>
  <c r="L142" i="3"/>
  <c r="L398" i="3"/>
  <c r="L654" i="3"/>
  <c r="L910" i="3"/>
  <c r="L1166" i="3"/>
  <c r="L127" i="3"/>
  <c r="L383" i="3"/>
  <c r="L639" i="3"/>
  <c r="L895" i="3"/>
  <c r="L1151" i="3"/>
  <c r="L33" i="3"/>
  <c r="L289" i="3"/>
  <c r="L545" i="3"/>
  <c r="L801" i="3"/>
  <c r="L1057" i="3"/>
  <c r="L50" i="3"/>
  <c r="Q14" i="3"/>
  <c r="Q20" i="3"/>
  <c r="Q43" i="3"/>
  <c r="Q67" i="3"/>
  <c r="Q90" i="3"/>
  <c r="Q114" i="3"/>
  <c r="Q137" i="3"/>
  <c r="Q161" i="3"/>
  <c r="Q184" i="3"/>
  <c r="Q205" i="3"/>
  <c r="Q229" i="3"/>
  <c r="Q252" i="3"/>
  <c r="Q276" i="3"/>
  <c r="Q299" i="3"/>
  <c r="Q323" i="3"/>
  <c r="Q346" i="3"/>
  <c r="Q370" i="3"/>
  <c r="Q393" i="3"/>
  <c r="Q417" i="3"/>
  <c r="Q440" i="3"/>
  <c r="Q461" i="3"/>
  <c r="Q485" i="3"/>
  <c r="Q508" i="3"/>
  <c r="Q532" i="3"/>
  <c r="Q555" i="3"/>
  <c r="Q579" i="3"/>
  <c r="Q602" i="3"/>
  <c r="Q626" i="3"/>
  <c r="Q649" i="3"/>
  <c r="Q673" i="3"/>
  <c r="Q695" i="3"/>
  <c r="Q715" i="3"/>
  <c r="Q21" i="3"/>
  <c r="Q44" i="3"/>
  <c r="Q68" i="3"/>
  <c r="Q91" i="3"/>
  <c r="Q115" i="3"/>
  <c r="Q138" i="3"/>
  <c r="Q162" i="3"/>
  <c r="Q185" i="3"/>
  <c r="Q209" i="3"/>
  <c r="Q232" i="3"/>
  <c r="Q253" i="3"/>
  <c r="Q277" i="3"/>
  <c r="Q300" i="3"/>
  <c r="Q324" i="3"/>
  <c r="Q347" i="3"/>
  <c r="Q371" i="3"/>
  <c r="Q394" i="3"/>
  <c r="Q418" i="3"/>
  <c r="Q441" i="3"/>
  <c r="Q465" i="3"/>
  <c r="Q488" i="3"/>
  <c r="Q509" i="3"/>
  <c r="Q533" i="3"/>
  <c r="Q556" i="3"/>
  <c r="Q580" i="3"/>
  <c r="Q603" i="3"/>
  <c r="Q627" i="3"/>
  <c r="Q650" i="3"/>
  <c r="Q674" i="3"/>
  <c r="Q696" i="3"/>
  <c r="Q716" i="3"/>
  <c r="Q24" i="3"/>
  <c r="Q45" i="3"/>
  <c r="Q69" i="3"/>
  <c r="Q92" i="3"/>
  <c r="Q116" i="3"/>
  <c r="Q139" i="3"/>
  <c r="Q163" i="3"/>
  <c r="Q186" i="3"/>
  <c r="Q210" i="3"/>
  <c r="Q233" i="3"/>
  <c r="Q257" i="3"/>
  <c r="Q280" i="3"/>
  <c r="Q301" i="3"/>
  <c r="Q325" i="3"/>
  <c r="Q348" i="3"/>
  <c r="Q372" i="3"/>
  <c r="Q395" i="3"/>
  <c r="Q419" i="3"/>
  <c r="Q442" i="3"/>
  <c r="Q466" i="3"/>
  <c r="Q489" i="3"/>
  <c r="Q513" i="3"/>
  <c r="Q536" i="3"/>
  <c r="Q557" i="3"/>
  <c r="Q581" i="3"/>
  <c r="Q604" i="3"/>
  <c r="Q628" i="3"/>
  <c r="Q651" i="3"/>
  <c r="Q675" i="3"/>
  <c r="Q697" i="3"/>
  <c r="Q717" i="3"/>
  <c r="Q25" i="3"/>
  <c r="Q49" i="3"/>
  <c r="Q72" i="3"/>
  <c r="Q93" i="3"/>
  <c r="Q117" i="3"/>
  <c r="Q140" i="3"/>
  <c r="Q164" i="3"/>
  <c r="Q187" i="3"/>
  <c r="Q211" i="3"/>
  <c r="Q234" i="3"/>
  <c r="Q258" i="3"/>
  <c r="Q281" i="3"/>
  <c r="Q305" i="3"/>
  <c r="Q328" i="3"/>
  <c r="Q349" i="3"/>
  <c r="Q373" i="3"/>
  <c r="Q396" i="3"/>
  <c r="Q420" i="3"/>
  <c r="Q443" i="3"/>
  <c r="Q467" i="3"/>
  <c r="Q490" i="3"/>
  <c r="Q514" i="3"/>
  <c r="Q537" i="3"/>
  <c r="Q561" i="3"/>
  <c r="Q584" i="3"/>
  <c r="Q605" i="3"/>
  <c r="Q629" i="3"/>
  <c r="Q652" i="3"/>
  <c r="Q676" i="3"/>
  <c r="Q698" i="3"/>
  <c r="Q721" i="3"/>
  <c r="Q17" i="3"/>
  <c r="Q51" i="3"/>
  <c r="Q81" i="3"/>
  <c r="Q108" i="3"/>
  <c r="Q145" i="3"/>
  <c r="Q172" i="3"/>
  <c r="Q202" i="3"/>
  <c r="Q236" i="3"/>
  <c r="Q266" i="3"/>
  <c r="Q296" i="3"/>
  <c r="Q330" i="3"/>
  <c r="Q360" i="3"/>
  <c r="Q388" i="3"/>
  <c r="Q424" i="3"/>
  <c r="Q452" i="3"/>
  <c r="Q482" i="3"/>
  <c r="Q516" i="3"/>
  <c r="Q546" i="3"/>
  <c r="Q573" i="3"/>
  <c r="Q610" i="3"/>
  <c r="Q637" i="3"/>
  <c r="Q667" i="3"/>
  <c r="Q700" i="3"/>
  <c r="Q18" i="3"/>
  <c r="Q52" i="3"/>
  <c r="Q82" i="3"/>
  <c r="Q109" i="3"/>
  <c r="Q146" i="3"/>
  <c r="Q173" i="3"/>
  <c r="Q203" i="3"/>
  <c r="Q237" i="3"/>
  <c r="Q267" i="3"/>
  <c r="Q297" i="3"/>
  <c r="Q331" i="3"/>
  <c r="Q361" i="3"/>
  <c r="Q389" i="3"/>
  <c r="Q425" i="3"/>
  <c r="Q453" i="3"/>
  <c r="Q483" i="3"/>
  <c r="Q517" i="3"/>
  <c r="Q547" i="3"/>
  <c r="Q577" i="3"/>
  <c r="Q611" i="3"/>
  <c r="Q641" i="3"/>
  <c r="Q668" i="3"/>
  <c r="Q701" i="3"/>
  <c r="Q19" i="3"/>
  <c r="Q53" i="3"/>
  <c r="Q83" i="3"/>
  <c r="Q113" i="3"/>
  <c r="Q147" i="3"/>
  <c r="Q177" i="3"/>
  <c r="Q204" i="3"/>
  <c r="Q241" i="3"/>
  <c r="Q268" i="3"/>
  <c r="Q298" i="3"/>
  <c r="Q332" i="3"/>
  <c r="Q362" i="3"/>
  <c r="Q392" i="3"/>
  <c r="Q426" i="3"/>
  <c r="Q456" i="3"/>
  <c r="Q484" i="3"/>
  <c r="Q520" i="3"/>
  <c r="Q548" i="3"/>
  <c r="Q578" i="3"/>
  <c r="Q612" i="3"/>
  <c r="Q642" i="3"/>
  <c r="Q669" i="3"/>
  <c r="Q705" i="3"/>
  <c r="Q27" i="3"/>
  <c r="X14" i="3" s="1" a="1"/>
  <c r="X14" i="3" s="1"/>
  <c r="Q57" i="3"/>
  <c r="Q85" i="3"/>
  <c r="Q121" i="3"/>
  <c r="Q149" i="3"/>
  <c r="Q179" i="3"/>
  <c r="Q213" i="3"/>
  <c r="Q243" i="3"/>
  <c r="Q273" i="3"/>
  <c r="Q307" i="3"/>
  <c r="Q337" i="3"/>
  <c r="Q364" i="3"/>
  <c r="Q401" i="3"/>
  <c r="Q428" i="3"/>
  <c r="Q458" i="3"/>
  <c r="Q492" i="3"/>
  <c r="Q522" i="3"/>
  <c r="Q552" i="3"/>
  <c r="Q586" i="3"/>
  <c r="Q616" i="3"/>
  <c r="Q644" i="3"/>
  <c r="Q680" i="3"/>
  <c r="Q707" i="3"/>
  <c r="Q26" i="3"/>
  <c r="Q61" i="3"/>
  <c r="Q104" i="3"/>
  <c r="Q148" i="3"/>
  <c r="Q189" i="3"/>
  <c r="Q226" i="3"/>
  <c r="Q269" i="3"/>
  <c r="Q313" i="3"/>
  <c r="Q354" i="3"/>
  <c r="Q397" i="3"/>
  <c r="Q435" i="3"/>
  <c r="Q475" i="3"/>
  <c r="Q521" i="3"/>
  <c r="Q563" i="3"/>
  <c r="Q597" i="3"/>
  <c r="Q643" i="3"/>
  <c r="Q684" i="3"/>
  <c r="Q28" i="3"/>
  <c r="Q65" i="3"/>
  <c r="Q105" i="3"/>
  <c r="Q152" i="3"/>
  <c r="Q193" i="3"/>
  <c r="Q227" i="3"/>
  <c r="Q274" i="3"/>
  <c r="Q314" i="3"/>
  <c r="Q355" i="3"/>
  <c r="Q402" i="3"/>
  <c r="Q436" i="3"/>
  <c r="Q476" i="3"/>
  <c r="Q523" i="3"/>
  <c r="Q564" i="3"/>
  <c r="Q600" i="3"/>
  <c r="Q645" i="3"/>
  <c r="Q685" i="3"/>
  <c r="Q29" i="3"/>
  <c r="Q66" i="3"/>
  <c r="Q106" i="3"/>
  <c r="Q153" i="3"/>
  <c r="Q194" i="3"/>
  <c r="Q228" i="3"/>
  <c r="Q275" i="3"/>
  <c r="Q315" i="3"/>
  <c r="Q356" i="3"/>
  <c r="Q403" i="3"/>
  <c r="Q437" i="3"/>
  <c r="Q477" i="3"/>
  <c r="Q524" i="3"/>
  <c r="Q565" i="3"/>
  <c r="Q601" i="3"/>
  <c r="Q648" i="3"/>
  <c r="Q689" i="3"/>
  <c r="Q34" i="3"/>
  <c r="Q74" i="3"/>
  <c r="Q120" i="3"/>
  <c r="Q155" i="3"/>
  <c r="Q196" i="3"/>
  <c r="Q242" i="3"/>
  <c r="Q283" i="3"/>
  <c r="Q317" i="3"/>
  <c r="Q363" i="3"/>
  <c r="Q405" i="3"/>
  <c r="Q445" i="3"/>
  <c r="Q491" i="3"/>
  <c r="Q529" i="3"/>
  <c r="Q569" i="3"/>
  <c r="Q613" i="3"/>
  <c r="Q657" i="3"/>
  <c r="Q691" i="3"/>
  <c r="Q36" i="3"/>
  <c r="Q76" i="3"/>
  <c r="Q123" i="3"/>
  <c r="Q157" i="3"/>
  <c r="Q200" i="3"/>
  <c r="Q245" i="3"/>
  <c r="Q285" i="3"/>
  <c r="Q322" i="3"/>
  <c r="Q369" i="3"/>
  <c r="Q409" i="3"/>
  <c r="Q450" i="3"/>
  <c r="Q497" i="3"/>
  <c r="Q531" i="3"/>
  <c r="Q571" i="3"/>
  <c r="Q618" i="3"/>
  <c r="Q659" i="3"/>
  <c r="Q693" i="3"/>
  <c r="Q37" i="3"/>
  <c r="Q77" i="3"/>
  <c r="Q124" i="3"/>
  <c r="Q165" i="3"/>
  <c r="Q201" i="3"/>
  <c r="Q248" i="3"/>
  <c r="Q289" i="3"/>
  <c r="Q329" i="3"/>
  <c r="Q376" i="3"/>
  <c r="Q410" i="3"/>
  <c r="Q451" i="3"/>
  <c r="Q498" i="3"/>
  <c r="Q538" i="3"/>
  <c r="Q572" i="3"/>
  <c r="Q619" i="3"/>
  <c r="Q660" i="3"/>
  <c r="Q699" i="3"/>
  <c r="Q40" i="3"/>
  <c r="Q84" i="3"/>
  <c r="Q125" i="3"/>
  <c r="Q168" i="3"/>
  <c r="Q212" i="3"/>
  <c r="Q249" i="3"/>
  <c r="Q290" i="3"/>
  <c r="Q333" i="3"/>
  <c r="Q377" i="3"/>
  <c r="Q411" i="3"/>
  <c r="Q457" i="3"/>
  <c r="Q499" i="3"/>
  <c r="Q539" i="3"/>
  <c r="Q585" i="3"/>
  <c r="Q620" i="3"/>
  <c r="Q661" i="3"/>
  <c r="Q706" i="3"/>
  <c r="Q33" i="3"/>
  <c r="Q100" i="3"/>
  <c r="Q178" i="3"/>
  <c r="Q251" i="3"/>
  <c r="Q321" i="3"/>
  <c r="Q387" i="3"/>
  <c r="Q472" i="3"/>
  <c r="Q545" i="3"/>
  <c r="Q621" i="3"/>
  <c r="Q690" i="3"/>
  <c r="Q35" i="3"/>
  <c r="Q101" i="3"/>
  <c r="Q180" i="3"/>
  <c r="Q259" i="3"/>
  <c r="Q338" i="3"/>
  <c r="Q404" i="3"/>
  <c r="Q473" i="3"/>
  <c r="Q549" i="3"/>
  <c r="Q625" i="3"/>
  <c r="Q692" i="3"/>
  <c r="Q41" i="3"/>
  <c r="Q107" i="3"/>
  <c r="Q181" i="3"/>
  <c r="Q260" i="3"/>
  <c r="Q339" i="3"/>
  <c r="Q408" i="3"/>
  <c r="Q474" i="3"/>
  <c r="Q553" i="3"/>
  <c r="Q632" i="3"/>
  <c r="Q708" i="3"/>
  <c r="Q42" i="3"/>
  <c r="Q122" i="3"/>
  <c r="Q188" i="3"/>
  <c r="Q261" i="3"/>
  <c r="Q340" i="3"/>
  <c r="Q412" i="3"/>
  <c r="Q481" i="3"/>
  <c r="Q554" i="3"/>
  <c r="Q633" i="3"/>
  <c r="Q709" i="3"/>
  <c r="Q130" i="3"/>
  <c r="Q500" i="3"/>
  <c r="Q712" i="3"/>
  <c r="Q50" i="3"/>
  <c r="Q129" i="3"/>
  <c r="Q195" i="3"/>
  <c r="Q264" i="3"/>
  <c r="Q341" i="3"/>
  <c r="Q413" i="3"/>
  <c r="Q493" i="3"/>
  <c r="Q562" i="3"/>
  <c r="Q634" i="3"/>
  <c r="Q711" i="3"/>
  <c r="Q56" i="3"/>
  <c r="Q344" i="3"/>
  <c r="Q421" i="3"/>
  <c r="Q568" i="3"/>
  <c r="Q635" i="3"/>
  <c r="Q58" i="3"/>
  <c r="Q131" i="3"/>
  <c r="Q216" i="3"/>
  <c r="Q282" i="3"/>
  <c r="Q345" i="3"/>
  <c r="Q427" i="3"/>
  <c r="Q501" i="3"/>
  <c r="Q570" i="3"/>
  <c r="Q636" i="3"/>
  <c r="Q713" i="3"/>
  <c r="Q59" i="3"/>
  <c r="Q132" i="3"/>
  <c r="Q217" i="3"/>
  <c r="Q284" i="3"/>
  <c r="Q353" i="3"/>
  <c r="Q429" i="3"/>
  <c r="Q504" i="3"/>
  <c r="Q587" i="3"/>
  <c r="Q653" i="3"/>
  <c r="Q714" i="3"/>
  <c r="Q60" i="3"/>
  <c r="Q218" i="3"/>
  <c r="Q291" i="3"/>
  <c r="Q357" i="3"/>
  <c r="Q433" i="3"/>
  <c r="Q505" i="3"/>
  <c r="Q588" i="3"/>
  <c r="Q658" i="3"/>
  <c r="Q722" i="3"/>
  <c r="Q73" i="3"/>
  <c r="Q219" i="3"/>
  <c r="Q378" i="3"/>
  <c r="Q525" i="3"/>
  <c r="Q682" i="3"/>
  <c r="Q75" i="3"/>
  <c r="Q220" i="3"/>
  <c r="Q379" i="3"/>
  <c r="Q530" i="3"/>
  <c r="Q683" i="3"/>
  <c r="Q306" i="3"/>
  <c r="Q308" i="3"/>
  <c r="Q169" i="3"/>
  <c r="Q507" i="3"/>
  <c r="Q365" i="3"/>
  <c r="Q88" i="3"/>
  <c r="Q221" i="3"/>
  <c r="Q380" i="3"/>
  <c r="Q540" i="3"/>
  <c r="Q89" i="3"/>
  <c r="Q225" i="3"/>
  <c r="Q381" i="3"/>
  <c r="Q541" i="3"/>
  <c r="Q293" i="3"/>
  <c r="Q460" i="3"/>
  <c r="Q666" i="3"/>
  <c r="Q171" i="3"/>
  <c r="Q197" i="3"/>
  <c r="Q97" i="3"/>
  <c r="Q235" i="3"/>
  <c r="Q385" i="3"/>
  <c r="Q589" i="3"/>
  <c r="Q250" i="3"/>
  <c r="Q434" i="3"/>
  <c r="Q594" i="3"/>
  <c r="Q459" i="3"/>
  <c r="Q664" i="3"/>
  <c r="Q469" i="3"/>
  <c r="Q312" i="3"/>
  <c r="Q681" i="3"/>
  <c r="Q98" i="3"/>
  <c r="Q244" i="3"/>
  <c r="Q386" i="3"/>
  <c r="Q593" i="3"/>
  <c r="Q99" i="3"/>
  <c r="Q609" i="3"/>
  <c r="Q617" i="3"/>
  <c r="Q468" i="3"/>
  <c r="Q665" i="3"/>
  <c r="Q506" i="3"/>
  <c r="Q677" i="3"/>
  <c r="Q133" i="3"/>
  <c r="Q265" i="3"/>
  <c r="Q444" i="3"/>
  <c r="Q595" i="3"/>
  <c r="Q136" i="3"/>
  <c r="Q292" i="3"/>
  <c r="Q449" i="3"/>
  <c r="Q596" i="3"/>
  <c r="Q141" i="3"/>
  <c r="Q154" i="3"/>
  <c r="Q156" i="3"/>
  <c r="Q309" i="3"/>
  <c r="Q170" i="3"/>
  <c r="Q316" i="3"/>
  <c r="Q515" i="3"/>
  <c r="AH14" i="3" l="1" a="1"/>
  <c r="AH14" i="3" s="1"/>
  <c r="S14" i="3" a="1"/>
  <c r="S14" i="3" s="1"/>
  <c r="AC14" i="3" a="1"/>
  <c r="AC1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<sst xmlns="http://schemas.openxmlformats.org/spreadsheetml/2006/main" count="4255" uniqueCount="1363">
  <si>
    <t>Entity</t>
  </si>
  <si>
    <t>Code</t>
  </si>
  <si>
    <t>year</t>
  </si>
  <si>
    <t>Italy</t>
  </si>
  <si>
    <t>ITA</t>
  </si>
  <si>
    <t xml:space="preserve">W29 </t>
  </si>
  <si>
    <t xml:space="preserve">2024-W29 </t>
  </si>
  <si>
    <t xml:space="preserve">W28 </t>
  </si>
  <si>
    <t xml:space="preserve">2024-W28 </t>
  </si>
  <si>
    <t xml:space="preserve">W27 </t>
  </si>
  <si>
    <t xml:space="preserve">2024-W27 </t>
  </si>
  <si>
    <t xml:space="preserve">W26 </t>
  </si>
  <si>
    <t xml:space="preserve">2024-W26 </t>
  </si>
  <si>
    <t xml:space="preserve">W25 </t>
  </si>
  <si>
    <t xml:space="preserve">2024-W25 </t>
  </si>
  <si>
    <t xml:space="preserve">W24 </t>
  </si>
  <si>
    <t xml:space="preserve">2024-W24 </t>
  </si>
  <si>
    <t xml:space="preserve">W23 </t>
  </si>
  <si>
    <t xml:space="preserve">2024-W23 </t>
  </si>
  <si>
    <t xml:space="preserve">W22 </t>
  </si>
  <si>
    <t xml:space="preserve">2024-W22 </t>
  </si>
  <si>
    <t xml:space="preserve">W21 </t>
  </si>
  <si>
    <t xml:space="preserve">2024-W21 </t>
  </si>
  <si>
    <t xml:space="preserve">W20 </t>
  </si>
  <si>
    <t xml:space="preserve">2024-W20 </t>
  </si>
  <si>
    <t xml:space="preserve">W19 </t>
  </si>
  <si>
    <t xml:space="preserve">2024-W19 </t>
  </si>
  <si>
    <t xml:space="preserve">W18 </t>
  </si>
  <si>
    <t xml:space="preserve">2024-W18 </t>
  </si>
  <si>
    <t xml:space="preserve">W17 </t>
  </si>
  <si>
    <t xml:space="preserve">2024-W17 </t>
  </si>
  <si>
    <t xml:space="preserve">W16 </t>
  </si>
  <si>
    <t xml:space="preserve">2024-W16 </t>
  </si>
  <si>
    <t xml:space="preserve">W15 </t>
  </si>
  <si>
    <t xml:space="preserve">2024-W15 </t>
  </si>
  <si>
    <t xml:space="preserve">W14 </t>
  </si>
  <si>
    <t xml:space="preserve">2024-W14 </t>
  </si>
  <si>
    <t xml:space="preserve">W13 </t>
  </si>
  <si>
    <t xml:space="preserve">2024-W13 </t>
  </si>
  <si>
    <t xml:space="preserve">W12 </t>
  </si>
  <si>
    <t xml:space="preserve">2024-W12 </t>
  </si>
  <si>
    <t xml:space="preserve">W11 </t>
  </si>
  <si>
    <t xml:space="preserve">2024-W11 </t>
  </si>
  <si>
    <t xml:space="preserve">W10 </t>
  </si>
  <si>
    <t xml:space="preserve">2024-W10 </t>
  </si>
  <si>
    <t xml:space="preserve">W09 </t>
  </si>
  <si>
    <t xml:space="preserve">2024-W09 </t>
  </si>
  <si>
    <t xml:space="preserve">W08 </t>
  </si>
  <si>
    <t xml:space="preserve">2024-W08 </t>
  </si>
  <si>
    <t xml:space="preserve">W07 </t>
  </si>
  <si>
    <t xml:space="preserve">2024-W07 </t>
  </si>
  <si>
    <t xml:space="preserve">W06 </t>
  </si>
  <si>
    <t xml:space="preserve">2024-W06 </t>
  </si>
  <si>
    <t xml:space="preserve">W05 </t>
  </si>
  <si>
    <t xml:space="preserve">2024-W05 </t>
  </si>
  <si>
    <t xml:space="preserve">W04 </t>
  </si>
  <si>
    <t xml:space="preserve">2024-W04 </t>
  </si>
  <si>
    <t xml:space="preserve">W03 </t>
  </si>
  <si>
    <t xml:space="preserve">2024-W03 </t>
  </si>
  <si>
    <t xml:space="preserve">W02 </t>
  </si>
  <si>
    <t xml:space="preserve">2024-W02 </t>
  </si>
  <si>
    <t xml:space="preserve">W01 </t>
  </si>
  <si>
    <t xml:space="preserve">2024-W01 </t>
  </si>
  <si>
    <t xml:space="preserve">W52 </t>
  </si>
  <si>
    <t xml:space="preserve">2023-W52 </t>
  </si>
  <si>
    <t xml:space="preserve">W51 </t>
  </si>
  <si>
    <t xml:space="preserve">2023-W51 </t>
  </si>
  <si>
    <t xml:space="preserve">W50 </t>
  </si>
  <si>
    <t xml:space="preserve">2023-W50 </t>
  </si>
  <si>
    <t xml:space="preserve">W49 </t>
  </si>
  <si>
    <t xml:space="preserve">2023-W49 </t>
  </si>
  <si>
    <t xml:space="preserve">W48 </t>
  </si>
  <si>
    <t xml:space="preserve">2023-W48 </t>
  </si>
  <si>
    <t xml:space="preserve">W47 </t>
  </si>
  <si>
    <t xml:space="preserve">2023-W47 </t>
  </si>
  <si>
    <t xml:space="preserve">W46 </t>
  </si>
  <si>
    <t xml:space="preserve">2023-W46 </t>
  </si>
  <si>
    <t xml:space="preserve">W45 </t>
  </si>
  <si>
    <t xml:space="preserve">2023-W45 </t>
  </si>
  <si>
    <t xml:space="preserve">W44 </t>
  </si>
  <si>
    <t xml:space="preserve">2023-W44 </t>
  </si>
  <si>
    <t xml:space="preserve">W43 </t>
  </si>
  <si>
    <t xml:space="preserve">2023-W43 </t>
  </si>
  <si>
    <t xml:space="preserve">W42 </t>
  </si>
  <si>
    <t xml:space="preserve">2023-W42 </t>
  </si>
  <si>
    <t xml:space="preserve">W41 </t>
  </si>
  <si>
    <t xml:space="preserve">2023-W41 </t>
  </si>
  <si>
    <t xml:space="preserve">W40 </t>
  </si>
  <si>
    <t xml:space="preserve">2023-W40 </t>
  </si>
  <si>
    <t xml:space="preserve">W39 </t>
  </si>
  <si>
    <t xml:space="preserve">2023-W39 </t>
  </si>
  <si>
    <t xml:space="preserve">W38 </t>
  </si>
  <si>
    <t xml:space="preserve">2023-W38 </t>
  </si>
  <si>
    <t xml:space="preserve">W37 </t>
  </si>
  <si>
    <t xml:space="preserve">2023-W37 </t>
  </si>
  <si>
    <t xml:space="preserve">W36 </t>
  </si>
  <si>
    <t xml:space="preserve">2023-W36 </t>
  </si>
  <si>
    <t xml:space="preserve">W35 </t>
  </si>
  <si>
    <t xml:space="preserve">2023-W35 </t>
  </si>
  <si>
    <t xml:space="preserve">W34 </t>
  </si>
  <si>
    <t xml:space="preserve">2023-W34 </t>
  </si>
  <si>
    <t xml:space="preserve">W33 </t>
  </si>
  <si>
    <t xml:space="preserve">2023-W33 </t>
  </si>
  <si>
    <t xml:space="preserve">W32 </t>
  </si>
  <si>
    <t xml:space="preserve">2023-W32 </t>
  </si>
  <si>
    <t xml:space="preserve">W31 </t>
  </si>
  <si>
    <t xml:space="preserve">2023-W31 </t>
  </si>
  <si>
    <t xml:space="preserve">W30 </t>
  </si>
  <si>
    <t xml:space="preserve">2023-W30 </t>
  </si>
  <si>
    <t xml:space="preserve">2023-W29 </t>
  </si>
  <si>
    <t xml:space="preserve">2023-W28 </t>
  </si>
  <si>
    <t xml:space="preserve">2023-W27 </t>
  </si>
  <si>
    <t xml:space="preserve">2023-W26 </t>
  </si>
  <si>
    <t xml:space="preserve">2023-W25 </t>
  </si>
  <si>
    <t xml:space="preserve">2023-W24 </t>
  </si>
  <si>
    <t xml:space="preserve">2023-W23 </t>
  </si>
  <si>
    <t xml:space="preserve">2023-W22 </t>
  </si>
  <si>
    <t xml:space="preserve">2023-W21 </t>
  </si>
  <si>
    <t xml:space="preserve">2023-W20 </t>
  </si>
  <si>
    <t xml:space="preserve">2023-W19 </t>
  </si>
  <si>
    <t xml:space="preserve">2023-W18 </t>
  </si>
  <si>
    <t xml:space="preserve">2023-W17 </t>
  </si>
  <si>
    <t xml:space="preserve">2023-W16 </t>
  </si>
  <si>
    <t xml:space="preserve">2023-W15 </t>
  </si>
  <si>
    <t xml:space="preserve">2023-W14 </t>
  </si>
  <si>
    <t xml:space="preserve">2023-W13 </t>
  </si>
  <si>
    <t xml:space="preserve">2023-W12 </t>
  </si>
  <si>
    <t xml:space="preserve">2023-W11 </t>
  </si>
  <si>
    <t xml:space="preserve">2023-W10 </t>
  </si>
  <si>
    <t xml:space="preserve">2023-W09 </t>
  </si>
  <si>
    <t xml:space="preserve">2023-W08 </t>
  </si>
  <si>
    <t xml:space="preserve">2023-W07 </t>
  </si>
  <si>
    <t xml:space="preserve">2023-W06 </t>
  </si>
  <si>
    <t xml:space="preserve">2023-W05 </t>
  </si>
  <si>
    <t xml:space="preserve">2023-W04 </t>
  </si>
  <si>
    <t xml:space="preserve">2023-W03 </t>
  </si>
  <si>
    <t xml:space="preserve">2023-W02 </t>
  </si>
  <si>
    <t xml:space="preserve">2023-W01 </t>
  </si>
  <si>
    <t xml:space="preserve">2022-W52 </t>
  </si>
  <si>
    <t xml:space="preserve">2022-W51 </t>
  </si>
  <si>
    <t xml:space="preserve">2022-W50 </t>
  </si>
  <si>
    <t xml:space="preserve">2022-W49 </t>
  </si>
  <si>
    <t xml:space="preserve">2022-W48 </t>
  </si>
  <si>
    <t xml:space="preserve">2022-W47 </t>
  </si>
  <si>
    <t xml:space="preserve">2022-W46 </t>
  </si>
  <si>
    <t xml:space="preserve">2022-W45 </t>
  </si>
  <si>
    <t xml:space="preserve">2022-W44 </t>
  </si>
  <si>
    <t xml:space="preserve">2022-W43 </t>
  </si>
  <si>
    <t xml:space="preserve">2022-W42 </t>
  </si>
  <si>
    <t xml:space="preserve">2022-W41 </t>
  </si>
  <si>
    <t xml:space="preserve">2022-W40 </t>
  </si>
  <si>
    <t xml:space="preserve">2022-W39 </t>
  </si>
  <si>
    <t xml:space="preserve">2022-W38 </t>
  </si>
  <si>
    <t xml:space="preserve">2022-W37 </t>
  </si>
  <si>
    <t xml:space="preserve">2022-W36 </t>
  </si>
  <si>
    <t xml:space="preserve">2022-W35 </t>
  </si>
  <si>
    <t xml:space="preserve">2022-W34 </t>
  </si>
  <si>
    <t xml:space="preserve">2022-W33 </t>
  </si>
  <si>
    <t xml:space="preserve">2022-W32 </t>
  </si>
  <si>
    <t xml:space="preserve">2022-W31 </t>
  </si>
  <si>
    <t xml:space="preserve">2022-W30 </t>
  </si>
  <si>
    <t xml:space="preserve">2022-W29 </t>
  </si>
  <si>
    <t xml:space="preserve">2022-W28 </t>
  </si>
  <si>
    <t xml:space="preserve">2022-W27 </t>
  </si>
  <si>
    <t xml:space="preserve">2022-W26 </t>
  </si>
  <si>
    <t xml:space="preserve">2022-W25 </t>
  </si>
  <si>
    <t xml:space="preserve">2022-W24 </t>
  </si>
  <si>
    <t xml:space="preserve">2022-W23 </t>
  </si>
  <si>
    <t xml:space="preserve">2022-W22 </t>
  </si>
  <si>
    <t xml:space="preserve">2022-W21 </t>
  </si>
  <si>
    <t xml:space="preserve">2022-W20 </t>
  </si>
  <si>
    <t xml:space="preserve">2022-W19 </t>
  </si>
  <si>
    <t xml:space="preserve">2022-W18 </t>
  </si>
  <si>
    <t xml:space="preserve">2022-W17 </t>
  </si>
  <si>
    <t xml:space="preserve">2022-W16 </t>
  </si>
  <si>
    <t xml:space="preserve">2022-W15 </t>
  </si>
  <si>
    <t xml:space="preserve">2022-W14 </t>
  </si>
  <si>
    <t xml:space="preserve">2022-W13 </t>
  </si>
  <si>
    <t xml:space="preserve">2022-W12 </t>
  </si>
  <si>
    <t xml:space="preserve">2022-W11 </t>
  </si>
  <si>
    <t xml:space="preserve">2022-W10 </t>
  </si>
  <si>
    <t xml:space="preserve">2022-W09 </t>
  </si>
  <si>
    <t xml:space="preserve">2022-W08 </t>
  </si>
  <si>
    <t xml:space="preserve">2022-W07 </t>
  </si>
  <si>
    <t xml:space="preserve">2022-W06 </t>
  </si>
  <si>
    <t xml:space="preserve">2022-W05 </t>
  </si>
  <si>
    <t xml:space="preserve">2022-W04 </t>
  </si>
  <si>
    <t xml:space="preserve">2022-W03 </t>
  </si>
  <si>
    <t xml:space="preserve">2022-W02 </t>
  </si>
  <si>
    <t xml:space="preserve">2022-W01 </t>
  </si>
  <si>
    <t xml:space="preserve">W99 </t>
  </si>
  <si>
    <t xml:space="preserve">2021-W99 </t>
  </si>
  <si>
    <t xml:space="preserve">2021-W52 </t>
  </si>
  <si>
    <t xml:space="preserve">2021-W51 </t>
  </si>
  <si>
    <t xml:space="preserve">2021-W50 </t>
  </si>
  <si>
    <t xml:space="preserve">2021-W49 </t>
  </si>
  <si>
    <t xml:space="preserve">2021-W48 </t>
  </si>
  <si>
    <t xml:space="preserve">2021-W47 </t>
  </si>
  <si>
    <t xml:space="preserve">2021-W46 </t>
  </si>
  <si>
    <t xml:space="preserve">2021-W45 </t>
  </si>
  <si>
    <t xml:space="preserve">2021-W44 </t>
  </si>
  <si>
    <t xml:space="preserve">2021-W43 </t>
  </si>
  <si>
    <t xml:space="preserve">2021-W42 </t>
  </si>
  <si>
    <t xml:space="preserve">2021-W41 </t>
  </si>
  <si>
    <t xml:space="preserve">2021-W40 </t>
  </si>
  <si>
    <t xml:space="preserve">2021-W39 </t>
  </si>
  <si>
    <t xml:space="preserve">2021-W38 </t>
  </si>
  <si>
    <t xml:space="preserve">2021-W37 </t>
  </si>
  <si>
    <t xml:space="preserve">2021-W36 </t>
  </si>
  <si>
    <t xml:space="preserve">2021-W35 </t>
  </si>
  <si>
    <t xml:space="preserve">2021-W34 </t>
  </si>
  <si>
    <t xml:space="preserve">2021-W33 </t>
  </si>
  <si>
    <t xml:space="preserve">2021-W32 </t>
  </si>
  <si>
    <t xml:space="preserve">2021-W31 </t>
  </si>
  <si>
    <t xml:space="preserve">2021-W30 </t>
  </si>
  <si>
    <t xml:space="preserve">2021-W29 </t>
  </si>
  <si>
    <t xml:space="preserve">2021-W28 </t>
  </si>
  <si>
    <t xml:space="preserve">2021-W27 </t>
  </si>
  <si>
    <t xml:space="preserve">2021-W26 </t>
  </si>
  <si>
    <t xml:space="preserve">2021-W25 </t>
  </si>
  <si>
    <t xml:space="preserve">2021-W24 </t>
  </si>
  <si>
    <t xml:space="preserve">2021-W23 </t>
  </si>
  <si>
    <t xml:space="preserve">2021-W22 </t>
  </si>
  <si>
    <t xml:space="preserve">2021-W21 </t>
  </si>
  <si>
    <t xml:space="preserve">2021-W20 </t>
  </si>
  <si>
    <t xml:space="preserve">2021-W19 </t>
  </si>
  <si>
    <t xml:space="preserve">2021-W18 </t>
  </si>
  <si>
    <t xml:space="preserve">2021-W17 </t>
  </si>
  <si>
    <t xml:space="preserve">2021-W16 </t>
  </si>
  <si>
    <t xml:space="preserve">2021-W15 </t>
  </si>
  <si>
    <t xml:space="preserve">2021-W14 </t>
  </si>
  <si>
    <t xml:space="preserve">2021-W13 </t>
  </si>
  <si>
    <t xml:space="preserve">2021-W12 </t>
  </si>
  <si>
    <t xml:space="preserve">2021-W11 </t>
  </si>
  <si>
    <t xml:space="preserve">2021-W10 </t>
  </si>
  <si>
    <t xml:space="preserve">2021-W09 </t>
  </si>
  <si>
    <t xml:space="preserve">2021-W08 </t>
  </si>
  <si>
    <t xml:space="preserve">2021-W07 </t>
  </si>
  <si>
    <t xml:space="preserve">2021-W06 </t>
  </si>
  <si>
    <t xml:space="preserve">2021-W05 </t>
  </si>
  <si>
    <t xml:space="preserve">2021-W04 </t>
  </si>
  <si>
    <t xml:space="preserve">2021-W03 </t>
  </si>
  <si>
    <t xml:space="preserve">2021-W02 </t>
  </si>
  <si>
    <t xml:space="preserve">2021-W01 </t>
  </si>
  <si>
    <t xml:space="preserve">2020-W99 </t>
  </si>
  <si>
    <t xml:space="preserve">W53 </t>
  </si>
  <si>
    <t xml:space="preserve">2020-W53 </t>
  </si>
  <si>
    <t xml:space="preserve">2020-W52 </t>
  </si>
  <si>
    <t xml:space="preserve">2020-W51 </t>
  </si>
  <si>
    <t xml:space="preserve">2020-W50 </t>
  </si>
  <si>
    <t xml:space="preserve">2020-W49 </t>
  </si>
  <si>
    <t xml:space="preserve">2020-W48 </t>
  </si>
  <si>
    <t xml:space="preserve">2020-W47 </t>
  </si>
  <si>
    <t xml:space="preserve">2020-W46 </t>
  </si>
  <si>
    <t xml:space="preserve">2020-W45 </t>
  </si>
  <si>
    <t xml:space="preserve">2020-W44 </t>
  </si>
  <si>
    <t xml:space="preserve">2020-W43 </t>
  </si>
  <si>
    <t xml:space="preserve">2020-W42 </t>
  </si>
  <si>
    <t xml:space="preserve">2020-W41 </t>
  </si>
  <si>
    <t xml:space="preserve">2020-W40 </t>
  </si>
  <si>
    <t xml:space="preserve">2020-W39 </t>
  </si>
  <si>
    <t xml:space="preserve">2020-W38 </t>
  </si>
  <si>
    <t xml:space="preserve">2020-W37 </t>
  </si>
  <si>
    <t xml:space="preserve">2020-W36 </t>
  </si>
  <si>
    <t xml:space="preserve">2020-W35 </t>
  </si>
  <si>
    <t xml:space="preserve">2020-W34 </t>
  </si>
  <si>
    <t xml:space="preserve">2020-W33 </t>
  </si>
  <si>
    <t xml:space="preserve">2020-W32 </t>
  </si>
  <si>
    <t xml:space="preserve">2020-W31 </t>
  </si>
  <si>
    <t xml:space="preserve">2020-W30 </t>
  </si>
  <si>
    <t xml:space="preserve">2020-W29 </t>
  </si>
  <si>
    <t xml:space="preserve">2020-W28 </t>
  </si>
  <si>
    <t xml:space="preserve">2020-W27 </t>
  </si>
  <si>
    <t xml:space="preserve">2020-W26 </t>
  </si>
  <si>
    <t xml:space="preserve">2020-W25 </t>
  </si>
  <si>
    <t xml:space="preserve">2020-W24 </t>
  </si>
  <si>
    <t xml:space="preserve">2020-W23 </t>
  </si>
  <si>
    <t xml:space="preserve">2020-W22 </t>
  </si>
  <si>
    <t xml:space="preserve">2020-W21 </t>
  </si>
  <si>
    <t xml:space="preserve">2020-W20 </t>
  </si>
  <si>
    <t xml:space="preserve">2020-W19 </t>
  </si>
  <si>
    <t xml:space="preserve">2020-W18 </t>
  </si>
  <si>
    <t xml:space="preserve">2020-W17 </t>
  </si>
  <si>
    <t xml:space="preserve">2020-W16 </t>
  </si>
  <si>
    <t xml:space="preserve">2020-W15 </t>
  </si>
  <si>
    <t xml:space="preserve">2020-W14 </t>
  </si>
  <si>
    <t xml:space="preserve">2020-W13 </t>
  </si>
  <si>
    <t xml:space="preserve">2020-W12 </t>
  </si>
  <si>
    <t xml:space="preserve">2020-W11 </t>
  </si>
  <si>
    <t xml:space="preserve">2020-W10 </t>
  </si>
  <si>
    <t xml:space="preserve">2020-W09 </t>
  </si>
  <si>
    <t xml:space="preserve">2020-W08 </t>
  </si>
  <si>
    <t xml:space="preserve">2020-W07 </t>
  </si>
  <si>
    <t xml:space="preserve">2020-W06 </t>
  </si>
  <si>
    <t xml:space="preserve">2020-W05 </t>
  </si>
  <si>
    <t xml:space="preserve">2020-W04 </t>
  </si>
  <si>
    <t xml:space="preserve">2020-W03 </t>
  </si>
  <si>
    <t xml:space="preserve">2020-W02 </t>
  </si>
  <si>
    <t xml:space="preserve">2020-W01 </t>
  </si>
  <si>
    <t xml:space="preserve">2019-W52 </t>
  </si>
  <si>
    <t xml:space="preserve">2019-W51 </t>
  </si>
  <si>
    <t xml:space="preserve">2019-W50 </t>
  </si>
  <si>
    <t xml:space="preserve">2019-W49 </t>
  </si>
  <si>
    <t xml:space="preserve">2019-W48 </t>
  </si>
  <si>
    <t xml:space="preserve">2019-W47 </t>
  </si>
  <si>
    <t xml:space="preserve">2019-W46 </t>
  </si>
  <si>
    <t xml:space="preserve">2019-W45 </t>
  </si>
  <si>
    <t xml:space="preserve">2019-W44 </t>
  </si>
  <si>
    <t xml:space="preserve">2019-W43 </t>
  </si>
  <si>
    <t xml:space="preserve">2019-W42 </t>
  </si>
  <si>
    <t xml:space="preserve">2019-W41 </t>
  </si>
  <si>
    <t xml:space="preserve">2019-W40 </t>
  </si>
  <si>
    <t xml:space="preserve">2019-W39 </t>
  </si>
  <si>
    <t xml:space="preserve">2019-W38 </t>
  </si>
  <si>
    <t xml:space="preserve">2019-W37 </t>
  </si>
  <si>
    <t xml:space="preserve">2019-W36 </t>
  </si>
  <si>
    <t xml:space="preserve">2019-W35 </t>
  </si>
  <si>
    <t xml:space="preserve">2019-W34 </t>
  </si>
  <si>
    <t xml:space="preserve">2019-W33 </t>
  </si>
  <si>
    <t xml:space="preserve">2019-W32 </t>
  </si>
  <si>
    <t xml:space="preserve">2019-W31 </t>
  </si>
  <si>
    <t xml:space="preserve">2019-W30 </t>
  </si>
  <si>
    <t xml:space="preserve">2019-W29 </t>
  </si>
  <si>
    <t xml:space="preserve">2019-W28 </t>
  </si>
  <si>
    <t xml:space="preserve">2019-W27 </t>
  </si>
  <si>
    <t xml:space="preserve">2019-W26 </t>
  </si>
  <si>
    <t xml:space="preserve">2019-W25 </t>
  </si>
  <si>
    <t xml:space="preserve">2019-W24 </t>
  </si>
  <si>
    <t xml:space="preserve">2019-W23 </t>
  </si>
  <si>
    <t xml:space="preserve">2019-W22 </t>
  </si>
  <si>
    <t xml:space="preserve">2019-W21 </t>
  </si>
  <si>
    <t xml:space="preserve">2019-W20 </t>
  </si>
  <si>
    <t xml:space="preserve">2019-W19 </t>
  </si>
  <si>
    <t xml:space="preserve">2019-W18 </t>
  </si>
  <si>
    <t xml:space="preserve">2019-W17 </t>
  </si>
  <si>
    <t xml:space="preserve">2019-W16 </t>
  </si>
  <si>
    <t xml:space="preserve">2019-W15 </t>
  </si>
  <si>
    <t xml:space="preserve">2019-W14 </t>
  </si>
  <si>
    <t xml:space="preserve">2019-W13 </t>
  </si>
  <si>
    <t xml:space="preserve">2019-W12 </t>
  </si>
  <si>
    <t xml:space="preserve">2019-W11 </t>
  </si>
  <si>
    <t xml:space="preserve">2019-W10 </t>
  </si>
  <si>
    <t xml:space="preserve">2019-W09 </t>
  </si>
  <si>
    <t xml:space="preserve">2019-W08 </t>
  </si>
  <si>
    <t xml:space="preserve">2019-W07 </t>
  </si>
  <si>
    <t xml:space="preserve">2019-W06 </t>
  </si>
  <si>
    <t xml:space="preserve">2019-W05 </t>
  </si>
  <si>
    <t xml:space="preserve">2019-W04 </t>
  </si>
  <si>
    <t xml:space="preserve">2019-W03 </t>
  </si>
  <si>
    <t xml:space="preserve">2019-W02 </t>
  </si>
  <si>
    <t xml:space="preserve">2019-W01 </t>
  </si>
  <si>
    <t xml:space="preserve">2018-W52 </t>
  </si>
  <si>
    <t xml:space="preserve">2018-W51 </t>
  </si>
  <si>
    <t xml:space="preserve">2018-W50 </t>
  </si>
  <si>
    <t xml:space="preserve">2018-W49 </t>
  </si>
  <si>
    <t xml:space="preserve">2018-W48 </t>
  </si>
  <si>
    <t xml:space="preserve">2018-W47 </t>
  </si>
  <si>
    <t xml:space="preserve">2018-W46 </t>
  </si>
  <si>
    <t xml:space="preserve">2018-W45 </t>
  </si>
  <si>
    <t xml:space="preserve">2018-W44 </t>
  </si>
  <si>
    <t xml:space="preserve">2018-W43 </t>
  </si>
  <si>
    <t xml:space="preserve">2018-W42 </t>
  </si>
  <si>
    <t xml:space="preserve">2018-W41 </t>
  </si>
  <si>
    <t xml:space="preserve">2018-W40 </t>
  </si>
  <si>
    <t xml:space="preserve">2018-W39 </t>
  </si>
  <si>
    <t xml:space="preserve">2018-W38 </t>
  </si>
  <si>
    <t xml:space="preserve">2018-W37 </t>
  </si>
  <si>
    <t xml:space="preserve">2018-W36 </t>
  </si>
  <si>
    <t xml:space="preserve">2018-W35 </t>
  </si>
  <si>
    <t xml:space="preserve">2018-W34 </t>
  </si>
  <si>
    <t xml:space="preserve">2018-W33 </t>
  </si>
  <si>
    <t xml:space="preserve">2018-W32 </t>
  </si>
  <si>
    <t xml:space="preserve">2018-W31 </t>
  </si>
  <si>
    <t xml:space="preserve">2018-W30 </t>
  </si>
  <si>
    <t xml:space="preserve">2018-W29 </t>
  </si>
  <si>
    <t xml:space="preserve">2018-W28 </t>
  </si>
  <si>
    <t xml:space="preserve">2018-W27 </t>
  </si>
  <si>
    <t xml:space="preserve">2018-W26 </t>
  </si>
  <si>
    <t xml:space="preserve">2018-W25 </t>
  </si>
  <si>
    <t xml:space="preserve">2018-W24 </t>
  </si>
  <si>
    <t xml:space="preserve">2018-W23 </t>
  </si>
  <si>
    <t xml:space="preserve">2018-W22 </t>
  </si>
  <si>
    <t xml:space="preserve">2018-W21 </t>
  </si>
  <si>
    <t xml:space="preserve">2018-W20 </t>
  </si>
  <si>
    <t xml:space="preserve">2018-W19 </t>
  </si>
  <si>
    <t xml:space="preserve">2018-W18 </t>
  </si>
  <si>
    <t xml:space="preserve">2018-W17 </t>
  </si>
  <si>
    <t xml:space="preserve">2018-W16 </t>
  </si>
  <si>
    <t xml:space="preserve">2018-W15 </t>
  </si>
  <si>
    <t xml:space="preserve">2018-W14 </t>
  </si>
  <si>
    <t xml:space="preserve">2018-W13 </t>
  </si>
  <si>
    <t xml:space="preserve">2018-W12 </t>
  </si>
  <si>
    <t xml:space="preserve">2018-W11 </t>
  </si>
  <si>
    <t xml:space="preserve">2018-W10 </t>
  </si>
  <si>
    <t xml:space="preserve">2018-W09 </t>
  </si>
  <si>
    <t xml:space="preserve">2018-W08 </t>
  </si>
  <si>
    <t xml:space="preserve">2018-W07 </t>
  </si>
  <si>
    <t xml:space="preserve">2018-W06 </t>
  </si>
  <si>
    <t xml:space="preserve">2018-W05 </t>
  </si>
  <si>
    <t xml:space="preserve">2018-W04 </t>
  </si>
  <si>
    <t xml:space="preserve">2018-W03 </t>
  </si>
  <si>
    <t xml:space="preserve">2018-W02 </t>
  </si>
  <si>
    <t xml:space="preserve">2018-W01 </t>
  </si>
  <si>
    <t xml:space="preserve">2017-W52 </t>
  </si>
  <si>
    <t xml:space="preserve">2017-W51 </t>
  </si>
  <si>
    <t xml:space="preserve">2017-W50 </t>
  </si>
  <si>
    <t xml:space="preserve">2017-W49 </t>
  </si>
  <si>
    <t xml:space="preserve">2017-W48 </t>
  </si>
  <si>
    <t xml:space="preserve">2017-W47 </t>
  </si>
  <si>
    <t xml:space="preserve">2017-W46 </t>
  </si>
  <si>
    <t xml:space="preserve">2017-W45 </t>
  </si>
  <si>
    <t xml:space="preserve">2017-W44 </t>
  </si>
  <si>
    <t xml:space="preserve">2017-W43 </t>
  </si>
  <si>
    <t xml:space="preserve">2017-W42 </t>
  </si>
  <si>
    <t xml:space="preserve">2017-W41 </t>
  </si>
  <si>
    <t xml:space="preserve">2017-W40 </t>
  </si>
  <si>
    <t xml:space="preserve">2017-W39 </t>
  </si>
  <si>
    <t xml:space="preserve">2017-W38 </t>
  </si>
  <si>
    <t xml:space="preserve">2017-W37 </t>
  </si>
  <si>
    <t xml:space="preserve">2017-W36 </t>
  </si>
  <si>
    <t xml:space="preserve">2017-W35 </t>
  </si>
  <si>
    <t xml:space="preserve">2017-W34 </t>
  </si>
  <si>
    <t xml:space="preserve">2017-W33 </t>
  </si>
  <si>
    <t xml:space="preserve">2017-W32 </t>
  </si>
  <si>
    <t xml:space="preserve">2017-W31 </t>
  </si>
  <si>
    <t xml:space="preserve">2017-W30 </t>
  </si>
  <si>
    <t xml:space="preserve">2017-W29 </t>
  </si>
  <si>
    <t xml:space="preserve">2017-W28 </t>
  </si>
  <si>
    <t xml:space="preserve">2017-W27 </t>
  </si>
  <si>
    <t xml:space="preserve">2017-W26 </t>
  </si>
  <si>
    <t xml:space="preserve">2017-W25 </t>
  </si>
  <si>
    <t xml:space="preserve">2017-W24 </t>
  </si>
  <si>
    <t xml:space="preserve">2017-W23 </t>
  </si>
  <si>
    <t xml:space="preserve">2017-W22 </t>
  </si>
  <si>
    <t xml:space="preserve">2017-W21 </t>
  </si>
  <si>
    <t xml:space="preserve">2017-W20 </t>
  </si>
  <si>
    <t xml:space="preserve">2017-W19 </t>
  </si>
  <si>
    <t xml:space="preserve">2017-W18 </t>
  </si>
  <si>
    <t xml:space="preserve">2017-W17 </t>
  </si>
  <si>
    <t xml:space="preserve">2017-W16 </t>
  </si>
  <si>
    <t xml:space="preserve">2017-W15 </t>
  </si>
  <si>
    <t xml:space="preserve">2017-W14 </t>
  </si>
  <si>
    <t xml:space="preserve">2017-W13 </t>
  </si>
  <si>
    <t xml:space="preserve">2017-W12 </t>
  </si>
  <si>
    <t xml:space="preserve">2017-W11 </t>
  </si>
  <si>
    <t xml:space="preserve">2017-W10 </t>
  </si>
  <si>
    <t xml:space="preserve">2017-W09 </t>
  </si>
  <si>
    <t xml:space="preserve">2017-W08 </t>
  </si>
  <si>
    <t xml:space="preserve">2017-W07 </t>
  </si>
  <si>
    <t xml:space="preserve">2017-W06 </t>
  </si>
  <si>
    <t xml:space="preserve">2017-W05 </t>
  </si>
  <si>
    <t xml:space="preserve">2017-W04 </t>
  </si>
  <si>
    <t xml:space="preserve">2017-W03 </t>
  </si>
  <si>
    <t xml:space="preserve">2017-W02 </t>
  </si>
  <si>
    <t xml:space="preserve">2017-W01 </t>
  </si>
  <si>
    <t xml:space="preserve">2016-W52 </t>
  </si>
  <si>
    <t xml:space="preserve">2016-W51 </t>
  </si>
  <si>
    <t xml:space="preserve">2016-W50 </t>
  </si>
  <si>
    <t xml:space="preserve">2016-W49 </t>
  </si>
  <si>
    <t xml:space="preserve">2016-W48 </t>
  </si>
  <si>
    <t xml:space="preserve">2016-W47 </t>
  </si>
  <si>
    <t xml:space="preserve">2016-W46 </t>
  </si>
  <si>
    <t xml:space="preserve">2016-W45 </t>
  </si>
  <si>
    <t xml:space="preserve">2016-W44 </t>
  </si>
  <si>
    <t xml:space="preserve">2016-W43 </t>
  </si>
  <si>
    <t xml:space="preserve">2016-W42 </t>
  </si>
  <si>
    <t xml:space="preserve">2016-W41 </t>
  </si>
  <si>
    <t xml:space="preserve">2016-W40 </t>
  </si>
  <si>
    <t xml:space="preserve">2016-W39 </t>
  </si>
  <si>
    <t xml:space="preserve">2016-W38 </t>
  </si>
  <si>
    <t xml:space="preserve">2016-W37 </t>
  </si>
  <si>
    <t xml:space="preserve">2016-W36 </t>
  </si>
  <si>
    <t xml:space="preserve">2016-W35 </t>
  </si>
  <si>
    <t xml:space="preserve">2016-W34 </t>
  </si>
  <si>
    <t xml:space="preserve">2016-W33 </t>
  </si>
  <si>
    <t xml:space="preserve">2016-W32 </t>
  </si>
  <si>
    <t xml:space="preserve">2016-W31 </t>
  </si>
  <si>
    <t xml:space="preserve">2016-W30 </t>
  </si>
  <si>
    <t xml:space="preserve">2016-W29 </t>
  </si>
  <si>
    <t xml:space="preserve">2016-W28 </t>
  </si>
  <si>
    <t xml:space="preserve">2016-W27 </t>
  </si>
  <si>
    <t xml:space="preserve">2016-W26 </t>
  </si>
  <si>
    <t xml:space="preserve">2016-W25 </t>
  </si>
  <si>
    <t xml:space="preserve">2016-W24 </t>
  </si>
  <si>
    <t xml:space="preserve">2016-W23 </t>
  </si>
  <si>
    <t xml:space="preserve">2016-W22 </t>
  </si>
  <si>
    <t xml:space="preserve">2016-W21 </t>
  </si>
  <si>
    <t xml:space="preserve">2016-W20 </t>
  </si>
  <si>
    <t xml:space="preserve">2016-W19 </t>
  </si>
  <si>
    <t xml:space="preserve">2016-W18 </t>
  </si>
  <si>
    <t xml:space="preserve">2016-W17 </t>
  </si>
  <si>
    <t xml:space="preserve">2016-W16 </t>
  </si>
  <si>
    <t xml:space="preserve">2016-W15 </t>
  </si>
  <si>
    <t xml:space="preserve">2016-W14 </t>
  </si>
  <si>
    <t xml:space="preserve">2016-W13 </t>
  </si>
  <si>
    <t xml:space="preserve">2016-W12 </t>
  </si>
  <si>
    <t xml:space="preserve">2016-W11 </t>
  </si>
  <si>
    <t xml:space="preserve">2016-W10 </t>
  </si>
  <si>
    <t xml:space="preserve">2016-W09 </t>
  </si>
  <si>
    <t xml:space="preserve">2016-W08 </t>
  </si>
  <si>
    <t xml:space="preserve">2016-W07 </t>
  </si>
  <si>
    <t xml:space="preserve">2016-W06 </t>
  </si>
  <si>
    <t xml:space="preserve">2016-W05 </t>
  </si>
  <si>
    <t xml:space="preserve">2016-W04 </t>
  </si>
  <si>
    <t xml:space="preserve">2016-W03 </t>
  </si>
  <si>
    <t xml:space="preserve">2016-W02 </t>
  </si>
  <si>
    <t xml:space="preserve">2016-W01 </t>
  </si>
  <si>
    <t xml:space="preserve">2015-W53 </t>
  </si>
  <si>
    <t xml:space="preserve">2015-W52 </t>
  </si>
  <si>
    <t xml:space="preserve">2015-W51 </t>
  </si>
  <si>
    <t xml:space="preserve">2015-W50 </t>
  </si>
  <si>
    <t xml:space="preserve">2015-W49 </t>
  </si>
  <si>
    <t xml:space="preserve">2015-W48 </t>
  </si>
  <si>
    <t xml:space="preserve">2015-W47 </t>
  </si>
  <si>
    <t xml:space="preserve">2015-W46 </t>
  </si>
  <si>
    <t xml:space="preserve">2015-W45 </t>
  </si>
  <si>
    <t xml:space="preserve">2015-W44 </t>
  </si>
  <si>
    <t xml:space="preserve">2015-W43 </t>
  </si>
  <si>
    <t xml:space="preserve">2015-W42 </t>
  </si>
  <si>
    <t xml:space="preserve">2015-W41 </t>
  </si>
  <si>
    <t xml:space="preserve">2015-W40 </t>
  </si>
  <si>
    <t xml:space="preserve">2015-W39 </t>
  </si>
  <si>
    <t xml:space="preserve">2015-W38 </t>
  </si>
  <si>
    <t xml:space="preserve">2015-W37 </t>
  </si>
  <si>
    <t xml:space="preserve">2015-W36 </t>
  </si>
  <si>
    <t xml:space="preserve">2015-W35 </t>
  </si>
  <si>
    <t xml:space="preserve">2015-W34 </t>
  </si>
  <si>
    <t xml:space="preserve">2015-W33 </t>
  </si>
  <si>
    <t xml:space="preserve">2015-W32 </t>
  </si>
  <si>
    <t xml:space="preserve">2015-W31 </t>
  </si>
  <si>
    <t xml:space="preserve">2015-W30 </t>
  </si>
  <si>
    <t xml:space="preserve">2015-W29 </t>
  </si>
  <si>
    <t xml:space="preserve">2015-W28 </t>
  </si>
  <si>
    <t xml:space="preserve">2015-W27 </t>
  </si>
  <si>
    <t xml:space="preserve">2015-W26 </t>
  </si>
  <si>
    <t xml:space="preserve">2015-W25 </t>
  </si>
  <si>
    <t xml:space="preserve">2015-W24 </t>
  </si>
  <si>
    <t xml:space="preserve">2015-W23 </t>
  </si>
  <si>
    <t xml:space="preserve">2015-W22 </t>
  </si>
  <si>
    <t xml:space="preserve">2015-W21 </t>
  </si>
  <si>
    <t xml:space="preserve">2015-W20 </t>
  </si>
  <si>
    <t xml:space="preserve">2015-W19 </t>
  </si>
  <si>
    <t xml:space="preserve">2015-W18 </t>
  </si>
  <si>
    <t xml:space="preserve">2015-W17 </t>
  </si>
  <si>
    <t xml:space="preserve">2015-W16 </t>
  </si>
  <si>
    <t xml:space="preserve">2015-W15 </t>
  </si>
  <si>
    <t xml:space="preserve">2015-W14 </t>
  </si>
  <si>
    <t xml:space="preserve">2015-W13 </t>
  </si>
  <si>
    <t xml:space="preserve">2015-W12 </t>
  </si>
  <si>
    <t xml:space="preserve">2015-W11 </t>
  </si>
  <si>
    <t xml:space="preserve">2015-W10 </t>
  </si>
  <si>
    <t xml:space="preserve">2015-W09 </t>
  </si>
  <si>
    <t xml:space="preserve">2015-W08 </t>
  </si>
  <si>
    <t xml:space="preserve">2015-W07 </t>
  </si>
  <si>
    <t xml:space="preserve">2015-W06 </t>
  </si>
  <si>
    <t xml:space="preserve">2015-W05 </t>
  </si>
  <si>
    <t xml:space="preserve">2015-W04 </t>
  </si>
  <si>
    <t xml:space="preserve">2015-W03 </t>
  </si>
  <si>
    <t xml:space="preserve">2015-W02 </t>
  </si>
  <si>
    <t xml:space="preserve">2015-W01 </t>
  </si>
  <si>
    <t xml:space="preserve">2014-W52 </t>
  </si>
  <si>
    <t xml:space="preserve">2014-W51 </t>
  </si>
  <si>
    <t xml:space="preserve">2014-W50 </t>
  </si>
  <si>
    <t xml:space="preserve">2014-W49 </t>
  </si>
  <si>
    <t xml:space="preserve">2014-W48 </t>
  </si>
  <si>
    <t xml:space="preserve">2014-W47 </t>
  </si>
  <si>
    <t xml:space="preserve">2014-W46 </t>
  </si>
  <si>
    <t xml:space="preserve">2014-W45 </t>
  </si>
  <si>
    <t xml:space="preserve">2014-W44 </t>
  </si>
  <si>
    <t xml:space="preserve">2014-W43 </t>
  </si>
  <si>
    <t xml:space="preserve">2014-W42 </t>
  </si>
  <si>
    <t xml:space="preserve">2014-W41 </t>
  </si>
  <si>
    <t xml:space="preserve">2014-W40 </t>
  </si>
  <si>
    <t xml:space="preserve">2014-W39 </t>
  </si>
  <si>
    <t xml:space="preserve">2014-W38 </t>
  </si>
  <si>
    <t xml:space="preserve">2014-W37 </t>
  </si>
  <si>
    <t xml:space="preserve">2014-W36 </t>
  </si>
  <si>
    <t xml:space="preserve">2014-W35 </t>
  </si>
  <si>
    <t xml:space="preserve">2014-W34 </t>
  </si>
  <si>
    <t xml:space="preserve">2014-W33 </t>
  </si>
  <si>
    <t xml:space="preserve">2014-W32 </t>
  </si>
  <si>
    <t xml:space="preserve">2014-W31 </t>
  </si>
  <si>
    <t xml:space="preserve">2014-W30 </t>
  </si>
  <si>
    <t xml:space="preserve">2014-W29 </t>
  </si>
  <si>
    <t xml:space="preserve">2014-W28 </t>
  </si>
  <si>
    <t xml:space="preserve">2014-W27 </t>
  </si>
  <si>
    <t xml:space="preserve">2014-W26 </t>
  </si>
  <si>
    <t xml:space="preserve">2014-W25 </t>
  </si>
  <si>
    <t xml:space="preserve">2014-W24 </t>
  </si>
  <si>
    <t xml:space="preserve">2014-W23 </t>
  </si>
  <si>
    <t xml:space="preserve">2014-W22 </t>
  </si>
  <si>
    <t xml:space="preserve">2014-W21 </t>
  </si>
  <si>
    <t xml:space="preserve">2014-W20 </t>
  </si>
  <si>
    <t xml:space="preserve">2014-W19 </t>
  </si>
  <si>
    <t xml:space="preserve">2014-W18 </t>
  </si>
  <si>
    <t xml:space="preserve">2014-W17 </t>
  </si>
  <si>
    <t xml:space="preserve">2014-W16 </t>
  </si>
  <si>
    <t xml:space="preserve">2014-W15 </t>
  </si>
  <si>
    <t xml:space="preserve">2014-W14 </t>
  </si>
  <si>
    <t xml:space="preserve">2014-W13 </t>
  </si>
  <si>
    <t xml:space="preserve">2014-W12 </t>
  </si>
  <si>
    <t xml:space="preserve">2014-W11 </t>
  </si>
  <si>
    <t xml:space="preserve">2014-W10 </t>
  </si>
  <si>
    <t xml:space="preserve">2014-W09 </t>
  </si>
  <si>
    <t xml:space="preserve">2014-W08 </t>
  </si>
  <si>
    <t xml:space="preserve">2014-W07 </t>
  </si>
  <si>
    <t xml:space="preserve">2014-W06 </t>
  </si>
  <si>
    <t xml:space="preserve">2014-W05 </t>
  </si>
  <si>
    <t xml:space="preserve">2014-W04 </t>
  </si>
  <si>
    <t xml:space="preserve">2014-W03 </t>
  </si>
  <si>
    <t xml:space="preserve">2014-W02 </t>
  </si>
  <si>
    <t xml:space="preserve">2014-W01 </t>
  </si>
  <si>
    <t xml:space="preserve">2013-W52 </t>
  </si>
  <si>
    <t xml:space="preserve">2013-W51 </t>
  </si>
  <si>
    <t xml:space="preserve">2013-W50 </t>
  </si>
  <si>
    <t xml:space="preserve">2013-W49 </t>
  </si>
  <si>
    <t xml:space="preserve">2013-W48 </t>
  </si>
  <si>
    <t xml:space="preserve">2013-W47 </t>
  </si>
  <si>
    <t xml:space="preserve">2013-W46 </t>
  </si>
  <si>
    <t xml:space="preserve">2013-W45 </t>
  </si>
  <si>
    <t xml:space="preserve">2013-W44 </t>
  </si>
  <si>
    <t xml:space="preserve">2013-W43 </t>
  </si>
  <si>
    <t xml:space="preserve">2013-W42 </t>
  </si>
  <si>
    <t xml:space="preserve">2013-W41 </t>
  </si>
  <si>
    <t xml:space="preserve">2013-W40 </t>
  </si>
  <si>
    <t xml:space="preserve">2013-W39 </t>
  </si>
  <si>
    <t xml:space="preserve">2013-W38 </t>
  </si>
  <si>
    <t xml:space="preserve">2013-W37 </t>
  </si>
  <si>
    <t xml:space="preserve">2013-W36 </t>
  </si>
  <si>
    <t xml:space="preserve">2013-W35 </t>
  </si>
  <si>
    <t xml:space="preserve">2013-W34 </t>
  </si>
  <si>
    <t xml:space="preserve">2013-W33 </t>
  </si>
  <si>
    <t xml:space="preserve">2013-W32 </t>
  </si>
  <si>
    <t xml:space="preserve">2013-W31 </t>
  </si>
  <si>
    <t xml:space="preserve">2013-W30 </t>
  </si>
  <si>
    <t xml:space="preserve">2013-W29 </t>
  </si>
  <si>
    <t xml:space="preserve">2013-W28 </t>
  </si>
  <si>
    <t xml:space="preserve">2013-W27 </t>
  </si>
  <si>
    <t xml:space="preserve">2013-W26 </t>
  </si>
  <si>
    <t xml:space="preserve">2013-W25 </t>
  </si>
  <si>
    <t xml:space="preserve">2013-W24 </t>
  </si>
  <si>
    <t xml:space="preserve">2013-W23 </t>
  </si>
  <si>
    <t xml:space="preserve">2013-W22 </t>
  </si>
  <si>
    <t xml:space="preserve">2013-W21 </t>
  </si>
  <si>
    <t xml:space="preserve">2013-W20 </t>
  </si>
  <si>
    <t xml:space="preserve">2013-W19 </t>
  </si>
  <si>
    <t xml:space="preserve">2013-W18 </t>
  </si>
  <si>
    <t xml:space="preserve">2013-W17 </t>
  </si>
  <si>
    <t xml:space="preserve">2013-W16 </t>
  </si>
  <si>
    <t xml:space="preserve">2013-W15 </t>
  </si>
  <si>
    <t xml:space="preserve">2013-W14 </t>
  </si>
  <si>
    <t xml:space="preserve">2013-W13 </t>
  </si>
  <si>
    <t xml:space="preserve">2013-W12 </t>
  </si>
  <si>
    <t xml:space="preserve">2013-W11 </t>
  </si>
  <si>
    <t xml:space="preserve">2013-W10 </t>
  </si>
  <si>
    <t xml:space="preserve">2013-W09 </t>
  </si>
  <si>
    <t xml:space="preserve">2013-W08 </t>
  </si>
  <si>
    <t xml:space="preserve">2013-W07 </t>
  </si>
  <si>
    <t xml:space="preserve">2013-W06 </t>
  </si>
  <si>
    <t xml:space="preserve">2013-W05 </t>
  </si>
  <si>
    <t xml:space="preserve">2013-W04 </t>
  </si>
  <si>
    <t xml:space="preserve">2013-W03 </t>
  </si>
  <si>
    <t xml:space="preserve">2013-W02 </t>
  </si>
  <si>
    <t xml:space="preserve">2013-W01 </t>
  </si>
  <si>
    <t xml:space="preserve">2012-W52 </t>
  </si>
  <si>
    <t xml:space="preserve">2012-W51 </t>
  </si>
  <si>
    <t xml:space="preserve">2012-W50 </t>
  </si>
  <si>
    <t xml:space="preserve">2012-W49 </t>
  </si>
  <si>
    <t xml:space="preserve">2012-W48 </t>
  </si>
  <si>
    <t xml:space="preserve">2012-W47 </t>
  </si>
  <si>
    <t xml:space="preserve">2012-W46 </t>
  </si>
  <si>
    <t xml:space="preserve">2012-W45 </t>
  </si>
  <si>
    <t xml:space="preserve">2012-W44 </t>
  </si>
  <si>
    <t xml:space="preserve">2012-W43 </t>
  </si>
  <si>
    <t xml:space="preserve">2012-W42 </t>
  </si>
  <si>
    <t xml:space="preserve">2012-W41 </t>
  </si>
  <si>
    <t xml:space="preserve">2012-W40 </t>
  </si>
  <si>
    <t xml:space="preserve">2012-W39 </t>
  </si>
  <si>
    <t xml:space="preserve">2012-W38 </t>
  </si>
  <si>
    <t xml:space="preserve">2012-W37 </t>
  </si>
  <si>
    <t xml:space="preserve">2012-W36 </t>
  </si>
  <si>
    <t xml:space="preserve">2012-W35 </t>
  </si>
  <si>
    <t xml:space="preserve">2012-W34 </t>
  </si>
  <si>
    <t xml:space="preserve">2012-W33 </t>
  </si>
  <si>
    <t xml:space="preserve">2012-W32 </t>
  </si>
  <si>
    <t xml:space="preserve">2012-W31 </t>
  </si>
  <si>
    <t xml:space="preserve">2012-W30 </t>
  </si>
  <si>
    <t xml:space="preserve">2012-W29 </t>
  </si>
  <si>
    <t xml:space="preserve">2012-W28 </t>
  </si>
  <si>
    <t xml:space="preserve">2012-W27 </t>
  </si>
  <si>
    <t xml:space="preserve">2012-W26 </t>
  </si>
  <si>
    <t xml:space="preserve">2012-W25 </t>
  </si>
  <si>
    <t xml:space="preserve">2012-W24 </t>
  </si>
  <si>
    <t xml:space="preserve">2012-W23 </t>
  </si>
  <si>
    <t xml:space="preserve">2012-W22 </t>
  </si>
  <si>
    <t xml:space="preserve">2012-W21 </t>
  </si>
  <si>
    <t xml:space="preserve">2012-W20 </t>
  </si>
  <si>
    <t xml:space="preserve">2012-W19 </t>
  </si>
  <si>
    <t xml:space="preserve">2012-W18 </t>
  </si>
  <si>
    <t xml:space="preserve">2012-W17 </t>
  </si>
  <si>
    <t xml:space="preserve">2012-W16 </t>
  </si>
  <si>
    <t xml:space="preserve">2012-W15 </t>
  </si>
  <si>
    <t xml:space="preserve">2012-W14 </t>
  </si>
  <si>
    <t xml:space="preserve">2012-W13 </t>
  </si>
  <si>
    <t xml:space="preserve">2012-W12 </t>
  </si>
  <si>
    <t xml:space="preserve">2012-W11 </t>
  </si>
  <si>
    <t xml:space="preserve">2012-W10 </t>
  </si>
  <si>
    <t xml:space="preserve">2012-W09 </t>
  </si>
  <si>
    <t xml:space="preserve">2012-W08 </t>
  </si>
  <si>
    <t xml:space="preserve">2012-W07 </t>
  </si>
  <si>
    <t xml:space="preserve">2012-W06 </t>
  </si>
  <si>
    <t xml:space="preserve">2012-W05 </t>
  </si>
  <si>
    <t xml:space="preserve">2012-W04 </t>
  </si>
  <si>
    <t xml:space="preserve">2012-W03 </t>
  </si>
  <si>
    <t xml:space="preserve">2012-W02 </t>
  </si>
  <si>
    <t xml:space="preserve">2012-W01 </t>
  </si>
  <si>
    <t xml:space="preserve">2011-W52 </t>
  </si>
  <si>
    <t xml:space="preserve">2011-W51 </t>
  </si>
  <si>
    <t xml:space="preserve">2011-W50 </t>
  </si>
  <si>
    <t xml:space="preserve">2011-W49 </t>
  </si>
  <si>
    <t xml:space="preserve">2011-W48 </t>
  </si>
  <si>
    <t xml:space="preserve">2011-W47 </t>
  </si>
  <si>
    <t xml:space="preserve">2011-W46 </t>
  </si>
  <si>
    <t xml:space="preserve">2011-W45 </t>
  </si>
  <si>
    <t xml:space="preserve">2011-W44 </t>
  </si>
  <si>
    <t xml:space="preserve">2011-W43 </t>
  </si>
  <si>
    <t xml:space="preserve">2011-W42 </t>
  </si>
  <si>
    <t xml:space="preserve">2011-W41 </t>
  </si>
  <si>
    <t xml:space="preserve">2011-W40 </t>
  </si>
  <si>
    <t xml:space="preserve">2011-W39 </t>
  </si>
  <si>
    <t xml:space="preserve">2011-W38 </t>
  </si>
  <si>
    <t xml:space="preserve">2011-W37 </t>
  </si>
  <si>
    <t xml:space="preserve">2011-W36 </t>
  </si>
  <si>
    <t xml:space="preserve">2011-W35 </t>
  </si>
  <si>
    <t xml:space="preserve">2011-W34 </t>
  </si>
  <si>
    <t xml:space="preserve">2011-W33 </t>
  </si>
  <si>
    <t xml:space="preserve">2011-W32 </t>
  </si>
  <si>
    <t xml:space="preserve">2011-W31 </t>
  </si>
  <si>
    <t xml:space="preserve">2011-W30 </t>
  </si>
  <si>
    <t xml:space="preserve">2011-W29 </t>
  </si>
  <si>
    <t xml:space="preserve">2011-W28 </t>
  </si>
  <si>
    <t xml:space="preserve">2011-W27 </t>
  </si>
  <si>
    <t xml:space="preserve">2011-W26 </t>
  </si>
  <si>
    <t xml:space="preserve">2011-W25 </t>
  </si>
  <si>
    <t xml:space="preserve">2011-W24 </t>
  </si>
  <si>
    <t xml:space="preserve">2011-W23 </t>
  </si>
  <si>
    <t xml:space="preserve">2011-W22 </t>
  </si>
  <si>
    <t xml:space="preserve">2011-W21 </t>
  </si>
  <si>
    <t xml:space="preserve">2011-W20 </t>
  </si>
  <si>
    <t xml:space="preserve">2011-W19 </t>
  </si>
  <si>
    <t xml:space="preserve">2011-W18 </t>
  </si>
  <si>
    <t xml:space="preserve">2011-W17 </t>
  </si>
  <si>
    <t xml:space="preserve">2011-W16 </t>
  </si>
  <si>
    <t xml:space="preserve">2011-W15 </t>
  </si>
  <si>
    <t xml:space="preserve">2011-W14 </t>
  </si>
  <si>
    <t xml:space="preserve">2011-W13 </t>
  </si>
  <si>
    <t xml:space="preserve">2011-W12 </t>
  </si>
  <si>
    <t xml:space="preserve">2011-W11 </t>
  </si>
  <si>
    <t xml:space="preserve">2011-W10 </t>
  </si>
  <si>
    <t xml:space="preserve">2011-W09 </t>
  </si>
  <si>
    <t xml:space="preserve">2011-W08 </t>
  </si>
  <si>
    <t xml:space="preserve">2011-W07 </t>
  </si>
  <si>
    <t xml:space="preserve">2011-W06 </t>
  </si>
  <si>
    <t xml:space="preserve">2011-W05 </t>
  </si>
  <si>
    <t xml:space="preserve">2011-W04 </t>
  </si>
  <si>
    <t xml:space="preserve">2011-W03 </t>
  </si>
  <si>
    <t xml:space="preserve">2011-W02 </t>
  </si>
  <si>
    <t xml:space="preserve">2011-W01 </t>
  </si>
  <si>
    <t xml:space="preserve">2010-W52 </t>
  </si>
  <si>
    <t xml:space="preserve">2010-W51 </t>
  </si>
  <si>
    <t xml:space="preserve">2010-W50 </t>
  </si>
  <si>
    <t xml:space="preserve">2010-W49 </t>
  </si>
  <si>
    <t xml:space="preserve">2010-W48 </t>
  </si>
  <si>
    <t xml:space="preserve">2010-W47 </t>
  </si>
  <si>
    <t xml:space="preserve">2010-W46 </t>
  </si>
  <si>
    <t xml:space="preserve">2010-W45 </t>
  </si>
  <si>
    <t xml:space="preserve">2010-W44 </t>
  </si>
  <si>
    <t xml:space="preserve">2010-W43 </t>
  </si>
  <si>
    <t xml:space="preserve">2010-W42 </t>
  </si>
  <si>
    <t xml:space="preserve">2010-W41 </t>
  </si>
  <si>
    <t xml:space="preserve">2010-W40 </t>
  </si>
  <si>
    <t xml:space="preserve">2010-W39 </t>
  </si>
  <si>
    <t xml:space="preserve">2010-W38 </t>
  </si>
  <si>
    <t xml:space="preserve">2010-W37 </t>
  </si>
  <si>
    <t xml:space="preserve">2010-W36 </t>
  </si>
  <si>
    <t xml:space="preserve">2010-W35 </t>
  </si>
  <si>
    <t xml:space="preserve">2010-W34 </t>
  </si>
  <si>
    <t xml:space="preserve">2010-W33 </t>
  </si>
  <si>
    <t xml:space="preserve">2010-W32 </t>
  </si>
  <si>
    <t xml:space="preserve">2010-W31 </t>
  </si>
  <si>
    <t xml:space="preserve">2010-W30 </t>
  </si>
  <si>
    <t xml:space="preserve">2010-W29 </t>
  </si>
  <si>
    <t xml:space="preserve">2010-W28 </t>
  </si>
  <si>
    <t xml:space="preserve">2010-W27 </t>
  </si>
  <si>
    <t xml:space="preserve">2010-W26 </t>
  </si>
  <si>
    <t xml:space="preserve">2010-W25 </t>
  </si>
  <si>
    <t xml:space="preserve">2010-W24 </t>
  </si>
  <si>
    <t xml:space="preserve">2010-W23 </t>
  </si>
  <si>
    <t xml:space="preserve">2010-W22 </t>
  </si>
  <si>
    <t xml:space="preserve">2010-W21 </t>
  </si>
  <si>
    <t xml:space="preserve">2010-W20 </t>
  </si>
  <si>
    <t xml:space="preserve">2010-W19 </t>
  </si>
  <si>
    <t xml:space="preserve">2010-W18 </t>
  </si>
  <si>
    <t xml:space="preserve">2010-W17 </t>
  </si>
  <si>
    <t xml:space="preserve">2010-W16 </t>
  </si>
  <si>
    <t xml:space="preserve">2010-W15 </t>
  </si>
  <si>
    <t xml:space="preserve">2010-W14 </t>
  </si>
  <si>
    <t xml:space="preserve">2010-W13 </t>
  </si>
  <si>
    <t xml:space="preserve">2010-W12 </t>
  </si>
  <si>
    <t xml:space="preserve">2010-W11 </t>
  </si>
  <si>
    <t xml:space="preserve">2010-W10 </t>
  </si>
  <si>
    <t xml:space="preserve">2010-W09 </t>
  </si>
  <si>
    <t xml:space="preserve">2010-W08 </t>
  </si>
  <si>
    <t xml:space="preserve">2010-W07 </t>
  </si>
  <si>
    <t xml:space="preserve">2010-W06 </t>
  </si>
  <si>
    <t xml:space="preserve">2010-W05 </t>
  </si>
  <si>
    <t xml:space="preserve">2010-W04 </t>
  </si>
  <si>
    <t xml:space="preserve">2010-W03 </t>
  </si>
  <si>
    <t xml:space="preserve">2010-W02 </t>
  </si>
  <si>
    <t xml:space="preserve">2010-W01 </t>
  </si>
  <si>
    <t xml:space="preserve">2009-W53 </t>
  </si>
  <si>
    <t xml:space="preserve">2009-W52 </t>
  </si>
  <si>
    <t xml:space="preserve">2009-W51 </t>
  </si>
  <si>
    <t xml:space="preserve">2009-W50 </t>
  </si>
  <si>
    <t xml:space="preserve">2009-W49 </t>
  </si>
  <si>
    <t xml:space="preserve">2009-W48 </t>
  </si>
  <si>
    <t xml:space="preserve">2009-W47 </t>
  </si>
  <si>
    <t xml:space="preserve">2009-W46 </t>
  </si>
  <si>
    <t xml:space="preserve">2009-W45 </t>
  </si>
  <si>
    <t xml:space="preserve">2009-W44 </t>
  </si>
  <si>
    <t xml:space="preserve">2009-W43 </t>
  </si>
  <si>
    <t xml:space="preserve">2009-W42 </t>
  </si>
  <si>
    <t xml:space="preserve">2009-W41 </t>
  </si>
  <si>
    <t xml:space="preserve">2009-W40 </t>
  </si>
  <si>
    <t xml:space="preserve">2009-W39 </t>
  </si>
  <si>
    <t xml:space="preserve">2009-W38 </t>
  </si>
  <si>
    <t xml:space="preserve">2009-W37 </t>
  </si>
  <si>
    <t xml:space="preserve">2009-W36 </t>
  </si>
  <si>
    <t xml:space="preserve">2009-W35 </t>
  </si>
  <si>
    <t xml:space="preserve">2009-W34 </t>
  </si>
  <si>
    <t xml:space="preserve">2009-W33 </t>
  </si>
  <si>
    <t xml:space="preserve">2009-W32 </t>
  </si>
  <si>
    <t xml:space="preserve">2009-W31 </t>
  </si>
  <si>
    <t xml:space="preserve">2009-W30 </t>
  </si>
  <si>
    <t xml:space="preserve">2009-W29 </t>
  </si>
  <si>
    <t xml:space="preserve">2009-W28 </t>
  </si>
  <si>
    <t xml:space="preserve">2009-W27 </t>
  </si>
  <si>
    <t xml:space="preserve">2009-W26 </t>
  </si>
  <si>
    <t xml:space="preserve">2009-W25 </t>
  </si>
  <si>
    <t xml:space="preserve">2009-W24 </t>
  </si>
  <si>
    <t xml:space="preserve">2009-W23 </t>
  </si>
  <si>
    <t xml:space="preserve">2009-W22 </t>
  </si>
  <si>
    <t xml:space="preserve">2009-W21 </t>
  </si>
  <si>
    <t xml:space="preserve">2009-W20 </t>
  </si>
  <si>
    <t xml:space="preserve">2009-W19 </t>
  </si>
  <si>
    <t xml:space="preserve">2009-W18 </t>
  </si>
  <si>
    <t xml:space="preserve">2009-W17 </t>
  </si>
  <si>
    <t xml:space="preserve">2009-W16 </t>
  </si>
  <si>
    <t xml:space="preserve">2009-W15 </t>
  </si>
  <si>
    <t xml:space="preserve">2009-W14 </t>
  </si>
  <si>
    <t xml:space="preserve">2009-W13 </t>
  </si>
  <si>
    <t xml:space="preserve">2009-W12 </t>
  </si>
  <si>
    <t xml:space="preserve">2009-W11 </t>
  </si>
  <si>
    <t xml:space="preserve">2009-W10 </t>
  </si>
  <si>
    <t xml:space="preserve">2009-W09 </t>
  </si>
  <si>
    <t xml:space="preserve">2009-W08 </t>
  </si>
  <si>
    <t xml:space="preserve">2009-W07 </t>
  </si>
  <si>
    <t xml:space="preserve">2009-W06 </t>
  </si>
  <si>
    <t xml:space="preserve">2009-W05 </t>
  </si>
  <si>
    <t xml:space="preserve">2009-W04 </t>
  </si>
  <si>
    <t xml:space="preserve">2009-W03 </t>
  </si>
  <si>
    <t xml:space="preserve">2009-W02 </t>
  </si>
  <si>
    <t xml:space="preserve">2009-W01 </t>
  </si>
  <si>
    <t>Hiver</t>
  </si>
  <si>
    <t xml:space="preserve">2008-W52 </t>
  </si>
  <si>
    <t xml:space="preserve">2008-W51 </t>
  </si>
  <si>
    <t xml:space="preserve">2008-W50 </t>
  </si>
  <si>
    <t xml:space="preserve">2008-W49 </t>
  </si>
  <si>
    <t xml:space="preserve">2008-W48 </t>
  </si>
  <si>
    <t>Automne</t>
  </si>
  <si>
    <t xml:space="preserve">2008-W47 </t>
  </si>
  <si>
    <t xml:space="preserve">2008-W46 </t>
  </si>
  <si>
    <t xml:space="preserve">2008-W45 </t>
  </si>
  <si>
    <t xml:space="preserve">2008-W44 </t>
  </si>
  <si>
    <t xml:space="preserve">2008-W43 </t>
  </si>
  <si>
    <t xml:space="preserve">2008-W42 </t>
  </si>
  <si>
    <t xml:space="preserve">2008-W41 </t>
  </si>
  <si>
    <t xml:space="preserve">2008-W40 </t>
  </si>
  <si>
    <t xml:space="preserve">2008-W39 </t>
  </si>
  <si>
    <t xml:space="preserve">2008-W38 </t>
  </si>
  <si>
    <t xml:space="preserve">2008-W37 </t>
  </si>
  <si>
    <t xml:space="preserve">2008-W36 </t>
  </si>
  <si>
    <t>Été</t>
  </si>
  <si>
    <t xml:space="preserve">2008-W35 </t>
  </si>
  <si>
    <t xml:space="preserve">2008-W34 </t>
  </si>
  <si>
    <t xml:space="preserve">2008-W33 </t>
  </si>
  <si>
    <t xml:space="preserve">2008-W32 </t>
  </si>
  <si>
    <t xml:space="preserve">2008-W31 </t>
  </si>
  <si>
    <t xml:space="preserve">2008-W30 </t>
  </si>
  <si>
    <t xml:space="preserve">2008-W29 </t>
  </si>
  <si>
    <t xml:space="preserve">2008-W28 </t>
  </si>
  <si>
    <t xml:space="preserve">2008-W27 </t>
  </si>
  <si>
    <t xml:space="preserve">2008-W26 </t>
  </si>
  <si>
    <t xml:space="preserve">2008-W25 </t>
  </si>
  <si>
    <t xml:space="preserve">2008-W24 </t>
  </si>
  <si>
    <t xml:space="preserve">2008-W23 </t>
  </si>
  <si>
    <t>Printemps</t>
  </si>
  <si>
    <t xml:space="preserve">2008-W22 </t>
  </si>
  <si>
    <t xml:space="preserve">2008-W21 </t>
  </si>
  <si>
    <t xml:space="preserve">2008-W20 </t>
  </si>
  <si>
    <t xml:space="preserve">2008-W19 </t>
  </si>
  <si>
    <t xml:space="preserve">2008-W18 </t>
  </si>
  <si>
    <t xml:space="preserve">2008-W17 </t>
  </si>
  <si>
    <t xml:space="preserve">2008-W16 </t>
  </si>
  <si>
    <t xml:space="preserve">2008-W15 </t>
  </si>
  <si>
    <t xml:space="preserve">2008-W14 </t>
  </si>
  <si>
    <t xml:space="preserve">2008-W13 </t>
  </si>
  <si>
    <t xml:space="preserve">2008-W12 </t>
  </si>
  <si>
    <t xml:space="preserve">2008-W11 </t>
  </si>
  <si>
    <t xml:space="preserve">2008-W10 </t>
  </si>
  <si>
    <t xml:space="preserve">2008-W09 </t>
  </si>
  <si>
    <t xml:space="preserve">2008-W08 </t>
  </si>
  <si>
    <t xml:space="preserve">2008-W07 </t>
  </si>
  <si>
    <t xml:space="preserve">2008-W06 </t>
  </si>
  <si>
    <t xml:space="preserve">2008-W05 </t>
  </si>
  <si>
    <t xml:space="preserve">2008-W04 </t>
  </si>
  <si>
    <t xml:space="preserve">2008-W03 </t>
  </si>
  <si>
    <t xml:space="preserve">2008-W02 </t>
  </si>
  <si>
    <t xml:space="preserve">2008-W01 </t>
  </si>
  <si>
    <t xml:space="preserve">2007-W52 </t>
  </si>
  <si>
    <t xml:space="preserve">2007-W51 </t>
  </si>
  <si>
    <t xml:space="preserve">2007-W50 </t>
  </si>
  <si>
    <t xml:space="preserve">2007-W49 </t>
  </si>
  <si>
    <t xml:space="preserve">2007-W48 </t>
  </si>
  <si>
    <t xml:space="preserve">2007-W47 </t>
  </si>
  <si>
    <t xml:space="preserve">2007-W46 </t>
  </si>
  <si>
    <t xml:space="preserve">2007-W45 </t>
  </si>
  <si>
    <t xml:space="preserve">2007-W44 </t>
  </si>
  <si>
    <t xml:space="preserve">2007-W43 </t>
  </si>
  <si>
    <t xml:space="preserve">2007-W42 </t>
  </si>
  <si>
    <t xml:space="preserve">2007-W41 </t>
  </si>
  <si>
    <t xml:space="preserve">2007-W40 </t>
  </si>
  <si>
    <t xml:space="preserve">2007-W39 </t>
  </si>
  <si>
    <t xml:space="preserve">2007-W38 </t>
  </si>
  <si>
    <t xml:space="preserve">2007-W37 </t>
  </si>
  <si>
    <t xml:space="preserve">2007-W36 </t>
  </si>
  <si>
    <t xml:space="preserve">2007-W35 </t>
  </si>
  <si>
    <t xml:space="preserve">2007-W34 </t>
  </si>
  <si>
    <t xml:space="preserve">2007-W33 </t>
  </si>
  <si>
    <t xml:space="preserve">2007-W32 </t>
  </si>
  <si>
    <t xml:space="preserve">2007-W31 </t>
  </si>
  <si>
    <t xml:space="preserve">2007-W30 </t>
  </si>
  <si>
    <t xml:space="preserve">2007-W29 </t>
  </si>
  <si>
    <t xml:space="preserve">2007-W28 </t>
  </si>
  <si>
    <t xml:space="preserve">2007-W27 </t>
  </si>
  <si>
    <t xml:space="preserve">2007-W26 </t>
  </si>
  <si>
    <t xml:space="preserve">2007-W25 </t>
  </si>
  <si>
    <t xml:space="preserve">2007-W24 </t>
  </si>
  <si>
    <t xml:space="preserve">2007-W23 </t>
  </si>
  <si>
    <t xml:space="preserve">2007-W22 </t>
  </si>
  <si>
    <t xml:space="preserve">2007-W21 </t>
  </si>
  <si>
    <t xml:space="preserve">2007-W20 </t>
  </si>
  <si>
    <t xml:space="preserve">2007-W19 </t>
  </si>
  <si>
    <t xml:space="preserve">2007-W18 </t>
  </si>
  <si>
    <t xml:space="preserve">2007-W17 </t>
  </si>
  <si>
    <t xml:space="preserve">2007-W16 </t>
  </si>
  <si>
    <t xml:space="preserve">2007-W15 </t>
  </si>
  <si>
    <t xml:space="preserve">2007-W14 </t>
  </si>
  <si>
    <t xml:space="preserve">2007-W13 </t>
  </si>
  <si>
    <t xml:space="preserve">2007-W12 </t>
  </si>
  <si>
    <t xml:space="preserve">2007-W11 </t>
  </si>
  <si>
    <t xml:space="preserve">2007-W10 </t>
  </si>
  <si>
    <t xml:space="preserve">2007-W09 </t>
  </si>
  <si>
    <t xml:space="preserve">2007-W08 </t>
  </si>
  <si>
    <t xml:space="preserve">2007-W07 </t>
  </si>
  <si>
    <t xml:space="preserve">2007-W06 </t>
  </si>
  <si>
    <t xml:space="preserve">2007-W05 </t>
  </si>
  <si>
    <t xml:space="preserve">2007-W04 </t>
  </si>
  <si>
    <t xml:space="preserve">2007-W03 </t>
  </si>
  <si>
    <t xml:space="preserve">2007-W02 </t>
  </si>
  <si>
    <t xml:space="preserve">2007-W01 </t>
  </si>
  <si>
    <t xml:space="preserve">2006-W52 </t>
  </si>
  <si>
    <t xml:space="preserve">2006-W51 </t>
  </si>
  <si>
    <t xml:space="preserve">2006-W50 </t>
  </si>
  <si>
    <t xml:space="preserve">2006-W49 </t>
  </si>
  <si>
    <t xml:space="preserve">2006-W48 </t>
  </si>
  <si>
    <t xml:space="preserve">2006-W47 </t>
  </si>
  <si>
    <t xml:space="preserve">2006-W46 </t>
  </si>
  <si>
    <t xml:space="preserve">2006-W45 </t>
  </si>
  <si>
    <t xml:space="preserve">2006-W44 </t>
  </si>
  <si>
    <t xml:space="preserve">2006-W43 </t>
  </si>
  <si>
    <t xml:space="preserve">2006-W42 </t>
  </si>
  <si>
    <t xml:space="preserve">2006-W41 </t>
  </si>
  <si>
    <t xml:space="preserve">2006-W40 </t>
  </si>
  <si>
    <t xml:space="preserve">2006-W39 </t>
  </si>
  <si>
    <t xml:space="preserve">2006-W38 </t>
  </si>
  <si>
    <t xml:space="preserve">2006-W37 </t>
  </si>
  <si>
    <t xml:space="preserve">2006-W36 </t>
  </si>
  <si>
    <t xml:space="preserve">2006-W35 </t>
  </si>
  <si>
    <t xml:space="preserve">2006-W34 </t>
  </si>
  <si>
    <t xml:space="preserve">2006-W33 </t>
  </si>
  <si>
    <t xml:space="preserve">2006-W32 </t>
  </si>
  <si>
    <t xml:space="preserve">2006-W31 </t>
  </si>
  <si>
    <t xml:space="preserve">2006-W30 </t>
  </si>
  <si>
    <t xml:space="preserve">2006-W29 </t>
  </si>
  <si>
    <t xml:space="preserve">2006-W28 </t>
  </si>
  <si>
    <t xml:space="preserve">2006-W27 </t>
  </si>
  <si>
    <t xml:space="preserve">2006-W26 </t>
  </si>
  <si>
    <t xml:space="preserve">2006-W25 </t>
  </si>
  <si>
    <t xml:space="preserve">2006-W24 </t>
  </si>
  <si>
    <t xml:space="preserve">2006-W23 </t>
  </si>
  <si>
    <t xml:space="preserve">2006-W22 </t>
  </si>
  <si>
    <t xml:space="preserve">2006-W21 </t>
  </si>
  <si>
    <t xml:space="preserve">2006-W20 </t>
  </si>
  <si>
    <t xml:space="preserve">2006-W19 </t>
  </si>
  <si>
    <t xml:space="preserve">2006-W18 </t>
  </si>
  <si>
    <t xml:space="preserve">2006-W17 </t>
  </si>
  <si>
    <t xml:space="preserve">2006-W16 </t>
  </si>
  <si>
    <t xml:space="preserve">2006-W15 </t>
  </si>
  <si>
    <t xml:space="preserve">2006-W14 </t>
  </si>
  <si>
    <t xml:space="preserve">2006-W13 </t>
  </si>
  <si>
    <t xml:space="preserve">2006-W12 </t>
  </si>
  <si>
    <t xml:space="preserve">2006-W11 </t>
  </si>
  <si>
    <t xml:space="preserve">2006-W10 </t>
  </si>
  <si>
    <t xml:space="preserve">2006-W09 </t>
  </si>
  <si>
    <t xml:space="preserve">2006-W08 </t>
  </si>
  <si>
    <t xml:space="preserve">2006-W07 </t>
  </si>
  <si>
    <t xml:space="preserve">2006-W06 </t>
  </si>
  <si>
    <t xml:space="preserve">2006-W05 </t>
  </si>
  <si>
    <t xml:space="preserve">2006-W04 </t>
  </si>
  <si>
    <t xml:space="preserve">2006-W03 </t>
  </si>
  <si>
    <t xml:space="preserve">2006-W02 </t>
  </si>
  <si>
    <t xml:space="preserve">2006-W01 </t>
  </si>
  <si>
    <t xml:space="preserve">2005-W52 </t>
  </si>
  <si>
    <t xml:space="preserve">2005-W51 </t>
  </si>
  <si>
    <t xml:space="preserve">2005-W50 </t>
  </si>
  <si>
    <t xml:space="preserve">2005-W49 </t>
  </si>
  <si>
    <t xml:space="preserve">2005-W48 </t>
  </si>
  <si>
    <t xml:space="preserve">2005-W47 </t>
  </si>
  <si>
    <t xml:space="preserve">2005-W46 </t>
  </si>
  <si>
    <t xml:space="preserve">2005-W45 </t>
  </si>
  <si>
    <t xml:space="preserve">2005-W44 </t>
  </si>
  <si>
    <t xml:space="preserve">2005-W43 </t>
  </si>
  <si>
    <t xml:space="preserve">2005-W42 </t>
  </si>
  <si>
    <t xml:space="preserve">2005-W41 </t>
  </si>
  <si>
    <t xml:space="preserve">2005-W40 </t>
  </si>
  <si>
    <t xml:space="preserve">2005-W39 </t>
  </si>
  <si>
    <t xml:space="preserve">2005-W38 </t>
  </si>
  <si>
    <t xml:space="preserve">2005-W37 </t>
  </si>
  <si>
    <t xml:space="preserve">2005-W36 </t>
  </si>
  <si>
    <t xml:space="preserve">2005-W35 </t>
  </si>
  <si>
    <t xml:space="preserve">2005-W34 </t>
  </si>
  <si>
    <t xml:space="preserve">2005-W33 </t>
  </si>
  <si>
    <t xml:space="preserve">2005-W32 </t>
  </si>
  <si>
    <t xml:space="preserve">2005-W31 </t>
  </si>
  <si>
    <t xml:space="preserve">2005-W30 </t>
  </si>
  <si>
    <t xml:space="preserve">2005-W29 </t>
  </si>
  <si>
    <t xml:space="preserve">2005-W28 </t>
  </si>
  <si>
    <t xml:space="preserve">2005-W27 </t>
  </si>
  <si>
    <t xml:space="preserve">2005-W26 </t>
  </si>
  <si>
    <t xml:space="preserve">2005-W25 </t>
  </si>
  <si>
    <t xml:space="preserve">2005-W24 </t>
  </si>
  <si>
    <t xml:space="preserve">2005-W23 </t>
  </si>
  <si>
    <t xml:space="preserve">2005-W22 </t>
  </si>
  <si>
    <t xml:space="preserve">2005-W21 </t>
  </si>
  <si>
    <t xml:space="preserve">2005-W20 </t>
  </si>
  <si>
    <t xml:space="preserve">2005-W19 </t>
  </si>
  <si>
    <t xml:space="preserve">2005-W18 </t>
  </si>
  <si>
    <t xml:space="preserve">2005-W17 </t>
  </si>
  <si>
    <t xml:space="preserve">2005-W16 </t>
  </si>
  <si>
    <t xml:space="preserve">2005-W15 </t>
  </si>
  <si>
    <t xml:space="preserve">2005-W14 </t>
  </si>
  <si>
    <t xml:space="preserve">2005-W13 </t>
  </si>
  <si>
    <t xml:space="preserve">2005-W12 </t>
  </si>
  <si>
    <t xml:space="preserve">2005-W11 </t>
  </si>
  <si>
    <t xml:space="preserve">2005-W10 </t>
  </si>
  <si>
    <t xml:space="preserve">2005-W09 </t>
  </si>
  <si>
    <t xml:space="preserve">2005-W08 </t>
  </si>
  <si>
    <t xml:space="preserve">2005-W07 </t>
  </si>
  <si>
    <t xml:space="preserve">2005-W06 </t>
  </si>
  <si>
    <t xml:space="preserve">2005-W05 </t>
  </si>
  <si>
    <t xml:space="preserve">2005-W04 </t>
  </si>
  <si>
    <t xml:space="preserve">2005-W03 </t>
  </si>
  <si>
    <t xml:space="preserve">2005-W02 </t>
  </si>
  <si>
    <t xml:space="preserve">2005-W01 </t>
  </si>
  <si>
    <t xml:space="preserve">2004-W53 </t>
  </si>
  <si>
    <t xml:space="preserve">2004-W52 </t>
  </si>
  <si>
    <t xml:space="preserve">2004-W51 </t>
  </si>
  <si>
    <t xml:space="preserve">2004-W50 </t>
  </si>
  <si>
    <t xml:space="preserve">2004-W49 </t>
  </si>
  <si>
    <t xml:space="preserve">2004-W48 </t>
  </si>
  <si>
    <t xml:space="preserve">2004-W47 </t>
  </si>
  <si>
    <t xml:space="preserve">2004-W46 </t>
  </si>
  <si>
    <t xml:space="preserve">2004-W45 </t>
  </si>
  <si>
    <t xml:space="preserve">2004-W44 </t>
  </si>
  <si>
    <t xml:space="preserve">2004-W43 </t>
  </si>
  <si>
    <t xml:space="preserve">2004-W42 </t>
  </si>
  <si>
    <t xml:space="preserve">2004-W41 </t>
  </si>
  <si>
    <t xml:space="preserve">2004-W40 </t>
  </si>
  <si>
    <t xml:space="preserve">2004-W39 </t>
  </si>
  <si>
    <t xml:space="preserve">2004-W38 </t>
  </si>
  <si>
    <t xml:space="preserve">2004-W37 </t>
  </si>
  <si>
    <t xml:space="preserve">2004-W36 </t>
  </si>
  <si>
    <t xml:space="preserve">2004-W35 </t>
  </si>
  <si>
    <t xml:space="preserve">2004-W34 </t>
  </si>
  <si>
    <t xml:space="preserve">2004-W33 </t>
  </si>
  <si>
    <t xml:space="preserve">2004-W32 </t>
  </si>
  <si>
    <t xml:space="preserve">2004-W31 </t>
  </si>
  <si>
    <t xml:space="preserve">2004-W30 </t>
  </si>
  <si>
    <t xml:space="preserve">2004-W29 </t>
  </si>
  <si>
    <t xml:space="preserve">2004-W28 </t>
  </si>
  <si>
    <t xml:space="preserve">2004-W27 </t>
  </si>
  <si>
    <t xml:space="preserve">2004-W26 </t>
  </si>
  <si>
    <t xml:space="preserve">2004-W25 </t>
  </si>
  <si>
    <t xml:space="preserve">2004-W24 </t>
  </si>
  <si>
    <t xml:space="preserve">2004-W23 </t>
  </si>
  <si>
    <t xml:space="preserve">2004-W22 </t>
  </si>
  <si>
    <t xml:space="preserve">2004-W21 </t>
  </si>
  <si>
    <t xml:space="preserve">2004-W20 </t>
  </si>
  <si>
    <t xml:space="preserve">2004-W19 </t>
  </si>
  <si>
    <t xml:space="preserve">2004-W18 </t>
  </si>
  <si>
    <t xml:space="preserve">2004-W17 </t>
  </si>
  <si>
    <t xml:space="preserve">2004-W16 </t>
  </si>
  <si>
    <t xml:space="preserve">2004-W15 </t>
  </si>
  <si>
    <t xml:space="preserve">2004-W14 </t>
  </si>
  <si>
    <t xml:space="preserve">2004-W13 </t>
  </si>
  <si>
    <t xml:space="preserve">2004-W12 </t>
  </si>
  <si>
    <t xml:space="preserve">2004-W11 </t>
  </si>
  <si>
    <t xml:space="preserve">2004-W10 </t>
  </si>
  <si>
    <t xml:space="preserve">2004-W09 </t>
  </si>
  <si>
    <t xml:space="preserve">2004-W08 </t>
  </si>
  <si>
    <t xml:space="preserve">2004-W07 </t>
  </si>
  <si>
    <t xml:space="preserve">2004-W06 </t>
  </si>
  <si>
    <t xml:space="preserve">2004-W05 </t>
  </si>
  <si>
    <t xml:space="preserve">2004-W04 </t>
  </si>
  <si>
    <t xml:space="preserve">2004-W03 </t>
  </si>
  <si>
    <t xml:space="preserve">2004-W02 </t>
  </si>
  <si>
    <t xml:space="preserve">2004-W01 </t>
  </si>
  <si>
    <t xml:space="preserve">2003-W52 </t>
  </si>
  <si>
    <t xml:space="preserve">2003-W51 </t>
  </si>
  <si>
    <t xml:space="preserve">2003-W50 </t>
  </si>
  <si>
    <t xml:space="preserve">2003-W49 </t>
  </si>
  <si>
    <t xml:space="preserve">2003-W48 </t>
  </si>
  <si>
    <t xml:space="preserve">2003-W47 </t>
  </si>
  <si>
    <t xml:space="preserve">2003-W46 </t>
  </si>
  <si>
    <t xml:space="preserve">2003-W45 </t>
  </si>
  <si>
    <t xml:space="preserve">2003-W44 </t>
  </si>
  <si>
    <t xml:space="preserve">2003-W43 </t>
  </si>
  <si>
    <t xml:space="preserve">2003-W42 </t>
  </si>
  <si>
    <t xml:space="preserve">2003-W41 </t>
  </si>
  <si>
    <t xml:space="preserve">2003-W40 </t>
  </si>
  <si>
    <t xml:space="preserve">2003-W39 </t>
  </si>
  <si>
    <t xml:space="preserve">2003-W38 </t>
  </si>
  <si>
    <t xml:space="preserve">2003-W37 </t>
  </si>
  <si>
    <t xml:space="preserve">2003-W36 </t>
  </si>
  <si>
    <t xml:space="preserve">2003-W35 </t>
  </si>
  <si>
    <t xml:space="preserve">2003-W34 </t>
  </si>
  <si>
    <t xml:space="preserve">2003-W33 </t>
  </si>
  <si>
    <t xml:space="preserve">2003-W32 </t>
  </si>
  <si>
    <t xml:space="preserve">2003-W31 </t>
  </si>
  <si>
    <t xml:space="preserve">2003-W30 </t>
  </si>
  <si>
    <t xml:space="preserve">2003-W29 </t>
  </si>
  <si>
    <t xml:space="preserve">2003-W28 </t>
  </si>
  <si>
    <t xml:space="preserve">2003-W27 </t>
  </si>
  <si>
    <t xml:space="preserve">2003-W26 </t>
  </si>
  <si>
    <t xml:space="preserve">2003-W25 </t>
  </si>
  <si>
    <t xml:space="preserve">2003-W24 </t>
  </si>
  <si>
    <t xml:space="preserve">2003-W23 </t>
  </si>
  <si>
    <t xml:space="preserve">2003-W22 </t>
  </si>
  <si>
    <t xml:space="preserve">2003-W21 </t>
  </si>
  <si>
    <t xml:space="preserve">2003-W20 </t>
  </si>
  <si>
    <t xml:space="preserve">2003-W19 </t>
  </si>
  <si>
    <t xml:space="preserve">2003-W18 </t>
  </si>
  <si>
    <t xml:space="preserve">2003-W17 </t>
  </si>
  <si>
    <t xml:space="preserve">2003-W16 </t>
  </si>
  <si>
    <t xml:space="preserve">2003-W15 </t>
  </si>
  <si>
    <t xml:space="preserve">2003-W14 </t>
  </si>
  <si>
    <t xml:space="preserve">2003-W13 </t>
  </si>
  <si>
    <t xml:space="preserve">2003-W12 </t>
  </si>
  <si>
    <t xml:space="preserve">2003-W11 </t>
  </si>
  <si>
    <t xml:space="preserve">2003-W10 </t>
  </si>
  <si>
    <t xml:space="preserve">2003-W09 </t>
  </si>
  <si>
    <t xml:space="preserve">2003-W08 </t>
  </si>
  <si>
    <t xml:space="preserve">2003-W07 </t>
  </si>
  <si>
    <t xml:space="preserve">2003-W06 </t>
  </si>
  <si>
    <t xml:space="preserve">2003-W05 </t>
  </si>
  <si>
    <t xml:space="preserve">2003-W04 </t>
  </si>
  <si>
    <t xml:space="preserve">2003-W03 </t>
  </si>
  <si>
    <t xml:space="preserve">2003-W02 </t>
  </si>
  <si>
    <t xml:space="preserve">2003-W01 </t>
  </si>
  <si>
    <t xml:space="preserve">2002-W52 </t>
  </si>
  <si>
    <t xml:space="preserve">2002-W51 </t>
  </si>
  <si>
    <t xml:space="preserve">2002-W50 </t>
  </si>
  <si>
    <t xml:space="preserve">2002-W49 </t>
  </si>
  <si>
    <t xml:space="preserve">2002-W48 </t>
  </si>
  <si>
    <t xml:space="preserve">2002-W47 </t>
  </si>
  <si>
    <t xml:space="preserve">2002-W46 </t>
  </si>
  <si>
    <t xml:space="preserve">2002-W45 </t>
  </si>
  <si>
    <t xml:space="preserve">2002-W44 </t>
  </si>
  <si>
    <t xml:space="preserve">2002-W43 </t>
  </si>
  <si>
    <t xml:space="preserve">2002-W42 </t>
  </si>
  <si>
    <t xml:space="preserve">2002-W41 </t>
  </si>
  <si>
    <t xml:space="preserve">2002-W40 </t>
  </si>
  <si>
    <t xml:space="preserve">2002-W39 </t>
  </si>
  <si>
    <t xml:space="preserve">2002-W38 </t>
  </si>
  <si>
    <t xml:space="preserve">2002-W37 </t>
  </si>
  <si>
    <t xml:space="preserve">2002-W36 </t>
  </si>
  <si>
    <t xml:space="preserve">2002-W35 </t>
  </si>
  <si>
    <t xml:space="preserve">2002-W34 </t>
  </si>
  <si>
    <t xml:space="preserve">2002-W33 </t>
  </si>
  <si>
    <t xml:space="preserve">2002-W32 </t>
  </si>
  <si>
    <t xml:space="preserve">2002-W31 </t>
  </si>
  <si>
    <t xml:space="preserve">2002-W30 </t>
  </si>
  <si>
    <t xml:space="preserve">2002-W29 </t>
  </si>
  <si>
    <t xml:space="preserve">2002-W28 </t>
  </si>
  <si>
    <t xml:space="preserve">2002-W27 </t>
  </si>
  <si>
    <t xml:space="preserve">2002-W26 </t>
  </si>
  <si>
    <t xml:space="preserve">2002-W25 </t>
  </si>
  <si>
    <t xml:space="preserve">2002-W24 </t>
  </si>
  <si>
    <t xml:space="preserve">2002-W23 </t>
  </si>
  <si>
    <t xml:space="preserve">2002-W22 </t>
  </si>
  <si>
    <t xml:space="preserve">2002-W21 </t>
  </si>
  <si>
    <t xml:space="preserve">2002-W20 </t>
  </si>
  <si>
    <t xml:space="preserve">2002-W19 </t>
  </si>
  <si>
    <t xml:space="preserve">2002-W18 </t>
  </si>
  <si>
    <t xml:space="preserve">2002-W17 </t>
  </si>
  <si>
    <t xml:space="preserve">2002-W16 </t>
  </si>
  <si>
    <t xml:space="preserve">2002-W15 </t>
  </si>
  <si>
    <t xml:space="preserve">2002-W14 </t>
  </si>
  <si>
    <t xml:space="preserve">2002-W13 </t>
  </si>
  <si>
    <t xml:space="preserve">2002-W12 </t>
  </si>
  <si>
    <t xml:space="preserve">2002-W11 </t>
  </si>
  <si>
    <t xml:space="preserve">2002-W10 </t>
  </si>
  <si>
    <t xml:space="preserve">2002-W09 </t>
  </si>
  <si>
    <t xml:space="preserve">2002-W08 </t>
  </si>
  <si>
    <t xml:space="preserve">2002-W07 </t>
  </si>
  <si>
    <t xml:space="preserve">2002-W06 </t>
  </si>
  <si>
    <t xml:space="preserve">2002-W05 </t>
  </si>
  <si>
    <t xml:space="preserve">2002-W04 </t>
  </si>
  <si>
    <t xml:space="preserve">2002-W03 </t>
  </si>
  <si>
    <t xml:space="preserve">2002-W02 </t>
  </si>
  <si>
    <t xml:space="preserve">2002-W01 </t>
  </si>
  <si>
    <t xml:space="preserve">2001-W52 </t>
  </si>
  <si>
    <t xml:space="preserve">2001-W51 </t>
  </si>
  <si>
    <t xml:space="preserve">2001-W50 </t>
  </si>
  <si>
    <t xml:space="preserve">2001-W49 </t>
  </si>
  <si>
    <t xml:space="preserve">2001-W48 </t>
  </si>
  <si>
    <t xml:space="preserve">2001-W47 </t>
  </si>
  <si>
    <t xml:space="preserve">2001-W46 </t>
  </si>
  <si>
    <t xml:space="preserve">2001-W45 </t>
  </si>
  <si>
    <t xml:space="preserve">2001-W44 </t>
  </si>
  <si>
    <t xml:space="preserve">2001-W43 </t>
  </si>
  <si>
    <t xml:space="preserve">2001-W42 </t>
  </si>
  <si>
    <t xml:space="preserve">2001-W41 </t>
  </si>
  <si>
    <t xml:space="preserve">2001-W40 </t>
  </si>
  <si>
    <t xml:space="preserve">2001-W39 </t>
  </si>
  <si>
    <t xml:space="preserve">2001-W38 </t>
  </si>
  <si>
    <t xml:space="preserve">2001-W37 </t>
  </si>
  <si>
    <t xml:space="preserve">2001-W36 </t>
  </si>
  <si>
    <t xml:space="preserve">2001-W35 </t>
  </si>
  <si>
    <t xml:space="preserve">2001-W34 </t>
  </si>
  <si>
    <t xml:space="preserve">2001-W33 </t>
  </si>
  <si>
    <t xml:space="preserve">2001-W32 </t>
  </si>
  <si>
    <t xml:space="preserve">2001-W31 </t>
  </si>
  <si>
    <t xml:space="preserve">2001-W30 </t>
  </si>
  <si>
    <t xml:space="preserve">2001-W29 </t>
  </si>
  <si>
    <t xml:space="preserve">2001-W28 </t>
  </si>
  <si>
    <t xml:space="preserve">2001-W27 </t>
  </si>
  <si>
    <t xml:space="preserve">2001-W26 </t>
  </si>
  <si>
    <t xml:space="preserve">2001-W25 </t>
  </si>
  <si>
    <t xml:space="preserve">2001-W24 </t>
  </si>
  <si>
    <t xml:space="preserve">2001-W23 </t>
  </si>
  <si>
    <t xml:space="preserve">2001-W22 </t>
  </si>
  <si>
    <t xml:space="preserve">2001-W21 </t>
  </si>
  <si>
    <t xml:space="preserve">2001-W20 </t>
  </si>
  <si>
    <t xml:space="preserve">2001-W19 </t>
  </si>
  <si>
    <t xml:space="preserve">2001-W18 </t>
  </si>
  <si>
    <t xml:space="preserve">2001-W17 </t>
  </si>
  <si>
    <t xml:space="preserve">2001-W16 </t>
  </si>
  <si>
    <t xml:space="preserve">2001-W15 </t>
  </si>
  <si>
    <t xml:space="preserve">2001-W14 </t>
  </si>
  <si>
    <t xml:space="preserve">2001-W13 </t>
  </si>
  <si>
    <t xml:space="preserve">2001-W12 </t>
  </si>
  <si>
    <t xml:space="preserve">2001-W11 </t>
  </si>
  <si>
    <t xml:space="preserve">2001-W10 </t>
  </si>
  <si>
    <t xml:space="preserve">2001-W09 </t>
  </si>
  <si>
    <t xml:space="preserve">2001-W08 </t>
  </si>
  <si>
    <t xml:space="preserve">2001-W07 </t>
  </si>
  <si>
    <t xml:space="preserve">2001-W06 </t>
  </si>
  <si>
    <t xml:space="preserve">2001-W05 </t>
  </si>
  <si>
    <t xml:space="preserve">2001-W04 </t>
  </si>
  <si>
    <t xml:space="preserve">2001-W03 </t>
  </si>
  <si>
    <t xml:space="preserve">2001-W02 </t>
  </si>
  <si>
    <t xml:space="preserve">2001-W01 </t>
  </si>
  <si>
    <t xml:space="preserve">2000-W52 </t>
  </si>
  <si>
    <t xml:space="preserve">2000-W51 </t>
  </si>
  <si>
    <t xml:space="preserve">2000-W50 </t>
  </si>
  <si>
    <t xml:space="preserve">2000-W49 </t>
  </si>
  <si>
    <t xml:space="preserve">2000-W48 </t>
  </si>
  <si>
    <t xml:space="preserve">2000-W47 </t>
  </si>
  <si>
    <t xml:space="preserve">2000-W46 </t>
  </si>
  <si>
    <t xml:space="preserve">2000-W45 </t>
  </si>
  <si>
    <t xml:space="preserve">2000-W44 </t>
  </si>
  <si>
    <t xml:space="preserve">2000-W43 </t>
  </si>
  <si>
    <t xml:space="preserve">2000-W42 </t>
  </si>
  <si>
    <t xml:space="preserve">2000-W41 </t>
  </si>
  <si>
    <t xml:space="preserve">2000-W40 </t>
  </si>
  <si>
    <t xml:space="preserve">2000-W39 </t>
  </si>
  <si>
    <t xml:space="preserve">2000-W38 </t>
  </si>
  <si>
    <t xml:space="preserve">2000-W37 </t>
  </si>
  <si>
    <t xml:space="preserve">2000-W36 </t>
  </si>
  <si>
    <t xml:space="preserve">2000-W35 </t>
  </si>
  <si>
    <t xml:space="preserve">2000-W34 </t>
  </si>
  <si>
    <t xml:space="preserve">2000-W33 </t>
  </si>
  <si>
    <t xml:space="preserve">2000-W32 </t>
  </si>
  <si>
    <t xml:space="preserve">2000-W31 </t>
  </si>
  <si>
    <t xml:space="preserve">2000-W30 </t>
  </si>
  <si>
    <t xml:space="preserve">2000-W29 </t>
  </si>
  <si>
    <t xml:space="preserve">2000-W28 </t>
  </si>
  <si>
    <t xml:space="preserve">2000-W27 </t>
  </si>
  <si>
    <t xml:space="preserve">2000-W26 </t>
  </si>
  <si>
    <t xml:space="preserve">2000-W25 </t>
  </si>
  <si>
    <t xml:space="preserve">2000-W24 </t>
  </si>
  <si>
    <t xml:space="preserve">2000-W23 </t>
  </si>
  <si>
    <t xml:space="preserve">2000-W22 </t>
  </si>
  <si>
    <t xml:space="preserve">2000-W21 </t>
  </si>
  <si>
    <t xml:space="preserve">2000-W20 </t>
  </si>
  <si>
    <t xml:space="preserve">2000-W19 </t>
  </si>
  <si>
    <t xml:space="preserve">2000-W18 </t>
  </si>
  <si>
    <t xml:space="preserve">2000-W17 </t>
  </si>
  <si>
    <t xml:space="preserve">2000-W16 </t>
  </si>
  <si>
    <t xml:space="preserve">2000-W15 </t>
  </si>
  <si>
    <t xml:space="preserve">2000-W14 </t>
  </si>
  <si>
    <t xml:space="preserve">2000-W13 </t>
  </si>
  <si>
    <t xml:space="preserve">2000-W12 </t>
  </si>
  <si>
    <t xml:space="preserve">2000-W11 </t>
  </si>
  <si>
    <t xml:space="preserve">2000-W10 </t>
  </si>
  <si>
    <t xml:space="preserve">2000-W09 </t>
  </si>
  <si>
    <t xml:space="preserve">2000-W08 </t>
  </si>
  <si>
    <t xml:space="preserve">2000-W07 </t>
  </si>
  <si>
    <t xml:space="preserve">2000-W06 </t>
  </si>
  <si>
    <t xml:space="preserve">2000-W05 </t>
  </si>
  <si>
    <t xml:space="preserve">2000-W04 </t>
  </si>
  <si>
    <t xml:space="preserve">2000-W03 </t>
  </si>
  <si>
    <t xml:space="preserve">2000-W02 </t>
  </si>
  <si>
    <t xml:space="preserve">2000-W01 </t>
  </si>
  <si>
    <t>Nbre de décès</t>
  </si>
  <si>
    <t>Saison</t>
  </si>
  <si>
    <t>Semaine</t>
  </si>
  <si>
    <t>Année</t>
  </si>
  <si>
    <t>No_year</t>
  </si>
  <si>
    <t>Date</t>
  </si>
  <si>
    <t>Temperature</t>
  </si>
  <si>
    <t>No_week</t>
  </si>
  <si>
    <t>Death_counts</t>
  </si>
  <si>
    <t>Weekly_exposure</t>
  </si>
  <si>
    <t>Population</t>
  </si>
  <si>
    <t>Exposition</t>
  </si>
  <si>
    <t>Temparature</t>
  </si>
  <si>
    <t>Temparature_min</t>
  </si>
  <si>
    <t>Temparature_max</t>
  </si>
  <si>
    <t>Temp_extreme</t>
  </si>
  <si>
    <t>Temp_extrem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</si>
</sst>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_ * #,##0.00_)\ _$_ ;_ * \(#,##0.00\)\ _$_ ;_ * &quot;-&quot;??_)\ _$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'death_counts&lt;'!$VH$1:$ATJ$1</c:f>
              <c:strCache>
                <c:ptCount val="627"/>
                <c:pt idx="0">
                  <c:v>2011-W01 </c:v>
                </c:pt>
                <c:pt idx="1">
                  <c:v>2011-W02 </c:v>
                </c:pt>
                <c:pt idx="2">
                  <c:v>2011-W03 </c:v>
                </c:pt>
                <c:pt idx="3">
                  <c:v>2011-W04 </c:v>
                </c:pt>
                <c:pt idx="4">
                  <c:v>2011-W05 </c:v>
                </c:pt>
                <c:pt idx="5">
                  <c:v>2011-W06 </c:v>
                </c:pt>
                <c:pt idx="6">
                  <c:v>2011-W07 </c:v>
                </c:pt>
                <c:pt idx="7">
                  <c:v>2011-W08 </c:v>
                </c:pt>
                <c:pt idx="8">
                  <c:v>2011-W09 </c:v>
                </c:pt>
                <c:pt idx="9">
                  <c:v>2011-W10 </c:v>
                </c:pt>
                <c:pt idx="10">
                  <c:v>2011-W11 </c:v>
                </c:pt>
                <c:pt idx="11">
                  <c:v>2011-W12 </c:v>
                </c:pt>
                <c:pt idx="12">
                  <c:v>2011-W13 </c:v>
                </c:pt>
                <c:pt idx="13">
                  <c:v>2011-W14 </c:v>
                </c:pt>
                <c:pt idx="14">
                  <c:v>2011-W15 </c:v>
                </c:pt>
                <c:pt idx="15">
                  <c:v>2011-W16 </c:v>
                </c:pt>
                <c:pt idx="16">
                  <c:v>2011-W17 </c:v>
                </c:pt>
                <c:pt idx="17">
                  <c:v>2011-W18 </c:v>
                </c:pt>
                <c:pt idx="18">
                  <c:v>2011-W19 </c:v>
                </c:pt>
                <c:pt idx="19">
                  <c:v>2011-W20 </c:v>
                </c:pt>
                <c:pt idx="20">
                  <c:v>2011-W21 </c:v>
                </c:pt>
                <c:pt idx="21">
                  <c:v>2011-W22 </c:v>
                </c:pt>
                <c:pt idx="22">
                  <c:v>2011-W23 </c:v>
                </c:pt>
                <c:pt idx="23">
                  <c:v>2011-W24 </c:v>
                </c:pt>
                <c:pt idx="24">
                  <c:v>2011-W25 </c:v>
                </c:pt>
                <c:pt idx="25">
                  <c:v>2011-W26 </c:v>
                </c:pt>
                <c:pt idx="26">
                  <c:v>2011-W27 </c:v>
                </c:pt>
                <c:pt idx="27">
                  <c:v>2011-W28 </c:v>
                </c:pt>
                <c:pt idx="28">
                  <c:v>2011-W29 </c:v>
                </c:pt>
                <c:pt idx="29">
                  <c:v>2011-W30 </c:v>
                </c:pt>
                <c:pt idx="30">
                  <c:v>2011-W31 </c:v>
                </c:pt>
                <c:pt idx="31">
                  <c:v>2011-W32 </c:v>
                </c:pt>
                <c:pt idx="32">
                  <c:v>2011-W33 </c:v>
                </c:pt>
                <c:pt idx="33">
                  <c:v>2011-W34 </c:v>
                </c:pt>
                <c:pt idx="34">
                  <c:v>2011-W35 </c:v>
                </c:pt>
                <c:pt idx="35">
                  <c:v>2011-W36 </c:v>
                </c:pt>
                <c:pt idx="36">
                  <c:v>2011-W37 </c:v>
                </c:pt>
                <c:pt idx="37">
                  <c:v>2011-W38 </c:v>
                </c:pt>
                <c:pt idx="38">
                  <c:v>2011-W39 </c:v>
                </c:pt>
                <c:pt idx="39">
                  <c:v>2011-W40 </c:v>
                </c:pt>
                <c:pt idx="40">
                  <c:v>2011-W41 </c:v>
                </c:pt>
                <c:pt idx="41">
                  <c:v>2011-W42 </c:v>
                </c:pt>
                <c:pt idx="42">
                  <c:v>2011-W43 </c:v>
                </c:pt>
                <c:pt idx="43">
                  <c:v>2011-W44 </c:v>
                </c:pt>
                <c:pt idx="44">
                  <c:v>2011-W45 </c:v>
                </c:pt>
                <c:pt idx="45">
                  <c:v>2011-W46 </c:v>
                </c:pt>
                <c:pt idx="46">
                  <c:v>2011-W47 </c:v>
                </c:pt>
                <c:pt idx="47">
                  <c:v>2011-W48 </c:v>
                </c:pt>
                <c:pt idx="48">
                  <c:v>2011-W49 </c:v>
                </c:pt>
                <c:pt idx="49">
                  <c:v>2011-W50 </c:v>
                </c:pt>
                <c:pt idx="50">
                  <c:v>2011-W51 </c:v>
                </c:pt>
                <c:pt idx="51">
                  <c:v>2011-W52 </c:v>
                </c:pt>
                <c:pt idx="52">
                  <c:v>2012-W01 </c:v>
                </c:pt>
                <c:pt idx="53">
                  <c:v>2012-W02 </c:v>
                </c:pt>
                <c:pt idx="54">
                  <c:v>2012-W03 </c:v>
                </c:pt>
                <c:pt idx="55">
                  <c:v>2012-W04 </c:v>
                </c:pt>
                <c:pt idx="56">
                  <c:v>2012-W05 </c:v>
                </c:pt>
                <c:pt idx="57">
                  <c:v>2012-W06 </c:v>
                </c:pt>
                <c:pt idx="58">
                  <c:v>2012-W07 </c:v>
                </c:pt>
                <c:pt idx="59">
                  <c:v>2012-W08 </c:v>
                </c:pt>
                <c:pt idx="60">
                  <c:v>2012-W09 </c:v>
                </c:pt>
                <c:pt idx="61">
                  <c:v>2012-W10 </c:v>
                </c:pt>
                <c:pt idx="62">
                  <c:v>2012-W11 </c:v>
                </c:pt>
                <c:pt idx="63">
                  <c:v>2012-W12 </c:v>
                </c:pt>
                <c:pt idx="64">
                  <c:v>2012-W13 </c:v>
                </c:pt>
                <c:pt idx="65">
                  <c:v>2012-W14 </c:v>
                </c:pt>
                <c:pt idx="66">
                  <c:v>2012-W15 </c:v>
                </c:pt>
                <c:pt idx="67">
                  <c:v>2012-W16 </c:v>
                </c:pt>
                <c:pt idx="68">
                  <c:v>2012-W17 </c:v>
                </c:pt>
                <c:pt idx="69">
                  <c:v>2012-W18 </c:v>
                </c:pt>
                <c:pt idx="70">
                  <c:v>2012-W19 </c:v>
                </c:pt>
                <c:pt idx="71">
                  <c:v>2012-W20 </c:v>
                </c:pt>
                <c:pt idx="72">
                  <c:v>2012-W21 </c:v>
                </c:pt>
                <c:pt idx="73">
                  <c:v>2012-W22 </c:v>
                </c:pt>
                <c:pt idx="74">
                  <c:v>2012-W23 </c:v>
                </c:pt>
                <c:pt idx="75">
                  <c:v>2012-W24 </c:v>
                </c:pt>
                <c:pt idx="76">
                  <c:v>2012-W25 </c:v>
                </c:pt>
                <c:pt idx="77">
                  <c:v>2012-W26 </c:v>
                </c:pt>
                <c:pt idx="78">
                  <c:v>2012-W27 </c:v>
                </c:pt>
                <c:pt idx="79">
                  <c:v>2012-W28 </c:v>
                </c:pt>
                <c:pt idx="80">
                  <c:v>2012-W29 </c:v>
                </c:pt>
                <c:pt idx="81">
                  <c:v>2012-W30 </c:v>
                </c:pt>
                <c:pt idx="82">
                  <c:v>2012-W31 </c:v>
                </c:pt>
                <c:pt idx="83">
                  <c:v>2012-W32 </c:v>
                </c:pt>
                <c:pt idx="84">
                  <c:v>2012-W33 </c:v>
                </c:pt>
                <c:pt idx="85">
                  <c:v>2012-W34 </c:v>
                </c:pt>
                <c:pt idx="86">
                  <c:v>2012-W35 </c:v>
                </c:pt>
                <c:pt idx="87">
                  <c:v>2012-W36 </c:v>
                </c:pt>
                <c:pt idx="88">
                  <c:v>2012-W37 </c:v>
                </c:pt>
                <c:pt idx="89">
                  <c:v>2012-W38 </c:v>
                </c:pt>
                <c:pt idx="90">
                  <c:v>2012-W39 </c:v>
                </c:pt>
                <c:pt idx="91">
                  <c:v>2012-W40 </c:v>
                </c:pt>
                <c:pt idx="92">
                  <c:v>2012-W41 </c:v>
                </c:pt>
                <c:pt idx="93">
                  <c:v>2012-W42 </c:v>
                </c:pt>
                <c:pt idx="94">
                  <c:v>2012-W43 </c:v>
                </c:pt>
                <c:pt idx="95">
                  <c:v>2012-W44 </c:v>
                </c:pt>
                <c:pt idx="96">
                  <c:v>2012-W45 </c:v>
                </c:pt>
                <c:pt idx="97">
                  <c:v>2012-W46 </c:v>
                </c:pt>
                <c:pt idx="98">
                  <c:v>2012-W47 </c:v>
                </c:pt>
                <c:pt idx="99">
                  <c:v>2012-W48 </c:v>
                </c:pt>
                <c:pt idx="100">
                  <c:v>2012-W49 </c:v>
                </c:pt>
                <c:pt idx="101">
                  <c:v>2012-W50 </c:v>
                </c:pt>
                <c:pt idx="102">
                  <c:v>2012-W51 </c:v>
                </c:pt>
                <c:pt idx="103">
                  <c:v>2012-W52 </c:v>
                </c:pt>
                <c:pt idx="104">
                  <c:v>2013-W01 </c:v>
                </c:pt>
                <c:pt idx="105">
                  <c:v>2013-W02 </c:v>
                </c:pt>
                <c:pt idx="106">
                  <c:v>2013-W03 </c:v>
                </c:pt>
                <c:pt idx="107">
                  <c:v>2013-W04 </c:v>
                </c:pt>
                <c:pt idx="108">
                  <c:v>2013-W05 </c:v>
                </c:pt>
                <c:pt idx="109">
                  <c:v>2013-W06 </c:v>
                </c:pt>
                <c:pt idx="110">
                  <c:v>2013-W07 </c:v>
                </c:pt>
                <c:pt idx="111">
                  <c:v>2013-W08 </c:v>
                </c:pt>
                <c:pt idx="112">
                  <c:v>2013-W09 </c:v>
                </c:pt>
                <c:pt idx="113">
                  <c:v>2013-W10 </c:v>
                </c:pt>
                <c:pt idx="114">
                  <c:v>2013-W11 </c:v>
                </c:pt>
                <c:pt idx="115">
                  <c:v>2013-W12 </c:v>
                </c:pt>
                <c:pt idx="116">
                  <c:v>2013-W13 </c:v>
                </c:pt>
                <c:pt idx="117">
                  <c:v>2013-W14 </c:v>
                </c:pt>
                <c:pt idx="118">
                  <c:v>2013-W15 </c:v>
                </c:pt>
                <c:pt idx="119">
                  <c:v>2013-W16 </c:v>
                </c:pt>
                <c:pt idx="120">
                  <c:v>2013-W17 </c:v>
                </c:pt>
                <c:pt idx="121">
                  <c:v>2013-W18 </c:v>
                </c:pt>
                <c:pt idx="122">
                  <c:v>2013-W19 </c:v>
                </c:pt>
                <c:pt idx="123">
                  <c:v>2013-W20 </c:v>
                </c:pt>
                <c:pt idx="124">
                  <c:v>2013-W21 </c:v>
                </c:pt>
                <c:pt idx="125">
                  <c:v>2013-W22 </c:v>
                </c:pt>
                <c:pt idx="126">
                  <c:v>2013-W23 </c:v>
                </c:pt>
                <c:pt idx="127">
                  <c:v>2013-W24 </c:v>
                </c:pt>
                <c:pt idx="128">
                  <c:v>2013-W25 </c:v>
                </c:pt>
                <c:pt idx="129">
                  <c:v>2013-W26 </c:v>
                </c:pt>
                <c:pt idx="130">
                  <c:v>2013-W27 </c:v>
                </c:pt>
                <c:pt idx="131">
                  <c:v>2013-W28 </c:v>
                </c:pt>
                <c:pt idx="132">
                  <c:v>2013-W29 </c:v>
                </c:pt>
                <c:pt idx="133">
                  <c:v>2013-W30 </c:v>
                </c:pt>
                <c:pt idx="134">
                  <c:v>2013-W31 </c:v>
                </c:pt>
                <c:pt idx="135">
                  <c:v>2013-W32 </c:v>
                </c:pt>
                <c:pt idx="136">
                  <c:v>2013-W33 </c:v>
                </c:pt>
                <c:pt idx="137">
                  <c:v>2013-W34 </c:v>
                </c:pt>
                <c:pt idx="138">
                  <c:v>2013-W35 </c:v>
                </c:pt>
                <c:pt idx="139">
                  <c:v>2013-W36 </c:v>
                </c:pt>
                <c:pt idx="140">
                  <c:v>2013-W37 </c:v>
                </c:pt>
                <c:pt idx="141">
                  <c:v>2013-W38 </c:v>
                </c:pt>
                <c:pt idx="142">
                  <c:v>2013-W39 </c:v>
                </c:pt>
                <c:pt idx="143">
                  <c:v>2013-W40 </c:v>
                </c:pt>
                <c:pt idx="144">
                  <c:v>2013-W41 </c:v>
                </c:pt>
                <c:pt idx="145">
                  <c:v>2013-W42 </c:v>
                </c:pt>
                <c:pt idx="146">
                  <c:v>2013-W43 </c:v>
                </c:pt>
                <c:pt idx="147">
                  <c:v>2013-W44 </c:v>
                </c:pt>
                <c:pt idx="148">
                  <c:v>2013-W45 </c:v>
                </c:pt>
                <c:pt idx="149">
                  <c:v>2013-W46 </c:v>
                </c:pt>
                <c:pt idx="150">
                  <c:v>2013-W47 </c:v>
                </c:pt>
                <c:pt idx="151">
                  <c:v>2013-W48 </c:v>
                </c:pt>
                <c:pt idx="152">
                  <c:v>2013-W49 </c:v>
                </c:pt>
                <c:pt idx="153">
                  <c:v>2013-W50 </c:v>
                </c:pt>
                <c:pt idx="154">
                  <c:v>2013-W51 </c:v>
                </c:pt>
                <c:pt idx="155">
                  <c:v>2013-W52 </c:v>
                </c:pt>
                <c:pt idx="156">
                  <c:v>2014-W01 </c:v>
                </c:pt>
                <c:pt idx="157">
                  <c:v>2014-W02 </c:v>
                </c:pt>
                <c:pt idx="158">
                  <c:v>2014-W03 </c:v>
                </c:pt>
                <c:pt idx="159">
                  <c:v>2014-W04 </c:v>
                </c:pt>
                <c:pt idx="160">
                  <c:v>2014-W05 </c:v>
                </c:pt>
                <c:pt idx="161">
                  <c:v>2014-W06 </c:v>
                </c:pt>
                <c:pt idx="162">
                  <c:v>2014-W07 </c:v>
                </c:pt>
                <c:pt idx="163">
                  <c:v>2014-W08 </c:v>
                </c:pt>
                <c:pt idx="164">
                  <c:v>2014-W09 </c:v>
                </c:pt>
                <c:pt idx="165">
                  <c:v>2014-W10 </c:v>
                </c:pt>
                <c:pt idx="166">
                  <c:v>2014-W11 </c:v>
                </c:pt>
                <c:pt idx="167">
                  <c:v>2014-W12 </c:v>
                </c:pt>
                <c:pt idx="168">
                  <c:v>2014-W13 </c:v>
                </c:pt>
                <c:pt idx="169">
                  <c:v>2014-W14 </c:v>
                </c:pt>
                <c:pt idx="170">
                  <c:v>2014-W15 </c:v>
                </c:pt>
                <c:pt idx="171">
                  <c:v>2014-W16 </c:v>
                </c:pt>
                <c:pt idx="172">
                  <c:v>2014-W17 </c:v>
                </c:pt>
                <c:pt idx="173">
                  <c:v>2014-W18 </c:v>
                </c:pt>
                <c:pt idx="174">
                  <c:v>2014-W19 </c:v>
                </c:pt>
                <c:pt idx="175">
                  <c:v>2014-W20 </c:v>
                </c:pt>
                <c:pt idx="176">
                  <c:v>2014-W21 </c:v>
                </c:pt>
                <c:pt idx="177">
                  <c:v>2014-W22 </c:v>
                </c:pt>
                <c:pt idx="178">
                  <c:v>2014-W23 </c:v>
                </c:pt>
                <c:pt idx="179">
                  <c:v>2014-W24 </c:v>
                </c:pt>
                <c:pt idx="180">
                  <c:v>2014-W25 </c:v>
                </c:pt>
                <c:pt idx="181">
                  <c:v>2014-W26 </c:v>
                </c:pt>
                <c:pt idx="182">
                  <c:v>2014-W27 </c:v>
                </c:pt>
                <c:pt idx="183">
                  <c:v>2014-W28 </c:v>
                </c:pt>
                <c:pt idx="184">
                  <c:v>2014-W29 </c:v>
                </c:pt>
                <c:pt idx="185">
                  <c:v>2014-W30 </c:v>
                </c:pt>
                <c:pt idx="186">
                  <c:v>2014-W31 </c:v>
                </c:pt>
                <c:pt idx="187">
                  <c:v>2014-W32 </c:v>
                </c:pt>
                <c:pt idx="188">
                  <c:v>2014-W33 </c:v>
                </c:pt>
                <c:pt idx="189">
                  <c:v>2014-W34 </c:v>
                </c:pt>
                <c:pt idx="190">
                  <c:v>2014-W35 </c:v>
                </c:pt>
                <c:pt idx="191">
                  <c:v>2014-W36 </c:v>
                </c:pt>
                <c:pt idx="192">
                  <c:v>2014-W37 </c:v>
                </c:pt>
                <c:pt idx="193">
                  <c:v>2014-W38 </c:v>
                </c:pt>
                <c:pt idx="194">
                  <c:v>2014-W39 </c:v>
                </c:pt>
                <c:pt idx="195">
                  <c:v>2014-W40 </c:v>
                </c:pt>
                <c:pt idx="196">
                  <c:v>2014-W41 </c:v>
                </c:pt>
                <c:pt idx="197">
                  <c:v>2014-W42 </c:v>
                </c:pt>
                <c:pt idx="198">
                  <c:v>2014-W43 </c:v>
                </c:pt>
                <c:pt idx="199">
                  <c:v>2014-W44 </c:v>
                </c:pt>
                <c:pt idx="200">
                  <c:v>2014-W45 </c:v>
                </c:pt>
                <c:pt idx="201">
                  <c:v>2014-W46 </c:v>
                </c:pt>
                <c:pt idx="202">
                  <c:v>2014-W47 </c:v>
                </c:pt>
                <c:pt idx="203">
                  <c:v>2014-W48 </c:v>
                </c:pt>
                <c:pt idx="204">
                  <c:v>2014-W49 </c:v>
                </c:pt>
                <c:pt idx="205">
                  <c:v>2014-W50 </c:v>
                </c:pt>
                <c:pt idx="206">
                  <c:v>2014-W51 </c:v>
                </c:pt>
                <c:pt idx="207">
                  <c:v>2014-W52 </c:v>
                </c:pt>
                <c:pt idx="208">
                  <c:v>2015-W01 </c:v>
                </c:pt>
                <c:pt idx="209">
                  <c:v>2015-W02 </c:v>
                </c:pt>
                <c:pt idx="210">
                  <c:v>2015-W03 </c:v>
                </c:pt>
                <c:pt idx="211">
                  <c:v>2015-W04 </c:v>
                </c:pt>
                <c:pt idx="212">
                  <c:v>2015-W05 </c:v>
                </c:pt>
                <c:pt idx="213">
                  <c:v>2015-W06 </c:v>
                </c:pt>
                <c:pt idx="214">
                  <c:v>2015-W07 </c:v>
                </c:pt>
                <c:pt idx="215">
                  <c:v>2015-W08 </c:v>
                </c:pt>
                <c:pt idx="216">
                  <c:v>2015-W09 </c:v>
                </c:pt>
                <c:pt idx="217">
                  <c:v>2015-W10 </c:v>
                </c:pt>
                <c:pt idx="218">
                  <c:v>2015-W11 </c:v>
                </c:pt>
                <c:pt idx="219">
                  <c:v>2015-W12 </c:v>
                </c:pt>
                <c:pt idx="220">
                  <c:v>2015-W13 </c:v>
                </c:pt>
                <c:pt idx="221">
                  <c:v>2015-W14 </c:v>
                </c:pt>
                <c:pt idx="222">
                  <c:v>2015-W15 </c:v>
                </c:pt>
                <c:pt idx="223">
                  <c:v>2015-W16 </c:v>
                </c:pt>
                <c:pt idx="224">
                  <c:v>2015-W17 </c:v>
                </c:pt>
                <c:pt idx="225">
                  <c:v>2015-W18 </c:v>
                </c:pt>
                <c:pt idx="226">
                  <c:v>2015-W19 </c:v>
                </c:pt>
                <c:pt idx="227">
                  <c:v>2015-W20 </c:v>
                </c:pt>
                <c:pt idx="228">
                  <c:v>2015-W21 </c:v>
                </c:pt>
                <c:pt idx="229">
                  <c:v>2015-W22 </c:v>
                </c:pt>
                <c:pt idx="230">
                  <c:v>2015-W23 </c:v>
                </c:pt>
                <c:pt idx="231">
                  <c:v>2015-W24 </c:v>
                </c:pt>
                <c:pt idx="232">
                  <c:v>2015-W25 </c:v>
                </c:pt>
                <c:pt idx="233">
                  <c:v>2015-W26 </c:v>
                </c:pt>
                <c:pt idx="234">
                  <c:v>2015-W27 </c:v>
                </c:pt>
                <c:pt idx="235">
                  <c:v>2015-W28 </c:v>
                </c:pt>
                <c:pt idx="236">
                  <c:v>2015-W29 </c:v>
                </c:pt>
                <c:pt idx="237">
                  <c:v>2015-W30 </c:v>
                </c:pt>
                <c:pt idx="238">
                  <c:v>2015-W31 </c:v>
                </c:pt>
                <c:pt idx="239">
                  <c:v>2015-W32 </c:v>
                </c:pt>
                <c:pt idx="240">
                  <c:v>2015-W33 </c:v>
                </c:pt>
                <c:pt idx="241">
                  <c:v>2015-W34 </c:v>
                </c:pt>
                <c:pt idx="242">
                  <c:v>2015-W35 </c:v>
                </c:pt>
                <c:pt idx="243">
                  <c:v>2015-W36 </c:v>
                </c:pt>
                <c:pt idx="244">
                  <c:v>2015-W37 </c:v>
                </c:pt>
                <c:pt idx="245">
                  <c:v>2015-W38 </c:v>
                </c:pt>
                <c:pt idx="246">
                  <c:v>2015-W39 </c:v>
                </c:pt>
                <c:pt idx="247">
                  <c:v>2015-W40 </c:v>
                </c:pt>
                <c:pt idx="248">
                  <c:v>2015-W41 </c:v>
                </c:pt>
                <c:pt idx="249">
                  <c:v>2015-W42 </c:v>
                </c:pt>
                <c:pt idx="250">
                  <c:v>2015-W43 </c:v>
                </c:pt>
                <c:pt idx="251">
                  <c:v>2015-W44 </c:v>
                </c:pt>
                <c:pt idx="252">
                  <c:v>2015-W45 </c:v>
                </c:pt>
                <c:pt idx="253">
                  <c:v>2015-W46 </c:v>
                </c:pt>
                <c:pt idx="254">
                  <c:v>2015-W47 </c:v>
                </c:pt>
                <c:pt idx="255">
                  <c:v>2015-W48 </c:v>
                </c:pt>
                <c:pt idx="256">
                  <c:v>2015-W49 </c:v>
                </c:pt>
                <c:pt idx="257">
                  <c:v>2015-W50 </c:v>
                </c:pt>
                <c:pt idx="258">
                  <c:v>2015-W51 </c:v>
                </c:pt>
                <c:pt idx="259">
                  <c:v>2015-W52 </c:v>
                </c:pt>
                <c:pt idx="260">
                  <c:v>2015-W53 </c:v>
                </c:pt>
                <c:pt idx="261">
                  <c:v>2016-W01 </c:v>
                </c:pt>
                <c:pt idx="262">
                  <c:v>2016-W02 </c:v>
                </c:pt>
                <c:pt idx="263">
                  <c:v>2016-W03 </c:v>
                </c:pt>
                <c:pt idx="264">
                  <c:v>2016-W04 </c:v>
                </c:pt>
                <c:pt idx="265">
                  <c:v>2016-W05 </c:v>
                </c:pt>
                <c:pt idx="266">
                  <c:v>2016-W06 </c:v>
                </c:pt>
                <c:pt idx="267">
                  <c:v>2016-W07 </c:v>
                </c:pt>
                <c:pt idx="268">
                  <c:v>2016-W08 </c:v>
                </c:pt>
                <c:pt idx="269">
                  <c:v>2016-W09 </c:v>
                </c:pt>
                <c:pt idx="270">
                  <c:v>2016-W10 </c:v>
                </c:pt>
                <c:pt idx="271">
                  <c:v>2016-W11 </c:v>
                </c:pt>
                <c:pt idx="272">
                  <c:v>2016-W12 </c:v>
                </c:pt>
                <c:pt idx="273">
                  <c:v>2016-W13 </c:v>
                </c:pt>
                <c:pt idx="274">
                  <c:v>2016-W14 </c:v>
                </c:pt>
                <c:pt idx="275">
                  <c:v>2016-W15 </c:v>
                </c:pt>
                <c:pt idx="276">
                  <c:v>2016-W16 </c:v>
                </c:pt>
                <c:pt idx="277">
                  <c:v>2016-W17 </c:v>
                </c:pt>
                <c:pt idx="278">
                  <c:v>2016-W18 </c:v>
                </c:pt>
                <c:pt idx="279">
                  <c:v>2016-W19 </c:v>
                </c:pt>
                <c:pt idx="280">
                  <c:v>2016-W20 </c:v>
                </c:pt>
                <c:pt idx="281">
                  <c:v>2016-W21 </c:v>
                </c:pt>
                <c:pt idx="282">
                  <c:v>2016-W22 </c:v>
                </c:pt>
                <c:pt idx="283">
                  <c:v>2016-W23 </c:v>
                </c:pt>
                <c:pt idx="284">
                  <c:v>2016-W24 </c:v>
                </c:pt>
                <c:pt idx="285">
                  <c:v>2016-W25 </c:v>
                </c:pt>
                <c:pt idx="286">
                  <c:v>2016-W26 </c:v>
                </c:pt>
                <c:pt idx="287">
                  <c:v>2016-W27 </c:v>
                </c:pt>
                <c:pt idx="288">
                  <c:v>2016-W28 </c:v>
                </c:pt>
                <c:pt idx="289">
                  <c:v>2016-W29 </c:v>
                </c:pt>
                <c:pt idx="290">
                  <c:v>2016-W30 </c:v>
                </c:pt>
                <c:pt idx="291">
                  <c:v>2016-W31 </c:v>
                </c:pt>
                <c:pt idx="292">
                  <c:v>2016-W32 </c:v>
                </c:pt>
                <c:pt idx="293">
                  <c:v>2016-W33 </c:v>
                </c:pt>
                <c:pt idx="294">
                  <c:v>2016-W34 </c:v>
                </c:pt>
                <c:pt idx="295">
                  <c:v>2016-W35 </c:v>
                </c:pt>
                <c:pt idx="296">
                  <c:v>2016-W36 </c:v>
                </c:pt>
                <c:pt idx="297">
                  <c:v>2016-W37 </c:v>
                </c:pt>
                <c:pt idx="298">
                  <c:v>2016-W38 </c:v>
                </c:pt>
                <c:pt idx="299">
                  <c:v>2016-W39 </c:v>
                </c:pt>
                <c:pt idx="300">
                  <c:v>2016-W40 </c:v>
                </c:pt>
                <c:pt idx="301">
                  <c:v>2016-W41 </c:v>
                </c:pt>
                <c:pt idx="302">
                  <c:v>2016-W42 </c:v>
                </c:pt>
                <c:pt idx="303">
                  <c:v>2016-W43 </c:v>
                </c:pt>
                <c:pt idx="304">
                  <c:v>2016-W44 </c:v>
                </c:pt>
                <c:pt idx="305">
                  <c:v>2016-W45 </c:v>
                </c:pt>
                <c:pt idx="306">
                  <c:v>2016-W46 </c:v>
                </c:pt>
                <c:pt idx="307">
                  <c:v>2016-W47 </c:v>
                </c:pt>
                <c:pt idx="308">
                  <c:v>2016-W48 </c:v>
                </c:pt>
                <c:pt idx="309">
                  <c:v>2016-W49 </c:v>
                </c:pt>
                <c:pt idx="310">
                  <c:v>2016-W50 </c:v>
                </c:pt>
                <c:pt idx="311">
                  <c:v>2016-W51 </c:v>
                </c:pt>
                <c:pt idx="312">
                  <c:v>2016-W52 </c:v>
                </c:pt>
                <c:pt idx="313">
                  <c:v>2017-W01 </c:v>
                </c:pt>
                <c:pt idx="314">
                  <c:v>2017-W02 </c:v>
                </c:pt>
                <c:pt idx="315">
                  <c:v>2017-W03 </c:v>
                </c:pt>
                <c:pt idx="316">
                  <c:v>2017-W04 </c:v>
                </c:pt>
                <c:pt idx="317">
                  <c:v>2017-W05 </c:v>
                </c:pt>
                <c:pt idx="318">
                  <c:v>2017-W06 </c:v>
                </c:pt>
                <c:pt idx="319">
                  <c:v>2017-W07 </c:v>
                </c:pt>
                <c:pt idx="320">
                  <c:v>2017-W08 </c:v>
                </c:pt>
                <c:pt idx="321">
                  <c:v>2017-W09 </c:v>
                </c:pt>
                <c:pt idx="322">
                  <c:v>2017-W10 </c:v>
                </c:pt>
                <c:pt idx="323">
                  <c:v>2017-W11 </c:v>
                </c:pt>
                <c:pt idx="324">
                  <c:v>2017-W12 </c:v>
                </c:pt>
                <c:pt idx="325">
                  <c:v>2017-W13 </c:v>
                </c:pt>
                <c:pt idx="326">
                  <c:v>2017-W14 </c:v>
                </c:pt>
                <c:pt idx="327">
                  <c:v>2017-W15 </c:v>
                </c:pt>
                <c:pt idx="328">
                  <c:v>2017-W16 </c:v>
                </c:pt>
                <c:pt idx="329">
                  <c:v>2017-W17 </c:v>
                </c:pt>
                <c:pt idx="330">
                  <c:v>2017-W18 </c:v>
                </c:pt>
                <c:pt idx="331">
                  <c:v>2017-W19 </c:v>
                </c:pt>
                <c:pt idx="332">
                  <c:v>2017-W20 </c:v>
                </c:pt>
                <c:pt idx="333">
                  <c:v>2017-W21 </c:v>
                </c:pt>
                <c:pt idx="334">
                  <c:v>2017-W22 </c:v>
                </c:pt>
                <c:pt idx="335">
                  <c:v>2017-W23 </c:v>
                </c:pt>
                <c:pt idx="336">
                  <c:v>2017-W24 </c:v>
                </c:pt>
                <c:pt idx="337">
                  <c:v>2017-W25 </c:v>
                </c:pt>
                <c:pt idx="338">
                  <c:v>2017-W26 </c:v>
                </c:pt>
                <c:pt idx="339">
                  <c:v>2017-W27 </c:v>
                </c:pt>
                <c:pt idx="340">
                  <c:v>2017-W28 </c:v>
                </c:pt>
                <c:pt idx="341">
                  <c:v>2017-W29 </c:v>
                </c:pt>
                <c:pt idx="342">
                  <c:v>2017-W30 </c:v>
                </c:pt>
                <c:pt idx="343">
                  <c:v>2017-W31 </c:v>
                </c:pt>
                <c:pt idx="344">
                  <c:v>2017-W32 </c:v>
                </c:pt>
                <c:pt idx="345">
                  <c:v>2017-W33 </c:v>
                </c:pt>
                <c:pt idx="346">
                  <c:v>2017-W34 </c:v>
                </c:pt>
                <c:pt idx="347">
                  <c:v>2017-W35 </c:v>
                </c:pt>
                <c:pt idx="348">
                  <c:v>2017-W36 </c:v>
                </c:pt>
                <c:pt idx="349">
                  <c:v>2017-W37 </c:v>
                </c:pt>
                <c:pt idx="350">
                  <c:v>2017-W38 </c:v>
                </c:pt>
                <c:pt idx="351">
                  <c:v>2017-W39 </c:v>
                </c:pt>
                <c:pt idx="352">
                  <c:v>2017-W40 </c:v>
                </c:pt>
                <c:pt idx="353">
                  <c:v>2017-W41 </c:v>
                </c:pt>
                <c:pt idx="354">
                  <c:v>2017-W42 </c:v>
                </c:pt>
                <c:pt idx="355">
                  <c:v>2017-W43 </c:v>
                </c:pt>
                <c:pt idx="356">
                  <c:v>2017-W44 </c:v>
                </c:pt>
                <c:pt idx="357">
                  <c:v>2017-W45 </c:v>
                </c:pt>
                <c:pt idx="358">
                  <c:v>2017-W46 </c:v>
                </c:pt>
                <c:pt idx="359">
                  <c:v>2017-W47 </c:v>
                </c:pt>
                <c:pt idx="360">
                  <c:v>2017-W48 </c:v>
                </c:pt>
                <c:pt idx="361">
                  <c:v>2017-W49 </c:v>
                </c:pt>
                <c:pt idx="362">
                  <c:v>2017-W50 </c:v>
                </c:pt>
                <c:pt idx="363">
                  <c:v>2017-W51 </c:v>
                </c:pt>
                <c:pt idx="364">
                  <c:v>2017-W52 </c:v>
                </c:pt>
                <c:pt idx="365">
                  <c:v>2018-W01 </c:v>
                </c:pt>
                <c:pt idx="366">
                  <c:v>2018-W02 </c:v>
                </c:pt>
                <c:pt idx="367">
                  <c:v>2018-W03 </c:v>
                </c:pt>
                <c:pt idx="368">
                  <c:v>2018-W04 </c:v>
                </c:pt>
                <c:pt idx="369">
                  <c:v>2018-W05 </c:v>
                </c:pt>
                <c:pt idx="370">
                  <c:v>2018-W06 </c:v>
                </c:pt>
                <c:pt idx="371">
                  <c:v>2018-W07 </c:v>
                </c:pt>
                <c:pt idx="372">
                  <c:v>2018-W08 </c:v>
                </c:pt>
                <c:pt idx="373">
                  <c:v>2018-W09 </c:v>
                </c:pt>
                <c:pt idx="374">
                  <c:v>2018-W10 </c:v>
                </c:pt>
                <c:pt idx="375">
                  <c:v>2018-W11 </c:v>
                </c:pt>
                <c:pt idx="376">
                  <c:v>2018-W12 </c:v>
                </c:pt>
                <c:pt idx="377">
                  <c:v>2018-W13 </c:v>
                </c:pt>
                <c:pt idx="378">
                  <c:v>2018-W14 </c:v>
                </c:pt>
                <c:pt idx="379">
                  <c:v>2018-W15 </c:v>
                </c:pt>
                <c:pt idx="380">
                  <c:v>2018-W16 </c:v>
                </c:pt>
                <c:pt idx="381">
                  <c:v>2018-W17 </c:v>
                </c:pt>
                <c:pt idx="382">
                  <c:v>2018-W18 </c:v>
                </c:pt>
                <c:pt idx="383">
                  <c:v>2018-W19 </c:v>
                </c:pt>
                <c:pt idx="384">
                  <c:v>2018-W20 </c:v>
                </c:pt>
                <c:pt idx="385">
                  <c:v>2018-W21 </c:v>
                </c:pt>
                <c:pt idx="386">
                  <c:v>2018-W22 </c:v>
                </c:pt>
                <c:pt idx="387">
                  <c:v>2018-W23 </c:v>
                </c:pt>
                <c:pt idx="388">
                  <c:v>2018-W24 </c:v>
                </c:pt>
                <c:pt idx="389">
                  <c:v>2018-W25 </c:v>
                </c:pt>
                <c:pt idx="390">
                  <c:v>2018-W26 </c:v>
                </c:pt>
                <c:pt idx="391">
                  <c:v>2018-W27 </c:v>
                </c:pt>
                <c:pt idx="392">
                  <c:v>2018-W28 </c:v>
                </c:pt>
                <c:pt idx="393">
                  <c:v>2018-W29 </c:v>
                </c:pt>
                <c:pt idx="394">
                  <c:v>2018-W30 </c:v>
                </c:pt>
                <c:pt idx="395">
                  <c:v>2018-W31 </c:v>
                </c:pt>
                <c:pt idx="396">
                  <c:v>2018-W32 </c:v>
                </c:pt>
                <c:pt idx="397">
                  <c:v>2018-W33 </c:v>
                </c:pt>
                <c:pt idx="398">
                  <c:v>2018-W34 </c:v>
                </c:pt>
                <c:pt idx="399">
                  <c:v>2018-W35 </c:v>
                </c:pt>
                <c:pt idx="400">
                  <c:v>2018-W36 </c:v>
                </c:pt>
                <c:pt idx="401">
                  <c:v>2018-W37 </c:v>
                </c:pt>
                <c:pt idx="402">
                  <c:v>2018-W38 </c:v>
                </c:pt>
                <c:pt idx="403">
                  <c:v>2018-W39 </c:v>
                </c:pt>
                <c:pt idx="404">
                  <c:v>2018-W40 </c:v>
                </c:pt>
                <c:pt idx="405">
                  <c:v>2018-W41 </c:v>
                </c:pt>
                <c:pt idx="406">
                  <c:v>2018-W42 </c:v>
                </c:pt>
                <c:pt idx="407">
                  <c:v>2018-W43 </c:v>
                </c:pt>
                <c:pt idx="408">
                  <c:v>2018-W44 </c:v>
                </c:pt>
                <c:pt idx="409">
                  <c:v>2018-W45 </c:v>
                </c:pt>
                <c:pt idx="410">
                  <c:v>2018-W46 </c:v>
                </c:pt>
                <c:pt idx="411">
                  <c:v>2018-W47 </c:v>
                </c:pt>
                <c:pt idx="412">
                  <c:v>2018-W48 </c:v>
                </c:pt>
                <c:pt idx="413">
                  <c:v>2018-W49 </c:v>
                </c:pt>
                <c:pt idx="414">
                  <c:v>2018-W50 </c:v>
                </c:pt>
                <c:pt idx="415">
                  <c:v>2018-W51 </c:v>
                </c:pt>
                <c:pt idx="416">
                  <c:v>2018-W52 </c:v>
                </c:pt>
                <c:pt idx="417">
                  <c:v>2019-W01 </c:v>
                </c:pt>
                <c:pt idx="418">
                  <c:v>2019-W02 </c:v>
                </c:pt>
                <c:pt idx="419">
                  <c:v>2019-W03 </c:v>
                </c:pt>
                <c:pt idx="420">
                  <c:v>2019-W04 </c:v>
                </c:pt>
                <c:pt idx="421">
                  <c:v>2019-W05 </c:v>
                </c:pt>
                <c:pt idx="422">
                  <c:v>2019-W06 </c:v>
                </c:pt>
                <c:pt idx="423">
                  <c:v>2019-W07 </c:v>
                </c:pt>
                <c:pt idx="424">
                  <c:v>2019-W08 </c:v>
                </c:pt>
                <c:pt idx="425">
                  <c:v>2019-W09 </c:v>
                </c:pt>
                <c:pt idx="426">
                  <c:v>2019-W10 </c:v>
                </c:pt>
                <c:pt idx="427">
                  <c:v>2019-W11 </c:v>
                </c:pt>
                <c:pt idx="428">
                  <c:v>2019-W12 </c:v>
                </c:pt>
                <c:pt idx="429">
                  <c:v>2019-W13 </c:v>
                </c:pt>
                <c:pt idx="430">
                  <c:v>2019-W14 </c:v>
                </c:pt>
                <c:pt idx="431">
                  <c:v>2019-W15 </c:v>
                </c:pt>
                <c:pt idx="432">
                  <c:v>2019-W16 </c:v>
                </c:pt>
                <c:pt idx="433">
                  <c:v>2019-W17 </c:v>
                </c:pt>
                <c:pt idx="434">
                  <c:v>2019-W18 </c:v>
                </c:pt>
                <c:pt idx="435">
                  <c:v>2019-W19 </c:v>
                </c:pt>
                <c:pt idx="436">
                  <c:v>2019-W20 </c:v>
                </c:pt>
                <c:pt idx="437">
                  <c:v>2019-W21 </c:v>
                </c:pt>
                <c:pt idx="438">
                  <c:v>2019-W22 </c:v>
                </c:pt>
                <c:pt idx="439">
                  <c:v>2019-W23 </c:v>
                </c:pt>
                <c:pt idx="440">
                  <c:v>2019-W24 </c:v>
                </c:pt>
                <c:pt idx="441">
                  <c:v>2019-W25 </c:v>
                </c:pt>
                <c:pt idx="442">
                  <c:v>2019-W26 </c:v>
                </c:pt>
                <c:pt idx="443">
                  <c:v>2019-W27 </c:v>
                </c:pt>
                <c:pt idx="444">
                  <c:v>2019-W28 </c:v>
                </c:pt>
                <c:pt idx="445">
                  <c:v>2019-W29 </c:v>
                </c:pt>
                <c:pt idx="446">
                  <c:v>2019-W30 </c:v>
                </c:pt>
                <c:pt idx="447">
                  <c:v>2019-W31 </c:v>
                </c:pt>
                <c:pt idx="448">
                  <c:v>2019-W32 </c:v>
                </c:pt>
                <c:pt idx="449">
                  <c:v>2019-W33 </c:v>
                </c:pt>
                <c:pt idx="450">
                  <c:v>2019-W34 </c:v>
                </c:pt>
                <c:pt idx="451">
                  <c:v>2019-W35 </c:v>
                </c:pt>
                <c:pt idx="452">
                  <c:v>2019-W36 </c:v>
                </c:pt>
                <c:pt idx="453">
                  <c:v>2019-W37 </c:v>
                </c:pt>
                <c:pt idx="454">
                  <c:v>2019-W38 </c:v>
                </c:pt>
                <c:pt idx="455">
                  <c:v>2019-W39 </c:v>
                </c:pt>
                <c:pt idx="456">
                  <c:v>2019-W40 </c:v>
                </c:pt>
                <c:pt idx="457">
                  <c:v>2019-W41 </c:v>
                </c:pt>
                <c:pt idx="458">
                  <c:v>2019-W42 </c:v>
                </c:pt>
                <c:pt idx="459">
                  <c:v>2019-W43 </c:v>
                </c:pt>
                <c:pt idx="460">
                  <c:v>2019-W44 </c:v>
                </c:pt>
                <c:pt idx="461">
                  <c:v>2019-W45 </c:v>
                </c:pt>
                <c:pt idx="462">
                  <c:v>2019-W46 </c:v>
                </c:pt>
                <c:pt idx="463">
                  <c:v>2019-W47 </c:v>
                </c:pt>
                <c:pt idx="464">
                  <c:v>2019-W48 </c:v>
                </c:pt>
                <c:pt idx="465">
                  <c:v>2019-W49 </c:v>
                </c:pt>
                <c:pt idx="466">
                  <c:v>2019-W50 </c:v>
                </c:pt>
                <c:pt idx="467">
                  <c:v>2019-W51 </c:v>
                </c:pt>
                <c:pt idx="468">
                  <c:v>2019-W52 </c:v>
                </c:pt>
                <c:pt idx="469">
                  <c:v>2020-W01 </c:v>
                </c:pt>
                <c:pt idx="470">
                  <c:v>2020-W02 </c:v>
                </c:pt>
                <c:pt idx="471">
                  <c:v>2020-W03 </c:v>
                </c:pt>
                <c:pt idx="472">
                  <c:v>2020-W04 </c:v>
                </c:pt>
                <c:pt idx="473">
                  <c:v>2020-W05 </c:v>
                </c:pt>
                <c:pt idx="474">
                  <c:v>2020-W06 </c:v>
                </c:pt>
                <c:pt idx="475">
                  <c:v>2020-W07 </c:v>
                </c:pt>
                <c:pt idx="476">
                  <c:v>2020-W08 </c:v>
                </c:pt>
                <c:pt idx="477">
                  <c:v>2020-W09 </c:v>
                </c:pt>
                <c:pt idx="478">
                  <c:v>2020-W10 </c:v>
                </c:pt>
                <c:pt idx="479">
                  <c:v>2020-W11 </c:v>
                </c:pt>
                <c:pt idx="480">
                  <c:v>2020-W12 </c:v>
                </c:pt>
                <c:pt idx="481">
                  <c:v>2020-W13 </c:v>
                </c:pt>
                <c:pt idx="482">
                  <c:v>2020-W14 </c:v>
                </c:pt>
                <c:pt idx="483">
                  <c:v>2020-W15 </c:v>
                </c:pt>
                <c:pt idx="484">
                  <c:v>2020-W16 </c:v>
                </c:pt>
                <c:pt idx="485">
                  <c:v>2020-W17 </c:v>
                </c:pt>
                <c:pt idx="486">
                  <c:v>2020-W18 </c:v>
                </c:pt>
                <c:pt idx="487">
                  <c:v>2020-W19 </c:v>
                </c:pt>
                <c:pt idx="488">
                  <c:v>2020-W20 </c:v>
                </c:pt>
                <c:pt idx="489">
                  <c:v>2020-W21 </c:v>
                </c:pt>
                <c:pt idx="490">
                  <c:v>2020-W22 </c:v>
                </c:pt>
                <c:pt idx="491">
                  <c:v>2020-W23 </c:v>
                </c:pt>
                <c:pt idx="492">
                  <c:v>2020-W24 </c:v>
                </c:pt>
                <c:pt idx="493">
                  <c:v>2020-W25 </c:v>
                </c:pt>
                <c:pt idx="494">
                  <c:v>2020-W26 </c:v>
                </c:pt>
                <c:pt idx="495">
                  <c:v>2020-W27 </c:v>
                </c:pt>
                <c:pt idx="496">
                  <c:v>2020-W28 </c:v>
                </c:pt>
                <c:pt idx="497">
                  <c:v>2020-W29 </c:v>
                </c:pt>
                <c:pt idx="498">
                  <c:v>2020-W30 </c:v>
                </c:pt>
                <c:pt idx="499">
                  <c:v>2020-W31 </c:v>
                </c:pt>
                <c:pt idx="500">
                  <c:v>2020-W32 </c:v>
                </c:pt>
                <c:pt idx="501">
                  <c:v>2020-W33 </c:v>
                </c:pt>
                <c:pt idx="502">
                  <c:v>2020-W34 </c:v>
                </c:pt>
                <c:pt idx="503">
                  <c:v>2020-W35 </c:v>
                </c:pt>
                <c:pt idx="504">
                  <c:v>2020-W36 </c:v>
                </c:pt>
                <c:pt idx="505">
                  <c:v>2020-W37 </c:v>
                </c:pt>
                <c:pt idx="506">
                  <c:v>2020-W38 </c:v>
                </c:pt>
                <c:pt idx="507">
                  <c:v>2020-W39 </c:v>
                </c:pt>
                <c:pt idx="508">
                  <c:v>2020-W40 </c:v>
                </c:pt>
                <c:pt idx="509">
                  <c:v>2020-W41 </c:v>
                </c:pt>
                <c:pt idx="510">
                  <c:v>2020-W42 </c:v>
                </c:pt>
                <c:pt idx="511">
                  <c:v>2020-W43 </c:v>
                </c:pt>
                <c:pt idx="512">
                  <c:v>2020-W44 </c:v>
                </c:pt>
                <c:pt idx="513">
                  <c:v>2020-W45 </c:v>
                </c:pt>
                <c:pt idx="514">
                  <c:v>2020-W46 </c:v>
                </c:pt>
                <c:pt idx="515">
                  <c:v>2020-W47 </c:v>
                </c:pt>
                <c:pt idx="516">
                  <c:v>2020-W48 </c:v>
                </c:pt>
                <c:pt idx="517">
                  <c:v>2020-W49 </c:v>
                </c:pt>
                <c:pt idx="518">
                  <c:v>2020-W50 </c:v>
                </c:pt>
                <c:pt idx="519">
                  <c:v>2020-W51 </c:v>
                </c:pt>
                <c:pt idx="520">
                  <c:v>2020-W52 </c:v>
                </c:pt>
                <c:pt idx="521">
                  <c:v>2020-W53 </c:v>
                </c:pt>
                <c:pt idx="522">
                  <c:v>2020-W99 </c:v>
                </c:pt>
                <c:pt idx="523">
                  <c:v>2021-W01 </c:v>
                </c:pt>
                <c:pt idx="524">
                  <c:v>2021-W02 </c:v>
                </c:pt>
                <c:pt idx="525">
                  <c:v>2021-W03 </c:v>
                </c:pt>
                <c:pt idx="526">
                  <c:v>2021-W04 </c:v>
                </c:pt>
                <c:pt idx="527">
                  <c:v>2021-W05 </c:v>
                </c:pt>
                <c:pt idx="528">
                  <c:v>2021-W06 </c:v>
                </c:pt>
                <c:pt idx="529">
                  <c:v>2021-W07 </c:v>
                </c:pt>
                <c:pt idx="530">
                  <c:v>2021-W08 </c:v>
                </c:pt>
                <c:pt idx="531">
                  <c:v>2021-W09 </c:v>
                </c:pt>
                <c:pt idx="532">
                  <c:v>2021-W10 </c:v>
                </c:pt>
                <c:pt idx="533">
                  <c:v>2021-W11 </c:v>
                </c:pt>
                <c:pt idx="534">
                  <c:v>2021-W12 </c:v>
                </c:pt>
                <c:pt idx="535">
                  <c:v>2021-W13 </c:v>
                </c:pt>
                <c:pt idx="536">
                  <c:v>2021-W14 </c:v>
                </c:pt>
                <c:pt idx="537">
                  <c:v>2021-W15 </c:v>
                </c:pt>
                <c:pt idx="538">
                  <c:v>2021-W16 </c:v>
                </c:pt>
                <c:pt idx="539">
                  <c:v>2021-W17 </c:v>
                </c:pt>
                <c:pt idx="540">
                  <c:v>2021-W18 </c:v>
                </c:pt>
                <c:pt idx="541">
                  <c:v>2021-W19 </c:v>
                </c:pt>
                <c:pt idx="542">
                  <c:v>2021-W20 </c:v>
                </c:pt>
                <c:pt idx="543">
                  <c:v>2021-W21 </c:v>
                </c:pt>
                <c:pt idx="544">
                  <c:v>2021-W22 </c:v>
                </c:pt>
                <c:pt idx="545">
                  <c:v>2021-W23 </c:v>
                </c:pt>
                <c:pt idx="546">
                  <c:v>2021-W24 </c:v>
                </c:pt>
                <c:pt idx="547">
                  <c:v>2021-W25 </c:v>
                </c:pt>
                <c:pt idx="548">
                  <c:v>2021-W26 </c:v>
                </c:pt>
                <c:pt idx="549">
                  <c:v>2021-W27 </c:v>
                </c:pt>
                <c:pt idx="550">
                  <c:v>2021-W28 </c:v>
                </c:pt>
                <c:pt idx="551">
                  <c:v>2021-W29 </c:v>
                </c:pt>
                <c:pt idx="552">
                  <c:v>2021-W30 </c:v>
                </c:pt>
                <c:pt idx="553">
                  <c:v>2021-W31 </c:v>
                </c:pt>
                <c:pt idx="554">
                  <c:v>2021-W32 </c:v>
                </c:pt>
                <c:pt idx="555">
                  <c:v>2021-W33 </c:v>
                </c:pt>
                <c:pt idx="556">
                  <c:v>2021-W34 </c:v>
                </c:pt>
                <c:pt idx="557">
                  <c:v>2021-W35 </c:v>
                </c:pt>
                <c:pt idx="558">
                  <c:v>2021-W36 </c:v>
                </c:pt>
                <c:pt idx="559">
                  <c:v>2021-W37 </c:v>
                </c:pt>
                <c:pt idx="560">
                  <c:v>2021-W38 </c:v>
                </c:pt>
                <c:pt idx="561">
                  <c:v>2021-W39 </c:v>
                </c:pt>
                <c:pt idx="562">
                  <c:v>2021-W40 </c:v>
                </c:pt>
                <c:pt idx="563">
                  <c:v>2021-W41 </c:v>
                </c:pt>
                <c:pt idx="564">
                  <c:v>2021-W42 </c:v>
                </c:pt>
                <c:pt idx="565">
                  <c:v>2021-W43 </c:v>
                </c:pt>
                <c:pt idx="566">
                  <c:v>2021-W44 </c:v>
                </c:pt>
                <c:pt idx="567">
                  <c:v>2021-W45 </c:v>
                </c:pt>
                <c:pt idx="568">
                  <c:v>2021-W46 </c:v>
                </c:pt>
                <c:pt idx="569">
                  <c:v>2021-W47 </c:v>
                </c:pt>
                <c:pt idx="570">
                  <c:v>2021-W48 </c:v>
                </c:pt>
                <c:pt idx="571">
                  <c:v>2021-W49 </c:v>
                </c:pt>
                <c:pt idx="572">
                  <c:v>2021-W50 </c:v>
                </c:pt>
                <c:pt idx="573">
                  <c:v>2021-W51 </c:v>
                </c:pt>
                <c:pt idx="574">
                  <c:v>2021-W52 </c:v>
                </c:pt>
                <c:pt idx="575">
                  <c:v>2021-W99 </c:v>
                </c:pt>
                <c:pt idx="576">
                  <c:v>2022-W01 </c:v>
                </c:pt>
                <c:pt idx="577">
                  <c:v>2022-W02 </c:v>
                </c:pt>
                <c:pt idx="578">
                  <c:v>2022-W03 </c:v>
                </c:pt>
                <c:pt idx="579">
                  <c:v>2022-W04 </c:v>
                </c:pt>
                <c:pt idx="580">
                  <c:v>2022-W05 </c:v>
                </c:pt>
                <c:pt idx="581">
                  <c:v>2022-W06 </c:v>
                </c:pt>
                <c:pt idx="582">
                  <c:v>2022-W07 </c:v>
                </c:pt>
                <c:pt idx="583">
                  <c:v>2022-W08 </c:v>
                </c:pt>
                <c:pt idx="584">
                  <c:v>2022-W09 </c:v>
                </c:pt>
                <c:pt idx="585">
                  <c:v>2022-W10 </c:v>
                </c:pt>
                <c:pt idx="586">
                  <c:v>2022-W11 </c:v>
                </c:pt>
                <c:pt idx="587">
                  <c:v>2022-W12 </c:v>
                </c:pt>
                <c:pt idx="588">
                  <c:v>2022-W13 </c:v>
                </c:pt>
                <c:pt idx="589">
                  <c:v>2022-W14 </c:v>
                </c:pt>
                <c:pt idx="590">
                  <c:v>2022-W15 </c:v>
                </c:pt>
                <c:pt idx="591">
                  <c:v>2022-W16 </c:v>
                </c:pt>
                <c:pt idx="592">
                  <c:v>2022-W17 </c:v>
                </c:pt>
                <c:pt idx="593">
                  <c:v>2022-W18 </c:v>
                </c:pt>
                <c:pt idx="594">
                  <c:v>2022-W19 </c:v>
                </c:pt>
                <c:pt idx="595">
                  <c:v>2022-W20 </c:v>
                </c:pt>
                <c:pt idx="596">
                  <c:v>2022-W21 </c:v>
                </c:pt>
                <c:pt idx="597">
                  <c:v>2022-W22 </c:v>
                </c:pt>
                <c:pt idx="598">
                  <c:v>2022-W23 </c:v>
                </c:pt>
                <c:pt idx="599">
                  <c:v>2022-W24 </c:v>
                </c:pt>
                <c:pt idx="600">
                  <c:v>2022-W25 </c:v>
                </c:pt>
                <c:pt idx="601">
                  <c:v>2022-W26 </c:v>
                </c:pt>
                <c:pt idx="602">
                  <c:v>2022-W27 </c:v>
                </c:pt>
                <c:pt idx="603">
                  <c:v>2022-W28 </c:v>
                </c:pt>
                <c:pt idx="604">
                  <c:v>2022-W29 </c:v>
                </c:pt>
                <c:pt idx="605">
                  <c:v>2022-W30 </c:v>
                </c:pt>
                <c:pt idx="606">
                  <c:v>2022-W31 </c:v>
                </c:pt>
                <c:pt idx="607">
                  <c:v>2022-W32 </c:v>
                </c:pt>
                <c:pt idx="608">
                  <c:v>2022-W33 </c:v>
                </c:pt>
                <c:pt idx="609">
                  <c:v>2022-W34 </c:v>
                </c:pt>
                <c:pt idx="610">
                  <c:v>2022-W35 </c:v>
                </c:pt>
                <c:pt idx="611">
                  <c:v>2022-W36 </c:v>
                </c:pt>
                <c:pt idx="612">
                  <c:v>2022-W37 </c:v>
                </c:pt>
                <c:pt idx="613">
                  <c:v>2022-W38 </c:v>
                </c:pt>
                <c:pt idx="614">
                  <c:v>2022-W39 </c:v>
                </c:pt>
                <c:pt idx="615">
                  <c:v>2022-W40 </c:v>
                </c:pt>
                <c:pt idx="616">
                  <c:v>2022-W41 </c:v>
                </c:pt>
                <c:pt idx="617">
                  <c:v>2022-W42 </c:v>
                </c:pt>
                <c:pt idx="618">
                  <c:v>2022-W43 </c:v>
                </c:pt>
                <c:pt idx="619">
                  <c:v>2022-W44 </c:v>
                </c:pt>
                <c:pt idx="620">
                  <c:v>2022-W45 </c:v>
                </c:pt>
                <c:pt idx="621">
                  <c:v>2022-W46 </c:v>
                </c:pt>
                <c:pt idx="622">
                  <c:v>2022-W47 </c:v>
                </c:pt>
                <c:pt idx="623">
                  <c:v>2022-W48 </c:v>
                </c:pt>
                <c:pt idx="624">
                  <c:v>2022-W49 </c:v>
                </c:pt>
                <c:pt idx="625">
                  <c:v>2022-W50 </c:v>
                </c:pt>
                <c:pt idx="626">
                  <c:v>2022-W51 </c:v>
                </c:pt>
              </c:strCache>
            </c:strRef>
          </c:xVal>
          <c:yVal>
            <c:numRef>
              <c:f>'death_counts&lt;'!$VH$4:$ATJ$4</c:f>
              <c:numCache>
                <c:formatCode>General</c:formatCode>
                <c:ptCount val="627"/>
                <c:pt idx="0">
                  <c:v>868</c:v>
                </c:pt>
                <c:pt idx="1">
                  <c:v>861</c:v>
                </c:pt>
                <c:pt idx="2">
                  <c:v>831</c:v>
                </c:pt>
                <c:pt idx="3">
                  <c:v>835</c:v>
                </c:pt>
                <c:pt idx="4">
                  <c:v>818</c:v>
                </c:pt>
                <c:pt idx="5">
                  <c:v>806</c:v>
                </c:pt>
                <c:pt idx="6">
                  <c:v>831</c:v>
                </c:pt>
                <c:pt idx="7">
                  <c:v>821</c:v>
                </c:pt>
                <c:pt idx="8">
                  <c:v>803</c:v>
                </c:pt>
                <c:pt idx="9">
                  <c:v>849</c:v>
                </c:pt>
                <c:pt idx="10">
                  <c:v>753</c:v>
                </c:pt>
                <c:pt idx="11">
                  <c:v>690</c:v>
                </c:pt>
                <c:pt idx="12">
                  <c:v>750</c:v>
                </c:pt>
                <c:pt idx="13">
                  <c:v>709</c:v>
                </c:pt>
                <c:pt idx="14">
                  <c:v>678</c:v>
                </c:pt>
                <c:pt idx="15">
                  <c:v>695</c:v>
                </c:pt>
                <c:pt idx="16">
                  <c:v>735</c:v>
                </c:pt>
                <c:pt idx="17">
                  <c:v>703</c:v>
                </c:pt>
                <c:pt idx="18">
                  <c:v>711</c:v>
                </c:pt>
                <c:pt idx="19">
                  <c:v>689</c:v>
                </c:pt>
                <c:pt idx="20">
                  <c:v>716</c:v>
                </c:pt>
                <c:pt idx="21">
                  <c:v>682</c:v>
                </c:pt>
                <c:pt idx="22">
                  <c:v>690</c:v>
                </c:pt>
                <c:pt idx="23">
                  <c:v>726</c:v>
                </c:pt>
                <c:pt idx="24">
                  <c:v>707</c:v>
                </c:pt>
                <c:pt idx="25">
                  <c:v>703</c:v>
                </c:pt>
                <c:pt idx="26">
                  <c:v>778</c:v>
                </c:pt>
                <c:pt idx="27">
                  <c:v>741</c:v>
                </c:pt>
                <c:pt idx="28">
                  <c:v>681</c:v>
                </c:pt>
                <c:pt idx="29">
                  <c:v>614</c:v>
                </c:pt>
                <c:pt idx="30">
                  <c:v>773</c:v>
                </c:pt>
                <c:pt idx="31">
                  <c:v>708</c:v>
                </c:pt>
                <c:pt idx="32">
                  <c:v>761</c:v>
                </c:pt>
                <c:pt idx="33">
                  <c:v>796</c:v>
                </c:pt>
                <c:pt idx="34">
                  <c:v>752</c:v>
                </c:pt>
                <c:pt idx="35">
                  <c:v>695</c:v>
                </c:pt>
                <c:pt idx="36">
                  <c:v>668</c:v>
                </c:pt>
                <c:pt idx="37">
                  <c:v>729</c:v>
                </c:pt>
                <c:pt idx="38">
                  <c:v>655</c:v>
                </c:pt>
                <c:pt idx="39">
                  <c:v>659</c:v>
                </c:pt>
                <c:pt idx="40">
                  <c:v>693</c:v>
                </c:pt>
                <c:pt idx="41">
                  <c:v>780</c:v>
                </c:pt>
                <c:pt idx="42">
                  <c:v>760</c:v>
                </c:pt>
                <c:pt idx="43">
                  <c:v>780</c:v>
                </c:pt>
                <c:pt idx="44">
                  <c:v>705</c:v>
                </c:pt>
                <c:pt idx="45">
                  <c:v>780</c:v>
                </c:pt>
                <c:pt idx="46">
                  <c:v>804</c:v>
                </c:pt>
                <c:pt idx="47">
                  <c:v>801</c:v>
                </c:pt>
                <c:pt idx="48">
                  <c:v>816</c:v>
                </c:pt>
                <c:pt idx="49">
                  <c:v>809</c:v>
                </c:pt>
                <c:pt idx="50">
                  <c:v>771</c:v>
                </c:pt>
                <c:pt idx="51">
                  <c:v>814</c:v>
                </c:pt>
                <c:pt idx="52">
                  <c:v>862</c:v>
                </c:pt>
                <c:pt idx="53">
                  <c:v>850</c:v>
                </c:pt>
                <c:pt idx="54">
                  <c:v>976</c:v>
                </c:pt>
                <c:pt idx="55">
                  <c:v>867</c:v>
                </c:pt>
                <c:pt idx="56">
                  <c:v>956</c:v>
                </c:pt>
                <c:pt idx="57">
                  <c:v>1104</c:v>
                </c:pt>
                <c:pt idx="58">
                  <c:v>1008</c:v>
                </c:pt>
                <c:pt idx="59">
                  <c:v>985</c:v>
                </c:pt>
                <c:pt idx="60">
                  <c:v>863</c:v>
                </c:pt>
                <c:pt idx="61">
                  <c:v>819</c:v>
                </c:pt>
                <c:pt idx="62">
                  <c:v>794</c:v>
                </c:pt>
                <c:pt idx="63">
                  <c:v>773</c:v>
                </c:pt>
                <c:pt idx="64">
                  <c:v>804</c:v>
                </c:pt>
                <c:pt idx="65">
                  <c:v>742</c:v>
                </c:pt>
                <c:pt idx="66">
                  <c:v>750</c:v>
                </c:pt>
                <c:pt idx="67">
                  <c:v>727</c:v>
                </c:pt>
                <c:pt idx="68">
                  <c:v>757</c:v>
                </c:pt>
                <c:pt idx="69">
                  <c:v>660</c:v>
                </c:pt>
                <c:pt idx="70">
                  <c:v>739</c:v>
                </c:pt>
                <c:pt idx="71">
                  <c:v>637</c:v>
                </c:pt>
                <c:pt idx="72">
                  <c:v>712</c:v>
                </c:pt>
                <c:pt idx="73">
                  <c:v>709</c:v>
                </c:pt>
                <c:pt idx="74">
                  <c:v>733</c:v>
                </c:pt>
                <c:pt idx="75">
                  <c:v>729</c:v>
                </c:pt>
                <c:pt idx="76">
                  <c:v>815</c:v>
                </c:pt>
                <c:pt idx="77">
                  <c:v>764</c:v>
                </c:pt>
                <c:pt idx="78">
                  <c:v>697</c:v>
                </c:pt>
                <c:pt idx="79">
                  <c:v>712</c:v>
                </c:pt>
                <c:pt idx="80">
                  <c:v>709</c:v>
                </c:pt>
                <c:pt idx="81">
                  <c:v>737</c:v>
                </c:pt>
                <c:pt idx="82">
                  <c:v>737</c:v>
                </c:pt>
                <c:pt idx="83">
                  <c:v>746</c:v>
                </c:pt>
                <c:pt idx="84">
                  <c:v>736</c:v>
                </c:pt>
                <c:pt idx="85">
                  <c:v>821</c:v>
                </c:pt>
                <c:pt idx="86">
                  <c:v>702</c:v>
                </c:pt>
                <c:pt idx="87">
                  <c:v>699</c:v>
                </c:pt>
                <c:pt idx="88">
                  <c:v>660</c:v>
                </c:pt>
                <c:pt idx="89">
                  <c:v>695</c:v>
                </c:pt>
                <c:pt idx="90">
                  <c:v>698</c:v>
                </c:pt>
                <c:pt idx="91">
                  <c:v>765</c:v>
                </c:pt>
                <c:pt idx="92">
                  <c:v>669</c:v>
                </c:pt>
                <c:pt idx="93">
                  <c:v>714</c:v>
                </c:pt>
                <c:pt idx="94">
                  <c:v>766</c:v>
                </c:pt>
                <c:pt idx="95">
                  <c:v>719</c:v>
                </c:pt>
                <c:pt idx="96">
                  <c:v>746</c:v>
                </c:pt>
                <c:pt idx="97">
                  <c:v>761</c:v>
                </c:pt>
                <c:pt idx="98">
                  <c:v>704</c:v>
                </c:pt>
                <c:pt idx="99">
                  <c:v>759</c:v>
                </c:pt>
                <c:pt idx="100">
                  <c:v>770</c:v>
                </c:pt>
                <c:pt idx="101">
                  <c:v>855</c:v>
                </c:pt>
                <c:pt idx="102">
                  <c:v>799</c:v>
                </c:pt>
                <c:pt idx="103">
                  <c:v>820</c:v>
                </c:pt>
                <c:pt idx="104">
                  <c:v>830</c:v>
                </c:pt>
                <c:pt idx="105">
                  <c:v>908</c:v>
                </c:pt>
                <c:pt idx="106">
                  <c:v>781</c:v>
                </c:pt>
                <c:pt idx="107">
                  <c:v>832</c:v>
                </c:pt>
                <c:pt idx="108">
                  <c:v>897</c:v>
                </c:pt>
                <c:pt idx="109">
                  <c:v>822</c:v>
                </c:pt>
                <c:pt idx="110">
                  <c:v>910</c:v>
                </c:pt>
                <c:pt idx="111">
                  <c:v>870</c:v>
                </c:pt>
                <c:pt idx="112">
                  <c:v>866</c:v>
                </c:pt>
                <c:pt idx="113">
                  <c:v>849</c:v>
                </c:pt>
                <c:pt idx="114">
                  <c:v>803</c:v>
                </c:pt>
                <c:pt idx="115">
                  <c:v>859</c:v>
                </c:pt>
                <c:pt idx="116">
                  <c:v>761</c:v>
                </c:pt>
                <c:pt idx="117">
                  <c:v>771</c:v>
                </c:pt>
                <c:pt idx="118">
                  <c:v>765</c:v>
                </c:pt>
                <c:pt idx="119">
                  <c:v>695</c:v>
                </c:pt>
                <c:pt idx="120">
                  <c:v>759</c:v>
                </c:pt>
                <c:pt idx="121">
                  <c:v>743</c:v>
                </c:pt>
                <c:pt idx="122">
                  <c:v>662</c:v>
                </c:pt>
                <c:pt idx="123">
                  <c:v>679</c:v>
                </c:pt>
                <c:pt idx="124">
                  <c:v>692</c:v>
                </c:pt>
                <c:pt idx="125">
                  <c:v>735</c:v>
                </c:pt>
                <c:pt idx="126">
                  <c:v>697</c:v>
                </c:pt>
                <c:pt idx="127">
                  <c:v>768</c:v>
                </c:pt>
                <c:pt idx="128">
                  <c:v>771</c:v>
                </c:pt>
                <c:pt idx="129">
                  <c:v>729</c:v>
                </c:pt>
                <c:pt idx="130">
                  <c:v>718</c:v>
                </c:pt>
                <c:pt idx="131">
                  <c:v>695</c:v>
                </c:pt>
                <c:pt idx="132">
                  <c:v>702</c:v>
                </c:pt>
                <c:pt idx="133">
                  <c:v>746</c:v>
                </c:pt>
                <c:pt idx="134">
                  <c:v>739</c:v>
                </c:pt>
                <c:pt idx="135">
                  <c:v>806</c:v>
                </c:pt>
                <c:pt idx="136">
                  <c:v>732</c:v>
                </c:pt>
                <c:pt idx="137">
                  <c:v>652</c:v>
                </c:pt>
                <c:pt idx="138">
                  <c:v>690</c:v>
                </c:pt>
                <c:pt idx="139">
                  <c:v>687</c:v>
                </c:pt>
                <c:pt idx="140">
                  <c:v>658</c:v>
                </c:pt>
                <c:pt idx="141">
                  <c:v>695</c:v>
                </c:pt>
                <c:pt idx="142">
                  <c:v>696</c:v>
                </c:pt>
                <c:pt idx="143">
                  <c:v>739</c:v>
                </c:pt>
                <c:pt idx="144">
                  <c:v>730</c:v>
                </c:pt>
                <c:pt idx="145">
                  <c:v>693</c:v>
                </c:pt>
                <c:pt idx="146">
                  <c:v>670</c:v>
                </c:pt>
                <c:pt idx="147">
                  <c:v>703</c:v>
                </c:pt>
                <c:pt idx="148">
                  <c:v>682</c:v>
                </c:pt>
                <c:pt idx="149">
                  <c:v>767</c:v>
                </c:pt>
                <c:pt idx="150">
                  <c:v>766</c:v>
                </c:pt>
                <c:pt idx="151">
                  <c:v>843</c:v>
                </c:pt>
                <c:pt idx="152">
                  <c:v>851</c:v>
                </c:pt>
                <c:pt idx="153">
                  <c:v>826</c:v>
                </c:pt>
                <c:pt idx="154">
                  <c:v>824</c:v>
                </c:pt>
                <c:pt idx="155">
                  <c:v>793</c:v>
                </c:pt>
                <c:pt idx="156">
                  <c:v>905</c:v>
                </c:pt>
                <c:pt idx="157">
                  <c:v>893</c:v>
                </c:pt>
                <c:pt idx="158">
                  <c:v>842</c:v>
                </c:pt>
                <c:pt idx="159">
                  <c:v>791</c:v>
                </c:pt>
                <c:pt idx="160">
                  <c:v>917</c:v>
                </c:pt>
                <c:pt idx="161">
                  <c:v>835</c:v>
                </c:pt>
                <c:pt idx="162">
                  <c:v>879</c:v>
                </c:pt>
                <c:pt idx="163">
                  <c:v>793</c:v>
                </c:pt>
                <c:pt idx="164">
                  <c:v>819</c:v>
                </c:pt>
                <c:pt idx="165">
                  <c:v>832</c:v>
                </c:pt>
                <c:pt idx="166">
                  <c:v>826</c:v>
                </c:pt>
                <c:pt idx="167">
                  <c:v>839</c:v>
                </c:pt>
                <c:pt idx="168">
                  <c:v>791</c:v>
                </c:pt>
                <c:pt idx="169">
                  <c:v>772</c:v>
                </c:pt>
                <c:pt idx="170">
                  <c:v>773</c:v>
                </c:pt>
                <c:pt idx="171">
                  <c:v>729</c:v>
                </c:pt>
                <c:pt idx="172">
                  <c:v>800</c:v>
                </c:pt>
                <c:pt idx="173">
                  <c:v>752</c:v>
                </c:pt>
                <c:pt idx="174">
                  <c:v>793</c:v>
                </c:pt>
                <c:pt idx="175">
                  <c:v>730</c:v>
                </c:pt>
                <c:pt idx="176">
                  <c:v>715</c:v>
                </c:pt>
                <c:pt idx="177">
                  <c:v>708</c:v>
                </c:pt>
                <c:pt idx="178">
                  <c:v>736</c:v>
                </c:pt>
                <c:pt idx="179">
                  <c:v>806</c:v>
                </c:pt>
                <c:pt idx="180">
                  <c:v>666</c:v>
                </c:pt>
                <c:pt idx="181">
                  <c:v>710</c:v>
                </c:pt>
                <c:pt idx="182">
                  <c:v>691</c:v>
                </c:pt>
                <c:pt idx="183">
                  <c:v>670</c:v>
                </c:pt>
                <c:pt idx="184">
                  <c:v>695</c:v>
                </c:pt>
                <c:pt idx="185">
                  <c:v>677</c:v>
                </c:pt>
                <c:pt idx="186">
                  <c:v>674</c:v>
                </c:pt>
                <c:pt idx="187">
                  <c:v>730</c:v>
                </c:pt>
                <c:pt idx="188">
                  <c:v>713</c:v>
                </c:pt>
                <c:pt idx="189">
                  <c:v>685</c:v>
                </c:pt>
                <c:pt idx="190">
                  <c:v>708</c:v>
                </c:pt>
                <c:pt idx="191">
                  <c:v>706</c:v>
                </c:pt>
                <c:pt idx="192">
                  <c:v>676</c:v>
                </c:pt>
                <c:pt idx="193">
                  <c:v>718</c:v>
                </c:pt>
                <c:pt idx="194">
                  <c:v>701</c:v>
                </c:pt>
                <c:pt idx="195">
                  <c:v>701</c:v>
                </c:pt>
                <c:pt idx="196">
                  <c:v>749</c:v>
                </c:pt>
                <c:pt idx="197">
                  <c:v>692</c:v>
                </c:pt>
                <c:pt idx="198">
                  <c:v>685</c:v>
                </c:pt>
                <c:pt idx="199">
                  <c:v>748</c:v>
                </c:pt>
                <c:pt idx="200">
                  <c:v>790</c:v>
                </c:pt>
                <c:pt idx="201">
                  <c:v>780</c:v>
                </c:pt>
                <c:pt idx="202">
                  <c:v>739</c:v>
                </c:pt>
                <c:pt idx="203">
                  <c:v>784</c:v>
                </c:pt>
                <c:pt idx="204">
                  <c:v>756</c:v>
                </c:pt>
                <c:pt idx="205">
                  <c:v>806</c:v>
                </c:pt>
                <c:pt idx="206">
                  <c:v>876</c:v>
                </c:pt>
                <c:pt idx="207">
                  <c:v>868</c:v>
                </c:pt>
                <c:pt idx="208">
                  <c:v>996</c:v>
                </c:pt>
                <c:pt idx="209">
                  <c:v>1063</c:v>
                </c:pt>
                <c:pt idx="210">
                  <c:v>970</c:v>
                </c:pt>
                <c:pt idx="211">
                  <c:v>914</c:v>
                </c:pt>
                <c:pt idx="212">
                  <c:v>989</c:v>
                </c:pt>
                <c:pt idx="213">
                  <c:v>1030</c:v>
                </c:pt>
                <c:pt idx="214">
                  <c:v>988</c:v>
                </c:pt>
                <c:pt idx="215">
                  <c:v>968</c:v>
                </c:pt>
                <c:pt idx="216">
                  <c:v>911</c:v>
                </c:pt>
                <c:pt idx="217">
                  <c:v>878</c:v>
                </c:pt>
                <c:pt idx="218">
                  <c:v>868</c:v>
                </c:pt>
                <c:pt idx="219">
                  <c:v>917</c:v>
                </c:pt>
                <c:pt idx="220">
                  <c:v>845</c:v>
                </c:pt>
                <c:pt idx="221">
                  <c:v>762</c:v>
                </c:pt>
                <c:pt idx="222">
                  <c:v>806</c:v>
                </c:pt>
                <c:pt idx="223">
                  <c:v>839</c:v>
                </c:pt>
                <c:pt idx="224">
                  <c:v>776</c:v>
                </c:pt>
                <c:pt idx="225">
                  <c:v>772</c:v>
                </c:pt>
                <c:pt idx="226">
                  <c:v>790</c:v>
                </c:pt>
                <c:pt idx="227">
                  <c:v>697</c:v>
                </c:pt>
                <c:pt idx="228">
                  <c:v>703</c:v>
                </c:pt>
                <c:pt idx="229">
                  <c:v>682</c:v>
                </c:pt>
                <c:pt idx="230">
                  <c:v>859</c:v>
                </c:pt>
                <c:pt idx="231">
                  <c:v>764</c:v>
                </c:pt>
                <c:pt idx="232">
                  <c:v>670</c:v>
                </c:pt>
                <c:pt idx="233">
                  <c:v>737</c:v>
                </c:pt>
                <c:pt idx="234">
                  <c:v>782</c:v>
                </c:pt>
                <c:pt idx="235">
                  <c:v>872</c:v>
                </c:pt>
                <c:pt idx="236">
                  <c:v>905</c:v>
                </c:pt>
                <c:pt idx="237">
                  <c:v>972</c:v>
                </c:pt>
                <c:pt idx="238">
                  <c:v>754</c:v>
                </c:pt>
                <c:pt idx="239">
                  <c:v>808</c:v>
                </c:pt>
                <c:pt idx="240">
                  <c:v>801</c:v>
                </c:pt>
                <c:pt idx="241">
                  <c:v>687</c:v>
                </c:pt>
                <c:pt idx="242">
                  <c:v>742</c:v>
                </c:pt>
                <c:pt idx="243">
                  <c:v>758</c:v>
                </c:pt>
                <c:pt idx="244">
                  <c:v>693</c:v>
                </c:pt>
                <c:pt idx="245">
                  <c:v>710</c:v>
                </c:pt>
                <c:pt idx="246">
                  <c:v>696</c:v>
                </c:pt>
                <c:pt idx="247">
                  <c:v>677</c:v>
                </c:pt>
                <c:pt idx="248">
                  <c:v>730</c:v>
                </c:pt>
                <c:pt idx="249">
                  <c:v>827</c:v>
                </c:pt>
                <c:pt idx="250">
                  <c:v>761</c:v>
                </c:pt>
                <c:pt idx="251">
                  <c:v>752</c:v>
                </c:pt>
                <c:pt idx="252">
                  <c:v>743</c:v>
                </c:pt>
                <c:pt idx="253">
                  <c:v>792</c:v>
                </c:pt>
                <c:pt idx="254">
                  <c:v>746</c:v>
                </c:pt>
                <c:pt idx="255">
                  <c:v>793</c:v>
                </c:pt>
                <c:pt idx="256">
                  <c:v>813</c:v>
                </c:pt>
                <c:pt idx="257">
                  <c:v>772</c:v>
                </c:pt>
                <c:pt idx="258">
                  <c:v>781</c:v>
                </c:pt>
                <c:pt idx="259">
                  <c:v>881</c:v>
                </c:pt>
                <c:pt idx="260">
                  <c:v>886</c:v>
                </c:pt>
                <c:pt idx="261">
                  <c:v>905</c:v>
                </c:pt>
                <c:pt idx="262">
                  <c:v>838</c:v>
                </c:pt>
                <c:pt idx="263">
                  <c:v>821</c:v>
                </c:pt>
                <c:pt idx="264">
                  <c:v>858</c:v>
                </c:pt>
                <c:pt idx="265">
                  <c:v>761</c:v>
                </c:pt>
                <c:pt idx="266">
                  <c:v>806</c:v>
                </c:pt>
                <c:pt idx="267">
                  <c:v>777</c:v>
                </c:pt>
                <c:pt idx="268">
                  <c:v>807</c:v>
                </c:pt>
                <c:pt idx="269">
                  <c:v>827</c:v>
                </c:pt>
                <c:pt idx="270">
                  <c:v>847</c:v>
                </c:pt>
                <c:pt idx="271">
                  <c:v>797</c:v>
                </c:pt>
                <c:pt idx="272">
                  <c:v>799</c:v>
                </c:pt>
                <c:pt idx="273">
                  <c:v>870</c:v>
                </c:pt>
                <c:pt idx="274">
                  <c:v>861</c:v>
                </c:pt>
                <c:pt idx="275">
                  <c:v>776</c:v>
                </c:pt>
                <c:pt idx="276">
                  <c:v>737</c:v>
                </c:pt>
                <c:pt idx="277">
                  <c:v>774</c:v>
                </c:pt>
                <c:pt idx="278">
                  <c:v>731</c:v>
                </c:pt>
                <c:pt idx="279">
                  <c:v>775</c:v>
                </c:pt>
                <c:pt idx="280">
                  <c:v>678</c:v>
                </c:pt>
                <c:pt idx="281">
                  <c:v>743</c:v>
                </c:pt>
                <c:pt idx="282">
                  <c:v>685</c:v>
                </c:pt>
                <c:pt idx="283">
                  <c:v>725</c:v>
                </c:pt>
                <c:pt idx="284">
                  <c:v>731</c:v>
                </c:pt>
                <c:pt idx="285">
                  <c:v>703</c:v>
                </c:pt>
                <c:pt idx="286">
                  <c:v>737</c:v>
                </c:pt>
                <c:pt idx="287">
                  <c:v>734</c:v>
                </c:pt>
                <c:pt idx="288">
                  <c:v>752</c:v>
                </c:pt>
                <c:pt idx="289">
                  <c:v>769</c:v>
                </c:pt>
                <c:pt idx="290">
                  <c:v>747</c:v>
                </c:pt>
                <c:pt idx="291">
                  <c:v>692</c:v>
                </c:pt>
                <c:pt idx="292">
                  <c:v>709</c:v>
                </c:pt>
                <c:pt idx="293">
                  <c:v>714</c:v>
                </c:pt>
                <c:pt idx="294">
                  <c:v>887</c:v>
                </c:pt>
                <c:pt idx="295">
                  <c:v>654</c:v>
                </c:pt>
                <c:pt idx="296">
                  <c:v>678</c:v>
                </c:pt>
                <c:pt idx="297">
                  <c:v>654</c:v>
                </c:pt>
                <c:pt idx="298">
                  <c:v>721</c:v>
                </c:pt>
                <c:pt idx="299">
                  <c:v>706</c:v>
                </c:pt>
                <c:pt idx="300">
                  <c:v>700</c:v>
                </c:pt>
                <c:pt idx="301">
                  <c:v>813</c:v>
                </c:pt>
                <c:pt idx="302">
                  <c:v>767</c:v>
                </c:pt>
                <c:pt idx="303">
                  <c:v>855</c:v>
                </c:pt>
                <c:pt idx="304">
                  <c:v>738</c:v>
                </c:pt>
                <c:pt idx="305">
                  <c:v>772</c:v>
                </c:pt>
                <c:pt idx="306">
                  <c:v>839</c:v>
                </c:pt>
                <c:pt idx="307">
                  <c:v>775</c:v>
                </c:pt>
                <c:pt idx="308">
                  <c:v>832</c:v>
                </c:pt>
                <c:pt idx="309">
                  <c:v>864</c:v>
                </c:pt>
                <c:pt idx="310">
                  <c:v>834</c:v>
                </c:pt>
                <c:pt idx="311">
                  <c:v>985</c:v>
                </c:pt>
                <c:pt idx="312">
                  <c:v>1138</c:v>
                </c:pt>
                <c:pt idx="313">
                  <c:v>1215</c:v>
                </c:pt>
                <c:pt idx="314">
                  <c:v>1359</c:v>
                </c:pt>
                <c:pt idx="315">
                  <c:v>1181</c:v>
                </c:pt>
                <c:pt idx="316">
                  <c:v>1065</c:v>
                </c:pt>
                <c:pt idx="317">
                  <c:v>1032</c:v>
                </c:pt>
                <c:pt idx="318">
                  <c:v>927</c:v>
                </c:pt>
                <c:pt idx="319">
                  <c:v>846</c:v>
                </c:pt>
                <c:pt idx="320">
                  <c:v>866</c:v>
                </c:pt>
                <c:pt idx="321">
                  <c:v>862</c:v>
                </c:pt>
                <c:pt idx="322">
                  <c:v>844</c:v>
                </c:pt>
                <c:pt idx="323">
                  <c:v>767</c:v>
                </c:pt>
                <c:pt idx="324">
                  <c:v>747</c:v>
                </c:pt>
                <c:pt idx="325">
                  <c:v>748</c:v>
                </c:pt>
                <c:pt idx="326">
                  <c:v>873</c:v>
                </c:pt>
                <c:pt idx="327">
                  <c:v>784</c:v>
                </c:pt>
                <c:pt idx="328">
                  <c:v>745</c:v>
                </c:pt>
                <c:pt idx="329">
                  <c:v>774</c:v>
                </c:pt>
                <c:pt idx="330">
                  <c:v>838</c:v>
                </c:pt>
                <c:pt idx="331">
                  <c:v>760</c:v>
                </c:pt>
                <c:pt idx="332">
                  <c:v>756</c:v>
                </c:pt>
                <c:pt idx="333">
                  <c:v>733</c:v>
                </c:pt>
                <c:pt idx="334">
                  <c:v>787</c:v>
                </c:pt>
                <c:pt idx="335">
                  <c:v>735</c:v>
                </c:pt>
                <c:pt idx="336">
                  <c:v>794</c:v>
                </c:pt>
                <c:pt idx="337">
                  <c:v>763</c:v>
                </c:pt>
                <c:pt idx="338">
                  <c:v>721</c:v>
                </c:pt>
                <c:pt idx="339">
                  <c:v>758</c:v>
                </c:pt>
                <c:pt idx="340">
                  <c:v>783</c:v>
                </c:pt>
                <c:pt idx="341">
                  <c:v>738</c:v>
                </c:pt>
                <c:pt idx="342">
                  <c:v>727</c:v>
                </c:pt>
                <c:pt idx="343">
                  <c:v>833</c:v>
                </c:pt>
                <c:pt idx="344">
                  <c:v>998</c:v>
                </c:pt>
                <c:pt idx="345">
                  <c:v>829</c:v>
                </c:pt>
                <c:pt idx="346">
                  <c:v>743</c:v>
                </c:pt>
                <c:pt idx="347">
                  <c:v>743</c:v>
                </c:pt>
                <c:pt idx="348">
                  <c:v>708</c:v>
                </c:pt>
                <c:pt idx="349">
                  <c:v>689</c:v>
                </c:pt>
                <c:pt idx="350">
                  <c:v>710</c:v>
                </c:pt>
                <c:pt idx="351">
                  <c:v>793</c:v>
                </c:pt>
                <c:pt idx="352">
                  <c:v>780</c:v>
                </c:pt>
                <c:pt idx="353">
                  <c:v>770</c:v>
                </c:pt>
                <c:pt idx="354">
                  <c:v>811</c:v>
                </c:pt>
                <c:pt idx="355">
                  <c:v>780</c:v>
                </c:pt>
                <c:pt idx="356">
                  <c:v>811</c:v>
                </c:pt>
                <c:pt idx="357">
                  <c:v>788</c:v>
                </c:pt>
                <c:pt idx="358">
                  <c:v>825</c:v>
                </c:pt>
                <c:pt idx="359">
                  <c:v>810</c:v>
                </c:pt>
                <c:pt idx="360">
                  <c:v>835</c:v>
                </c:pt>
                <c:pt idx="361">
                  <c:v>872</c:v>
                </c:pt>
                <c:pt idx="362">
                  <c:v>870</c:v>
                </c:pt>
                <c:pt idx="363">
                  <c:v>916</c:v>
                </c:pt>
                <c:pt idx="364">
                  <c:v>933</c:v>
                </c:pt>
                <c:pt idx="365">
                  <c:v>1081</c:v>
                </c:pt>
                <c:pt idx="366">
                  <c:v>1062</c:v>
                </c:pt>
                <c:pt idx="367">
                  <c:v>946</c:v>
                </c:pt>
                <c:pt idx="368">
                  <c:v>896</c:v>
                </c:pt>
                <c:pt idx="369">
                  <c:v>899</c:v>
                </c:pt>
                <c:pt idx="370">
                  <c:v>845</c:v>
                </c:pt>
                <c:pt idx="371">
                  <c:v>891</c:v>
                </c:pt>
                <c:pt idx="372">
                  <c:v>899</c:v>
                </c:pt>
                <c:pt idx="373">
                  <c:v>958</c:v>
                </c:pt>
                <c:pt idx="374">
                  <c:v>885</c:v>
                </c:pt>
                <c:pt idx="375">
                  <c:v>839</c:v>
                </c:pt>
                <c:pt idx="376">
                  <c:v>795</c:v>
                </c:pt>
                <c:pt idx="377">
                  <c:v>836</c:v>
                </c:pt>
                <c:pt idx="378">
                  <c:v>809</c:v>
                </c:pt>
                <c:pt idx="379">
                  <c:v>760</c:v>
                </c:pt>
                <c:pt idx="380">
                  <c:v>734</c:v>
                </c:pt>
                <c:pt idx="381">
                  <c:v>786</c:v>
                </c:pt>
                <c:pt idx="382">
                  <c:v>700</c:v>
                </c:pt>
                <c:pt idx="383">
                  <c:v>715</c:v>
                </c:pt>
                <c:pt idx="384">
                  <c:v>704</c:v>
                </c:pt>
                <c:pt idx="385">
                  <c:v>754</c:v>
                </c:pt>
                <c:pt idx="386">
                  <c:v>762</c:v>
                </c:pt>
                <c:pt idx="387">
                  <c:v>680</c:v>
                </c:pt>
                <c:pt idx="388">
                  <c:v>752</c:v>
                </c:pt>
                <c:pt idx="389">
                  <c:v>747</c:v>
                </c:pt>
                <c:pt idx="390">
                  <c:v>691</c:v>
                </c:pt>
                <c:pt idx="391">
                  <c:v>736</c:v>
                </c:pt>
                <c:pt idx="392">
                  <c:v>754</c:v>
                </c:pt>
                <c:pt idx="393">
                  <c:v>709</c:v>
                </c:pt>
                <c:pt idx="394">
                  <c:v>780</c:v>
                </c:pt>
                <c:pt idx="395">
                  <c:v>793</c:v>
                </c:pt>
                <c:pt idx="396">
                  <c:v>796</c:v>
                </c:pt>
                <c:pt idx="397">
                  <c:v>728</c:v>
                </c:pt>
                <c:pt idx="398">
                  <c:v>740</c:v>
                </c:pt>
                <c:pt idx="399">
                  <c:v>684</c:v>
                </c:pt>
                <c:pt idx="400">
                  <c:v>683</c:v>
                </c:pt>
                <c:pt idx="401">
                  <c:v>706</c:v>
                </c:pt>
                <c:pt idx="402">
                  <c:v>756</c:v>
                </c:pt>
                <c:pt idx="403">
                  <c:v>707</c:v>
                </c:pt>
                <c:pt idx="404">
                  <c:v>749</c:v>
                </c:pt>
                <c:pt idx="405">
                  <c:v>790</c:v>
                </c:pt>
                <c:pt idx="406">
                  <c:v>734</c:v>
                </c:pt>
                <c:pt idx="407">
                  <c:v>741</c:v>
                </c:pt>
                <c:pt idx="408">
                  <c:v>775</c:v>
                </c:pt>
                <c:pt idx="409">
                  <c:v>769</c:v>
                </c:pt>
                <c:pt idx="410">
                  <c:v>763</c:v>
                </c:pt>
                <c:pt idx="411">
                  <c:v>832</c:v>
                </c:pt>
                <c:pt idx="412">
                  <c:v>800</c:v>
                </c:pt>
                <c:pt idx="413">
                  <c:v>854</c:v>
                </c:pt>
                <c:pt idx="414">
                  <c:v>875</c:v>
                </c:pt>
                <c:pt idx="415">
                  <c:v>880</c:v>
                </c:pt>
                <c:pt idx="416">
                  <c:v>951</c:v>
                </c:pt>
                <c:pt idx="417">
                  <c:v>921</c:v>
                </c:pt>
                <c:pt idx="418">
                  <c:v>977</c:v>
                </c:pt>
                <c:pt idx="419">
                  <c:v>1060</c:v>
                </c:pt>
                <c:pt idx="420">
                  <c:v>1052</c:v>
                </c:pt>
                <c:pt idx="421">
                  <c:v>1037</c:v>
                </c:pt>
                <c:pt idx="422">
                  <c:v>970</c:v>
                </c:pt>
                <c:pt idx="423">
                  <c:v>910</c:v>
                </c:pt>
                <c:pt idx="424">
                  <c:v>950</c:v>
                </c:pt>
                <c:pt idx="425">
                  <c:v>957</c:v>
                </c:pt>
                <c:pt idx="426">
                  <c:v>892</c:v>
                </c:pt>
                <c:pt idx="427">
                  <c:v>856</c:v>
                </c:pt>
                <c:pt idx="428">
                  <c:v>776</c:v>
                </c:pt>
                <c:pt idx="429">
                  <c:v>790</c:v>
                </c:pt>
                <c:pt idx="430">
                  <c:v>840</c:v>
                </c:pt>
                <c:pt idx="431">
                  <c:v>750</c:v>
                </c:pt>
                <c:pt idx="432">
                  <c:v>763</c:v>
                </c:pt>
                <c:pt idx="433">
                  <c:v>784</c:v>
                </c:pt>
                <c:pt idx="434">
                  <c:v>697</c:v>
                </c:pt>
                <c:pt idx="435">
                  <c:v>766</c:v>
                </c:pt>
                <c:pt idx="436">
                  <c:v>828</c:v>
                </c:pt>
                <c:pt idx="437">
                  <c:v>773</c:v>
                </c:pt>
                <c:pt idx="438">
                  <c:v>781</c:v>
                </c:pt>
                <c:pt idx="439">
                  <c:v>840</c:v>
                </c:pt>
                <c:pt idx="440">
                  <c:v>829</c:v>
                </c:pt>
                <c:pt idx="441">
                  <c:v>768</c:v>
                </c:pt>
                <c:pt idx="442">
                  <c:v>836</c:v>
                </c:pt>
                <c:pt idx="443">
                  <c:v>811</c:v>
                </c:pt>
                <c:pt idx="444">
                  <c:v>775</c:v>
                </c:pt>
                <c:pt idx="445">
                  <c:v>723</c:v>
                </c:pt>
                <c:pt idx="446">
                  <c:v>780</c:v>
                </c:pt>
                <c:pt idx="447">
                  <c:v>705</c:v>
                </c:pt>
                <c:pt idx="448">
                  <c:v>782</c:v>
                </c:pt>
                <c:pt idx="449">
                  <c:v>725</c:v>
                </c:pt>
                <c:pt idx="450">
                  <c:v>700</c:v>
                </c:pt>
                <c:pt idx="451">
                  <c:v>660</c:v>
                </c:pt>
                <c:pt idx="452">
                  <c:v>678</c:v>
                </c:pt>
                <c:pt idx="453">
                  <c:v>746</c:v>
                </c:pt>
                <c:pt idx="454">
                  <c:v>678</c:v>
                </c:pt>
                <c:pt idx="455">
                  <c:v>693</c:v>
                </c:pt>
                <c:pt idx="456">
                  <c:v>749</c:v>
                </c:pt>
                <c:pt idx="457">
                  <c:v>761</c:v>
                </c:pt>
                <c:pt idx="458">
                  <c:v>719</c:v>
                </c:pt>
                <c:pt idx="459">
                  <c:v>712</c:v>
                </c:pt>
                <c:pt idx="460">
                  <c:v>715</c:v>
                </c:pt>
                <c:pt idx="461">
                  <c:v>739</c:v>
                </c:pt>
                <c:pt idx="462">
                  <c:v>796</c:v>
                </c:pt>
                <c:pt idx="463">
                  <c:v>726</c:v>
                </c:pt>
                <c:pt idx="464">
                  <c:v>763</c:v>
                </c:pt>
                <c:pt idx="465">
                  <c:v>769</c:v>
                </c:pt>
                <c:pt idx="466">
                  <c:v>816</c:v>
                </c:pt>
                <c:pt idx="467">
                  <c:v>821</c:v>
                </c:pt>
                <c:pt idx="468">
                  <c:v>808</c:v>
                </c:pt>
                <c:pt idx="469">
                  <c:v>861</c:v>
                </c:pt>
                <c:pt idx="470">
                  <c:v>903</c:v>
                </c:pt>
                <c:pt idx="471">
                  <c:v>940</c:v>
                </c:pt>
                <c:pt idx="472">
                  <c:v>926</c:v>
                </c:pt>
                <c:pt idx="473">
                  <c:v>890</c:v>
                </c:pt>
                <c:pt idx="474">
                  <c:v>836</c:v>
                </c:pt>
                <c:pt idx="475">
                  <c:v>865</c:v>
                </c:pt>
                <c:pt idx="476">
                  <c:v>778</c:v>
                </c:pt>
                <c:pt idx="477">
                  <c:v>823</c:v>
                </c:pt>
                <c:pt idx="478">
                  <c:v>814</c:v>
                </c:pt>
                <c:pt idx="479">
                  <c:v>871</c:v>
                </c:pt>
                <c:pt idx="480">
                  <c:v>933</c:v>
                </c:pt>
                <c:pt idx="481">
                  <c:v>845</c:v>
                </c:pt>
                <c:pt idx="482">
                  <c:v>952</c:v>
                </c:pt>
                <c:pt idx="483">
                  <c:v>924</c:v>
                </c:pt>
                <c:pt idx="484">
                  <c:v>776</c:v>
                </c:pt>
                <c:pt idx="485">
                  <c:v>828</c:v>
                </c:pt>
                <c:pt idx="486">
                  <c:v>768</c:v>
                </c:pt>
                <c:pt idx="487">
                  <c:v>732</c:v>
                </c:pt>
                <c:pt idx="488">
                  <c:v>761</c:v>
                </c:pt>
                <c:pt idx="489">
                  <c:v>721</c:v>
                </c:pt>
                <c:pt idx="490">
                  <c:v>653</c:v>
                </c:pt>
                <c:pt idx="491">
                  <c:v>683</c:v>
                </c:pt>
                <c:pt idx="492">
                  <c:v>707</c:v>
                </c:pt>
                <c:pt idx="493">
                  <c:v>697</c:v>
                </c:pt>
                <c:pt idx="494">
                  <c:v>788</c:v>
                </c:pt>
                <c:pt idx="495">
                  <c:v>832</c:v>
                </c:pt>
                <c:pt idx="496">
                  <c:v>756</c:v>
                </c:pt>
                <c:pt idx="497">
                  <c:v>781</c:v>
                </c:pt>
                <c:pt idx="498">
                  <c:v>701</c:v>
                </c:pt>
                <c:pt idx="499">
                  <c:v>824</c:v>
                </c:pt>
                <c:pt idx="500">
                  <c:v>828</c:v>
                </c:pt>
                <c:pt idx="501">
                  <c:v>822</c:v>
                </c:pt>
                <c:pt idx="502">
                  <c:v>753</c:v>
                </c:pt>
                <c:pt idx="503">
                  <c:v>716</c:v>
                </c:pt>
                <c:pt idx="504">
                  <c:v>739</c:v>
                </c:pt>
                <c:pt idx="505">
                  <c:v>778</c:v>
                </c:pt>
                <c:pt idx="506">
                  <c:v>796</c:v>
                </c:pt>
                <c:pt idx="507">
                  <c:v>732</c:v>
                </c:pt>
                <c:pt idx="508">
                  <c:v>775</c:v>
                </c:pt>
                <c:pt idx="509">
                  <c:v>819</c:v>
                </c:pt>
                <c:pt idx="510">
                  <c:v>809</c:v>
                </c:pt>
                <c:pt idx="511">
                  <c:v>947</c:v>
                </c:pt>
                <c:pt idx="512">
                  <c:v>1051</c:v>
                </c:pt>
                <c:pt idx="513">
                  <c:v>1119</c:v>
                </c:pt>
                <c:pt idx="514">
                  <c:v>1123</c:v>
                </c:pt>
                <c:pt idx="515">
                  <c:v>1104</c:v>
                </c:pt>
                <c:pt idx="516">
                  <c:v>1078</c:v>
                </c:pt>
                <c:pt idx="517">
                  <c:v>1053</c:v>
                </c:pt>
                <c:pt idx="518">
                  <c:v>919</c:v>
                </c:pt>
                <c:pt idx="519">
                  <c:v>994</c:v>
                </c:pt>
                <c:pt idx="520">
                  <c:v>885</c:v>
                </c:pt>
                <c:pt idx="521">
                  <c:v>1032</c:v>
                </c:pt>
                <c:pt idx="522">
                  <c:v>0</c:v>
                </c:pt>
                <c:pt idx="523">
                  <c:v>1108</c:v>
                </c:pt>
                <c:pt idx="524">
                  <c:v>1146</c:v>
                </c:pt>
                <c:pt idx="525">
                  <c:v>1116</c:v>
                </c:pt>
                <c:pt idx="526">
                  <c:v>1108</c:v>
                </c:pt>
                <c:pt idx="527">
                  <c:v>1020</c:v>
                </c:pt>
                <c:pt idx="528">
                  <c:v>901</c:v>
                </c:pt>
                <c:pt idx="529">
                  <c:v>973</c:v>
                </c:pt>
                <c:pt idx="530">
                  <c:v>867</c:v>
                </c:pt>
                <c:pt idx="531">
                  <c:v>919</c:v>
                </c:pt>
                <c:pt idx="532">
                  <c:v>865</c:v>
                </c:pt>
                <c:pt idx="533">
                  <c:v>973</c:v>
                </c:pt>
                <c:pt idx="534">
                  <c:v>971</c:v>
                </c:pt>
                <c:pt idx="535">
                  <c:v>995</c:v>
                </c:pt>
                <c:pt idx="536">
                  <c:v>997</c:v>
                </c:pt>
                <c:pt idx="537">
                  <c:v>992</c:v>
                </c:pt>
                <c:pt idx="538">
                  <c:v>985</c:v>
                </c:pt>
                <c:pt idx="539">
                  <c:v>891</c:v>
                </c:pt>
                <c:pt idx="540">
                  <c:v>840</c:v>
                </c:pt>
                <c:pt idx="541">
                  <c:v>797</c:v>
                </c:pt>
                <c:pt idx="542">
                  <c:v>786</c:v>
                </c:pt>
                <c:pt idx="543">
                  <c:v>774</c:v>
                </c:pt>
                <c:pt idx="544">
                  <c:v>773</c:v>
                </c:pt>
                <c:pt idx="545">
                  <c:v>786</c:v>
                </c:pt>
                <c:pt idx="546">
                  <c:v>755</c:v>
                </c:pt>
                <c:pt idx="547">
                  <c:v>808</c:v>
                </c:pt>
                <c:pt idx="548">
                  <c:v>816</c:v>
                </c:pt>
                <c:pt idx="549">
                  <c:v>796</c:v>
                </c:pt>
                <c:pt idx="550">
                  <c:v>744</c:v>
                </c:pt>
                <c:pt idx="551">
                  <c:v>756</c:v>
                </c:pt>
                <c:pt idx="552">
                  <c:v>899</c:v>
                </c:pt>
                <c:pt idx="553">
                  <c:v>816</c:v>
                </c:pt>
                <c:pt idx="554">
                  <c:v>902</c:v>
                </c:pt>
                <c:pt idx="555">
                  <c:v>823</c:v>
                </c:pt>
                <c:pt idx="556">
                  <c:v>779</c:v>
                </c:pt>
                <c:pt idx="557">
                  <c:v>824</c:v>
                </c:pt>
                <c:pt idx="558">
                  <c:v>781</c:v>
                </c:pt>
                <c:pt idx="559">
                  <c:v>754</c:v>
                </c:pt>
                <c:pt idx="560">
                  <c:v>761</c:v>
                </c:pt>
                <c:pt idx="561">
                  <c:v>718</c:v>
                </c:pt>
                <c:pt idx="562">
                  <c:v>685</c:v>
                </c:pt>
                <c:pt idx="563">
                  <c:v>840</c:v>
                </c:pt>
                <c:pt idx="564">
                  <c:v>847</c:v>
                </c:pt>
                <c:pt idx="565">
                  <c:v>776</c:v>
                </c:pt>
                <c:pt idx="566">
                  <c:v>818</c:v>
                </c:pt>
                <c:pt idx="567">
                  <c:v>809</c:v>
                </c:pt>
                <c:pt idx="568">
                  <c:v>813</c:v>
                </c:pt>
                <c:pt idx="569">
                  <c:v>818</c:v>
                </c:pt>
                <c:pt idx="570">
                  <c:v>895</c:v>
                </c:pt>
                <c:pt idx="571">
                  <c:v>874</c:v>
                </c:pt>
                <c:pt idx="572">
                  <c:v>909</c:v>
                </c:pt>
                <c:pt idx="573">
                  <c:v>901</c:v>
                </c:pt>
                <c:pt idx="574">
                  <c:v>932</c:v>
                </c:pt>
                <c:pt idx="575">
                  <c:v>0</c:v>
                </c:pt>
                <c:pt idx="576">
                  <c:v>1055</c:v>
                </c:pt>
                <c:pt idx="577">
                  <c:v>1092</c:v>
                </c:pt>
                <c:pt idx="578">
                  <c:v>1033</c:v>
                </c:pt>
                <c:pt idx="579">
                  <c:v>1118</c:v>
                </c:pt>
                <c:pt idx="580">
                  <c:v>1080</c:v>
                </c:pt>
                <c:pt idx="581">
                  <c:v>1078</c:v>
                </c:pt>
                <c:pt idx="582">
                  <c:v>969</c:v>
                </c:pt>
                <c:pt idx="583">
                  <c:v>910</c:v>
                </c:pt>
                <c:pt idx="584">
                  <c:v>963</c:v>
                </c:pt>
                <c:pt idx="585">
                  <c:v>953</c:v>
                </c:pt>
                <c:pt idx="586">
                  <c:v>914</c:v>
                </c:pt>
                <c:pt idx="587">
                  <c:v>828</c:v>
                </c:pt>
                <c:pt idx="588">
                  <c:v>929</c:v>
                </c:pt>
                <c:pt idx="589">
                  <c:v>893</c:v>
                </c:pt>
                <c:pt idx="590">
                  <c:v>848</c:v>
                </c:pt>
                <c:pt idx="591">
                  <c:v>799</c:v>
                </c:pt>
                <c:pt idx="592">
                  <c:v>811</c:v>
                </c:pt>
                <c:pt idx="593">
                  <c:v>835</c:v>
                </c:pt>
                <c:pt idx="594">
                  <c:v>794</c:v>
                </c:pt>
                <c:pt idx="595">
                  <c:v>796</c:v>
                </c:pt>
                <c:pt idx="596">
                  <c:v>795</c:v>
                </c:pt>
                <c:pt idx="597">
                  <c:v>710</c:v>
                </c:pt>
                <c:pt idx="598">
                  <c:v>734</c:v>
                </c:pt>
                <c:pt idx="599">
                  <c:v>779</c:v>
                </c:pt>
                <c:pt idx="600">
                  <c:v>746</c:v>
                </c:pt>
                <c:pt idx="601">
                  <c:v>837</c:v>
                </c:pt>
                <c:pt idx="602">
                  <c:v>983</c:v>
                </c:pt>
                <c:pt idx="603">
                  <c:v>907</c:v>
                </c:pt>
                <c:pt idx="604">
                  <c:v>916</c:v>
                </c:pt>
                <c:pt idx="605">
                  <c:v>955</c:v>
                </c:pt>
                <c:pt idx="606">
                  <c:v>927</c:v>
                </c:pt>
                <c:pt idx="607">
                  <c:v>790</c:v>
                </c:pt>
                <c:pt idx="608">
                  <c:v>793</c:v>
                </c:pt>
                <c:pt idx="609">
                  <c:v>710</c:v>
                </c:pt>
                <c:pt idx="610">
                  <c:v>737</c:v>
                </c:pt>
                <c:pt idx="611">
                  <c:v>711</c:v>
                </c:pt>
                <c:pt idx="612">
                  <c:v>703</c:v>
                </c:pt>
                <c:pt idx="613">
                  <c:v>665</c:v>
                </c:pt>
                <c:pt idx="614">
                  <c:v>746</c:v>
                </c:pt>
                <c:pt idx="615">
                  <c:v>728</c:v>
                </c:pt>
                <c:pt idx="616">
                  <c:v>698</c:v>
                </c:pt>
                <c:pt idx="617">
                  <c:v>777</c:v>
                </c:pt>
                <c:pt idx="618">
                  <c:v>728</c:v>
                </c:pt>
                <c:pt idx="619">
                  <c:v>725</c:v>
                </c:pt>
                <c:pt idx="620">
                  <c:v>800</c:v>
                </c:pt>
                <c:pt idx="621">
                  <c:v>954</c:v>
                </c:pt>
                <c:pt idx="622">
                  <c:v>828</c:v>
                </c:pt>
                <c:pt idx="623">
                  <c:v>941</c:v>
                </c:pt>
                <c:pt idx="624">
                  <c:v>981</c:v>
                </c:pt>
                <c:pt idx="625">
                  <c:v>861</c:v>
                </c:pt>
                <c:pt idx="626">
                  <c:v>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CC-4046-A78F-EF7CFD962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51008"/>
        <c:axId val="185647648"/>
      </c:scatterChart>
      <c:valAx>
        <c:axId val="18565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47648"/>
        <c:crosses val="autoZero"/>
        <c:crossBetween val="midCat"/>
      </c:valAx>
      <c:valAx>
        <c:axId val="1856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5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'death_counts&lt;'!$Q$13</c:f>
              <c:strCache>
                <c:ptCount val="1"/>
                <c:pt idx="0">
                  <c:v>Nbre de décès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'death_counts&lt;'!$N$14:$P$587</c:f>
              <c:multiLvlStrCache>
                <c:ptCount val="469"/>
                <c:lvl>
                  <c:pt idx="0">
                    <c:v>Hiver</c:v>
                  </c:pt>
                  <c:pt idx="1">
                    <c:v>Hiver</c:v>
                  </c:pt>
                  <c:pt idx="2">
                    <c:v>Hiver</c:v>
                  </c:pt>
                  <c:pt idx="3">
                    <c:v>Hiver</c:v>
                  </c:pt>
                  <c:pt idx="4">
                    <c:v>Hiver</c:v>
                  </c:pt>
                  <c:pt idx="5">
                    <c:v>Hiver</c:v>
                  </c:pt>
                  <c:pt idx="6">
                    <c:v>Hiver</c:v>
                  </c:pt>
                  <c:pt idx="7">
                    <c:v>Hiver</c:v>
                  </c:pt>
                  <c:pt idx="8">
                    <c:v>Printemps</c:v>
                  </c:pt>
                  <c:pt idx="9">
                    <c:v>Printemps</c:v>
                  </c:pt>
                  <c:pt idx="10">
                    <c:v>Printemps</c:v>
                  </c:pt>
                  <c:pt idx="11">
                    <c:v>Printemps</c:v>
                  </c:pt>
                  <c:pt idx="12">
                    <c:v>Printemps</c:v>
                  </c:pt>
                  <c:pt idx="13">
                    <c:v>Printemps</c:v>
                  </c:pt>
                  <c:pt idx="14">
                    <c:v>Printemps</c:v>
                  </c:pt>
                  <c:pt idx="15">
                    <c:v>Printemps</c:v>
                  </c:pt>
                  <c:pt idx="16">
                    <c:v>Printemps</c:v>
                  </c:pt>
                  <c:pt idx="17">
                    <c:v>Printemps</c:v>
                  </c:pt>
                  <c:pt idx="18">
                    <c:v>Printemps</c:v>
                  </c:pt>
                  <c:pt idx="19">
                    <c:v>Printemps</c:v>
                  </c:pt>
                  <c:pt idx="20">
                    <c:v>Printemps</c:v>
                  </c:pt>
                  <c:pt idx="21">
                    <c:v>Printemps</c:v>
                  </c:pt>
                  <c:pt idx="22">
                    <c:v>Été</c:v>
                  </c:pt>
                  <c:pt idx="23">
                    <c:v>Été</c:v>
                  </c:pt>
                  <c:pt idx="24">
                    <c:v>Été</c:v>
                  </c:pt>
                  <c:pt idx="25">
                    <c:v>Été</c:v>
                  </c:pt>
                  <c:pt idx="26">
                    <c:v>Été</c:v>
                  </c:pt>
                  <c:pt idx="27">
                    <c:v>Été</c:v>
                  </c:pt>
                  <c:pt idx="28">
                    <c:v>Été</c:v>
                  </c:pt>
                  <c:pt idx="29">
                    <c:v>Été</c:v>
                  </c:pt>
                  <c:pt idx="30">
                    <c:v>Été</c:v>
                  </c:pt>
                  <c:pt idx="31">
                    <c:v>Été</c:v>
                  </c:pt>
                  <c:pt idx="32">
                    <c:v>Été</c:v>
                  </c:pt>
                  <c:pt idx="33">
                    <c:v>Été</c:v>
                  </c:pt>
                  <c:pt idx="34">
                    <c:v>Été</c:v>
                  </c:pt>
                  <c:pt idx="35">
                    <c:v>Automne</c:v>
                  </c:pt>
                  <c:pt idx="36">
                    <c:v>Automne</c:v>
                  </c:pt>
                  <c:pt idx="37">
                    <c:v>Automne</c:v>
                  </c:pt>
                  <c:pt idx="38">
                    <c:v>Automne</c:v>
                  </c:pt>
                  <c:pt idx="39">
                    <c:v>Automne</c:v>
                  </c:pt>
                  <c:pt idx="40">
                    <c:v>Automne</c:v>
                  </c:pt>
                  <c:pt idx="41">
                    <c:v>Automne</c:v>
                  </c:pt>
                  <c:pt idx="42">
                    <c:v>Automne</c:v>
                  </c:pt>
                  <c:pt idx="43">
                    <c:v>Automne</c:v>
                  </c:pt>
                  <c:pt idx="44">
                    <c:v>Automne</c:v>
                  </c:pt>
                  <c:pt idx="45">
                    <c:v>Automne</c:v>
                  </c:pt>
                  <c:pt idx="46">
                    <c:v>Automne</c:v>
                  </c:pt>
                  <c:pt idx="47">
                    <c:v>Hiver</c:v>
                  </c:pt>
                  <c:pt idx="48">
                    <c:v>Hiver</c:v>
                  </c:pt>
                  <c:pt idx="49">
                    <c:v>Hiver</c:v>
                  </c:pt>
                  <c:pt idx="50">
                    <c:v>Hiver</c:v>
                  </c:pt>
                  <c:pt idx="51">
                    <c:v>Hiver</c:v>
                  </c:pt>
                  <c:pt idx="52">
                    <c:v>Hiver</c:v>
                  </c:pt>
                  <c:pt idx="53">
                    <c:v>Hiver</c:v>
                  </c:pt>
                  <c:pt idx="54">
                    <c:v>Hiver</c:v>
                  </c:pt>
                  <c:pt idx="55">
                    <c:v>Hiver</c:v>
                  </c:pt>
                  <c:pt idx="56">
                    <c:v>Hiver</c:v>
                  </c:pt>
                  <c:pt idx="57">
                    <c:v>Hiver</c:v>
                  </c:pt>
                  <c:pt idx="58">
                    <c:v>Hiver</c:v>
                  </c:pt>
                  <c:pt idx="59">
                    <c:v>Hiver</c:v>
                  </c:pt>
                  <c:pt idx="60">
                    <c:v>Printemps</c:v>
                  </c:pt>
                  <c:pt idx="61">
                    <c:v>Printemps</c:v>
                  </c:pt>
                  <c:pt idx="62">
                    <c:v>Printemps</c:v>
                  </c:pt>
                  <c:pt idx="63">
                    <c:v>Printemps</c:v>
                  </c:pt>
                  <c:pt idx="64">
                    <c:v>Printemps</c:v>
                  </c:pt>
                  <c:pt idx="65">
                    <c:v>Printemps</c:v>
                  </c:pt>
                  <c:pt idx="66">
                    <c:v>Printemps</c:v>
                  </c:pt>
                  <c:pt idx="67">
                    <c:v>Printemps</c:v>
                  </c:pt>
                  <c:pt idx="68">
                    <c:v>Printemps</c:v>
                  </c:pt>
                  <c:pt idx="69">
                    <c:v>Printemps</c:v>
                  </c:pt>
                  <c:pt idx="70">
                    <c:v>Printemps</c:v>
                  </c:pt>
                  <c:pt idx="71">
                    <c:v>Printemps</c:v>
                  </c:pt>
                  <c:pt idx="72">
                    <c:v>Printemps</c:v>
                  </c:pt>
                  <c:pt idx="73">
                    <c:v>Printemps</c:v>
                  </c:pt>
                  <c:pt idx="74">
                    <c:v>Été</c:v>
                  </c:pt>
                  <c:pt idx="75">
                    <c:v>Été</c:v>
                  </c:pt>
                  <c:pt idx="76">
                    <c:v>Été</c:v>
                  </c:pt>
                  <c:pt idx="77">
                    <c:v>Été</c:v>
                  </c:pt>
                  <c:pt idx="78">
                    <c:v>Été</c:v>
                  </c:pt>
                  <c:pt idx="79">
                    <c:v>Été</c:v>
                  </c:pt>
                  <c:pt idx="80">
                    <c:v>Été</c:v>
                  </c:pt>
                  <c:pt idx="81">
                    <c:v>Été</c:v>
                  </c:pt>
                  <c:pt idx="82">
                    <c:v>Été</c:v>
                  </c:pt>
                  <c:pt idx="83">
                    <c:v>Été</c:v>
                  </c:pt>
                  <c:pt idx="84">
                    <c:v>Été</c:v>
                  </c:pt>
                  <c:pt idx="85">
                    <c:v>Été</c:v>
                  </c:pt>
                  <c:pt idx="86">
                    <c:v>Été</c:v>
                  </c:pt>
                  <c:pt idx="87">
                    <c:v>Automne</c:v>
                  </c:pt>
                  <c:pt idx="88">
                    <c:v>Automne</c:v>
                  </c:pt>
                  <c:pt idx="89">
                    <c:v>Automne</c:v>
                  </c:pt>
                  <c:pt idx="90">
                    <c:v>Automne</c:v>
                  </c:pt>
                  <c:pt idx="91">
                    <c:v>Automne</c:v>
                  </c:pt>
                  <c:pt idx="92">
                    <c:v>Automne</c:v>
                  </c:pt>
                  <c:pt idx="93">
                    <c:v>Automne</c:v>
                  </c:pt>
                  <c:pt idx="94">
                    <c:v>Automne</c:v>
                  </c:pt>
                  <c:pt idx="95">
                    <c:v>Automne</c:v>
                  </c:pt>
                  <c:pt idx="96">
                    <c:v>Automne</c:v>
                  </c:pt>
                  <c:pt idx="97">
                    <c:v>Automne</c:v>
                  </c:pt>
                  <c:pt idx="98">
                    <c:v>Automne</c:v>
                  </c:pt>
                  <c:pt idx="99">
                    <c:v>Hiver</c:v>
                  </c:pt>
                  <c:pt idx="100">
                    <c:v>Hiver</c:v>
                  </c:pt>
                  <c:pt idx="101">
                    <c:v>Hiver</c:v>
                  </c:pt>
                  <c:pt idx="102">
                    <c:v>Hiver</c:v>
                  </c:pt>
                  <c:pt idx="103">
                    <c:v>Hiver</c:v>
                  </c:pt>
                  <c:pt idx="104">
                    <c:v>Hiver</c:v>
                  </c:pt>
                  <c:pt idx="105">
                    <c:v>Hiver</c:v>
                  </c:pt>
                  <c:pt idx="106">
                    <c:v>Hiver</c:v>
                  </c:pt>
                  <c:pt idx="107">
                    <c:v>Hiver</c:v>
                  </c:pt>
                  <c:pt idx="108">
                    <c:v>Hiver</c:v>
                  </c:pt>
                  <c:pt idx="109">
                    <c:v>Hiver</c:v>
                  </c:pt>
                  <c:pt idx="110">
                    <c:v>Hiver</c:v>
                  </c:pt>
                  <c:pt idx="111">
                    <c:v>Hiver</c:v>
                  </c:pt>
                  <c:pt idx="112">
                    <c:v>Printemps</c:v>
                  </c:pt>
                  <c:pt idx="113">
                    <c:v>Printemps</c:v>
                  </c:pt>
                  <c:pt idx="114">
                    <c:v>Printemps</c:v>
                  </c:pt>
                  <c:pt idx="115">
                    <c:v>Printemps</c:v>
                  </c:pt>
                  <c:pt idx="116">
                    <c:v>Printemps</c:v>
                  </c:pt>
                  <c:pt idx="117">
                    <c:v>Printemps</c:v>
                  </c:pt>
                  <c:pt idx="118">
                    <c:v>Printemps</c:v>
                  </c:pt>
                  <c:pt idx="119">
                    <c:v>Printemps</c:v>
                  </c:pt>
                  <c:pt idx="120">
                    <c:v>Printemps</c:v>
                  </c:pt>
                  <c:pt idx="121">
                    <c:v>Printemps</c:v>
                  </c:pt>
                  <c:pt idx="122">
                    <c:v>Printemps</c:v>
                  </c:pt>
                  <c:pt idx="123">
                    <c:v>Printemps</c:v>
                  </c:pt>
                  <c:pt idx="124">
                    <c:v>Printemps</c:v>
                  </c:pt>
                  <c:pt idx="125">
                    <c:v>Printemps</c:v>
                  </c:pt>
                  <c:pt idx="126">
                    <c:v>Été</c:v>
                  </c:pt>
                  <c:pt idx="127">
                    <c:v>Été</c:v>
                  </c:pt>
                  <c:pt idx="128">
                    <c:v>Été</c:v>
                  </c:pt>
                  <c:pt idx="129">
                    <c:v>Été</c:v>
                  </c:pt>
                  <c:pt idx="130">
                    <c:v>Été</c:v>
                  </c:pt>
                  <c:pt idx="131">
                    <c:v>Été</c:v>
                  </c:pt>
                  <c:pt idx="132">
                    <c:v>Été</c:v>
                  </c:pt>
                  <c:pt idx="133">
                    <c:v>Été</c:v>
                  </c:pt>
                  <c:pt idx="134">
                    <c:v>Été</c:v>
                  </c:pt>
                  <c:pt idx="135">
                    <c:v>Été</c:v>
                  </c:pt>
                  <c:pt idx="136">
                    <c:v>Été</c:v>
                  </c:pt>
                  <c:pt idx="137">
                    <c:v>Été</c:v>
                  </c:pt>
                  <c:pt idx="138">
                    <c:v>Été</c:v>
                  </c:pt>
                  <c:pt idx="139">
                    <c:v>Automne</c:v>
                  </c:pt>
                  <c:pt idx="140">
                    <c:v>Automne</c:v>
                  </c:pt>
                  <c:pt idx="141">
                    <c:v>Automne</c:v>
                  </c:pt>
                  <c:pt idx="142">
                    <c:v>Automne</c:v>
                  </c:pt>
                  <c:pt idx="143">
                    <c:v>Automne</c:v>
                  </c:pt>
                  <c:pt idx="144">
                    <c:v>Automne</c:v>
                  </c:pt>
                  <c:pt idx="145">
                    <c:v>Automne</c:v>
                  </c:pt>
                  <c:pt idx="146">
                    <c:v>Automne</c:v>
                  </c:pt>
                  <c:pt idx="147">
                    <c:v>Automne</c:v>
                  </c:pt>
                  <c:pt idx="148">
                    <c:v>Automne</c:v>
                  </c:pt>
                  <c:pt idx="149">
                    <c:v>Automne</c:v>
                  </c:pt>
                  <c:pt idx="150">
                    <c:v>Automne</c:v>
                  </c:pt>
                  <c:pt idx="151">
                    <c:v>Hiver</c:v>
                  </c:pt>
                  <c:pt idx="152">
                    <c:v>Hiver</c:v>
                  </c:pt>
                  <c:pt idx="153">
                    <c:v>Hiver</c:v>
                  </c:pt>
                  <c:pt idx="154">
                    <c:v>Hiver</c:v>
                  </c:pt>
                  <c:pt idx="155">
                    <c:v>Hiver</c:v>
                  </c:pt>
                  <c:pt idx="156">
                    <c:v>Hiver</c:v>
                  </c:pt>
                  <c:pt idx="157">
                    <c:v>Hiver</c:v>
                  </c:pt>
                  <c:pt idx="158">
                    <c:v>Hiver</c:v>
                  </c:pt>
                  <c:pt idx="159">
                    <c:v>Hiver</c:v>
                  </c:pt>
                  <c:pt idx="160">
                    <c:v>Hiver</c:v>
                  </c:pt>
                  <c:pt idx="161">
                    <c:v>Hiver</c:v>
                  </c:pt>
                  <c:pt idx="162">
                    <c:v>Hiver</c:v>
                  </c:pt>
                  <c:pt idx="163">
                    <c:v>Hiver</c:v>
                  </c:pt>
                  <c:pt idx="164">
                    <c:v>Printemps</c:v>
                  </c:pt>
                  <c:pt idx="165">
                    <c:v>Printemps</c:v>
                  </c:pt>
                  <c:pt idx="166">
                    <c:v>Printemps</c:v>
                  </c:pt>
                  <c:pt idx="167">
                    <c:v>Printemps</c:v>
                  </c:pt>
                  <c:pt idx="168">
                    <c:v>Printemps</c:v>
                  </c:pt>
                  <c:pt idx="169">
                    <c:v>Printemps</c:v>
                  </c:pt>
                  <c:pt idx="170">
                    <c:v>Printemps</c:v>
                  </c:pt>
                  <c:pt idx="171">
                    <c:v>Printemps</c:v>
                  </c:pt>
                  <c:pt idx="172">
                    <c:v>Printemps</c:v>
                  </c:pt>
                  <c:pt idx="173">
                    <c:v>Printemps</c:v>
                  </c:pt>
                  <c:pt idx="174">
                    <c:v>Printemps</c:v>
                  </c:pt>
                  <c:pt idx="175">
                    <c:v>Printemps</c:v>
                  </c:pt>
                  <c:pt idx="176">
                    <c:v>Printemps</c:v>
                  </c:pt>
                  <c:pt idx="177">
                    <c:v>Printemps</c:v>
                  </c:pt>
                  <c:pt idx="178">
                    <c:v>Été</c:v>
                  </c:pt>
                  <c:pt idx="179">
                    <c:v>Été</c:v>
                  </c:pt>
                  <c:pt idx="180">
                    <c:v>Été</c:v>
                  </c:pt>
                  <c:pt idx="181">
                    <c:v>Été</c:v>
                  </c:pt>
                  <c:pt idx="182">
                    <c:v>Été</c:v>
                  </c:pt>
                  <c:pt idx="183">
                    <c:v>Été</c:v>
                  </c:pt>
                  <c:pt idx="184">
                    <c:v>Été</c:v>
                  </c:pt>
                  <c:pt idx="185">
                    <c:v>Été</c:v>
                  </c:pt>
                  <c:pt idx="186">
                    <c:v>Été</c:v>
                  </c:pt>
                  <c:pt idx="187">
                    <c:v>Été</c:v>
                  </c:pt>
                  <c:pt idx="188">
                    <c:v>Été</c:v>
                  </c:pt>
                  <c:pt idx="189">
                    <c:v>Été</c:v>
                  </c:pt>
                  <c:pt idx="190">
                    <c:v>Été</c:v>
                  </c:pt>
                  <c:pt idx="191">
                    <c:v>Automne</c:v>
                  </c:pt>
                  <c:pt idx="192">
                    <c:v>Automne</c:v>
                  </c:pt>
                  <c:pt idx="193">
                    <c:v>Automne</c:v>
                  </c:pt>
                  <c:pt idx="194">
                    <c:v>Automne</c:v>
                  </c:pt>
                  <c:pt idx="195">
                    <c:v>Automne</c:v>
                  </c:pt>
                  <c:pt idx="196">
                    <c:v>Automne</c:v>
                  </c:pt>
                  <c:pt idx="197">
                    <c:v>Automne</c:v>
                  </c:pt>
                  <c:pt idx="198">
                    <c:v>Automne</c:v>
                  </c:pt>
                  <c:pt idx="199">
                    <c:v>Automne</c:v>
                  </c:pt>
                  <c:pt idx="200">
                    <c:v>Automne</c:v>
                  </c:pt>
                  <c:pt idx="201">
                    <c:v>Automne</c:v>
                  </c:pt>
                  <c:pt idx="202">
                    <c:v>Automne</c:v>
                  </c:pt>
                  <c:pt idx="203">
                    <c:v>Hiver</c:v>
                  </c:pt>
                  <c:pt idx="204">
                    <c:v>Hiver</c:v>
                  </c:pt>
                  <c:pt idx="205">
                    <c:v>Hiver</c:v>
                  </c:pt>
                  <c:pt idx="206">
                    <c:v>Hiver</c:v>
                  </c:pt>
                  <c:pt idx="207">
                    <c:v>Hiver</c:v>
                  </c:pt>
                  <c:pt idx="208">
                    <c:v>Hiver</c:v>
                  </c:pt>
                  <c:pt idx="209">
                    <c:v>Hiver</c:v>
                  </c:pt>
                  <c:pt idx="210">
                    <c:v>Hiver</c:v>
                  </c:pt>
                  <c:pt idx="211">
                    <c:v>Hiver</c:v>
                  </c:pt>
                  <c:pt idx="212">
                    <c:v>Hiver</c:v>
                  </c:pt>
                  <c:pt idx="213">
                    <c:v>Hiver</c:v>
                  </c:pt>
                  <c:pt idx="214">
                    <c:v>Hiver</c:v>
                  </c:pt>
                  <c:pt idx="215">
                    <c:v>Hiver</c:v>
                  </c:pt>
                  <c:pt idx="216">
                    <c:v>Printemps</c:v>
                  </c:pt>
                  <c:pt idx="217">
                    <c:v>Printemps</c:v>
                  </c:pt>
                  <c:pt idx="218">
                    <c:v>Printemps</c:v>
                  </c:pt>
                  <c:pt idx="219">
                    <c:v>Printemps</c:v>
                  </c:pt>
                  <c:pt idx="220">
                    <c:v>Printemps</c:v>
                  </c:pt>
                  <c:pt idx="221">
                    <c:v>Printemps</c:v>
                  </c:pt>
                  <c:pt idx="222">
                    <c:v>Printemps</c:v>
                  </c:pt>
                  <c:pt idx="223">
                    <c:v>Printemps</c:v>
                  </c:pt>
                  <c:pt idx="224">
                    <c:v>Printemps</c:v>
                  </c:pt>
                  <c:pt idx="225">
                    <c:v>Printemps</c:v>
                  </c:pt>
                  <c:pt idx="226">
                    <c:v>Printemps</c:v>
                  </c:pt>
                  <c:pt idx="227">
                    <c:v>Printemps</c:v>
                  </c:pt>
                  <c:pt idx="228">
                    <c:v>Printemps</c:v>
                  </c:pt>
                  <c:pt idx="229">
                    <c:v>Printemps</c:v>
                  </c:pt>
                  <c:pt idx="230">
                    <c:v>Été</c:v>
                  </c:pt>
                  <c:pt idx="231">
                    <c:v>Été</c:v>
                  </c:pt>
                  <c:pt idx="232">
                    <c:v>Été</c:v>
                  </c:pt>
                  <c:pt idx="233">
                    <c:v>Été</c:v>
                  </c:pt>
                  <c:pt idx="234">
                    <c:v>Été</c:v>
                  </c:pt>
                  <c:pt idx="235">
                    <c:v>Été</c:v>
                  </c:pt>
                  <c:pt idx="236">
                    <c:v>Été</c:v>
                  </c:pt>
                  <c:pt idx="237">
                    <c:v>Été</c:v>
                  </c:pt>
                  <c:pt idx="238">
                    <c:v>Été</c:v>
                  </c:pt>
                  <c:pt idx="239">
                    <c:v>Été</c:v>
                  </c:pt>
                  <c:pt idx="240">
                    <c:v>Été</c:v>
                  </c:pt>
                  <c:pt idx="241">
                    <c:v>Été</c:v>
                  </c:pt>
                  <c:pt idx="242">
                    <c:v>Été</c:v>
                  </c:pt>
                  <c:pt idx="243">
                    <c:v>Automne</c:v>
                  </c:pt>
                  <c:pt idx="244">
                    <c:v>Automne</c:v>
                  </c:pt>
                  <c:pt idx="245">
                    <c:v>Automne</c:v>
                  </c:pt>
                  <c:pt idx="246">
                    <c:v>Automne</c:v>
                  </c:pt>
                  <c:pt idx="247">
                    <c:v>Automne</c:v>
                  </c:pt>
                  <c:pt idx="248">
                    <c:v>Automne</c:v>
                  </c:pt>
                  <c:pt idx="249">
                    <c:v>Automne</c:v>
                  </c:pt>
                  <c:pt idx="250">
                    <c:v>Automne</c:v>
                  </c:pt>
                  <c:pt idx="251">
                    <c:v>Automne</c:v>
                  </c:pt>
                  <c:pt idx="252">
                    <c:v>Automne</c:v>
                  </c:pt>
                  <c:pt idx="253">
                    <c:v>Automne</c:v>
                  </c:pt>
                  <c:pt idx="254">
                    <c:v>Automne</c:v>
                  </c:pt>
                  <c:pt idx="255">
                    <c:v>Hiver</c:v>
                  </c:pt>
                  <c:pt idx="256">
                    <c:v>Hiver</c:v>
                  </c:pt>
                  <c:pt idx="257">
                    <c:v>Hiver</c:v>
                  </c:pt>
                  <c:pt idx="258">
                    <c:v>Hiver</c:v>
                  </c:pt>
                  <c:pt idx="259">
                    <c:v>Hiver</c:v>
                  </c:pt>
                  <c:pt idx="260">
                    <c:v>Hiver</c:v>
                  </c:pt>
                  <c:pt idx="261">
                    <c:v>Hiver</c:v>
                  </c:pt>
                  <c:pt idx="262">
                    <c:v>Hiver</c:v>
                  </c:pt>
                  <c:pt idx="263">
                    <c:v>Hiver</c:v>
                  </c:pt>
                  <c:pt idx="264">
                    <c:v>Hiver</c:v>
                  </c:pt>
                  <c:pt idx="265">
                    <c:v>Hiver</c:v>
                  </c:pt>
                  <c:pt idx="266">
                    <c:v>Hiver</c:v>
                  </c:pt>
                  <c:pt idx="267">
                    <c:v>Hiver</c:v>
                  </c:pt>
                  <c:pt idx="268">
                    <c:v>Hiver</c:v>
                  </c:pt>
                  <c:pt idx="269">
                    <c:v>Printemps</c:v>
                  </c:pt>
                  <c:pt idx="270">
                    <c:v>Printemps</c:v>
                  </c:pt>
                  <c:pt idx="271">
                    <c:v>Printemps</c:v>
                  </c:pt>
                  <c:pt idx="272">
                    <c:v>Printemps</c:v>
                  </c:pt>
                  <c:pt idx="273">
                    <c:v>Printemps</c:v>
                  </c:pt>
                  <c:pt idx="274">
                    <c:v>Printemps</c:v>
                  </c:pt>
                  <c:pt idx="275">
                    <c:v>Printemps</c:v>
                  </c:pt>
                  <c:pt idx="276">
                    <c:v>Printemps</c:v>
                  </c:pt>
                  <c:pt idx="277">
                    <c:v>Printemps</c:v>
                  </c:pt>
                  <c:pt idx="278">
                    <c:v>Printemps</c:v>
                  </c:pt>
                  <c:pt idx="279">
                    <c:v>Printemps</c:v>
                  </c:pt>
                  <c:pt idx="280">
                    <c:v>Printemps</c:v>
                  </c:pt>
                  <c:pt idx="281">
                    <c:v>Printemps</c:v>
                  </c:pt>
                  <c:pt idx="282">
                    <c:v>Printemps</c:v>
                  </c:pt>
                  <c:pt idx="283">
                    <c:v>Été</c:v>
                  </c:pt>
                  <c:pt idx="284">
                    <c:v>Été</c:v>
                  </c:pt>
                  <c:pt idx="285">
                    <c:v>Été</c:v>
                  </c:pt>
                  <c:pt idx="286">
                    <c:v>Été</c:v>
                  </c:pt>
                  <c:pt idx="287">
                    <c:v>Été</c:v>
                  </c:pt>
                  <c:pt idx="288">
                    <c:v>Été</c:v>
                  </c:pt>
                  <c:pt idx="289">
                    <c:v>Été</c:v>
                  </c:pt>
                  <c:pt idx="290">
                    <c:v>Été</c:v>
                  </c:pt>
                  <c:pt idx="291">
                    <c:v>Été</c:v>
                  </c:pt>
                  <c:pt idx="292">
                    <c:v>Été</c:v>
                  </c:pt>
                  <c:pt idx="293">
                    <c:v>Été</c:v>
                  </c:pt>
                  <c:pt idx="294">
                    <c:v>Été</c:v>
                  </c:pt>
                  <c:pt idx="295">
                    <c:v>Été</c:v>
                  </c:pt>
                  <c:pt idx="296">
                    <c:v>Automne</c:v>
                  </c:pt>
                  <c:pt idx="297">
                    <c:v>Automne</c:v>
                  </c:pt>
                  <c:pt idx="298">
                    <c:v>Automne</c:v>
                  </c:pt>
                  <c:pt idx="299">
                    <c:v>Automne</c:v>
                  </c:pt>
                  <c:pt idx="300">
                    <c:v>Automne</c:v>
                  </c:pt>
                  <c:pt idx="301">
                    <c:v>Automne</c:v>
                  </c:pt>
                  <c:pt idx="302">
                    <c:v>Automne</c:v>
                  </c:pt>
                  <c:pt idx="303">
                    <c:v>Automne</c:v>
                  </c:pt>
                  <c:pt idx="304">
                    <c:v>Automne</c:v>
                  </c:pt>
                  <c:pt idx="305">
                    <c:v>Automne</c:v>
                  </c:pt>
                  <c:pt idx="306">
                    <c:v>Automne</c:v>
                  </c:pt>
                  <c:pt idx="307">
                    <c:v>Automne</c:v>
                  </c:pt>
                  <c:pt idx="308">
                    <c:v>Hiver</c:v>
                  </c:pt>
                  <c:pt idx="309">
                    <c:v>Hiver</c:v>
                  </c:pt>
                  <c:pt idx="310">
                    <c:v>Hiver</c:v>
                  </c:pt>
                  <c:pt idx="311">
                    <c:v>Hiver</c:v>
                  </c:pt>
                  <c:pt idx="312">
                    <c:v>Hiver</c:v>
                  </c:pt>
                  <c:pt idx="313">
                    <c:v>Hiver</c:v>
                  </c:pt>
                  <c:pt idx="314">
                    <c:v>Hiver</c:v>
                  </c:pt>
                  <c:pt idx="315">
                    <c:v>Hiver</c:v>
                  </c:pt>
                  <c:pt idx="316">
                    <c:v>Hiver</c:v>
                  </c:pt>
                  <c:pt idx="317">
                    <c:v>Hiver</c:v>
                  </c:pt>
                  <c:pt idx="318">
                    <c:v>Hiver</c:v>
                  </c:pt>
                  <c:pt idx="319">
                    <c:v>Hiver</c:v>
                  </c:pt>
                  <c:pt idx="320">
                    <c:v>Hiver</c:v>
                  </c:pt>
                  <c:pt idx="321">
                    <c:v>Printemps</c:v>
                  </c:pt>
                  <c:pt idx="322">
                    <c:v>Printemps</c:v>
                  </c:pt>
                  <c:pt idx="323">
                    <c:v>Printemps</c:v>
                  </c:pt>
                  <c:pt idx="324">
                    <c:v>Printemps</c:v>
                  </c:pt>
                  <c:pt idx="325">
                    <c:v>Printemps</c:v>
                  </c:pt>
                  <c:pt idx="326">
                    <c:v>Printemps</c:v>
                  </c:pt>
                  <c:pt idx="327">
                    <c:v>Printemps</c:v>
                  </c:pt>
                  <c:pt idx="328">
                    <c:v>Printemps</c:v>
                  </c:pt>
                  <c:pt idx="329">
                    <c:v>Printemps</c:v>
                  </c:pt>
                  <c:pt idx="330">
                    <c:v>Printemps</c:v>
                  </c:pt>
                  <c:pt idx="331">
                    <c:v>Printemps</c:v>
                  </c:pt>
                  <c:pt idx="332">
                    <c:v>Printemps</c:v>
                  </c:pt>
                  <c:pt idx="333">
                    <c:v>Printemps</c:v>
                  </c:pt>
                  <c:pt idx="334">
                    <c:v>Printemps</c:v>
                  </c:pt>
                  <c:pt idx="335">
                    <c:v>Été</c:v>
                  </c:pt>
                  <c:pt idx="336">
                    <c:v>Été</c:v>
                  </c:pt>
                  <c:pt idx="337">
                    <c:v>Été</c:v>
                  </c:pt>
                  <c:pt idx="338">
                    <c:v>Été</c:v>
                  </c:pt>
                  <c:pt idx="339">
                    <c:v>Été</c:v>
                  </c:pt>
                  <c:pt idx="340">
                    <c:v>Été</c:v>
                  </c:pt>
                  <c:pt idx="341">
                    <c:v>Été</c:v>
                  </c:pt>
                  <c:pt idx="342">
                    <c:v>Été</c:v>
                  </c:pt>
                  <c:pt idx="343">
                    <c:v>Été</c:v>
                  </c:pt>
                  <c:pt idx="344">
                    <c:v>Été</c:v>
                  </c:pt>
                  <c:pt idx="345">
                    <c:v>Été</c:v>
                  </c:pt>
                  <c:pt idx="346">
                    <c:v>Été</c:v>
                  </c:pt>
                  <c:pt idx="347">
                    <c:v>Été</c:v>
                  </c:pt>
                  <c:pt idx="348">
                    <c:v>Automne</c:v>
                  </c:pt>
                  <c:pt idx="349">
                    <c:v>Automne</c:v>
                  </c:pt>
                  <c:pt idx="350">
                    <c:v>Automne</c:v>
                  </c:pt>
                  <c:pt idx="351">
                    <c:v>Automne</c:v>
                  </c:pt>
                  <c:pt idx="352">
                    <c:v>Automne</c:v>
                  </c:pt>
                  <c:pt idx="353">
                    <c:v>Automne</c:v>
                  </c:pt>
                  <c:pt idx="354">
                    <c:v>Automne</c:v>
                  </c:pt>
                  <c:pt idx="355">
                    <c:v>Automne</c:v>
                  </c:pt>
                  <c:pt idx="356">
                    <c:v>Automne</c:v>
                  </c:pt>
                  <c:pt idx="357">
                    <c:v>Automne</c:v>
                  </c:pt>
                  <c:pt idx="358">
                    <c:v>Automne</c:v>
                  </c:pt>
                  <c:pt idx="359">
                    <c:v>Automne</c:v>
                  </c:pt>
                  <c:pt idx="360">
                    <c:v>Hiver</c:v>
                  </c:pt>
                  <c:pt idx="361">
                    <c:v>Hiver</c:v>
                  </c:pt>
                  <c:pt idx="362">
                    <c:v>Hiver</c:v>
                  </c:pt>
                  <c:pt idx="363">
                    <c:v>Hiver</c:v>
                  </c:pt>
                  <c:pt idx="364">
                    <c:v>Hiver</c:v>
                  </c:pt>
                  <c:pt idx="365">
                    <c:v>Hiver</c:v>
                  </c:pt>
                  <c:pt idx="366">
                    <c:v>Hiver</c:v>
                  </c:pt>
                  <c:pt idx="367">
                    <c:v>Hiver</c:v>
                  </c:pt>
                  <c:pt idx="368">
                    <c:v>Hiver</c:v>
                  </c:pt>
                  <c:pt idx="369">
                    <c:v>Hiver</c:v>
                  </c:pt>
                  <c:pt idx="370">
                    <c:v>Hiver</c:v>
                  </c:pt>
                  <c:pt idx="371">
                    <c:v>Hiver</c:v>
                  </c:pt>
                  <c:pt idx="372">
                    <c:v>Hiver</c:v>
                  </c:pt>
                  <c:pt idx="373">
                    <c:v>Printemps</c:v>
                  </c:pt>
                  <c:pt idx="374">
                    <c:v>Printemps</c:v>
                  </c:pt>
                  <c:pt idx="375">
                    <c:v>Printemps</c:v>
                  </c:pt>
                  <c:pt idx="376">
                    <c:v>Printemps</c:v>
                  </c:pt>
                  <c:pt idx="377">
                    <c:v>Printemps</c:v>
                  </c:pt>
                  <c:pt idx="378">
                    <c:v>Printemps</c:v>
                  </c:pt>
                  <c:pt idx="379">
                    <c:v>Printemps</c:v>
                  </c:pt>
                  <c:pt idx="380">
                    <c:v>Printemps</c:v>
                  </c:pt>
                  <c:pt idx="381">
                    <c:v>Printemps</c:v>
                  </c:pt>
                  <c:pt idx="382">
                    <c:v>Printemps</c:v>
                  </c:pt>
                  <c:pt idx="383">
                    <c:v>Printemps</c:v>
                  </c:pt>
                  <c:pt idx="384">
                    <c:v>Printemps</c:v>
                  </c:pt>
                  <c:pt idx="385">
                    <c:v>Printemps</c:v>
                  </c:pt>
                  <c:pt idx="386">
                    <c:v>Printemps</c:v>
                  </c:pt>
                  <c:pt idx="387">
                    <c:v>Été</c:v>
                  </c:pt>
                  <c:pt idx="388">
                    <c:v>Été</c:v>
                  </c:pt>
                  <c:pt idx="389">
                    <c:v>Été</c:v>
                  </c:pt>
                  <c:pt idx="390">
                    <c:v>Été</c:v>
                  </c:pt>
                  <c:pt idx="391">
                    <c:v>Été</c:v>
                  </c:pt>
                  <c:pt idx="392">
                    <c:v>Été</c:v>
                  </c:pt>
                  <c:pt idx="393">
                    <c:v>Été</c:v>
                  </c:pt>
                  <c:pt idx="394">
                    <c:v>Été</c:v>
                  </c:pt>
                  <c:pt idx="395">
                    <c:v>Été</c:v>
                  </c:pt>
                  <c:pt idx="396">
                    <c:v>Été</c:v>
                  </c:pt>
                  <c:pt idx="397">
                    <c:v>Été</c:v>
                  </c:pt>
                  <c:pt idx="398">
                    <c:v>Été</c:v>
                  </c:pt>
                  <c:pt idx="399">
                    <c:v>Été</c:v>
                  </c:pt>
                  <c:pt idx="400">
                    <c:v>Automne</c:v>
                  </c:pt>
                  <c:pt idx="401">
                    <c:v>Automne</c:v>
                  </c:pt>
                  <c:pt idx="402">
                    <c:v>Automne</c:v>
                  </c:pt>
                  <c:pt idx="403">
                    <c:v>Automne</c:v>
                  </c:pt>
                  <c:pt idx="404">
                    <c:v>Automne</c:v>
                  </c:pt>
                  <c:pt idx="405">
                    <c:v>Automne</c:v>
                  </c:pt>
                  <c:pt idx="406">
                    <c:v>Automne</c:v>
                  </c:pt>
                  <c:pt idx="407">
                    <c:v>Automne</c:v>
                  </c:pt>
                  <c:pt idx="408">
                    <c:v>Automne</c:v>
                  </c:pt>
                  <c:pt idx="409">
                    <c:v>Automne</c:v>
                  </c:pt>
                  <c:pt idx="410">
                    <c:v>Automne</c:v>
                  </c:pt>
                  <c:pt idx="411">
                    <c:v>Automne</c:v>
                  </c:pt>
                  <c:pt idx="412">
                    <c:v>Hiver</c:v>
                  </c:pt>
                  <c:pt idx="413">
                    <c:v>Hiver</c:v>
                  </c:pt>
                  <c:pt idx="414">
                    <c:v>Hiver</c:v>
                  </c:pt>
                  <c:pt idx="415">
                    <c:v>Hiver</c:v>
                  </c:pt>
                  <c:pt idx="416">
                    <c:v>Hiver</c:v>
                  </c:pt>
                  <c:pt idx="417">
                    <c:v>Hiver</c:v>
                  </c:pt>
                  <c:pt idx="418">
                    <c:v>Hiver</c:v>
                  </c:pt>
                  <c:pt idx="419">
                    <c:v>Hiver</c:v>
                  </c:pt>
                  <c:pt idx="420">
                    <c:v>Hiver</c:v>
                  </c:pt>
                  <c:pt idx="421">
                    <c:v>Hiver</c:v>
                  </c:pt>
                  <c:pt idx="422">
                    <c:v>Hiver</c:v>
                  </c:pt>
                  <c:pt idx="423">
                    <c:v>Hiver</c:v>
                  </c:pt>
                  <c:pt idx="424">
                    <c:v>Hiver</c:v>
                  </c:pt>
                  <c:pt idx="425">
                    <c:v>Printemps</c:v>
                  </c:pt>
                  <c:pt idx="426">
                    <c:v>Printemps</c:v>
                  </c:pt>
                  <c:pt idx="427">
                    <c:v>Printemps</c:v>
                  </c:pt>
                  <c:pt idx="428">
                    <c:v>Printemps</c:v>
                  </c:pt>
                  <c:pt idx="429">
                    <c:v>Printemps</c:v>
                  </c:pt>
                  <c:pt idx="430">
                    <c:v>Printemps</c:v>
                  </c:pt>
                  <c:pt idx="431">
                    <c:v>Printemps</c:v>
                  </c:pt>
                  <c:pt idx="432">
                    <c:v>Printemps</c:v>
                  </c:pt>
                  <c:pt idx="433">
                    <c:v>Printemps</c:v>
                  </c:pt>
                  <c:pt idx="434">
                    <c:v>Printemps</c:v>
                  </c:pt>
                  <c:pt idx="435">
                    <c:v>Printemps</c:v>
                  </c:pt>
                  <c:pt idx="436">
                    <c:v>Printemps</c:v>
                  </c:pt>
                  <c:pt idx="437">
                    <c:v>Printemps</c:v>
                  </c:pt>
                  <c:pt idx="438">
                    <c:v>Printemps</c:v>
                  </c:pt>
                  <c:pt idx="439">
                    <c:v>Été</c:v>
                  </c:pt>
                  <c:pt idx="440">
                    <c:v>Été</c:v>
                  </c:pt>
                  <c:pt idx="441">
                    <c:v>Été</c:v>
                  </c:pt>
                  <c:pt idx="442">
                    <c:v>Été</c:v>
                  </c:pt>
                  <c:pt idx="443">
                    <c:v>Été</c:v>
                  </c:pt>
                  <c:pt idx="444">
                    <c:v>Été</c:v>
                  </c:pt>
                  <c:pt idx="445">
                    <c:v>Été</c:v>
                  </c:pt>
                  <c:pt idx="446">
                    <c:v>Été</c:v>
                  </c:pt>
                  <c:pt idx="447">
                    <c:v>Été</c:v>
                  </c:pt>
                  <c:pt idx="448">
                    <c:v>Été</c:v>
                  </c:pt>
                  <c:pt idx="449">
                    <c:v>Été</c:v>
                  </c:pt>
                  <c:pt idx="450">
                    <c:v>Été</c:v>
                  </c:pt>
                  <c:pt idx="451">
                    <c:v>Été</c:v>
                  </c:pt>
                  <c:pt idx="452">
                    <c:v>Automne</c:v>
                  </c:pt>
                  <c:pt idx="453">
                    <c:v>Automne</c:v>
                  </c:pt>
                  <c:pt idx="454">
                    <c:v>Automne</c:v>
                  </c:pt>
                  <c:pt idx="455">
                    <c:v>Automne</c:v>
                  </c:pt>
                  <c:pt idx="456">
                    <c:v>Automne</c:v>
                  </c:pt>
                  <c:pt idx="457">
                    <c:v>Automne</c:v>
                  </c:pt>
                  <c:pt idx="458">
                    <c:v>Automne</c:v>
                  </c:pt>
                  <c:pt idx="459">
                    <c:v>Automne</c:v>
                  </c:pt>
                  <c:pt idx="460">
                    <c:v>Automne</c:v>
                  </c:pt>
                  <c:pt idx="461">
                    <c:v>Automne</c:v>
                  </c:pt>
                  <c:pt idx="462">
                    <c:v>Automne</c:v>
                  </c:pt>
                  <c:pt idx="463">
                    <c:v>Automne</c:v>
                  </c:pt>
                  <c:pt idx="464">
                    <c:v>Hiver</c:v>
                  </c:pt>
                  <c:pt idx="465">
                    <c:v>Hiver</c:v>
                  </c:pt>
                  <c:pt idx="466">
                    <c:v>Hiver</c:v>
                  </c:pt>
                  <c:pt idx="467">
                    <c:v>Hiver</c:v>
                  </c:pt>
                  <c:pt idx="468">
                    <c:v>Hiver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5</c:v>
                  </c:pt>
                  <c:pt idx="57">
                    <c:v>6</c:v>
                  </c:pt>
                  <c:pt idx="58">
                    <c:v>7</c:v>
                  </c:pt>
                  <c:pt idx="59">
                    <c:v>8</c:v>
                  </c:pt>
                  <c:pt idx="60">
                    <c:v>9</c:v>
                  </c:pt>
                  <c:pt idx="61">
                    <c:v>10</c:v>
                  </c:pt>
                  <c:pt idx="62">
                    <c:v>11</c:v>
                  </c:pt>
                  <c:pt idx="63">
                    <c:v>12</c:v>
                  </c:pt>
                  <c:pt idx="64">
                    <c:v>13</c:v>
                  </c:pt>
                  <c:pt idx="65">
                    <c:v>14</c:v>
                  </c:pt>
                  <c:pt idx="66">
                    <c:v>15</c:v>
                  </c:pt>
                  <c:pt idx="67">
                    <c:v>16</c:v>
                  </c:pt>
                  <c:pt idx="68">
                    <c:v>17</c:v>
                  </c:pt>
                  <c:pt idx="69">
                    <c:v>18</c:v>
                  </c:pt>
                  <c:pt idx="70">
                    <c:v>19</c:v>
                  </c:pt>
                  <c:pt idx="71">
                    <c:v>20</c:v>
                  </c:pt>
                  <c:pt idx="72">
                    <c:v>21</c:v>
                  </c:pt>
                  <c:pt idx="73">
                    <c:v>22</c:v>
                  </c:pt>
                  <c:pt idx="74">
                    <c:v>23</c:v>
                  </c:pt>
                  <c:pt idx="75">
                    <c:v>24</c:v>
                  </c:pt>
                  <c:pt idx="76">
                    <c:v>25</c:v>
                  </c:pt>
                  <c:pt idx="77">
                    <c:v>26</c:v>
                  </c:pt>
                  <c:pt idx="78">
                    <c:v>27</c:v>
                  </c:pt>
                  <c:pt idx="79">
                    <c:v>28</c:v>
                  </c:pt>
                  <c:pt idx="80">
                    <c:v>29</c:v>
                  </c:pt>
                  <c:pt idx="81">
                    <c:v>30</c:v>
                  </c:pt>
                  <c:pt idx="82">
                    <c:v>31</c:v>
                  </c:pt>
                  <c:pt idx="83">
                    <c:v>32</c:v>
                  </c:pt>
                  <c:pt idx="84">
                    <c:v>33</c:v>
                  </c:pt>
                  <c:pt idx="85">
                    <c:v>34</c:v>
                  </c:pt>
                  <c:pt idx="86">
                    <c:v>35</c:v>
                  </c:pt>
                  <c:pt idx="87">
                    <c:v>36</c:v>
                  </c:pt>
                  <c:pt idx="88">
                    <c:v>37</c:v>
                  </c:pt>
                  <c:pt idx="89">
                    <c:v>38</c:v>
                  </c:pt>
                  <c:pt idx="90">
                    <c:v>39</c:v>
                  </c:pt>
                  <c:pt idx="91">
                    <c:v>40</c:v>
                  </c:pt>
                  <c:pt idx="92">
                    <c:v>41</c:v>
                  </c:pt>
                  <c:pt idx="93">
                    <c:v>42</c:v>
                  </c:pt>
                  <c:pt idx="94">
                    <c:v>43</c:v>
                  </c:pt>
                  <c:pt idx="95">
                    <c:v>44</c:v>
                  </c:pt>
                  <c:pt idx="96">
                    <c:v>45</c:v>
                  </c:pt>
                  <c:pt idx="97">
                    <c:v>46</c:v>
                  </c:pt>
                  <c:pt idx="98">
                    <c:v>47</c:v>
                  </c:pt>
                  <c:pt idx="99">
                    <c:v>48</c:v>
                  </c:pt>
                  <c:pt idx="100">
                    <c:v>49</c:v>
                  </c:pt>
                  <c:pt idx="101">
                    <c:v>50</c:v>
                  </c:pt>
                  <c:pt idx="102">
                    <c:v>51</c:v>
                  </c:pt>
                  <c:pt idx="103">
                    <c:v>52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4</c:v>
                  </c:pt>
                  <c:pt idx="108">
                    <c:v>5</c:v>
                  </c:pt>
                  <c:pt idx="109">
                    <c:v>6</c:v>
                  </c:pt>
                  <c:pt idx="110">
                    <c:v>7</c:v>
                  </c:pt>
                  <c:pt idx="111">
                    <c:v>8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16</c:v>
                  </c:pt>
                  <c:pt idx="120">
                    <c:v>17</c:v>
                  </c:pt>
                  <c:pt idx="121">
                    <c:v>18</c:v>
                  </c:pt>
                  <c:pt idx="122">
                    <c:v>19</c:v>
                  </c:pt>
                  <c:pt idx="123">
                    <c:v>20</c:v>
                  </c:pt>
                  <c:pt idx="124">
                    <c:v>21</c:v>
                  </c:pt>
                  <c:pt idx="125">
                    <c:v>22</c:v>
                  </c:pt>
                  <c:pt idx="126">
                    <c:v>23</c:v>
                  </c:pt>
                  <c:pt idx="127">
                    <c:v>24</c:v>
                  </c:pt>
                  <c:pt idx="128">
                    <c:v>25</c:v>
                  </c:pt>
                  <c:pt idx="129">
                    <c:v>26</c:v>
                  </c:pt>
                  <c:pt idx="130">
                    <c:v>27</c:v>
                  </c:pt>
                  <c:pt idx="131">
                    <c:v>28</c:v>
                  </c:pt>
                  <c:pt idx="132">
                    <c:v>29</c:v>
                  </c:pt>
                  <c:pt idx="133">
                    <c:v>30</c:v>
                  </c:pt>
                  <c:pt idx="134">
                    <c:v>31</c:v>
                  </c:pt>
                  <c:pt idx="135">
                    <c:v>32</c:v>
                  </c:pt>
                  <c:pt idx="136">
                    <c:v>33</c:v>
                  </c:pt>
                  <c:pt idx="137">
                    <c:v>34</c:v>
                  </c:pt>
                  <c:pt idx="138">
                    <c:v>35</c:v>
                  </c:pt>
                  <c:pt idx="139">
                    <c:v>36</c:v>
                  </c:pt>
                  <c:pt idx="140">
                    <c:v>37</c:v>
                  </c:pt>
                  <c:pt idx="141">
                    <c:v>38</c:v>
                  </c:pt>
                  <c:pt idx="142">
                    <c:v>39</c:v>
                  </c:pt>
                  <c:pt idx="143">
                    <c:v>40</c:v>
                  </c:pt>
                  <c:pt idx="144">
                    <c:v>41</c:v>
                  </c:pt>
                  <c:pt idx="145">
                    <c:v>42</c:v>
                  </c:pt>
                  <c:pt idx="146">
                    <c:v>43</c:v>
                  </c:pt>
                  <c:pt idx="147">
                    <c:v>44</c:v>
                  </c:pt>
                  <c:pt idx="148">
                    <c:v>45</c:v>
                  </c:pt>
                  <c:pt idx="149">
                    <c:v>46</c:v>
                  </c:pt>
                  <c:pt idx="150">
                    <c:v>47</c:v>
                  </c:pt>
                  <c:pt idx="151">
                    <c:v>48</c:v>
                  </c:pt>
                  <c:pt idx="152">
                    <c:v>49</c:v>
                  </c:pt>
                  <c:pt idx="153">
                    <c:v>50</c:v>
                  </c:pt>
                  <c:pt idx="154">
                    <c:v>51</c:v>
                  </c:pt>
                  <c:pt idx="155">
                    <c:v>52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13</c:v>
                  </c:pt>
                  <c:pt idx="169">
                    <c:v>14</c:v>
                  </c:pt>
                  <c:pt idx="170">
                    <c:v>15</c:v>
                  </c:pt>
                  <c:pt idx="171">
                    <c:v>16</c:v>
                  </c:pt>
                  <c:pt idx="172">
                    <c:v>17</c:v>
                  </c:pt>
                  <c:pt idx="173">
                    <c:v>18</c:v>
                  </c:pt>
                  <c:pt idx="174">
                    <c:v>19</c:v>
                  </c:pt>
                  <c:pt idx="175">
                    <c:v>20</c:v>
                  </c:pt>
                  <c:pt idx="176">
                    <c:v>21</c:v>
                  </c:pt>
                  <c:pt idx="177">
                    <c:v>22</c:v>
                  </c:pt>
                  <c:pt idx="178">
                    <c:v>23</c:v>
                  </c:pt>
                  <c:pt idx="179">
                    <c:v>24</c:v>
                  </c:pt>
                  <c:pt idx="180">
                    <c:v>25</c:v>
                  </c:pt>
                  <c:pt idx="181">
                    <c:v>26</c:v>
                  </c:pt>
                  <c:pt idx="182">
                    <c:v>27</c:v>
                  </c:pt>
                  <c:pt idx="183">
                    <c:v>28</c:v>
                  </c:pt>
                  <c:pt idx="184">
                    <c:v>29</c:v>
                  </c:pt>
                  <c:pt idx="185">
                    <c:v>30</c:v>
                  </c:pt>
                  <c:pt idx="186">
                    <c:v>31</c:v>
                  </c:pt>
                  <c:pt idx="187">
                    <c:v>32</c:v>
                  </c:pt>
                  <c:pt idx="188">
                    <c:v>33</c:v>
                  </c:pt>
                  <c:pt idx="189">
                    <c:v>34</c:v>
                  </c:pt>
                  <c:pt idx="190">
                    <c:v>35</c:v>
                  </c:pt>
                  <c:pt idx="191">
                    <c:v>36</c:v>
                  </c:pt>
                  <c:pt idx="192">
                    <c:v>37</c:v>
                  </c:pt>
                  <c:pt idx="193">
                    <c:v>38</c:v>
                  </c:pt>
                  <c:pt idx="194">
                    <c:v>39</c:v>
                  </c:pt>
                  <c:pt idx="195">
                    <c:v>40</c:v>
                  </c:pt>
                  <c:pt idx="196">
                    <c:v>41</c:v>
                  </c:pt>
                  <c:pt idx="197">
                    <c:v>42</c:v>
                  </c:pt>
                  <c:pt idx="198">
                    <c:v>43</c:v>
                  </c:pt>
                  <c:pt idx="199">
                    <c:v>44</c:v>
                  </c:pt>
                  <c:pt idx="200">
                    <c:v>45</c:v>
                  </c:pt>
                  <c:pt idx="201">
                    <c:v>46</c:v>
                  </c:pt>
                  <c:pt idx="202">
                    <c:v>47</c:v>
                  </c:pt>
                  <c:pt idx="203">
                    <c:v>48</c:v>
                  </c:pt>
                  <c:pt idx="204">
                    <c:v>49</c:v>
                  </c:pt>
                  <c:pt idx="205">
                    <c:v>50</c:v>
                  </c:pt>
                  <c:pt idx="206">
                    <c:v>51</c:v>
                  </c:pt>
                  <c:pt idx="207">
                    <c:v>52</c:v>
                  </c:pt>
                  <c:pt idx="208">
                    <c:v>1</c:v>
                  </c:pt>
                  <c:pt idx="209">
                    <c:v>2</c:v>
                  </c:pt>
                  <c:pt idx="210">
                    <c:v>3</c:v>
                  </c:pt>
                  <c:pt idx="211">
                    <c:v>4</c:v>
                  </c:pt>
                  <c:pt idx="212">
                    <c:v>5</c:v>
                  </c:pt>
                  <c:pt idx="213">
                    <c:v>6</c:v>
                  </c:pt>
                  <c:pt idx="214">
                    <c:v>7</c:v>
                  </c:pt>
                  <c:pt idx="215">
                    <c:v>8</c:v>
                  </c:pt>
                  <c:pt idx="216">
                    <c:v>9</c:v>
                  </c:pt>
                  <c:pt idx="217">
                    <c:v>10</c:v>
                  </c:pt>
                  <c:pt idx="218">
                    <c:v>11</c:v>
                  </c:pt>
                  <c:pt idx="219">
                    <c:v>12</c:v>
                  </c:pt>
                  <c:pt idx="220">
                    <c:v>13</c:v>
                  </c:pt>
                  <c:pt idx="221">
                    <c:v>14</c:v>
                  </c:pt>
                  <c:pt idx="222">
                    <c:v>15</c:v>
                  </c:pt>
                  <c:pt idx="223">
                    <c:v>16</c:v>
                  </c:pt>
                  <c:pt idx="224">
                    <c:v>17</c:v>
                  </c:pt>
                  <c:pt idx="225">
                    <c:v>18</c:v>
                  </c:pt>
                  <c:pt idx="226">
                    <c:v>19</c:v>
                  </c:pt>
                  <c:pt idx="227">
                    <c:v>20</c:v>
                  </c:pt>
                  <c:pt idx="228">
                    <c:v>21</c:v>
                  </c:pt>
                  <c:pt idx="229">
                    <c:v>22</c:v>
                  </c:pt>
                  <c:pt idx="230">
                    <c:v>23</c:v>
                  </c:pt>
                  <c:pt idx="231">
                    <c:v>24</c:v>
                  </c:pt>
                  <c:pt idx="232">
                    <c:v>25</c:v>
                  </c:pt>
                  <c:pt idx="233">
                    <c:v>26</c:v>
                  </c:pt>
                  <c:pt idx="234">
                    <c:v>27</c:v>
                  </c:pt>
                  <c:pt idx="235">
                    <c:v>28</c:v>
                  </c:pt>
                  <c:pt idx="236">
                    <c:v>29</c:v>
                  </c:pt>
                  <c:pt idx="237">
                    <c:v>30</c:v>
                  </c:pt>
                  <c:pt idx="238">
                    <c:v>31</c:v>
                  </c:pt>
                  <c:pt idx="239">
                    <c:v>32</c:v>
                  </c:pt>
                  <c:pt idx="240">
                    <c:v>33</c:v>
                  </c:pt>
                  <c:pt idx="241">
                    <c:v>34</c:v>
                  </c:pt>
                  <c:pt idx="242">
                    <c:v>35</c:v>
                  </c:pt>
                  <c:pt idx="243">
                    <c:v>36</c:v>
                  </c:pt>
                  <c:pt idx="244">
                    <c:v>37</c:v>
                  </c:pt>
                  <c:pt idx="245">
                    <c:v>38</c:v>
                  </c:pt>
                  <c:pt idx="246">
                    <c:v>39</c:v>
                  </c:pt>
                  <c:pt idx="247">
                    <c:v>40</c:v>
                  </c:pt>
                  <c:pt idx="248">
                    <c:v>41</c:v>
                  </c:pt>
                  <c:pt idx="249">
                    <c:v>42</c:v>
                  </c:pt>
                  <c:pt idx="250">
                    <c:v>43</c:v>
                  </c:pt>
                  <c:pt idx="251">
                    <c:v>44</c:v>
                  </c:pt>
                  <c:pt idx="252">
                    <c:v>45</c:v>
                  </c:pt>
                  <c:pt idx="253">
                    <c:v>46</c:v>
                  </c:pt>
                  <c:pt idx="254">
                    <c:v>47</c:v>
                  </c:pt>
                  <c:pt idx="255">
                    <c:v>48</c:v>
                  </c:pt>
                  <c:pt idx="256">
                    <c:v>49</c:v>
                  </c:pt>
                  <c:pt idx="257">
                    <c:v>50</c:v>
                  </c:pt>
                  <c:pt idx="258">
                    <c:v>51</c:v>
                  </c:pt>
                  <c:pt idx="259">
                    <c:v>52</c:v>
                  </c:pt>
                  <c:pt idx="260">
                    <c:v>53</c:v>
                  </c:pt>
                  <c:pt idx="261">
                    <c:v>1</c:v>
                  </c:pt>
                  <c:pt idx="262">
                    <c:v>2</c:v>
                  </c:pt>
                  <c:pt idx="263">
                    <c:v>3</c:v>
                  </c:pt>
                  <c:pt idx="264">
                    <c:v>4</c:v>
                  </c:pt>
                  <c:pt idx="265">
                    <c:v>5</c:v>
                  </c:pt>
                  <c:pt idx="266">
                    <c:v>6</c:v>
                  </c:pt>
                  <c:pt idx="267">
                    <c:v>7</c:v>
                  </c:pt>
                  <c:pt idx="268">
                    <c:v>8</c:v>
                  </c:pt>
                  <c:pt idx="269">
                    <c:v>9</c:v>
                  </c:pt>
                  <c:pt idx="270">
                    <c:v>10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13</c:v>
                  </c:pt>
                  <c:pt idx="274">
                    <c:v>14</c:v>
                  </c:pt>
                  <c:pt idx="275">
                    <c:v>15</c:v>
                  </c:pt>
                  <c:pt idx="276">
                    <c:v>16</c:v>
                  </c:pt>
                  <c:pt idx="277">
                    <c:v>17</c:v>
                  </c:pt>
                  <c:pt idx="278">
                    <c:v>18</c:v>
                  </c:pt>
                  <c:pt idx="279">
                    <c:v>19</c:v>
                  </c:pt>
                  <c:pt idx="280">
                    <c:v>20</c:v>
                  </c:pt>
                  <c:pt idx="281">
                    <c:v>21</c:v>
                  </c:pt>
                  <c:pt idx="282">
                    <c:v>22</c:v>
                  </c:pt>
                  <c:pt idx="283">
                    <c:v>23</c:v>
                  </c:pt>
                  <c:pt idx="284">
                    <c:v>24</c:v>
                  </c:pt>
                  <c:pt idx="285">
                    <c:v>25</c:v>
                  </c:pt>
                  <c:pt idx="286">
                    <c:v>26</c:v>
                  </c:pt>
                  <c:pt idx="287">
                    <c:v>27</c:v>
                  </c:pt>
                  <c:pt idx="288">
                    <c:v>28</c:v>
                  </c:pt>
                  <c:pt idx="289">
                    <c:v>29</c:v>
                  </c:pt>
                  <c:pt idx="290">
                    <c:v>30</c:v>
                  </c:pt>
                  <c:pt idx="291">
                    <c:v>31</c:v>
                  </c:pt>
                  <c:pt idx="292">
                    <c:v>32</c:v>
                  </c:pt>
                  <c:pt idx="293">
                    <c:v>33</c:v>
                  </c:pt>
                  <c:pt idx="294">
                    <c:v>34</c:v>
                  </c:pt>
                  <c:pt idx="295">
                    <c:v>35</c:v>
                  </c:pt>
                  <c:pt idx="296">
                    <c:v>36</c:v>
                  </c:pt>
                  <c:pt idx="297">
                    <c:v>37</c:v>
                  </c:pt>
                  <c:pt idx="298">
                    <c:v>38</c:v>
                  </c:pt>
                  <c:pt idx="299">
                    <c:v>39</c:v>
                  </c:pt>
                  <c:pt idx="300">
                    <c:v>40</c:v>
                  </c:pt>
                  <c:pt idx="301">
                    <c:v>41</c:v>
                  </c:pt>
                  <c:pt idx="302">
                    <c:v>42</c:v>
                  </c:pt>
                  <c:pt idx="303">
                    <c:v>43</c:v>
                  </c:pt>
                  <c:pt idx="304">
                    <c:v>44</c:v>
                  </c:pt>
                  <c:pt idx="305">
                    <c:v>45</c:v>
                  </c:pt>
                  <c:pt idx="306">
                    <c:v>46</c:v>
                  </c:pt>
                  <c:pt idx="307">
                    <c:v>47</c:v>
                  </c:pt>
                  <c:pt idx="308">
                    <c:v>48</c:v>
                  </c:pt>
                  <c:pt idx="309">
                    <c:v>49</c:v>
                  </c:pt>
                  <c:pt idx="310">
                    <c:v>50</c:v>
                  </c:pt>
                  <c:pt idx="311">
                    <c:v>51</c:v>
                  </c:pt>
                  <c:pt idx="312">
                    <c:v>52</c:v>
                  </c:pt>
                  <c:pt idx="313">
                    <c:v>1</c:v>
                  </c:pt>
                  <c:pt idx="314">
                    <c:v>2</c:v>
                  </c:pt>
                  <c:pt idx="315">
                    <c:v>3</c:v>
                  </c:pt>
                  <c:pt idx="316">
                    <c:v>4</c:v>
                  </c:pt>
                  <c:pt idx="317">
                    <c:v>5</c:v>
                  </c:pt>
                  <c:pt idx="318">
                    <c:v>6</c:v>
                  </c:pt>
                  <c:pt idx="319">
                    <c:v>7</c:v>
                  </c:pt>
                  <c:pt idx="320">
                    <c:v>8</c:v>
                  </c:pt>
                  <c:pt idx="321">
                    <c:v>9</c:v>
                  </c:pt>
                  <c:pt idx="322">
                    <c:v>10</c:v>
                  </c:pt>
                  <c:pt idx="323">
                    <c:v>11</c:v>
                  </c:pt>
                  <c:pt idx="324">
                    <c:v>12</c:v>
                  </c:pt>
                  <c:pt idx="325">
                    <c:v>13</c:v>
                  </c:pt>
                  <c:pt idx="326">
                    <c:v>14</c:v>
                  </c:pt>
                  <c:pt idx="327">
                    <c:v>15</c:v>
                  </c:pt>
                  <c:pt idx="328">
                    <c:v>16</c:v>
                  </c:pt>
                  <c:pt idx="329">
                    <c:v>17</c:v>
                  </c:pt>
                  <c:pt idx="330">
                    <c:v>18</c:v>
                  </c:pt>
                  <c:pt idx="331">
                    <c:v>19</c:v>
                  </c:pt>
                  <c:pt idx="332">
                    <c:v>20</c:v>
                  </c:pt>
                  <c:pt idx="333">
                    <c:v>21</c:v>
                  </c:pt>
                  <c:pt idx="334">
                    <c:v>22</c:v>
                  </c:pt>
                  <c:pt idx="335">
                    <c:v>23</c:v>
                  </c:pt>
                  <c:pt idx="336">
                    <c:v>24</c:v>
                  </c:pt>
                  <c:pt idx="337">
                    <c:v>25</c:v>
                  </c:pt>
                  <c:pt idx="338">
                    <c:v>26</c:v>
                  </c:pt>
                  <c:pt idx="339">
                    <c:v>27</c:v>
                  </c:pt>
                  <c:pt idx="340">
                    <c:v>28</c:v>
                  </c:pt>
                  <c:pt idx="341">
                    <c:v>29</c:v>
                  </c:pt>
                  <c:pt idx="342">
                    <c:v>30</c:v>
                  </c:pt>
                  <c:pt idx="343">
                    <c:v>31</c:v>
                  </c:pt>
                  <c:pt idx="344">
                    <c:v>32</c:v>
                  </c:pt>
                  <c:pt idx="345">
                    <c:v>33</c:v>
                  </c:pt>
                  <c:pt idx="346">
                    <c:v>34</c:v>
                  </c:pt>
                  <c:pt idx="347">
                    <c:v>35</c:v>
                  </c:pt>
                  <c:pt idx="348">
                    <c:v>36</c:v>
                  </c:pt>
                  <c:pt idx="349">
                    <c:v>37</c:v>
                  </c:pt>
                  <c:pt idx="350">
                    <c:v>38</c:v>
                  </c:pt>
                  <c:pt idx="351">
                    <c:v>39</c:v>
                  </c:pt>
                  <c:pt idx="352">
                    <c:v>40</c:v>
                  </c:pt>
                  <c:pt idx="353">
                    <c:v>41</c:v>
                  </c:pt>
                  <c:pt idx="354">
                    <c:v>42</c:v>
                  </c:pt>
                  <c:pt idx="355">
                    <c:v>43</c:v>
                  </c:pt>
                  <c:pt idx="356">
                    <c:v>44</c:v>
                  </c:pt>
                  <c:pt idx="357">
                    <c:v>45</c:v>
                  </c:pt>
                  <c:pt idx="358">
                    <c:v>46</c:v>
                  </c:pt>
                  <c:pt idx="359">
                    <c:v>47</c:v>
                  </c:pt>
                  <c:pt idx="360">
                    <c:v>48</c:v>
                  </c:pt>
                  <c:pt idx="361">
                    <c:v>49</c:v>
                  </c:pt>
                  <c:pt idx="362">
                    <c:v>50</c:v>
                  </c:pt>
                  <c:pt idx="363">
                    <c:v>51</c:v>
                  </c:pt>
                  <c:pt idx="364">
                    <c:v>52</c:v>
                  </c:pt>
                  <c:pt idx="365">
                    <c:v>1</c:v>
                  </c:pt>
                  <c:pt idx="366">
                    <c:v>2</c:v>
                  </c:pt>
                  <c:pt idx="367">
                    <c:v>3</c:v>
                  </c:pt>
                  <c:pt idx="368">
                    <c:v>4</c:v>
                  </c:pt>
                  <c:pt idx="369">
                    <c:v>5</c:v>
                  </c:pt>
                  <c:pt idx="370">
                    <c:v>6</c:v>
                  </c:pt>
                  <c:pt idx="371">
                    <c:v>7</c:v>
                  </c:pt>
                  <c:pt idx="372">
                    <c:v>8</c:v>
                  </c:pt>
                  <c:pt idx="373">
                    <c:v>9</c:v>
                  </c:pt>
                  <c:pt idx="374">
                    <c:v>10</c:v>
                  </c:pt>
                  <c:pt idx="375">
                    <c:v>11</c:v>
                  </c:pt>
                  <c:pt idx="376">
                    <c:v>12</c:v>
                  </c:pt>
                  <c:pt idx="377">
                    <c:v>13</c:v>
                  </c:pt>
                  <c:pt idx="378">
                    <c:v>14</c:v>
                  </c:pt>
                  <c:pt idx="379">
                    <c:v>15</c:v>
                  </c:pt>
                  <c:pt idx="380">
                    <c:v>16</c:v>
                  </c:pt>
                  <c:pt idx="381">
                    <c:v>17</c:v>
                  </c:pt>
                  <c:pt idx="382">
                    <c:v>18</c:v>
                  </c:pt>
                  <c:pt idx="383">
                    <c:v>19</c:v>
                  </c:pt>
                  <c:pt idx="384">
                    <c:v>20</c:v>
                  </c:pt>
                  <c:pt idx="385">
                    <c:v>21</c:v>
                  </c:pt>
                  <c:pt idx="386">
                    <c:v>22</c:v>
                  </c:pt>
                  <c:pt idx="387">
                    <c:v>23</c:v>
                  </c:pt>
                  <c:pt idx="388">
                    <c:v>24</c:v>
                  </c:pt>
                  <c:pt idx="389">
                    <c:v>25</c:v>
                  </c:pt>
                  <c:pt idx="390">
                    <c:v>26</c:v>
                  </c:pt>
                  <c:pt idx="391">
                    <c:v>27</c:v>
                  </c:pt>
                  <c:pt idx="392">
                    <c:v>28</c:v>
                  </c:pt>
                  <c:pt idx="393">
                    <c:v>29</c:v>
                  </c:pt>
                  <c:pt idx="394">
                    <c:v>30</c:v>
                  </c:pt>
                  <c:pt idx="395">
                    <c:v>31</c:v>
                  </c:pt>
                  <c:pt idx="396">
                    <c:v>32</c:v>
                  </c:pt>
                  <c:pt idx="397">
                    <c:v>33</c:v>
                  </c:pt>
                  <c:pt idx="398">
                    <c:v>34</c:v>
                  </c:pt>
                  <c:pt idx="399">
                    <c:v>35</c:v>
                  </c:pt>
                  <c:pt idx="400">
                    <c:v>36</c:v>
                  </c:pt>
                  <c:pt idx="401">
                    <c:v>37</c:v>
                  </c:pt>
                  <c:pt idx="402">
                    <c:v>38</c:v>
                  </c:pt>
                  <c:pt idx="403">
                    <c:v>39</c:v>
                  </c:pt>
                  <c:pt idx="404">
                    <c:v>40</c:v>
                  </c:pt>
                  <c:pt idx="405">
                    <c:v>41</c:v>
                  </c:pt>
                  <c:pt idx="406">
                    <c:v>42</c:v>
                  </c:pt>
                  <c:pt idx="407">
                    <c:v>43</c:v>
                  </c:pt>
                  <c:pt idx="408">
                    <c:v>44</c:v>
                  </c:pt>
                  <c:pt idx="409">
                    <c:v>45</c:v>
                  </c:pt>
                  <c:pt idx="410">
                    <c:v>46</c:v>
                  </c:pt>
                  <c:pt idx="411">
                    <c:v>47</c:v>
                  </c:pt>
                  <c:pt idx="412">
                    <c:v>48</c:v>
                  </c:pt>
                  <c:pt idx="413">
                    <c:v>49</c:v>
                  </c:pt>
                  <c:pt idx="414">
                    <c:v>50</c:v>
                  </c:pt>
                  <c:pt idx="415">
                    <c:v>51</c:v>
                  </c:pt>
                  <c:pt idx="416">
                    <c:v>52</c:v>
                  </c:pt>
                  <c:pt idx="417">
                    <c:v>1</c:v>
                  </c:pt>
                  <c:pt idx="418">
                    <c:v>2</c:v>
                  </c:pt>
                  <c:pt idx="419">
                    <c:v>3</c:v>
                  </c:pt>
                  <c:pt idx="420">
                    <c:v>4</c:v>
                  </c:pt>
                  <c:pt idx="421">
                    <c:v>5</c:v>
                  </c:pt>
                  <c:pt idx="422">
                    <c:v>6</c:v>
                  </c:pt>
                  <c:pt idx="423">
                    <c:v>7</c:v>
                  </c:pt>
                  <c:pt idx="424">
                    <c:v>8</c:v>
                  </c:pt>
                  <c:pt idx="425">
                    <c:v>9</c:v>
                  </c:pt>
                  <c:pt idx="426">
                    <c:v>10</c:v>
                  </c:pt>
                  <c:pt idx="427">
                    <c:v>11</c:v>
                  </c:pt>
                  <c:pt idx="428">
                    <c:v>12</c:v>
                  </c:pt>
                  <c:pt idx="429">
                    <c:v>13</c:v>
                  </c:pt>
                  <c:pt idx="430">
                    <c:v>14</c:v>
                  </c:pt>
                  <c:pt idx="431">
                    <c:v>15</c:v>
                  </c:pt>
                  <c:pt idx="432">
                    <c:v>16</c:v>
                  </c:pt>
                  <c:pt idx="433">
                    <c:v>17</c:v>
                  </c:pt>
                  <c:pt idx="434">
                    <c:v>18</c:v>
                  </c:pt>
                  <c:pt idx="435">
                    <c:v>19</c:v>
                  </c:pt>
                  <c:pt idx="436">
                    <c:v>20</c:v>
                  </c:pt>
                  <c:pt idx="437">
                    <c:v>21</c:v>
                  </c:pt>
                  <c:pt idx="438">
                    <c:v>22</c:v>
                  </c:pt>
                  <c:pt idx="439">
                    <c:v>23</c:v>
                  </c:pt>
                  <c:pt idx="440">
                    <c:v>24</c:v>
                  </c:pt>
                  <c:pt idx="441">
                    <c:v>25</c:v>
                  </c:pt>
                  <c:pt idx="442">
                    <c:v>26</c:v>
                  </c:pt>
                  <c:pt idx="443">
                    <c:v>27</c:v>
                  </c:pt>
                  <c:pt idx="444">
                    <c:v>28</c:v>
                  </c:pt>
                  <c:pt idx="445">
                    <c:v>29</c:v>
                  </c:pt>
                  <c:pt idx="446">
                    <c:v>30</c:v>
                  </c:pt>
                  <c:pt idx="447">
                    <c:v>31</c:v>
                  </c:pt>
                  <c:pt idx="448">
                    <c:v>32</c:v>
                  </c:pt>
                  <c:pt idx="449">
                    <c:v>33</c:v>
                  </c:pt>
                  <c:pt idx="450">
                    <c:v>34</c:v>
                  </c:pt>
                  <c:pt idx="451">
                    <c:v>35</c:v>
                  </c:pt>
                  <c:pt idx="452">
                    <c:v>36</c:v>
                  </c:pt>
                  <c:pt idx="453">
                    <c:v>37</c:v>
                  </c:pt>
                  <c:pt idx="454">
                    <c:v>38</c:v>
                  </c:pt>
                  <c:pt idx="455">
                    <c:v>39</c:v>
                  </c:pt>
                  <c:pt idx="456">
                    <c:v>40</c:v>
                  </c:pt>
                  <c:pt idx="457">
                    <c:v>41</c:v>
                  </c:pt>
                  <c:pt idx="458">
                    <c:v>42</c:v>
                  </c:pt>
                  <c:pt idx="459">
                    <c:v>43</c:v>
                  </c:pt>
                  <c:pt idx="460">
                    <c:v>44</c:v>
                  </c:pt>
                  <c:pt idx="461">
                    <c:v>45</c:v>
                  </c:pt>
                  <c:pt idx="462">
                    <c:v>46</c:v>
                  </c:pt>
                  <c:pt idx="463">
                    <c:v>47</c:v>
                  </c:pt>
                  <c:pt idx="464">
                    <c:v>48</c:v>
                  </c:pt>
                  <c:pt idx="465">
                    <c:v>49</c:v>
                  </c:pt>
                  <c:pt idx="466">
                    <c:v>50</c:v>
                  </c:pt>
                  <c:pt idx="467">
                    <c:v>51</c:v>
                  </c:pt>
                  <c:pt idx="468">
                    <c:v>52</c:v>
                  </c:pt>
                </c:lvl>
                <c:lvl>
                  <c:pt idx="0">
                    <c:v>2011</c:v>
                  </c:pt>
                  <c:pt idx="1">
                    <c:v>2011</c:v>
                  </c:pt>
                  <c:pt idx="2">
                    <c:v>2011</c:v>
                  </c:pt>
                  <c:pt idx="3">
                    <c:v>2011</c:v>
                  </c:pt>
                  <c:pt idx="4">
                    <c:v>2011</c:v>
                  </c:pt>
                  <c:pt idx="5">
                    <c:v>2011</c:v>
                  </c:pt>
                  <c:pt idx="6">
                    <c:v>2011</c:v>
                  </c:pt>
                  <c:pt idx="7">
                    <c:v>2011</c:v>
                  </c:pt>
                  <c:pt idx="8">
                    <c:v>2011</c:v>
                  </c:pt>
                  <c:pt idx="9">
                    <c:v>2011</c:v>
                  </c:pt>
                  <c:pt idx="10">
                    <c:v>2011</c:v>
                  </c:pt>
                  <c:pt idx="11">
                    <c:v>2011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2011</c:v>
                  </c:pt>
                  <c:pt idx="17">
                    <c:v>2011</c:v>
                  </c:pt>
                  <c:pt idx="18">
                    <c:v>2011</c:v>
                  </c:pt>
                  <c:pt idx="19">
                    <c:v>2011</c:v>
                  </c:pt>
                  <c:pt idx="20">
                    <c:v>2011</c:v>
                  </c:pt>
                  <c:pt idx="21">
                    <c:v>2011</c:v>
                  </c:pt>
                  <c:pt idx="22">
                    <c:v>2011</c:v>
                  </c:pt>
                  <c:pt idx="23">
                    <c:v>2011</c:v>
                  </c:pt>
                  <c:pt idx="24">
                    <c:v>2011</c:v>
                  </c:pt>
                  <c:pt idx="25">
                    <c:v>2011</c:v>
                  </c:pt>
                  <c:pt idx="26">
                    <c:v>2011</c:v>
                  </c:pt>
                  <c:pt idx="27">
                    <c:v>2011</c:v>
                  </c:pt>
                  <c:pt idx="28">
                    <c:v>2011</c:v>
                  </c:pt>
                  <c:pt idx="29">
                    <c:v>2011</c:v>
                  </c:pt>
                  <c:pt idx="30">
                    <c:v>2011</c:v>
                  </c:pt>
                  <c:pt idx="31">
                    <c:v>2011</c:v>
                  </c:pt>
                  <c:pt idx="32">
                    <c:v>2011</c:v>
                  </c:pt>
                  <c:pt idx="33">
                    <c:v>2011</c:v>
                  </c:pt>
                  <c:pt idx="34">
                    <c:v>2011</c:v>
                  </c:pt>
                  <c:pt idx="35">
                    <c:v>2011</c:v>
                  </c:pt>
                  <c:pt idx="36">
                    <c:v>2011</c:v>
                  </c:pt>
                  <c:pt idx="37">
                    <c:v>2011</c:v>
                  </c:pt>
                  <c:pt idx="38">
                    <c:v>2011</c:v>
                  </c:pt>
                  <c:pt idx="39">
                    <c:v>2011</c:v>
                  </c:pt>
                  <c:pt idx="40">
                    <c:v>2011</c:v>
                  </c:pt>
                  <c:pt idx="41">
                    <c:v>2011</c:v>
                  </c:pt>
                  <c:pt idx="42">
                    <c:v>2011</c:v>
                  </c:pt>
                  <c:pt idx="43">
                    <c:v>2011</c:v>
                  </c:pt>
                  <c:pt idx="44">
                    <c:v>2011</c:v>
                  </c:pt>
                  <c:pt idx="45">
                    <c:v>2011</c:v>
                  </c:pt>
                  <c:pt idx="46">
                    <c:v>2011</c:v>
                  </c:pt>
                  <c:pt idx="47">
                    <c:v>2011</c:v>
                  </c:pt>
                  <c:pt idx="48">
                    <c:v>2011</c:v>
                  </c:pt>
                  <c:pt idx="49">
                    <c:v>2011</c:v>
                  </c:pt>
                  <c:pt idx="50">
                    <c:v>2011</c:v>
                  </c:pt>
                  <c:pt idx="51">
                    <c:v>2011</c:v>
                  </c:pt>
                  <c:pt idx="52">
                    <c:v>2012</c:v>
                  </c:pt>
                  <c:pt idx="53">
                    <c:v>2012</c:v>
                  </c:pt>
                  <c:pt idx="54">
                    <c:v>2012</c:v>
                  </c:pt>
                  <c:pt idx="55">
                    <c:v>2012</c:v>
                  </c:pt>
                  <c:pt idx="56">
                    <c:v>2012</c:v>
                  </c:pt>
                  <c:pt idx="57">
                    <c:v>2012</c:v>
                  </c:pt>
                  <c:pt idx="58">
                    <c:v>2012</c:v>
                  </c:pt>
                  <c:pt idx="59">
                    <c:v>2012</c:v>
                  </c:pt>
                  <c:pt idx="60">
                    <c:v>2012</c:v>
                  </c:pt>
                  <c:pt idx="61">
                    <c:v>2012</c:v>
                  </c:pt>
                  <c:pt idx="62">
                    <c:v>2012</c:v>
                  </c:pt>
                  <c:pt idx="63">
                    <c:v>2012</c:v>
                  </c:pt>
                  <c:pt idx="64">
                    <c:v>2012</c:v>
                  </c:pt>
                  <c:pt idx="65">
                    <c:v>2012</c:v>
                  </c:pt>
                  <c:pt idx="66">
                    <c:v>2012</c:v>
                  </c:pt>
                  <c:pt idx="67">
                    <c:v>2012</c:v>
                  </c:pt>
                  <c:pt idx="68">
                    <c:v>2012</c:v>
                  </c:pt>
                  <c:pt idx="69">
                    <c:v>2012</c:v>
                  </c:pt>
                  <c:pt idx="70">
                    <c:v>2012</c:v>
                  </c:pt>
                  <c:pt idx="71">
                    <c:v>2012</c:v>
                  </c:pt>
                  <c:pt idx="72">
                    <c:v>2012</c:v>
                  </c:pt>
                  <c:pt idx="73">
                    <c:v>2012</c:v>
                  </c:pt>
                  <c:pt idx="74">
                    <c:v>2012</c:v>
                  </c:pt>
                  <c:pt idx="75">
                    <c:v>2012</c:v>
                  </c:pt>
                  <c:pt idx="76">
                    <c:v>2012</c:v>
                  </c:pt>
                  <c:pt idx="77">
                    <c:v>2012</c:v>
                  </c:pt>
                  <c:pt idx="78">
                    <c:v>2012</c:v>
                  </c:pt>
                  <c:pt idx="79">
                    <c:v>2012</c:v>
                  </c:pt>
                  <c:pt idx="80">
                    <c:v>2012</c:v>
                  </c:pt>
                  <c:pt idx="81">
                    <c:v>2012</c:v>
                  </c:pt>
                  <c:pt idx="82">
                    <c:v>2012</c:v>
                  </c:pt>
                  <c:pt idx="83">
                    <c:v>2012</c:v>
                  </c:pt>
                  <c:pt idx="84">
                    <c:v>2012</c:v>
                  </c:pt>
                  <c:pt idx="85">
                    <c:v>2012</c:v>
                  </c:pt>
                  <c:pt idx="86">
                    <c:v>2012</c:v>
                  </c:pt>
                  <c:pt idx="87">
                    <c:v>2012</c:v>
                  </c:pt>
                  <c:pt idx="88">
                    <c:v>2012</c:v>
                  </c:pt>
                  <c:pt idx="89">
                    <c:v>2012</c:v>
                  </c:pt>
                  <c:pt idx="90">
                    <c:v>2012</c:v>
                  </c:pt>
                  <c:pt idx="91">
                    <c:v>2012</c:v>
                  </c:pt>
                  <c:pt idx="92">
                    <c:v>2012</c:v>
                  </c:pt>
                  <c:pt idx="93">
                    <c:v>2012</c:v>
                  </c:pt>
                  <c:pt idx="94">
                    <c:v>2012</c:v>
                  </c:pt>
                  <c:pt idx="95">
                    <c:v>2012</c:v>
                  </c:pt>
                  <c:pt idx="96">
                    <c:v>2012</c:v>
                  </c:pt>
                  <c:pt idx="97">
                    <c:v>2012</c:v>
                  </c:pt>
                  <c:pt idx="98">
                    <c:v>2012</c:v>
                  </c:pt>
                  <c:pt idx="99">
                    <c:v>2012</c:v>
                  </c:pt>
                  <c:pt idx="100">
                    <c:v>2012</c:v>
                  </c:pt>
                  <c:pt idx="101">
                    <c:v>2012</c:v>
                  </c:pt>
                  <c:pt idx="102">
                    <c:v>2012</c:v>
                  </c:pt>
                  <c:pt idx="103">
                    <c:v>2012</c:v>
                  </c:pt>
                  <c:pt idx="104">
                    <c:v>2013</c:v>
                  </c:pt>
                  <c:pt idx="105">
                    <c:v>2013</c:v>
                  </c:pt>
                  <c:pt idx="106">
                    <c:v>2013</c:v>
                  </c:pt>
                  <c:pt idx="107">
                    <c:v>2013</c:v>
                  </c:pt>
                  <c:pt idx="108">
                    <c:v>2013</c:v>
                  </c:pt>
                  <c:pt idx="109">
                    <c:v>2013</c:v>
                  </c:pt>
                  <c:pt idx="110">
                    <c:v>2013</c:v>
                  </c:pt>
                  <c:pt idx="111">
                    <c:v>2013</c:v>
                  </c:pt>
                  <c:pt idx="112">
                    <c:v>2013</c:v>
                  </c:pt>
                  <c:pt idx="113">
                    <c:v>2013</c:v>
                  </c:pt>
                  <c:pt idx="114">
                    <c:v>2013</c:v>
                  </c:pt>
                  <c:pt idx="115">
                    <c:v>2013</c:v>
                  </c:pt>
                  <c:pt idx="116">
                    <c:v>2013</c:v>
                  </c:pt>
                  <c:pt idx="117">
                    <c:v>2013</c:v>
                  </c:pt>
                  <c:pt idx="118">
                    <c:v>2013</c:v>
                  </c:pt>
                  <c:pt idx="119">
                    <c:v>2013</c:v>
                  </c:pt>
                  <c:pt idx="120">
                    <c:v>2013</c:v>
                  </c:pt>
                  <c:pt idx="121">
                    <c:v>2013</c:v>
                  </c:pt>
                  <c:pt idx="122">
                    <c:v>2013</c:v>
                  </c:pt>
                  <c:pt idx="123">
                    <c:v>2013</c:v>
                  </c:pt>
                  <c:pt idx="124">
                    <c:v>2013</c:v>
                  </c:pt>
                  <c:pt idx="125">
                    <c:v>2013</c:v>
                  </c:pt>
                  <c:pt idx="126">
                    <c:v>2013</c:v>
                  </c:pt>
                  <c:pt idx="127">
                    <c:v>2013</c:v>
                  </c:pt>
                  <c:pt idx="128">
                    <c:v>2013</c:v>
                  </c:pt>
                  <c:pt idx="129">
                    <c:v>2013</c:v>
                  </c:pt>
                  <c:pt idx="130">
                    <c:v>2013</c:v>
                  </c:pt>
                  <c:pt idx="131">
                    <c:v>2013</c:v>
                  </c:pt>
                  <c:pt idx="132">
                    <c:v>2013</c:v>
                  </c:pt>
                  <c:pt idx="133">
                    <c:v>2013</c:v>
                  </c:pt>
                  <c:pt idx="134">
                    <c:v>2013</c:v>
                  </c:pt>
                  <c:pt idx="135">
                    <c:v>2013</c:v>
                  </c:pt>
                  <c:pt idx="136">
                    <c:v>2013</c:v>
                  </c:pt>
                  <c:pt idx="137">
                    <c:v>2013</c:v>
                  </c:pt>
                  <c:pt idx="138">
                    <c:v>2013</c:v>
                  </c:pt>
                  <c:pt idx="139">
                    <c:v>2013</c:v>
                  </c:pt>
                  <c:pt idx="140">
                    <c:v>2013</c:v>
                  </c:pt>
                  <c:pt idx="141">
                    <c:v>2013</c:v>
                  </c:pt>
                  <c:pt idx="142">
                    <c:v>2013</c:v>
                  </c:pt>
                  <c:pt idx="143">
                    <c:v>2013</c:v>
                  </c:pt>
                  <c:pt idx="144">
                    <c:v>2013</c:v>
                  </c:pt>
                  <c:pt idx="145">
                    <c:v>2013</c:v>
                  </c:pt>
                  <c:pt idx="146">
                    <c:v>2013</c:v>
                  </c:pt>
                  <c:pt idx="147">
                    <c:v>2013</c:v>
                  </c:pt>
                  <c:pt idx="148">
                    <c:v>2013</c:v>
                  </c:pt>
                  <c:pt idx="149">
                    <c:v>2013</c:v>
                  </c:pt>
                  <c:pt idx="150">
                    <c:v>2013</c:v>
                  </c:pt>
                  <c:pt idx="151">
                    <c:v>2013</c:v>
                  </c:pt>
                  <c:pt idx="152">
                    <c:v>2013</c:v>
                  </c:pt>
                  <c:pt idx="153">
                    <c:v>2013</c:v>
                  </c:pt>
                  <c:pt idx="154">
                    <c:v>2013</c:v>
                  </c:pt>
                  <c:pt idx="155">
                    <c:v>2013</c:v>
                  </c:pt>
                  <c:pt idx="156">
                    <c:v>2014</c:v>
                  </c:pt>
                  <c:pt idx="157">
                    <c:v>2014</c:v>
                  </c:pt>
                  <c:pt idx="158">
                    <c:v>2014</c:v>
                  </c:pt>
                  <c:pt idx="159">
                    <c:v>2014</c:v>
                  </c:pt>
                  <c:pt idx="160">
                    <c:v>2014</c:v>
                  </c:pt>
                  <c:pt idx="161">
                    <c:v>2014</c:v>
                  </c:pt>
                  <c:pt idx="162">
                    <c:v>2014</c:v>
                  </c:pt>
                  <c:pt idx="163">
                    <c:v>2014</c:v>
                  </c:pt>
                  <c:pt idx="164">
                    <c:v>2014</c:v>
                  </c:pt>
                  <c:pt idx="165">
                    <c:v>2014</c:v>
                  </c:pt>
                  <c:pt idx="166">
                    <c:v>2014</c:v>
                  </c:pt>
                  <c:pt idx="167">
                    <c:v>2014</c:v>
                  </c:pt>
                  <c:pt idx="168">
                    <c:v>2014</c:v>
                  </c:pt>
                  <c:pt idx="169">
                    <c:v>2014</c:v>
                  </c:pt>
                  <c:pt idx="170">
                    <c:v>2014</c:v>
                  </c:pt>
                  <c:pt idx="171">
                    <c:v>2014</c:v>
                  </c:pt>
                  <c:pt idx="172">
                    <c:v>2014</c:v>
                  </c:pt>
                  <c:pt idx="173">
                    <c:v>2014</c:v>
                  </c:pt>
                  <c:pt idx="174">
                    <c:v>2014</c:v>
                  </c:pt>
                  <c:pt idx="175">
                    <c:v>2014</c:v>
                  </c:pt>
                  <c:pt idx="176">
                    <c:v>2014</c:v>
                  </c:pt>
                  <c:pt idx="177">
                    <c:v>2014</c:v>
                  </c:pt>
                  <c:pt idx="178">
                    <c:v>2014</c:v>
                  </c:pt>
                  <c:pt idx="179">
                    <c:v>2014</c:v>
                  </c:pt>
                  <c:pt idx="180">
                    <c:v>2014</c:v>
                  </c:pt>
                  <c:pt idx="181">
                    <c:v>2014</c:v>
                  </c:pt>
                  <c:pt idx="182">
                    <c:v>2014</c:v>
                  </c:pt>
                  <c:pt idx="183">
                    <c:v>2014</c:v>
                  </c:pt>
                  <c:pt idx="184">
                    <c:v>2014</c:v>
                  </c:pt>
                  <c:pt idx="185">
                    <c:v>2014</c:v>
                  </c:pt>
                  <c:pt idx="186">
                    <c:v>2014</c:v>
                  </c:pt>
                  <c:pt idx="187">
                    <c:v>2014</c:v>
                  </c:pt>
                  <c:pt idx="188">
                    <c:v>2014</c:v>
                  </c:pt>
                  <c:pt idx="189">
                    <c:v>2014</c:v>
                  </c:pt>
                  <c:pt idx="190">
                    <c:v>2014</c:v>
                  </c:pt>
                  <c:pt idx="191">
                    <c:v>2014</c:v>
                  </c:pt>
                  <c:pt idx="192">
                    <c:v>2014</c:v>
                  </c:pt>
                  <c:pt idx="193">
                    <c:v>2014</c:v>
                  </c:pt>
                  <c:pt idx="194">
                    <c:v>2014</c:v>
                  </c:pt>
                  <c:pt idx="195">
                    <c:v>2014</c:v>
                  </c:pt>
                  <c:pt idx="196">
                    <c:v>2014</c:v>
                  </c:pt>
                  <c:pt idx="197">
                    <c:v>2014</c:v>
                  </c:pt>
                  <c:pt idx="198">
                    <c:v>2014</c:v>
                  </c:pt>
                  <c:pt idx="199">
                    <c:v>2014</c:v>
                  </c:pt>
                  <c:pt idx="200">
                    <c:v>2014</c:v>
                  </c:pt>
                  <c:pt idx="201">
                    <c:v>2014</c:v>
                  </c:pt>
                  <c:pt idx="202">
                    <c:v>2014</c:v>
                  </c:pt>
                  <c:pt idx="203">
                    <c:v>2014</c:v>
                  </c:pt>
                  <c:pt idx="204">
                    <c:v>2014</c:v>
                  </c:pt>
                  <c:pt idx="205">
                    <c:v>2014</c:v>
                  </c:pt>
                  <c:pt idx="206">
                    <c:v>2014</c:v>
                  </c:pt>
                  <c:pt idx="207">
                    <c:v>2014</c:v>
                  </c:pt>
                  <c:pt idx="208">
                    <c:v>2015</c:v>
                  </c:pt>
                  <c:pt idx="209">
                    <c:v>2015</c:v>
                  </c:pt>
                  <c:pt idx="210">
                    <c:v>2015</c:v>
                  </c:pt>
                  <c:pt idx="211">
                    <c:v>2015</c:v>
                  </c:pt>
                  <c:pt idx="212">
                    <c:v>2015</c:v>
                  </c:pt>
                  <c:pt idx="213">
                    <c:v>2015</c:v>
                  </c:pt>
                  <c:pt idx="214">
                    <c:v>2015</c:v>
                  </c:pt>
                  <c:pt idx="215">
                    <c:v>2015</c:v>
                  </c:pt>
                  <c:pt idx="216">
                    <c:v>2015</c:v>
                  </c:pt>
                  <c:pt idx="217">
                    <c:v>2015</c:v>
                  </c:pt>
                  <c:pt idx="218">
                    <c:v>2015</c:v>
                  </c:pt>
                  <c:pt idx="219">
                    <c:v>2015</c:v>
                  </c:pt>
                  <c:pt idx="220">
                    <c:v>2015</c:v>
                  </c:pt>
                  <c:pt idx="221">
                    <c:v>2015</c:v>
                  </c:pt>
                  <c:pt idx="222">
                    <c:v>2015</c:v>
                  </c:pt>
                  <c:pt idx="223">
                    <c:v>2015</c:v>
                  </c:pt>
                  <c:pt idx="224">
                    <c:v>2015</c:v>
                  </c:pt>
                  <c:pt idx="225">
                    <c:v>2015</c:v>
                  </c:pt>
                  <c:pt idx="226">
                    <c:v>2015</c:v>
                  </c:pt>
                  <c:pt idx="227">
                    <c:v>2015</c:v>
                  </c:pt>
                  <c:pt idx="228">
                    <c:v>2015</c:v>
                  </c:pt>
                  <c:pt idx="229">
                    <c:v>2015</c:v>
                  </c:pt>
                  <c:pt idx="230">
                    <c:v>2015</c:v>
                  </c:pt>
                  <c:pt idx="231">
                    <c:v>2015</c:v>
                  </c:pt>
                  <c:pt idx="232">
                    <c:v>2015</c:v>
                  </c:pt>
                  <c:pt idx="233">
                    <c:v>2015</c:v>
                  </c:pt>
                  <c:pt idx="234">
                    <c:v>2015</c:v>
                  </c:pt>
                  <c:pt idx="235">
                    <c:v>2015</c:v>
                  </c:pt>
                  <c:pt idx="236">
                    <c:v>2015</c:v>
                  </c:pt>
                  <c:pt idx="237">
                    <c:v>2015</c:v>
                  </c:pt>
                  <c:pt idx="238">
                    <c:v>2015</c:v>
                  </c:pt>
                  <c:pt idx="239">
                    <c:v>2015</c:v>
                  </c:pt>
                  <c:pt idx="240">
                    <c:v>2015</c:v>
                  </c:pt>
                  <c:pt idx="241">
                    <c:v>2015</c:v>
                  </c:pt>
                  <c:pt idx="242">
                    <c:v>2015</c:v>
                  </c:pt>
                  <c:pt idx="243">
                    <c:v>2015</c:v>
                  </c:pt>
                  <c:pt idx="244">
                    <c:v>2015</c:v>
                  </c:pt>
                  <c:pt idx="245">
                    <c:v>2015</c:v>
                  </c:pt>
                  <c:pt idx="246">
                    <c:v>2015</c:v>
                  </c:pt>
                  <c:pt idx="247">
                    <c:v>2015</c:v>
                  </c:pt>
                  <c:pt idx="248">
                    <c:v>2015</c:v>
                  </c:pt>
                  <c:pt idx="249">
                    <c:v>2015</c:v>
                  </c:pt>
                  <c:pt idx="250">
                    <c:v>2015</c:v>
                  </c:pt>
                  <c:pt idx="251">
                    <c:v>2015</c:v>
                  </c:pt>
                  <c:pt idx="252">
                    <c:v>2015</c:v>
                  </c:pt>
                  <c:pt idx="253">
                    <c:v>2015</c:v>
                  </c:pt>
                  <c:pt idx="254">
                    <c:v>2015</c:v>
                  </c:pt>
                  <c:pt idx="255">
                    <c:v>2015</c:v>
                  </c:pt>
                  <c:pt idx="256">
                    <c:v>2015</c:v>
                  </c:pt>
                  <c:pt idx="257">
                    <c:v>2015</c:v>
                  </c:pt>
                  <c:pt idx="258">
                    <c:v>2015</c:v>
                  </c:pt>
                  <c:pt idx="259">
                    <c:v>2015</c:v>
                  </c:pt>
                  <c:pt idx="260">
                    <c:v>2015</c:v>
                  </c:pt>
                  <c:pt idx="261">
                    <c:v>2016</c:v>
                  </c:pt>
                  <c:pt idx="262">
                    <c:v>2016</c:v>
                  </c:pt>
                  <c:pt idx="263">
                    <c:v>2016</c:v>
                  </c:pt>
                  <c:pt idx="264">
                    <c:v>2016</c:v>
                  </c:pt>
                  <c:pt idx="265">
                    <c:v>2016</c:v>
                  </c:pt>
                  <c:pt idx="266">
                    <c:v>2016</c:v>
                  </c:pt>
                  <c:pt idx="267">
                    <c:v>2016</c:v>
                  </c:pt>
                  <c:pt idx="268">
                    <c:v>2016</c:v>
                  </c:pt>
                  <c:pt idx="269">
                    <c:v>2016</c:v>
                  </c:pt>
                  <c:pt idx="270">
                    <c:v>2016</c:v>
                  </c:pt>
                  <c:pt idx="271">
                    <c:v>2016</c:v>
                  </c:pt>
                  <c:pt idx="272">
                    <c:v>2016</c:v>
                  </c:pt>
                  <c:pt idx="273">
                    <c:v>2016</c:v>
                  </c:pt>
                  <c:pt idx="274">
                    <c:v>2016</c:v>
                  </c:pt>
                  <c:pt idx="275">
                    <c:v>2016</c:v>
                  </c:pt>
                  <c:pt idx="276">
                    <c:v>2016</c:v>
                  </c:pt>
                  <c:pt idx="277">
                    <c:v>2016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2016</c:v>
                  </c:pt>
                  <c:pt idx="281">
                    <c:v>2016</c:v>
                  </c:pt>
                  <c:pt idx="282">
                    <c:v>2016</c:v>
                  </c:pt>
                  <c:pt idx="283">
                    <c:v>2016</c:v>
                  </c:pt>
                  <c:pt idx="284">
                    <c:v>2016</c:v>
                  </c:pt>
                  <c:pt idx="285">
                    <c:v>2016</c:v>
                  </c:pt>
                  <c:pt idx="286">
                    <c:v>2016</c:v>
                  </c:pt>
                  <c:pt idx="287">
                    <c:v>2016</c:v>
                  </c:pt>
                  <c:pt idx="288">
                    <c:v>2016</c:v>
                  </c:pt>
                  <c:pt idx="289">
                    <c:v>2016</c:v>
                  </c:pt>
                  <c:pt idx="290">
                    <c:v>2016</c:v>
                  </c:pt>
                  <c:pt idx="291">
                    <c:v>2016</c:v>
                  </c:pt>
                  <c:pt idx="292">
                    <c:v>2016</c:v>
                  </c:pt>
                  <c:pt idx="293">
                    <c:v>2016</c:v>
                  </c:pt>
                  <c:pt idx="294">
                    <c:v>2016</c:v>
                  </c:pt>
                  <c:pt idx="295">
                    <c:v>2016</c:v>
                  </c:pt>
                  <c:pt idx="296">
                    <c:v>2016</c:v>
                  </c:pt>
                  <c:pt idx="297">
                    <c:v>2016</c:v>
                  </c:pt>
                  <c:pt idx="298">
                    <c:v>2016</c:v>
                  </c:pt>
                  <c:pt idx="299">
                    <c:v>2016</c:v>
                  </c:pt>
                  <c:pt idx="300">
                    <c:v>2016</c:v>
                  </c:pt>
                  <c:pt idx="301">
                    <c:v>2016</c:v>
                  </c:pt>
                  <c:pt idx="302">
                    <c:v>2016</c:v>
                  </c:pt>
                  <c:pt idx="303">
                    <c:v>2016</c:v>
                  </c:pt>
                  <c:pt idx="304">
                    <c:v>2016</c:v>
                  </c:pt>
                  <c:pt idx="305">
                    <c:v>2016</c:v>
                  </c:pt>
                  <c:pt idx="306">
                    <c:v>2016</c:v>
                  </c:pt>
                  <c:pt idx="307">
                    <c:v>2016</c:v>
                  </c:pt>
                  <c:pt idx="308">
                    <c:v>2016</c:v>
                  </c:pt>
                  <c:pt idx="309">
                    <c:v>2016</c:v>
                  </c:pt>
                  <c:pt idx="310">
                    <c:v>2016</c:v>
                  </c:pt>
                  <c:pt idx="311">
                    <c:v>2016</c:v>
                  </c:pt>
                  <c:pt idx="312">
                    <c:v>2016</c:v>
                  </c:pt>
                  <c:pt idx="313">
                    <c:v>2017</c:v>
                  </c:pt>
                  <c:pt idx="314">
                    <c:v>2017</c:v>
                  </c:pt>
                  <c:pt idx="315">
                    <c:v>2017</c:v>
                  </c:pt>
                  <c:pt idx="316">
                    <c:v>2017</c:v>
                  </c:pt>
                  <c:pt idx="317">
                    <c:v>2017</c:v>
                  </c:pt>
                  <c:pt idx="318">
                    <c:v>2017</c:v>
                  </c:pt>
                  <c:pt idx="319">
                    <c:v>2017</c:v>
                  </c:pt>
                  <c:pt idx="320">
                    <c:v>2017</c:v>
                  </c:pt>
                  <c:pt idx="321">
                    <c:v>2017</c:v>
                  </c:pt>
                  <c:pt idx="322">
                    <c:v>2017</c:v>
                  </c:pt>
                  <c:pt idx="323">
                    <c:v>2017</c:v>
                  </c:pt>
                  <c:pt idx="324">
                    <c:v>2017</c:v>
                  </c:pt>
                  <c:pt idx="325">
                    <c:v>2017</c:v>
                  </c:pt>
                  <c:pt idx="326">
                    <c:v>2017</c:v>
                  </c:pt>
                  <c:pt idx="327">
                    <c:v>2017</c:v>
                  </c:pt>
                  <c:pt idx="328">
                    <c:v>2017</c:v>
                  </c:pt>
                  <c:pt idx="329">
                    <c:v>2017</c:v>
                  </c:pt>
                  <c:pt idx="330">
                    <c:v>2017</c:v>
                  </c:pt>
                  <c:pt idx="331">
                    <c:v>2017</c:v>
                  </c:pt>
                  <c:pt idx="332">
                    <c:v>2017</c:v>
                  </c:pt>
                  <c:pt idx="333">
                    <c:v>2017</c:v>
                  </c:pt>
                  <c:pt idx="334">
                    <c:v>2017</c:v>
                  </c:pt>
                  <c:pt idx="335">
                    <c:v>2017</c:v>
                  </c:pt>
                  <c:pt idx="336">
                    <c:v>2017</c:v>
                  </c:pt>
                  <c:pt idx="337">
                    <c:v>2017</c:v>
                  </c:pt>
                  <c:pt idx="338">
                    <c:v>2017</c:v>
                  </c:pt>
                  <c:pt idx="339">
                    <c:v>2017</c:v>
                  </c:pt>
                  <c:pt idx="340">
                    <c:v>2017</c:v>
                  </c:pt>
                  <c:pt idx="341">
                    <c:v>2017</c:v>
                  </c:pt>
                  <c:pt idx="342">
                    <c:v>2017</c:v>
                  </c:pt>
                  <c:pt idx="343">
                    <c:v>2017</c:v>
                  </c:pt>
                  <c:pt idx="344">
                    <c:v>2017</c:v>
                  </c:pt>
                  <c:pt idx="345">
                    <c:v>2017</c:v>
                  </c:pt>
                  <c:pt idx="346">
                    <c:v>2017</c:v>
                  </c:pt>
                  <c:pt idx="347">
                    <c:v>2017</c:v>
                  </c:pt>
                  <c:pt idx="348">
                    <c:v>2017</c:v>
                  </c:pt>
                  <c:pt idx="349">
                    <c:v>2017</c:v>
                  </c:pt>
                  <c:pt idx="350">
                    <c:v>2017</c:v>
                  </c:pt>
                  <c:pt idx="351">
                    <c:v>2017</c:v>
                  </c:pt>
                  <c:pt idx="352">
                    <c:v>2017</c:v>
                  </c:pt>
                  <c:pt idx="353">
                    <c:v>2017</c:v>
                  </c:pt>
                  <c:pt idx="354">
                    <c:v>2017</c:v>
                  </c:pt>
                  <c:pt idx="355">
                    <c:v>2017</c:v>
                  </c:pt>
                  <c:pt idx="356">
                    <c:v>2017</c:v>
                  </c:pt>
                  <c:pt idx="357">
                    <c:v>2017</c:v>
                  </c:pt>
                  <c:pt idx="358">
                    <c:v>2017</c:v>
                  </c:pt>
                  <c:pt idx="359">
                    <c:v>2017</c:v>
                  </c:pt>
                  <c:pt idx="360">
                    <c:v>2017</c:v>
                  </c:pt>
                  <c:pt idx="361">
                    <c:v>2017</c:v>
                  </c:pt>
                  <c:pt idx="362">
                    <c:v>2017</c:v>
                  </c:pt>
                  <c:pt idx="363">
                    <c:v>2017</c:v>
                  </c:pt>
                  <c:pt idx="364">
                    <c:v>2017</c:v>
                  </c:pt>
                  <c:pt idx="365">
                    <c:v>2018</c:v>
                  </c:pt>
                  <c:pt idx="366">
                    <c:v>2018</c:v>
                  </c:pt>
                  <c:pt idx="367">
                    <c:v>2018</c:v>
                  </c:pt>
                  <c:pt idx="368">
                    <c:v>2018</c:v>
                  </c:pt>
                  <c:pt idx="369">
                    <c:v>2018</c:v>
                  </c:pt>
                  <c:pt idx="370">
                    <c:v>2018</c:v>
                  </c:pt>
                  <c:pt idx="371">
                    <c:v>2018</c:v>
                  </c:pt>
                  <c:pt idx="372">
                    <c:v>2018</c:v>
                  </c:pt>
                  <c:pt idx="373">
                    <c:v>2018</c:v>
                  </c:pt>
                  <c:pt idx="374">
                    <c:v>2018</c:v>
                  </c:pt>
                  <c:pt idx="375">
                    <c:v>2018</c:v>
                  </c:pt>
                  <c:pt idx="376">
                    <c:v>2018</c:v>
                  </c:pt>
                  <c:pt idx="377">
                    <c:v>2018</c:v>
                  </c:pt>
                  <c:pt idx="378">
                    <c:v>2018</c:v>
                  </c:pt>
                  <c:pt idx="379">
                    <c:v>2018</c:v>
                  </c:pt>
                  <c:pt idx="380">
                    <c:v>2018</c:v>
                  </c:pt>
                  <c:pt idx="381">
                    <c:v>2018</c:v>
                  </c:pt>
                  <c:pt idx="382">
                    <c:v>2018</c:v>
                  </c:pt>
                  <c:pt idx="383">
                    <c:v>2018</c:v>
                  </c:pt>
                  <c:pt idx="384">
                    <c:v>2018</c:v>
                  </c:pt>
                  <c:pt idx="385">
                    <c:v>2018</c:v>
                  </c:pt>
                  <c:pt idx="386">
                    <c:v>2018</c:v>
                  </c:pt>
                  <c:pt idx="387">
                    <c:v>2018</c:v>
                  </c:pt>
                  <c:pt idx="388">
                    <c:v>2018</c:v>
                  </c:pt>
                  <c:pt idx="389">
                    <c:v>2018</c:v>
                  </c:pt>
                  <c:pt idx="390">
                    <c:v>2018</c:v>
                  </c:pt>
                  <c:pt idx="391">
                    <c:v>2018</c:v>
                  </c:pt>
                  <c:pt idx="392">
                    <c:v>2018</c:v>
                  </c:pt>
                  <c:pt idx="393">
                    <c:v>2018</c:v>
                  </c:pt>
                  <c:pt idx="394">
                    <c:v>2018</c:v>
                  </c:pt>
                  <c:pt idx="395">
                    <c:v>2018</c:v>
                  </c:pt>
                  <c:pt idx="396">
                    <c:v>2018</c:v>
                  </c:pt>
                  <c:pt idx="397">
                    <c:v>2018</c:v>
                  </c:pt>
                  <c:pt idx="398">
                    <c:v>2018</c:v>
                  </c:pt>
                  <c:pt idx="399">
                    <c:v>2018</c:v>
                  </c:pt>
                  <c:pt idx="400">
                    <c:v>2018</c:v>
                  </c:pt>
                  <c:pt idx="401">
                    <c:v>2018</c:v>
                  </c:pt>
                  <c:pt idx="402">
                    <c:v>2018</c:v>
                  </c:pt>
                  <c:pt idx="403">
                    <c:v>2018</c:v>
                  </c:pt>
                  <c:pt idx="404">
                    <c:v>2018</c:v>
                  </c:pt>
                  <c:pt idx="405">
                    <c:v>2018</c:v>
                  </c:pt>
                  <c:pt idx="406">
                    <c:v>2018</c:v>
                  </c:pt>
                  <c:pt idx="407">
                    <c:v>2018</c:v>
                  </c:pt>
                  <c:pt idx="408">
                    <c:v>2018</c:v>
                  </c:pt>
                  <c:pt idx="409">
                    <c:v>2018</c:v>
                  </c:pt>
                  <c:pt idx="410">
                    <c:v>2018</c:v>
                  </c:pt>
                  <c:pt idx="411">
                    <c:v>2018</c:v>
                  </c:pt>
                  <c:pt idx="412">
                    <c:v>2018</c:v>
                  </c:pt>
                  <c:pt idx="413">
                    <c:v>2018</c:v>
                  </c:pt>
                  <c:pt idx="414">
                    <c:v>2018</c:v>
                  </c:pt>
                  <c:pt idx="415">
                    <c:v>2018</c:v>
                  </c:pt>
                  <c:pt idx="416">
                    <c:v>2018</c:v>
                  </c:pt>
                  <c:pt idx="417">
                    <c:v>2019</c:v>
                  </c:pt>
                  <c:pt idx="418">
                    <c:v>2019</c:v>
                  </c:pt>
                  <c:pt idx="419">
                    <c:v>2019</c:v>
                  </c:pt>
                  <c:pt idx="420">
                    <c:v>2019</c:v>
                  </c:pt>
                  <c:pt idx="421">
                    <c:v>2019</c:v>
                  </c:pt>
                  <c:pt idx="422">
                    <c:v>2019</c:v>
                  </c:pt>
                  <c:pt idx="423">
                    <c:v>2019</c:v>
                  </c:pt>
                  <c:pt idx="424">
                    <c:v>2019</c:v>
                  </c:pt>
                  <c:pt idx="425">
                    <c:v>2019</c:v>
                  </c:pt>
                  <c:pt idx="426">
                    <c:v>2019</c:v>
                  </c:pt>
                  <c:pt idx="427">
                    <c:v>2019</c:v>
                  </c:pt>
                  <c:pt idx="428">
                    <c:v>2019</c:v>
                  </c:pt>
                  <c:pt idx="429">
                    <c:v>2019</c:v>
                  </c:pt>
                  <c:pt idx="430">
                    <c:v>2019</c:v>
                  </c:pt>
                  <c:pt idx="431">
                    <c:v>2019</c:v>
                  </c:pt>
                  <c:pt idx="432">
                    <c:v>2019</c:v>
                  </c:pt>
                  <c:pt idx="433">
                    <c:v>2019</c:v>
                  </c:pt>
                  <c:pt idx="434">
                    <c:v>2019</c:v>
                  </c:pt>
                  <c:pt idx="435">
                    <c:v>2019</c:v>
                  </c:pt>
                  <c:pt idx="436">
                    <c:v>2019</c:v>
                  </c:pt>
                  <c:pt idx="437">
                    <c:v>2019</c:v>
                  </c:pt>
                  <c:pt idx="438">
                    <c:v>2019</c:v>
                  </c:pt>
                  <c:pt idx="439">
                    <c:v>2019</c:v>
                  </c:pt>
                  <c:pt idx="440">
                    <c:v>2019</c:v>
                  </c:pt>
                  <c:pt idx="441">
                    <c:v>2019</c:v>
                  </c:pt>
                  <c:pt idx="442">
                    <c:v>2019</c:v>
                  </c:pt>
                  <c:pt idx="443">
                    <c:v>2019</c:v>
                  </c:pt>
                  <c:pt idx="444">
                    <c:v>2019</c:v>
                  </c:pt>
                  <c:pt idx="445">
                    <c:v>2019</c:v>
                  </c:pt>
                  <c:pt idx="446">
                    <c:v>2019</c:v>
                  </c:pt>
                  <c:pt idx="447">
                    <c:v>2019</c:v>
                  </c:pt>
                  <c:pt idx="448">
                    <c:v>2019</c:v>
                  </c:pt>
                  <c:pt idx="449">
                    <c:v>2019</c:v>
                  </c:pt>
                  <c:pt idx="450">
                    <c:v>2019</c:v>
                  </c:pt>
                  <c:pt idx="451">
                    <c:v>2019</c:v>
                  </c:pt>
                  <c:pt idx="452">
                    <c:v>2019</c:v>
                  </c:pt>
                  <c:pt idx="453">
                    <c:v>2019</c:v>
                  </c:pt>
                  <c:pt idx="454">
                    <c:v>2019</c:v>
                  </c:pt>
                  <c:pt idx="455">
                    <c:v>2019</c:v>
                  </c:pt>
                  <c:pt idx="456">
                    <c:v>2019</c:v>
                  </c:pt>
                  <c:pt idx="457">
                    <c:v>2019</c:v>
                  </c:pt>
                  <c:pt idx="458">
                    <c:v>2019</c:v>
                  </c:pt>
                  <c:pt idx="459">
                    <c:v>2019</c:v>
                  </c:pt>
                  <c:pt idx="460">
                    <c:v>2019</c:v>
                  </c:pt>
                  <c:pt idx="461">
                    <c:v>2019</c:v>
                  </c:pt>
                  <c:pt idx="462">
                    <c:v>2019</c:v>
                  </c:pt>
                  <c:pt idx="463">
                    <c:v>2019</c:v>
                  </c:pt>
                  <c:pt idx="464">
                    <c:v>2019</c:v>
                  </c:pt>
                  <c:pt idx="465">
                    <c:v>2019</c:v>
                  </c:pt>
                  <c:pt idx="466">
                    <c:v>2019</c:v>
                  </c:pt>
                  <c:pt idx="467">
                    <c:v>2019</c:v>
                  </c:pt>
                  <c:pt idx="468">
                    <c:v>2019</c:v>
                  </c:pt>
                </c:lvl>
              </c:multiLvlStrCache>
            </c:multiLvlStrRef>
          </c:xVal>
          <c:yVal>
            <c:numRef>
              <c:f>'death_counts&lt;'!$Q$14:$Q$587</c:f>
              <c:numCache>
                <c:formatCode>General</c:formatCode>
                <c:ptCount val="574"/>
                <c:pt idx="0">
                  <c:v>868</c:v>
                </c:pt>
                <c:pt idx="1">
                  <c:v>861</c:v>
                </c:pt>
                <c:pt idx="2">
                  <c:v>831</c:v>
                </c:pt>
                <c:pt idx="3">
                  <c:v>835</c:v>
                </c:pt>
                <c:pt idx="4">
                  <c:v>818</c:v>
                </c:pt>
                <c:pt idx="5">
                  <c:v>806</c:v>
                </c:pt>
                <c:pt idx="6">
                  <c:v>831</c:v>
                </c:pt>
                <c:pt idx="7">
                  <c:v>821</c:v>
                </c:pt>
                <c:pt idx="8">
                  <c:v>803</c:v>
                </c:pt>
                <c:pt idx="9">
                  <c:v>849</c:v>
                </c:pt>
                <c:pt idx="10">
                  <c:v>753</c:v>
                </c:pt>
                <c:pt idx="11">
                  <c:v>690</c:v>
                </c:pt>
                <c:pt idx="12">
                  <c:v>750</c:v>
                </c:pt>
                <c:pt idx="13">
                  <c:v>709</c:v>
                </c:pt>
                <c:pt idx="14">
                  <c:v>678</c:v>
                </c:pt>
                <c:pt idx="15">
                  <c:v>695</c:v>
                </c:pt>
                <c:pt idx="16">
                  <c:v>735</c:v>
                </c:pt>
                <c:pt idx="17">
                  <c:v>703</c:v>
                </c:pt>
                <c:pt idx="18">
                  <c:v>711</c:v>
                </c:pt>
                <c:pt idx="19">
                  <c:v>689</c:v>
                </c:pt>
                <c:pt idx="20">
                  <c:v>716</c:v>
                </c:pt>
                <c:pt idx="21">
                  <c:v>682</c:v>
                </c:pt>
                <c:pt idx="22">
                  <c:v>690</c:v>
                </c:pt>
                <c:pt idx="23">
                  <c:v>726</c:v>
                </c:pt>
                <c:pt idx="24">
                  <c:v>707</c:v>
                </c:pt>
                <c:pt idx="25">
                  <c:v>703</c:v>
                </c:pt>
                <c:pt idx="26">
                  <c:v>778</c:v>
                </c:pt>
                <c:pt idx="27">
                  <c:v>741</c:v>
                </c:pt>
                <c:pt idx="28">
                  <c:v>681</c:v>
                </c:pt>
                <c:pt idx="29">
                  <c:v>614</c:v>
                </c:pt>
                <c:pt idx="30">
                  <c:v>773</c:v>
                </c:pt>
                <c:pt idx="31">
                  <c:v>708</c:v>
                </c:pt>
                <c:pt idx="32">
                  <c:v>761</c:v>
                </c:pt>
                <c:pt idx="33">
                  <c:v>796</c:v>
                </c:pt>
                <c:pt idx="34">
                  <c:v>752</c:v>
                </c:pt>
                <c:pt idx="35">
                  <c:v>695</c:v>
                </c:pt>
                <c:pt idx="36">
                  <c:v>668</c:v>
                </c:pt>
                <c:pt idx="37">
                  <c:v>729</c:v>
                </c:pt>
                <c:pt idx="38">
                  <c:v>655</c:v>
                </c:pt>
                <c:pt idx="39">
                  <c:v>659</c:v>
                </c:pt>
                <c:pt idx="40">
                  <c:v>693</c:v>
                </c:pt>
                <c:pt idx="41">
                  <c:v>780</c:v>
                </c:pt>
                <c:pt idx="42">
                  <c:v>760</c:v>
                </c:pt>
                <c:pt idx="43">
                  <c:v>780</c:v>
                </c:pt>
                <c:pt idx="44">
                  <c:v>705</c:v>
                </c:pt>
                <c:pt idx="45">
                  <c:v>780</c:v>
                </c:pt>
                <c:pt idx="46">
                  <c:v>804</c:v>
                </c:pt>
                <c:pt idx="47">
                  <c:v>801</c:v>
                </c:pt>
                <c:pt idx="48">
                  <c:v>816</c:v>
                </c:pt>
                <c:pt idx="49">
                  <c:v>809</c:v>
                </c:pt>
                <c:pt idx="50">
                  <c:v>771</c:v>
                </c:pt>
                <c:pt idx="51">
                  <c:v>814</c:v>
                </c:pt>
                <c:pt idx="52">
                  <c:v>862</c:v>
                </c:pt>
                <c:pt idx="53">
                  <c:v>850</c:v>
                </c:pt>
                <c:pt idx="54">
                  <c:v>976</c:v>
                </c:pt>
                <c:pt idx="55">
                  <c:v>867</c:v>
                </c:pt>
                <c:pt idx="56">
                  <c:v>956</c:v>
                </c:pt>
                <c:pt idx="57">
                  <c:v>1104</c:v>
                </c:pt>
                <c:pt idx="58">
                  <c:v>1008</c:v>
                </c:pt>
                <c:pt idx="59">
                  <c:v>985</c:v>
                </c:pt>
                <c:pt idx="60">
                  <c:v>863</c:v>
                </c:pt>
                <c:pt idx="61">
                  <c:v>819</c:v>
                </c:pt>
                <c:pt idx="62">
                  <c:v>794</c:v>
                </c:pt>
                <c:pt idx="63">
                  <c:v>773</c:v>
                </c:pt>
                <c:pt idx="64">
                  <c:v>804</c:v>
                </c:pt>
                <c:pt idx="65">
                  <c:v>742</c:v>
                </c:pt>
                <c:pt idx="66">
                  <c:v>750</c:v>
                </c:pt>
                <c:pt idx="67">
                  <c:v>727</c:v>
                </c:pt>
                <c:pt idx="68">
                  <c:v>757</c:v>
                </c:pt>
                <c:pt idx="69">
                  <c:v>660</c:v>
                </c:pt>
                <c:pt idx="70">
                  <c:v>739</c:v>
                </c:pt>
                <c:pt idx="71">
                  <c:v>637</c:v>
                </c:pt>
                <c:pt idx="72">
                  <c:v>712</c:v>
                </c:pt>
                <c:pt idx="73">
                  <c:v>709</c:v>
                </c:pt>
                <c:pt idx="74">
                  <c:v>733</c:v>
                </c:pt>
                <c:pt idx="75">
                  <c:v>729</c:v>
                </c:pt>
                <c:pt idx="76">
                  <c:v>815</c:v>
                </c:pt>
                <c:pt idx="77">
                  <c:v>764</c:v>
                </c:pt>
                <c:pt idx="78">
                  <c:v>697</c:v>
                </c:pt>
                <c:pt idx="79">
                  <c:v>712</c:v>
                </c:pt>
                <c:pt idx="80">
                  <c:v>709</c:v>
                </c:pt>
                <c:pt idx="81">
                  <c:v>737</c:v>
                </c:pt>
                <c:pt idx="82">
                  <c:v>737</c:v>
                </c:pt>
                <c:pt idx="83">
                  <c:v>746</c:v>
                </c:pt>
                <c:pt idx="84">
                  <c:v>736</c:v>
                </c:pt>
                <c:pt idx="85">
                  <c:v>821</c:v>
                </c:pt>
                <c:pt idx="86">
                  <c:v>702</c:v>
                </c:pt>
                <c:pt idx="87">
                  <c:v>699</c:v>
                </c:pt>
                <c:pt idx="88">
                  <c:v>660</c:v>
                </c:pt>
                <c:pt idx="89">
                  <c:v>695</c:v>
                </c:pt>
                <c:pt idx="90">
                  <c:v>698</c:v>
                </c:pt>
                <c:pt idx="91">
                  <c:v>765</c:v>
                </c:pt>
                <c:pt idx="92">
                  <c:v>669</c:v>
                </c:pt>
                <c:pt idx="93">
                  <c:v>714</c:v>
                </c:pt>
                <c:pt idx="94">
                  <c:v>766</c:v>
                </c:pt>
                <c:pt idx="95">
                  <c:v>719</c:v>
                </c:pt>
                <c:pt idx="96">
                  <c:v>746</c:v>
                </c:pt>
                <c:pt idx="97">
                  <c:v>761</c:v>
                </c:pt>
                <c:pt idx="98">
                  <c:v>704</c:v>
                </c:pt>
                <c:pt idx="99">
                  <c:v>759</c:v>
                </c:pt>
                <c:pt idx="100">
                  <c:v>770</c:v>
                </c:pt>
                <c:pt idx="101">
                  <c:v>855</c:v>
                </c:pt>
                <c:pt idx="102">
                  <c:v>799</c:v>
                </c:pt>
                <c:pt idx="103">
                  <c:v>820</c:v>
                </c:pt>
                <c:pt idx="104">
                  <c:v>830</c:v>
                </c:pt>
                <c:pt idx="105">
                  <c:v>908</c:v>
                </c:pt>
                <c:pt idx="106">
                  <c:v>781</c:v>
                </c:pt>
                <c:pt idx="107">
                  <c:v>832</c:v>
                </c:pt>
                <c:pt idx="108">
                  <c:v>897</c:v>
                </c:pt>
                <c:pt idx="109">
                  <c:v>822</c:v>
                </c:pt>
                <c:pt idx="110">
                  <c:v>910</c:v>
                </c:pt>
                <c:pt idx="111">
                  <c:v>870</c:v>
                </c:pt>
                <c:pt idx="112">
                  <c:v>866</c:v>
                </c:pt>
                <c:pt idx="113">
                  <c:v>849</c:v>
                </c:pt>
                <c:pt idx="114">
                  <c:v>803</c:v>
                </c:pt>
                <c:pt idx="115">
                  <c:v>859</c:v>
                </c:pt>
                <c:pt idx="116">
                  <c:v>761</c:v>
                </c:pt>
                <c:pt idx="117">
                  <c:v>771</c:v>
                </c:pt>
                <c:pt idx="118">
                  <c:v>765</c:v>
                </c:pt>
                <c:pt idx="119">
                  <c:v>695</c:v>
                </c:pt>
                <c:pt idx="120">
                  <c:v>759</c:v>
                </c:pt>
                <c:pt idx="121">
                  <c:v>743</c:v>
                </c:pt>
                <c:pt idx="122">
                  <c:v>662</c:v>
                </c:pt>
                <c:pt idx="123">
                  <c:v>679</c:v>
                </c:pt>
                <c:pt idx="124">
                  <c:v>692</c:v>
                </c:pt>
                <c:pt idx="125">
                  <c:v>735</c:v>
                </c:pt>
                <c:pt idx="126">
                  <c:v>697</c:v>
                </c:pt>
                <c:pt idx="127">
                  <c:v>768</c:v>
                </c:pt>
                <c:pt idx="128">
                  <c:v>771</c:v>
                </c:pt>
                <c:pt idx="129">
                  <c:v>729</c:v>
                </c:pt>
                <c:pt idx="130">
                  <c:v>718</c:v>
                </c:pt>
                <c:pt idx="131">
                  <c:v>695</c:v>
                </c:pt>
                <c:pt idx="132">
                  <c:v>702</c:v>
                </c:pt>
                <c:pt idx="133">
                  <c:v>746</c:v>
                </c:pt>
                <c:pt idx="134">
                  <c:v>739</c:v>
                </c:pt>
                <c:pt idx="135">
                  <c:v>806</c:v>
                </c:pt>
                <c:pt idx="136">
                  <c:v>732</c:v>
                </c:pt>
                <c:pt idx="137">
                  <c:v>652</c:v>
                </c:pt>
                <c:pt idx="138">
                  <c:v>690</c:v>
                </c:pt>
                <c:pt idx="139">
                  <c:v>687</c:v>
                </c:pt>
                <c:pt idx="140">
                  <c:v>658</c:v>
                </c:pt>
                <c:pt idx="141">
                  <c:v>695</c:v>
                </c:pt>
                <c:pt idx="142">
                  <c:v>696</c:v>
                </c:pt>
                <c:pt idx="143">
                  <c:v>739</c:v>
                </c:pt>
                <c:pt idx="144">
                  <c:v>730</c:v>
                </c:pt>
                <c:pt idx="145">
                  <c:v>693</c:v>
                </c:pt>
                <c:pt idx="146">
                  <c:v>670</c:v>
                </c:pt>
                <c:pt idx="147">
                  <c:v>703</c:v>
                </c:pt>
                <c:pt idx="148">
                  <c:v>682</c:v>
                </c:pt>
                <c:pt idx="149">
                  <c:v>767</c:v>
                </c:pt>
                <c:pt idx="150">
                  <c:v>766</c:v>
                </c:pt>
                <c:pt idx="151">
                  <c:v>843</c:v>
                </c:pt>
                <c:pt idx="152">
                  <c:v>851</c:v>
                </c:pt>
                <c:pt idx="153">
                  <c:v>826</c:v>
                </c:pt>
                <c:pt idx="154">
                  <c:v>824</c:v>
                </c:pt>
                <c:pt idx="155">
                  <c:v>793</c:v>
                </c:pt>
                <c:pt idx="156">
                  <c:v>905</c:v>
                </c:pt>
                <c:pt idx="157">
                  <c:v>893</c:v>
                </c:pt>
                <c:pt idx="158">
                  <c:v>842</c:v>
                </c:pt>
                <c:pt idx="159">
                  <c:v>791</c:v>
                </c:pt>
                <c:pt idx="160">
                  <c:v>917</c:v>
                </c:pt>
                <c:pt idx="161">
                  <c:v>835</c:v>
                </c:pt>
                <c:pt idx="162">
                  <c:v>879</c:v>
                </c:pt>
                <c:pt idx="163">
                  <c:v>793</c:v>
                </c:pt>
                <c:pt idx="164">
                  <c:v>819</c:v>
                </c:pt>
                <c:pt idx="165">
                  <c:v>832</c:v>
                </c:pt>
                <c:pt idx="166">
                  <c:v>826</c:v>
                </c:pt>
                <c:pt idx="167">
                  <c:v>839</c:v>
                </c:pt>
                <c:pt idx="168">
                  <c:v>791</c:v>
                </c:pt>
                <c:pt idx="169">
                  <c:v>772</c:v>
                </c:pt>
                <c:pt idx="170">
                  <c:v>773</c:v>
                </c:pt>
                <c:pt idx="171">
                  <c:v>729</c:v>
                </c:pt>
                <c:pt idx="172">
                  <c:v>800</c:v>
                </c:pt>
                <c:pt idx="173">
                  <c:v>752</c:v>
                </c:pt>
                <c:pt idx="174">
                  <c:v>793</c:v>
                </c:pt>
                <c:pt idx="175">
                  <c:v>730</c:v>
                </c:pt>
                <c:pt idx="176">
                  <c:v>715</c:v>
                </c:pt>
                <c:pt idx="177">
                  <c:v>708</c:v>
                </c:pt>
                <c:pt idx="178">
                  <c:v>736</c:v>
                </c:pt>
                <c:pt idx="179">
                  <c:v>806</c:v>
                </c:pt>
                <c:pt idx="180">
                  <c:v>666</c:v>
                </c:pt>
                <c:pt idx="181">
                  <c:v>710</c:v>
                </c:pt>
                <c:pt idx="182">
                  <c:v>691</c:v>
                </c:pt>
                <c:pt idx="183">
                  <c:v>670</c:v>
                </c:pt>
                <c:pt idx="184">
                  <c:v>695</c:v>
                </c:pt>
                <c:pt idx="185">
                  <c:v>677</c:v>
                </c:pt>
                <c:pt idx="186">
                  <c:v>674</c:v>
                </c:pt>
                <c:pt idx="187">
                  <c:v>730</c:v>
                </c:pt>
                <c:pt idx="188">
                  <c:v>713</c:v>
                </c:pt>
                <c:pt idx="189">
                  <c:v>685</c:v>
                </c:pt>
                <c:pt idx="190">
                  <c:v>708</c:v>
                </c:pt>
                <c:pt idx="191">
                  <c:v>706</c:v>
                </c:pt>
                <c:pt idx="192">
                  <c:v>676</c:v>
                </c:pt>
                <c:pt idx="193">
                  <c:v>718</c:v>
                </c:pt>
                <c:pt idx="194">
                  <c:v>701</c:v>
                </c:pt>
                <c:pt idx="195">
                  <c:v>701</c:v>
                </c:pt>
                <c:pt idx="196">
                  <c:v>749</c:v>
                </c:pt>
                <c:pt idx="197">
                  <c:v>692</c:v>
                </c:pt>
                <c:pt idx="198">
                  <c:v>685</c:v>
                </c:pt>
                <c:pt idx="199">
                  <c:v>748</c:v>
                </c:pt>
                <c:pt idx="200">
                  <c:v>790</c:v>
                </c:pt>
                <c:pt idx="201">
                  <c:v>780</c:v>
                </c:pt>
                <c:pt idx="202">
                  <c:v>739</c:v>
                </c:pt>
                <c:pt idx="203">
                  <c:v>784</c:v>
                </c:pt>
                <c:pt idx="204">
                  <c:v>756</c:v>
                </c:pt>
                <c:pt idx="205">
                  <c:v>806</c:v>
                </c:pt>
                <c:pt idx="206">
                  <c:v>876</c:v>
                </c:pt>
                <c:pt idx="207">
                  <c:v>868</c:v>
                </c:pt>
                <c:pt idx="208">
                  <c:v>996</c:v>
                </c:pt>
                <c:pt idx="209">
                  <c:v>1063</c:v>
                </c:pt>
                <c:pt idx="210">
                  <c:v>970</c:v>
                </c:pt>
                <c:pt idx="211">
                  <c:v>914</c:v>
                </c:pt>
                <c:pt idx="212">
                  <c:v>989</c:v>
                </c:pt>
                <c:pt idx="213">
                  <c:v>1030</c:v>
                </c:pt>
                <c:pt idx="214">
                  <c:v>988</c:v>
                </c:pt>
                <c:pt idx="215">
                  <c:v>968</c:v>
                </c:pt>
                <c:pt idx="216">
                  <c:v>911</c:v>
                </c:pt>
                <c:pt idx="217">
                  <c:v>878</c:v>
                </c:pt>
                <c:pt idx="218">
                  <c:v>868</c:v>
                </c:pt>
                <c:pt idx="219">
                  <c:v>917</c:v>
                </c:pt>
                <c:pt idx="220">
                  <c:v>845</c:v>
                </c:pt>
                <c:pt idx="221">
                  <c:v>762</c:v>
                </c:pt>
                <c:pt idx="222">
                  <c:v>806</c:v>
                </c:pt>
                <c:pt idx="223">
                  <c:v>839</c:v>
                </c:pt>
                <c:pt idx="224">
                  <c:v>776</c:v>
                </c:pt>
                <c:pt idx="225">
                  <c:v>772</c:v>
                </c:pt>
                <c:pt idx="226">
                  <c:v>790</c:v>
                </c:pt>
                <c:pt idx="227">
                  <c:v>697</c:v>
                </c:pt>
                <c:pt idx="228">
                  <c:v>703</c:v>
                </c:pt>
                <c:pt idx="229">
                  <c:v>682</c:v>
                </c:pt>
                <c:pt idx="230">
                  <c:v>859</c:v>
                </c:pt>
                <c:pt idx="231">
                  <c:v>764</c:v>
                </c:pt>
                <c:pt idx="232">
                  <c:v>670</c:v>
                </c:pt>
                <c:pt idx="233">
                  <c:v>737</c:v>
                </c:pt>
                <c:pt idx="234">
                  <c:v>782</c:v>
                </c:pt>
                <c:pt idx="235">
                  <c:v>872</c:v>
                </c:pt>
                <c:pt idx="236">
                  <c:v>905</c:v>
                </c:pt>
                <c:pt idx="237">
                  <c:v>972</c:v>
                </c:pt>
                <c:pt idx="238">
                  <c:v>754</c:v>
                </c:pt>
                <c:pt idx="239">
                  <c:v>808</c:v>
                </c:pt>
                <c:pt idx="240">
                  <c:v>801</c:v>
                </c:pt>
                <c:pt idx="241">
                  <c:v>687</c:v>
                </c:pt>
                <c:pt idx="242">
                  <c:v>742</c:v>
                </c:pt>
                <c:pt idx="243">
                  <c:v>758</c:v>
                </c:pt>
                <c:pt idx="244">
                  <c:v>693</c:v>
                </c:pt>
                <c:pt idx="245">
                  <c:v>710</c:v>
                </c:pt>
                <c:pt idx="246">
                  <c:v>696</c:v>
                </c:pt>
                <c:pt idx="247">
                  <c:v>677</c:v>
                </c:pt>
                <c:pt idx="248">
                  <c:v>730</c:v>
                </c:pt>
                <c:pt idx="249">
                  <c:v>827</c:v>
                </c:pt>
                <c:pt idx="250">
                  <c:v>761</c:v>
                </c:pt>
                <c:pt idx="251">
                  <c:v>752</c:v>
                </c:pt>
                <c:pt idx="252">
                  <c:v>743</c:v>
                </c:pt>
                <c:pt idx="253">
                  <c:v>792</c:v>
                </c:pt>
                <c:pt idx="254">
                  <c:v>746</c:v>
                </c:pt>
                <c:pt idx="255">
                  <c:v>793</c:v>
                </c:pt>
                <c:pt idx="256">
                  <c:v>813</c:v>
                </c:pt>
                <c:pt idx="257">
                  <c:v>772</c:v>
                </c:pt>
                <c:pt idx="258">
                  <c:v>781</c:v>
                </c:pt>
                <c:pt idx="259">
                  <c:v>881</c:v>
                </c:pt>
                <c:pt idx="260">
                  <c:v>886</c:v>
                </c:pt>
                <c:pt idx="261">
                  <c:v>905</c:v>
                </c:pt>
                <c:pt idx="262">
                  <c:v>838</c:v>
                </c:pt>
                <c:pt idx="263">
                  <c:v>821</c:v>
                </c:pt>
                <c:pt idx="264">
                  <c:v>858</c:v>
                </c:pt>
                <c:pt idx="265">
                  <c:v>761</c:v>
                </c:pt>
                <c:pt idx="266">
                  <c:v>806</c:v>
                </c:pt>
                <c:pt idx="267">
                  <c:v>777</c:v>
                </c:pt>
                <c:pt idx="268">
                  <c:v>807</c:v>
                </c:pt>
                <c:pt idx="269">
                  <c:v>827</c:v>
                </c:pt>
                <c:pt idx="270">
                  <c:v>847</c:v>
                </c:pt>
                <c:pt idx="271">
                  <c:v>797</c:v>
                </c:pt>
                <c:pt idx="272">
                  <c:v>799</c:v>
                </c:pt>
                <c:pt idx="273">
                  <c:v>870</c:v>
                </c:pt>
                <c:pt idx="274">
                  <c:v>861</c:v>
                </c:pt>
                <c:pt idx="275">
                  <c:v>776</c:v>
                </c:pt>
                <c:pt idx="276">
                  <c:v>737</c:v>
                </c:pt>
                <c:pt idx="277">
                  <c:v>774</c:v>
                </c:pt>
                <c:pt idx="278">
                  <c:v>731</c:v>
                </c:pt>
                <c:pt idx="279">
                  <c:v>775</c:v>
                </c:pt>
                <c:pt idx="280">
                  <c:v>678</c:v>
                </c:pt>
                <c:pt idx="281">
                  <c:v>743</c:v>
                </c:pt>
                <c:pt idx="282">
                  <c:v>685</c:v>
                </c:pt>
                <c:pt idx="283">
                  <c:v>725</c:v>
                </c:pt>
                <c:pt idx="284">
                  <c:v>731</c:v>
                </c:pt>
                <c:pt idx="285">
                  <c:v>703</c:v>
                </c:pt>
                <c:pt idx="286">
                  <c:v>737</c:v>
                </c:pt>
                <c:pt idx="287">
                  <c:v>734</c:v>
                </c:pt>
                <c:pt idx="288">
                  <c:v>752</c:v>
                </c:pt>
                <c:pt idx="289">
                  <c:v>769</c:v>
                </c:pt>
                <c:pt idx="290">
                  <c:v>747</c:v>
                </c:pt>
                <c:pt idx="291">
                  <c:v>692</c:v>
                </c:pt>
                <c:pt idx="292">
                  <c:v>709</c:v>
                </c:pt>
                <c:pt idx="293">
                  <c:v>714</c:v>
                </c:pt>
                <c:pt idx="294">
                  <c:v>887</c:v>
                </c:pt>
                <c:pt idx="295">
                  <c:v>654</c:v>
                </c:pt>
                <c:pt idx="296">
                  <c:v>678</c:v>
                </c:pt>
                <c:pt idx="297">
                  <c:v>654</c:v>
                </c:pt>
                <c:pt idx="298">
                  <c:v>721</c:v>
                </c:pt>
                <c:pt idx="299">
                  <c:v>706</c:v>
                </c:pt>
                <c:pt idx="300">
                  <c:v>700</c:v>
                </c:pt>
                <c:pt idx="301">
                  <c:v>813</c:v>
                </c:pt>
                <c:pt idx="302">
                  <c:v>767</c:v>
                </c:pt>
                <c:pt idx="303">
                  <c:v>855</c:v>
                </c:pt>
                <c:pt idx="304">
                  <c:v>738</c:v>
                </c:pt>
                <c:pt idx="305">
                  <c:v>772</c:v>
                </c:pt>
                <c:pt idx="306">
                  <c:v>839</c:v>
                </c:pt>
                <c:pt idx="307">
                  <c:v>775</c:v>
                </c:pt>
                <c:pt idx="308">
                  <c:v>832</c:v>
                </c:pt>
                <c:pt idx="309">
                  <c:v>864</c:v>
                </c:pt>
                <c:pt idx="310">
                  <c:v>834</c:v>
                </c:pt>
                <c:pt idx="311">
                  <c:v>985</c:v>
                </c:pt>
                <c:pt idx="312">
                  <c:v>1138</c:v>
                </c:pt>
                <c:pt idx="313">
                  <c:v>1215</c:v>
                </c:pt>
                <c:pt idx="314">
                  <c:v>1359</c:v>
                </c:pt>
                <c:pt idx="315">
                  <c:v>1181</c:v>
                </c:pt>
                <c:pt idx="316">
                  <c:v>1065</c:v>
                </c:pt>
                <c:pt idx="317">
                  <c:v>1032</c:v>
                </c:pt>
                <c:pt idx="318">
                  <c:v>927</c:v>
                </c:pt>
                <c:pt idx="319">
                  <c:v>846</c:v>
                </c:pt>
                <c:pt idx="320">
                  <c:v>866</c:v>
                </c:pt>
                <c:pt idx="321">
                  <c:v>862</c:v>
                </c:pt>
                <c:pt idx="322">
                  <c:v>844</c:v>
                </c:pt>
                <c:pt idx="323">
                  <c:v>767</c:v>
                </c:pt>
                <c:pt idx="324">
                  <c:v>747</c:v>
                </c:pt>
                <c:pt idx="325">
                  <c:v>748</c:v>
                </c:pt>
                <c:pt idx="326">
                  <c:v>873</c:v>
                </c:pt>
                <c:pt idx="327">
                  <c:v>784</c:v>
                </c:pt>
                <c:pt idx="328">
                  <c:v>745</c:v>
                </c:pt>
                <c:pt idx="329">
                  <c:v>774</c:v>
                </c:pt>
                <c:pt idx="330">
                  <c:v>838</c:v>
                </c:pt>
                <c:pt idx="331">
                  <c:v>760</c:v>
                </c:pt>
                <c:pt idx="332">
                  <c:v>756</c:v>
                </c:pt>
                <c:pt idx="333">
                  <c:v>733</c:v>
                </c:pt>
                <c:pt idx="334">
                  <c:v>787</c:v>
                </c:pt>
                <c:pt idx="335">
                  <c:v>735</c:v>
                </c:pt>
                <c:pt idx="336">
                  <c:v>794</c:v>
                </c:pt>
                <c:pt idx="337">
                  <c:v>763</c:v>
                </c:pt>
                <c:pt idx="338">
                  <c:v>721</c:v>
                </c:pt>
                <c:pt idx="339">
                  <c:v>758</c:v>
                </c:pt>
                <c:pt idx="340">
                  <c:v>783</c:v>
                </c:pt>
                <c:pt idx="341">
                  <c:v>738</c:v>
                </c:pt>
                <c:pt idx="342">
                  <c:v>727</c:v>
                </c:pt>
                <c:pt idx="343">
                  <c:v>833</c:v>
                </c:pt>
                <c:pt idx="344">
                  <c:v>998</c:v>
                </c:pt>
                <c:pt idx="345">
                  <c:v>829</c:v>
                </c:pt>
                <c:pt idx="346">
                  <c:v>743</c:v>
                </c:pt>
                <c:pt idx="347">
                  <c:v>743</c:v>
                </c:pt>
                <c:pt idx="348">
                  <c:v>708</c:v>
                </c:pt>
                <c:pt idx="349">
                  <c:v>689</c:v>
                </c:pt>
                <c:pt idx="350">
                  <c:v>710</c:v>
                </c:pt>
                <c:pt idx="351">
                  <c:v>793</c:v>
                </c:pt>
                <c:pt idx="352">
                  <c:v>780</c:v>
                </c:pt>
                <c:pt idx="353">
                  <c:v>770</c:v>
                </c:pt>
                <c:pt idx="354">
                  <c:v>811</c:v>
                </c:pt>
                <c:pt idx="355">
                  <c:v>780</c:v>
                </c:pt>
                <c:pt idx="356">
                  <c:v>811</c:v>
                </c:pt>
                <c:pt idx="357">
                  <c:v>788</c:v>
                </c:pt>
                <c:pt idx="358">
                  <c:v>825</c:v>
                </c:pt>
                <c:pt idx="359">
                  <c:v>810</c:v>
                </c:pt>
                <c:pt idx="360">
                  <c:v>835</c:v>
                </c:pt>
                <c:pt idx="361">
                  <c:v>872</c:v>
                </c:pt>
                <c:pt idx="362">
                  <c:v>870</c:v>
                </c:pt>
                <c:pt idx="363">
                  <c:v>916</c:v>
                </c:pt>
                <c:pt idx="364">
                  <c:v>933</c:v>
                </c:pt>
                <c:pt idx="365">
                  <c:v>1081</c:v>
                </c:pt>
                <c:pt idx="366">
                  <c:v>1062</c:v>
                </c:pt>
                <c:pt idx="367">
                  <c:v>946</c:v>
                </c:pt>
                <c:pt idx="368">
                  <c:v>896</c:v>
                </c:pt>
                <c:pt idx="369">
                  <c:v>899</c:v>
                </c:pt>
                <c:pt idx="370">
                  <c:v>845</c:v>
                </c:pt>
                <c:pt idx="371">
                  <c:v>891</c:v>
                </c:pt>
                <c:pt idx="372">
                  <c:v>899</c:v>
                </c:pt>
                <c:pt idx="373">
                  <c:v>958</c:v>
                </c:pt>
                <c:pt idx="374">
                  <c:v>885</c:v>
                </c:pt>
                <c:pt idx="375">
                  <c:v>839</c:v>
                </c:pt>
                <c:pt idx="376">
                  <c:v>795</c:v>
                </c:pt>
                <c:pt idx="377">
                  <c:v>836</c:v>
                </c:pt>
                <c:pt idx="378">
                  <c:v>809</c:v>
                </c:pt>
                <c:pt idx="379">
                  <c:v>760</c:v>
                </c:pt>
                <c:pt idx="380">
                  <c:v>734</c:v>
                </c:pt>
                <c:pt idx="381">
                  <c:v>786</c:v>
                </c:pt>
                <c:pt idx="382">
                  <c:v>700</c:v>
                </c:pt>
                <c:pt idx="383">
                  <c:v>715</c:v>
                </c:pt>
                <c:pt idx="384">
                  <c:v>704</c:v>
                </c:pt>
                <c:pt idx="385">
                  <c:v>754</c:v>
                </c:pt>
                <c:pt idx="386">
                  <c:v>762</c:v>
                </c:pt>
                <c:pt idx="387">
                  <c:v>680</c:v>
                </c:pt>
                <c:pt idx="388">
                  <c:v>752</c:v>
                </c:pt>
                <c:pt idx="389">
                  <c:v>747</c:v>
                </c:pt>
                <c:pt idx="390">
                  <c:v>691</c:v>
                </c:pt>
                <c:pt idx="391">
                  <c:v>736</c:v>
                </c:pt>
                <c:pt idx="392">
                  <c:v>754</c:v>
                </c:pt>
                <c:pt idx="393">
                  <c:v>709</c:v>
                </c:pt>
                <c:pt idx="394">
                  <c:v>780</c:v>
                </c:pt>
                <c:pt idx="395">
                  <c:v>793</c:v>
                </c:pt>
                <c:pt idx="396">
                  <c:v>796</c:v>
                </c:pt>
                <c:pt idx="397">
                  <c:v>728</c:v>
                </c:pt>
                <c:pt idx="398">
                  <c:v>740</c:v>
                </c:pt>
                <c:pt idx="399">
                  <c:v>684</c:v>
                </c:pt>
                <c:pt idx="400">
                  <c:v>683</c:v>
                </c:pt>
                <c:pt idx="401">
                  <c:v>706</c:v>
                </c:pt>
                <c:pt idx="402">
                  <c:v>756</c:v>
                </c:pt>
                <c:pt idx="403">
                  <c:v>707</c:v>
                </c:pt>
                <c:pt idx="404">
                  <c:v>749</c:v>
                </c:pt>
                <c:pt idx="405">
                  <c:v>790</c:v>
                </c:pt>
                <c:pt idx="406">
                  <c:v>734</c:v>
                </c:pt>
                <c:pt idx="407">
                  <c:v>741</c:v>
                </c:pt>
                <c:pt idx="408">
                  <c:v>775</c:v>
                </c:pt>
                <c:pt idx="409">
                  <c:v>769</c:v>
                </c:pt>
                <c:pt idx="410">
                  <c:v>763</c:v>
                </c:pt>
                <c:pt idx="411">
                  <c:v>832</c:v>
                </c:pt>
                <c:pt idx="412">
                  <c:v>800</c:v>
                </c:pt>
                <c:pt idx="413">
                  <c:v>854</c:v>
                </c:pt>
                <c:pt idx="414">
                  <c:v>875</c:v>
                </c:pt>
                <c:pt idx="415">
                  <c:v>880</c:v>
                </c:pt>
                <c:pt idx="416">
                  <c:v>951</c:v>
                </c:pt>
                <c:pt idx="417">
                  <c:v>921</c:v>
                </c:pt>
                <c:pt idx="418">
                  <c:v>977</c:v>
                </c:pt>
                <c:pt idx="419">
                  <c:v>1060</c:v>
                </c:pt>
                <c:pt idx="420">
                  <c:v>1052</c:v>
                </c:pt>
                <c:pt idx="421">
                  <c:v>1037</c:v>
                </c:pt>
                <c:pt idx="422">
                  <c:v>970</c:v>
                </c:pt>
                <c:pt idx="423">
                  <c:v>910</c:v>
                </c:pt>
                <c:pt idx="424">
                  <c:v>950</c:v>
                </c:pt>
                <c:pt idx="425">
                  <c:v>957</c:v>
                </c:pt>
                <c:pt idx="426">
                  <c:v>892</c:v>
                </c:pt>
                <c:pt idx="427">
                  <c:v>856</c:v>
                </c:pt>
                <c:pt idx="428">
                  <c:v>776</c:v>
                </c:pt>
                <c:pt idx="429">
                  <c:v>790</c:v>
                </c:pt>
                <c:pt idx="430">
                  <c:v>840</c:v>
                </c:pt>
                <c:pt idx="431">
                  <c:v>750</c:v>
                </c:pt>
                <c:pt idx="432">
                  <c:v>763</c:v>
                </c:pt>
                <c:pt idx="433">
                  <c:v>784</c:v>
                </c:pt>
                <c:pt idx="434">
                  <c:v>697</c:v>
                </c:pt>
                <c:pt idx="435">
                  <c:v>766</c:v>
                </c:pt>
                <c:pt idx="436">
                  <c:v>828</c:v>
                </c:pt>
                <c:pt idx="437">
                  <c:v>773</c:v>
                </c:pt>
                <c:pt idx="438">
                  <c:v>781</c:v>
                </c:pt>
                <c:pt idx="439">
                  <c:v>840</c:v>
                </c:pt>
                <c:pt idx="440">
                  <c:v>829</c:v>
                </c:pt>
                <c:pt idx="441">
                  <c:v>768</c:v>
                </c:pt>
                <c:pt idx="442">
                  <c:v>836</c:v>
                </c:pt>
                <c:pt idx="443">
                  <c:v>811</c:v>
                </c:pt>
                <c:pt idx="444">
                  <c:v>775</c:v>
                </c:pt>
                <c:pt idx="445">
                  <c:v>723</c:v>
                </c:pt>
                <c:pt idx="446">
                  <c:v>780</c:v>
                </c:pt>
                <c:pt idx="447">
                  <c:v>705</c:v>
                </c:pt>
                <c:pt idx="448">
                  <c:v>782</c:v>
                </c:pt>
                <c:pt idx="449">
                  <c:v>725</c:v>
                </c:pt>
                <c:pt idx="450">
                  <c:v>700</c:v>
                </c:pt>
                <c:pt idx="451">
                  <c:v>660</c:v>
                </c:pt>
                <c:pt idx="452">
                  <c:v>678</c:v>
                </c:pt>
                <c:pt idx="453">
                  <c:v>746</c:v>
                </c:pt>
                <c:pt idx="454">
                  <c:v>678</c:v>
                </c:pt>
                <c:pt idx="455">
                  <c:v>693</c:v>
                </c:pt>
                <c:pt idx="456">
                  <c:v>749</c:v>
                </c:pt>
                <c:pt idx="457">
                  <c:v>761</c:v>
                </c:pt>
                <c:pt idx="458">
                  <c:v>719</c:v>
                </c:pt>
                <c:pt idx="459">
                  <c:v>712</c:v>
                </c:pt>
                <c:pt idx="460">
                  <c:v>715</c:v>
                </c:pt>
                <c:pt idx="461">
                  <c:v>739</c:v>
                </c:pt>
                <c:pt idx="462">
                  <c:v>796</c:v>
                </c:pt>
                <c:pt idx="463">
                  <c:v>726</c:v>
                </c:pt>
                <c:pt idx="464">
                  <c:v>763</c:v>
                </c:pt>
                <c:pt idx="465">
                  <c:v>769</c:v>
                </c:pt>
                <c:pt idx="466">
                  <c:v>816</c:v>
                </c:pt>
                <c:pt idx="467">
                  <c:v>821</c:v>
                </c:pt>
                <c:pt idx="468">
                  <c:v>808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C-4921-9B5E-14EB40773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105295"/>
        <c:axId val="1357106735"/>
      </c:scatterChart>
      <c:valAx>
        <c:axId val="135710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7106735"/>
        <c:crosses val="autoZero"/>
        <c:crossBetween val="midCat"/>
      </c:valAx>
      <c:valAx>
        <c:axId val="13571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710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132560758370346E-2"/>
          <c:y val="6.48396669478508E-3"/>
          <c:w val="0.84504961128963318"/>
          <c:h val="0.9597230917241235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'death_counts&lt;'!$S$11</c:f>
              <c:strCache>
                <c:ptCount val="1"/>
                <c:pt idx="0">
                  <c:v>Hiver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multiLvlStrRef>
              <c:f>'death_counts&lt;'!$S$14:$T$131</c:f>
              <c:multiLvlStrCache>
                <c:ptCount val="11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48</c:v>
                  </c:pt>
                  <c:pt idx="9">
                    <c:v>49</c:v>
                  </c:pt>
                  <c:pt idx="10">
                    <c:v>50</c:v>
                  </c:pt>
                  <c:pt idx="11">
                    <c:v>51</c:v>
                  </c:pt>
                  <c:pt idx="12">
                    <c:v>52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5</c:v>
                  </c:pt>
                  <c:pt idx="18">
                    <c:v>6</c:v>
                  </c:pt>
                  <c:pt idx="19">
                    <c:v>7</c:v>
                  </c:pt>
                  <c:pt idx="20">
                    <c:v>8</c:v>
                  </c:pt>
                  <c:pt idx="21">
                    <c:v>48</c:v>
                  </c:pt>
                  <c:pt idx="22">
                    <c:v>49</c:v>
                  </c:pt>
                  <c:pt idx="23">
                    <c:v>50</c:v>
                  </c:pt>
                  <c:pt idx="24">
                    <c:v>51</c:v>
                  </c:pt>
                  <c:pt idx="25">
                    <c:v>52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0">
                    <c:v>5</c:v>
                  </c:pt>
                  <c:pt idx="31">
                    <c:v>6</c:v>
                  </c:pt>
                  <c:pt idx="32">
                    <c:v>7</c:v>
                  </c:pt>
                  <c:pt idx="33">
                    <c:v>8</c:v>
                  </c:pt>
                  <c:pt idx="34">
                    <c:v>48</c:v>
                  </c:pt>
                  <c:pt idx="35">
                    <c:v>49</c:v>
                  </c:pt>
                  <c:pt idx="36">
                    <c:v>50</c:v>
                  </c:pt>
                  <c:pt idx="37">
                    <c:v>51</c:v>
                  </c:pt>
                  <c:pt idx="38">
                    <c:v>52</c:v>
                  </c:pt>
                  <c:pt idx="39">
                    <c:v>1</c:v>
                  </c:pt>
                  <c:pt idx="40">
                    <c:v>2</c:v>
                  </c:pt>
                  <c:pt idx="41">
                    <c:v>3</c:v>
                  </c:pt>
                  <c:pt idx="42">
                    <c:v>4</c:v>
                  </c:pt>
                  <c:pt idx="43">
                    <c:v>5</c:v>
                  </c:pt>
                  <c:pt idx="44">
                    <c:v>6</c:v>
                  </c:pt>
                  <c:pt idx="45">
                    <c:v>7</c:v>
                  </c:pt>
                  <c:pt idx="46">
                    <c:v>8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5</c:v>
                  </c:pt>
                  <c:pt idx="57">
                    <c:v>6</c:v>
                  </c:pt>
                  <c:pt idx="58">
                    <c:v>7</c:v>
                  </c:pt>
                  <c:pt idx="59">
                    <c:v>8</c:v>
                  </c:pt>
                  <c:pt idx="60">
                    <c:v>48</c:v>
                  </c:pt>
                  <c:pt idx="61">
                    <c:v>49</c:v>
                  </c:pt>
                  <c:pt idx="62">
                    <c:v>50</c:v>
                  </c:pt>
                  <c:pt idx="63">
                    <c:v>51</c:v>
                  </c:pt>
                  <c:pt idx="64">
                    <c:v>52</c:v>
                  </c:pt>
                  <c:pt idx="65">
                    <c:v>53</c:v>
                  </c:pt>
                  <c:pt idx="66">
                    <c:v>1</c:v>
                  </c:pt>
                  <c:pt idx="67">
                    <c:v>2</c:v>
                  </c:pt>
                  <c:pt idx="68">
                    <c:v>3</c:v>
                  </c:pt>
                  <c:pt idx="69">
                    <c:v>4</c:v>
                  </c:pt>
                  <c:pt idx="70">
                    <c:v>5</c:v>
                  </c:pt>
                  <c:pt idx="71">
                    <c:v>6</c:v>
                  </c:pt>
                  <c:pt idx="72">
                    <c:v>7</c:v>
                  </c:pt>
                  <c:pt idx="73">
                    <c:v>8</c:v>
                  </c:pt>
                  <c:pt idx="74">
                    <c:v>48</c:v>
                  </c:pt>
                  <c:pt idx="75">
                    <c:v>49</c:v>
                  </c:pt>
                  <c:pt idx="76">
                    <c:v>50</c:v>
                  </c:pt>
                  <c:pt idx="77">
                    <c:v>51</c:v>
                  </c:pt>
                  <c:pt idx="78">
                    <c:v>52</c:v>
                  </c:pt>
                  <c:pt idx="79">
                    <c:v>1</c:v>
                  </c:pt>
                  <c:pt idx="80">
                    <c:v>2</c:v>
                  </c:pt>
                  <c:pt idx="81">
                    <c:v>3</c:v>
                  </c:pt>
                  <c:pt idx="82">
                    <c:v>4</c:v>
                  </c:pt>
                  <c:pt idx="83">
                    <c:v>5</c:v>
                  </c:pt>
                  <c:pt idx="84">
                    <c:v>6</c:v>
                  </c:pt>
                  <c:pt idx="85">
                    <c:v>7</c:v>
                  </c:pt>
                  <c:pt idx="86">
                    <c:v>8</c:v>
                  </c:pt>
                  <c:pt idx="87">
                    <c:v>48</c:v>
                  </c:pt>
                  <c:pt idx="88">
                    <c:v>49</c:v>
                  </c:pt>
                  <c:pt idx="89">
                    <c:v>50</c:v>
                  </c:pt>
                  <c:pt idx="90">
                    <c:v>51</c:v>
                  </c:pt>
                  <c:pt idx="91">
                    <c:v>52</c:v>
                  </c:pt>
                  <c:pt idx="92">
                    <c:v>1</c:v>
                  </c:pt>
                  <c:pt idx="93">
                    <c:v>2</c:v>
                  </c:pt>
                  <c:pt idx="94">
                    <c:v>3</c:v>
                  </c:pt>
                  <c:pt idx="95">
                    <c:v>4</c:v>
                  </c:pt>
                  <c:pt idx="96">
                    <c:v>5</c:v>
                  </c:pt>
                  <c:pt idx="97">
                    <c:v>6</c:v>
                  </c:pt>
                  <c:pt idx="98">
                    <c:v>7</c:v>
                  </c:pt>
                  <c:pt idx="99">
                    <c:v>8</c:v>
                  </c:pt>
                  <c:pt idx="100">
                    <c:v>48</c:v>
                  </c:pt>
                  <c:pt idx="101">
                    <c:v>49</c:v>
                  </c:pt>
                  <c:pt idx="102">
                    <c:v>50</c:v>
                  </c:pt>
                  <c:pt idx="103">
                    <c:v>51</c:v>
                  </c:pt>
                  <c:pt idx="104">
                    <c:v>52</c:v>
                  </c:pt>
                  <c:pt idx="105">
                    <c:v>1</c:v>
                  </c:pt>
                  <c:pt idx="106">
                    <c:v>2</c:v>
                  </c:pt>
                  <c:pt idx="107">
                    <c:v>3</c:v>
                  </c:pt>
                  <c:pt idx="108">
                    <c:v>4</c:v>
                  </c:pt>
                  <c:pt idx="109">
                    <c:v>5</c:v>
                  </c:pt>
                  <c:pt idx="110">
                    <c:v>6</c:v>
                  </c:pt>
                  <c:pt idx="111">
                    <c:v>7</c:v>
                  </c:pt>
                  <c:pt idx="112">
                    <c:v>8</c:v>
                  </c:pt>
                  <c:pt idx="113">
                    <c:v>48</c:v>
                  </c:pt>
                  <c:pt idx="114">
                    <c:v>49</c:v>
                  </c:pt>
                  <c:pt idx="115">
                    <c:v>50</c:v>
                  </c:pt>
                  <c:pt idx="116">
                    <c:v>51</c:v>
                  </c:pt>
                  <c:pt idx="117">
                    <c:v>52</c:v>
                  </c:pt>
                </c:lvl>
                <c:lvl>
                  <c:pt idx="0">
                    <c:v>2011</c:v>
                  </c:pt>
                  <c:pt idx="1">
                    <c:v>2011</c:v>
                  </c:pt>
                  <c:pt idx="2">
                    <c:v>2011</c:v>
                  </c:pt>
                  <c:pt idx="3">
                    <c:v>2011</c:v>
                  </c:pt>
                  <c:pt idx="4">
                    <c:v>2011</c:v>
                  </c:pt>
                  <c:pt idx="5">
                    <c:v>2011</c:v>
                  </c:pt>
                  <c:pt idx="6">
                    <c:v>2011</c:v>
                  </c:pt>
                  <c:pt idx="7">
                    <c:v>2011</c:v>
                  </c:pt>
                  <c:pt idx="8">
                    <c:v>2011</c:v>
                  </c:pt>
                  <c:pt idx="9">
                    <c:v>2011</c:v>
                  </c:pt>
                  <c:pt idx="10">
                    <c:v>2011</c:v>
                  </c:pt>
                  <c:pt idx="11">
                    <c:v>2011</c:v>
                  </c:pt>
                  <c:pt idx="12">
                    <c:v>2011</c:v>
                  </c:pt>
                  <c:pt idx="13">
                    <c:v>2012</c:v>
                  </c:pt>
                  <c:pt idx="14">
                    <c:v>2012</c:v>
                  </c:pt>
                  <c:pt idx="15">
                    <c:v>2012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2012</c:v>
                  </c:pt>
                  <c:pt idx="21">
                    <c:v>2012</c:v>
                  </c:pt>
                  <c:pt idx="22">
                    <c:v>2012</c:v>
                  </c:pt>
                  <c:pt idx="23">
                    <c:v>2012</c:v>
                  </c:pt>
                  <c:pt idx="24">
                    <c:v>2012</c:v>
                  </c:pt>
                  <c:pt idx="25">
                    <c:v>2012</c:v>
                  </c:pt>
                  <c:pt idx="26">
                    <c:v>2013</c:v>
                  </c:pt>
                  <c:pt idx="27">
                    <c:v>2013</c:v>
                  </c:pt>
                  <c:pt idx="28">
                    <c:v>2013</c:v>
                  </c:pt>
                  <c:pt idx="29">
                    <c:v>2013</c:v>
                  </c:pt>
                  <c:pt idx="30">
                    <c:v>2013</c:v>
                  </c:pt>
                  <c:pt idx="31">
                    <c:v>2013</c:v>
                  </c:pt>
                  <c:pt idx="32">
                    <c:v>2013</c:v>
                  </c:pt>
                  <c:pt idx="33">
                    <c:v>2013</c:v>
                  </c:pt>
                  <c:pt idx="34">
                    <c:v>2013</c:v>
                  </c:pt>
                  <c:pt idx="35">
                    <c:v>2013</c:v>
                  </c:pt>
                  <c:pt idx="36">
                    <c:v>2013</c:v>
                  </c:pt>
                  <c:pt idx="37">
                    <c:v>2013</c:v>
                  </c:pt>
                  <c:pt idx="38">
                    <c:v>2013</c:v>
                  </c:pt>
                  <c:pt idx="39">
                    <c:v>2014</c:v>
                  </c:pt>
                  <c:pt idx="40">
                    <c:v>2014</c:v>
                  </c:pt>
                  <c:pt idx="41">
                    <c:v>2014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2014</c:v>
                  </c:pt>
                  <c:pt idx="49">
                    <c:v>2014</c:v>
                  </c:pt>
                  <c:pt idx="50">
                    <c:v>2014</c:v>
                  </c:pt>
                  <c:pt idx="51">
                    <c:v>2014</c:v>
                  </c:pt>
                  <c:pt idx="52">
                    <c:v>2015</c:v>
                  </c:pt>
                  <c:pt idx="53">
                    <c:v>2015</c:v>
                  </c:pt>
                  <c:pt idx="54">
                    <c:v>2015</c:v>
                  </c:pt>
                  <c:pt idx="55">
                    <c:v>2015</c:v>
                  </c:pt>
                  <c:pt idx="56">
                    <c:v>2015</c:v>
                  </c:pt>
                  <c:pt idx="57">
                    <c:v>2015</c:v>
                  </c:pt>
                  <c:pt idx="58">
                    <c:v>2015</c:v>
                  </c:pt>
                  <c:pt idx="59">
                    <c:v>2015</c:v>
                  </c:pt>
                  <c:pt idx="60">
                    <c:v>2015</c:v>
                  </c:pt>
                  <c:pt idx="61">
                    <c:v>2015</c:v>
                  </c:pt>
                  <c:pt idx="62">
                    <c:v>2015</c:v>
                  </c:pt>
                  <c:pt idx="63">
                    <c:v>2015</c:v>
                  </c:pt>
                  <c:pt idx="64">
                    <c:v>2015</c:v>
                  </c:pt>
                  <c:pt idx="65">
                    <c:v>2015</c:v>
                  </c:pt>
                  <c:pt idx="66">
                    <c:v>2016</c:v>
                  </c:pt>
                  <c:pt idx="67">
                    <c:v>2016</c:v>
                  </c:pt>
                  <c:pt idx="68">
                    <c:v>2016</c:v>
                  </c:pt>
                  <c:pt idx="69">
                    <c:v>2016</c:v>
                  </c:pt>
                  <c:pt idx="70">
                    <c:v>2016</c:v>
                  </c:pt>
                  <c:pt idx="71">
                    <c:v>2016</c:v>
                  </c:pt>
                  <c:pt idx="72">
                    <c:v>2016</c:v>
                  </c:pt>
                  <c:pt idx="73">
                    <c:v>2016</c:v>
                  </c:pt>
                  <c:pt idx="74">
                    <c:v>2016</c:v>
                  </c:pt>
                  <c:pt idx="75">
                    <c:v>2016</c:v>
                  </c:pt>
                  <c:pt idx="76">
                    <c:v>2016</c:v>
                  </c:pt>
                  <c:pt idx="77">
                    <c:v>2016</c:v>
                  </c:pt>
                  <c:pt idx="78">
                    <c:v>2016</c:v>
                  </c:pt>
                  <c:pt idx="79">
                    <c:v>2017</c:v>
                  </c:pt>
                  <c:pt idx="80">
                    <c:v>2017</c:v>
                  </c:pt>
                  <c:pt idx="81">
                    <c:v>2017</c:v>
                  </c:pt>
                  <c:pt idx="82">
                    <c:v>2017</c:v>
                  </c:pt>
                  <c:pt idx="83">
                    <c:v>2017</c:v>
                  </c:pt>
                  <c:pt idx="84">
                    <c:v>2017</c:v>
                  </c:pt>
                  <c:pt idx="85">
                    <c:v>2017</c:v>
                  </c:pt>
                  <c:pt idx="86">
                    <c:v>2017</c:v>
                  </c:pt>
                  <c:pt idx="87">
                    <c:v>2017</c:v>
                  </c:pt>
                  <c:pt idx="88">
                    <c:v>2017</c:v>
                  </c:pt>
                  <c:pt idx="89">
                    <c:v>2017</c:v>
                  </c:pt>
                  <c:pt idx="90">
                    <c:v>2017</c:v>
                  </c:pt>
                  <c:pt idx="91">
                    <c:v>2017</c:v>
                  </c:pt>
                  <c:pt idx="92">
                    <c:v>2018</c:v>
                  </c:pt>
                  <c:pt idx="93">
                    <c:v>2018</c:v>
                  </c:pt>
                  <c:pt idx="94">
                    <c:v>2018</c:v>
                  </c:pt>
                  <c:pt idx="95">
                    <c:v>2018</c:v>
                  </c:pt>
                  <c:pt idx="96">
                    <c:v>2018</c:v>
                  </c:pt>
                  <c:pt idx="97">
                    <c:v>2018</c:v>
                  </c:pt>
                  <c:pt idx="98">
                    <c:v>2018</c:v>
                  </c:pt>
                  <c:pt idx="99">
                    <c:v>2018</c:v>
                  </c:pt>
                  <c:pt idx="100">
                    <c:v>2018</c:v>
                  </c:pt>
                  <c:pt idx="101">
                    <c:v>2018</c:v>
                  </c:pt>
                  <c:pt idx="102">
                    <c:v>2018</c:v>
                  </c:pt>
                  <c:pt idx="103">
                    <c:v>2018</c:v>
                  </c:pt>
                  <c:pt idx="104">
                    <c:v>2018</c:v>
                  </c:pt>
                  <c:pt idx="105">
                    <c:v>2019</c:v>
                  </c:pt>
                  <c:pt idx="106">
                    <c:v>2019</c:v>
                  </c:pt>
                  <c:pt idx="107">
                    <c:v>2019</c:v>
                  </c:pt>
                  <c:pt idx="108">
                    <c:v>2019</c:v>
                  </c:pt>
                  <c:pt idx="109">
                    <c:v>2019</c:v>
                  </c:pt>
                  <c:pt idx="110">
                    <c:v>2019</c:v>
                  </c:pt>
                  <c:pt idx="111">
                    <c:v>2019</c:v>
                  </c:pt>
                  <c:pt idx="112">
                    <c:v>2019</c:v>
                  </c:pt>
                  <c:pt idx="113">
                    <c:v>2019</c:v>
                  </c:pt>
                  <c:pt idx="114">
                    <c:v>2019</c:v>
                  </c:pt>
                  <c:pt idx="115">
                    <c:v>2019</c:v>
                  </c:pt>
                  <c:pt idx="116">
                    <c:v>2019</c:v>
                  </c:pt>
                  <c:pt idx="117">
                    <c:v>2019</c:v>
                  </c:pt>
                </c:lvl>
              </c:multiLvlStrCache>
            </c:multiLvlStrRef>
          </c:xVal>
          <c:yVal>
            <c:numRef>
              <c:f>'death_counts&lt;'!$V$14:$V$131</c:f>
              <c:numCache>
                <c:formatCode>General</c:formatCode>
                <c:ptCount val="118"/>
                <c:pt idx="0">
                  <c:v>868</c:v>
                </c:pt>
                <c:pt idx="1">
                  <c:v>861</c:v>
                </c:pt>
                <c:pt idx="2">
                  <c:v>831</c:v>
                </c:pt>
                <c:pt idx="3">
                  <c:v>835</c:v>
                </c:pt>
                <c:pt idx="4">
                  <c:v>818</c:v>
                </c:pt>
                <c:pt idx="5">
                  <c:v>806</c:v>
                </c:pt>
                <c:pt idx="6">
                  <c:v>831</c:v>
                </c:pt>
                <c:pt idx="7">
                  <c:v>821</c:v>
                </c:pt>
                <c:pt idx="8">
                  <c:v>801</c:v>
                </c:pt>
                <c:pt idx="9">
                  <c:v>816</c:v>
                </c:pt>
                <c:pt idx="10">
                  <c:v>809</c:v>
                </c:pt>
                <c:pt idx="11">
                  <c:v>771</c:v>
                </c:pt>
                <c:pt idx="12">
                  <c:v>814</c:v>
                </c:pt>
                <c:pt idx="13">
                  <c:v>862</c:v>
                </c:pt>
                <c:pt idx="14">
                  <c:v>850</c:v>
                </c:pt>
                <c:pt idx="15">
                  <c:v>976</c:v>
                </c:pt>
                <c:pt idx="16">
                  <c:v>867</c:v>
                </c:pt>
                <c:pt idx="17">
                  <c:v>956</c:v>
                </c:pt>
                <c:pt idx="18">
                  <c:v>1104</c:v>
                </c:pt>
                <c:pt idx="19">
                  <c:v>1008</c:v>
                </c:pt>
                <c:pt idx="20">
                  <c:v>985</c:v>
                </c:pt>
                <c:pt idx="21">
                  <c:v>759</c:v>
                </c:pt>
                <c:pt idx="22">
                  <c:v>770</c:v>
                </c:pt>
                <c:pt idx="23">
                  <c:v>855</c:v>
                </c:pt>
                <c:pt idx="24">
                  <c:v>799</c:v>
                </c:pt>
                <c:pt idx="25">
                  <c:v>820</c:v>
                </c:pt>
                <c:pt idx="26">
                  <c:v>830</c:v>
                </c:pt>
                <c:pt idx="27">
                  <c:v>908</c:v>
                </c:pt>
                <c:pt idx="28">
                  <c:v>781</c:v>
                </c:pt>
                <c:pt idx="29">
                  <c:v>832</c:v>
                </c:pt>
                <c:pt idx="30">
                  <c:v>897</c:v>
                </c:pt>
                <c:pt idx="31">
                  <c:v>822</c:v>
                </c:pt>
                <c:pt idx="32">
                  <c:v>910</c:v>
                </c:pt>
                <c:pt idx="33">
                  <c:v>870</c:v>
                </c:pt>
                <c:pt idx="34">
                  <c:v>843</c:v>
                </c:pt>
                <c:pt idx="35">
                  <c:v>851</c:v>
                </c:pt>
                <c:pt idx="36">
                  <c:v>826</c:v>
                </c:pt>
                <c:pt idx="37">
                  <c:v>824</c:v>
                </c:pt>
                <c:pt idx="38">
                  <c:v>793</c:v>
                </c:pt>
                <c:pt idx="39">
                  <c:v>905</c:v>
                </c:pt>
                <c:pt idx="40">
                  <c:v>893</c:v>
                </c:pt>
                <c:pt idx="41">
                  <c:v>842</c:v>
                </c:pt>
                <c:pt idx="42">
                  <c:v>791</c:v>
                </c:pt>
                <c:pt idx="43">
                  <c:v>917</c:v>
                </c:pt>
                <c:pt idx="44">
                  <c:v>835</c:v>
                </c:pt>
                <c:pt idx="45">
                  <c:v>879</c:v>
                </c:pt>
                <c:pt idx="46">
                  <c:v>793</c:v>
                </c:pt>
                <c:pt idx="47">
                  <c:v>784</c:v>
                </c:pt>
                <c:pt idx="48">
                  <c:v>756</c:v>
                </c:pt>
                <c:pt idx="49">
                  <c:v>806</c:v>
                </c:pt>
                <c:pt idx="50">
                  <c:v>876</c:v>
                </c:pt>
                <c:pt idx="51">
                  <c:v>868</c:v>
                </c:pt>
                <c:pt idx="52">
                  <c:v>996</c:v>
                </c:pt>
                <c:pt idx="53">
                  <c:v>1063</c:v>
                </c:pt>
                <c:pt idx="54">
                  <c:v>970</c:v>
                </c:pt>
                <c:pt idx="55">
                  <c:v>914</c:v>
                </c:pt>
                <c:pt idx="56">
                  <c:v>989</c:v>
                </c:pt>
                <c:pt idx="57">
                  <c:v>1030</c:v>
                </c:pt>
                <c:pt idx="58">
                  <c:v>988</c:v>
                </c:pt>
                <c:pt idx="59">
                  <c:v>968</c:v>
                </c:pt>
                <c:pt idx="60">
                  <c:v>793</c:v>
                </c:pt>
                <c:pt idx="61">
                  <c:v>813</c:v>
                </c:pt>
                <c:pt idx="62">
                  <c:v>772</c:v>
                </c:pt>
                <c:pt idx="63">
                  <c:v>781</c:v>
                </c:pt>
                <c:pt idx="64">
                  <c:v>881</c:v>
                </c:pt>
                <c:pt idx="65">
                  <c:v>886</c:v>
                </c:pt>
                <c:pt idx="66">
                  <c:v>905</c:v>
                </c:pt>
                <c:pt idx="67">
                  <c:v>838</c:v>
                </c:pt>
                <c:pt idx="68">
                  <c:v>821</c:v>
                </c:pt>
                <c:pt idx="69">
                  <c:v>858</c:v>
                </c:pt>
                <c:pt idx="70">
                  <c:v>761</c:v>
                </c:pt>
                <c:pt idx="71">
                  <c:v>806</c:v>
                </c:pt>
                <c:pt idx="72">
                  <c:v>777</c:v>
                </c:pt>
                <c:pt idx="73">
                  <c:v>807</c:v>
                </c:pt>
                <c:pt idx="74">
                  <c:v>832</c:v>
                </c:pt>
                <c:pt idx="75">
                  <c:v>864</c:v>
                </c:pt>
                <c:pt idx="76">
                  <c:v>834</c:v>
                </c:pt>
                <c:pt idx="77">
                  <c:v>985</c:v>
                </c:pt>
                <c:pt idx="78">
                  <c:v>1138</c:v>
                </c:pt>
                <c:pt idx="79">
                  <c:v>1215</c:v>
                </c:pt>
                <c:pt idx="80">
                  <c:v>1359</c:v>
                </c:pt>
                <c:pt idx="81">
                  <c:v>1181</c:v>
                </c:pt>
                <c:pt idx="82">
                  <c:v>1065</c:v>
                </c:pt>
                <c:pt idx="83">
                  <c:v>1032</c:v>
                </c:pt>
                <c:pt idx="84">
                  <c:v>927</c:v>
                </c:pt>
                <c:pt idx="85">
                  <c:v>846</c:v>
                </c:pt>
                <c:pt idx="86">
                  <c:v>866</c:v>
                </c:pt>
                <c:pt idx="87">
                  <c:v>835</c:v>
                </c:pt>
                <c:pt idx="88">
                  <c:v>872</c:v>
                </c:pt>
                <c:pt idx="89">
                  <c:v>870</c:v>
                </c:pt>
                <c:pt idx="90">
                  <c:v>916</c:v>
                </c:pt>
                <c:pt idx="91">
                  <c:v>933</c:v>
                </c:pt>
                <c:pt idx="92">
                  <c:v>1081</c:v>
                </c:pt>
                <c:pt idx="93">
                  <c:v>1062</c:v>
                </c:pt>
                <c:pt idx="94">
                  <c:v>946</c:v>
                </c:pt>
                <c:pt idx="95">
                  <c:v>896</c:v>
                </c:pt>
                <c:pt idx="96">
                  <c:v>899</c:v>
                </c:pt>
                <c:pt idx="97">
                  <c:v>845</c:v>
                </c:pt>
                <c:pt idx="98">
                  <c:v>891</c:v>
                </c:pt>
                <c:pt idx="99">
                  <c:v>899</c:v>
                </c:pt>
                <c:pt idx="100">
                  <c:v>800</c:v>
                </c:pt>
                <c:pt idx="101">
                  <c:v>854</c:v>
                </c:pt>
                <c:pt idx="102">
                  <c:v>875</c:v>
                </c:pt>
                <c:pt idx="103">
                  <c:v>880</c:v>
                </c:pt>
                <c:pt idx="104">
                  <c:v>951</c:v>
                </c:pt>
                <c:pt idx="105">
                  <c:v>921</c:v>
                </c:pt>
                <c:pt idx="106">
                  <c:v>977</c:v>
                </c:pt>
                <c:pt idx="107">
                  <c:v>1060</c:v>
                </c:pt>
                <c:pt idx="108">
                  <c:v>1052</c:v>
                </c:pt>
                <c:pt idx="109">
                  <c:v>1037</c:v>
                </c:pt>
                <c:pt idx="110">
                  <c:v>970</c:v>
                </c:pt>
                <c:pt idx="111">
                  <c:v>910</c:v>
                </c:pt>
                <c:pt idx="112">
                  <c:v>950</c:v>
                </c:pt>
                <c:pt idx="113">
                  <c:v>763</c:v>
                </c:pt>
                <c:pt idx="114">
                  <c:v>769</c:v>
                </c:pt>
                <c:pt idx="115">
                  <c:v>816</c:v>
                </c:pt>
                <c:pt idx="116">
                  <c:v>821</c:v>
                </c:pt>
                <c:pt idx="117">
                  <c:v>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F7-4685-8F25-95E359F6BFF0}"/>
            </c:ext>
          </c:extLst>
        </c:ser>
        <c:ser>
          <c:idx val="1"/>
          <c:order val="1"/>
          <c:tx>
            <c:strRef>
              <c:f>'death_counts&lt;'!$X$11</c:f>
              <c:strCache>
                <c:ptCount val="1"/>
                <c:pt idx="0">
                  <c:v>Printemps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multiLvlStrRef>
              <c:f>'death_counts&lt;'!$X$14:$Y$139</c:f>
              <c:multiLvlStrCache>
                <c:ptCount val="126"/>
                <c:lvl>
                  <c:pt idx="0">
                    <c:v>9</c:v>
                  </c:pt>
                  <c:pt idx="1">
                    <c:v>10</c:v>
                  </c:pt>
                  <c:pt idx="2">
                    <c:v>11</c:v>
                  </c:pt>
                  <c:pt idx="3">
                    <c:v>12</c:v>
                  </c:pt>
                  <c:pt idx="4">
                    <c:v>13</c:v>
                  </c:pt>
                  <c:pt idx="5">
                    <c:v>14</c:v>
                  </c:pt>
                  <c:pt idx="6">
                    <c:v>15</c:v>
                  </c:pt>
                  <c:pt idx="7">
                    <c:v>16</c:v>
                  </c:pt>
                  <c:pt idx="8">
                    <c:v>17</c:v>
                  </c:pt>
                  <c:pt idx="9">
                    <c:v>18</c:v>
                  </c:pt>
                  <c:pt idx="10">
                    <c:v>19</c:v>
                  </c:pt>
                  <c:pt idx="11">
                    <c:v>20</c:v>
                  </c:pt>
                  <c:pt idx="12">
                    <c:v>21</c:v>
                  </c:pt>
                  <c:pt idx="13">
                    <c:v>22</c:v>
                  </c:pt>
                  <c:pt idx="14">
                    <c:v>9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17</c:v>
                  </c:pt>
                  <c:pt idx="23">
                    <c:v>18</c:v>
                  </c:pt>
                  <c:pt idx="24">
                    <c:v>19</c:v>
                  </c:pt>
                  <c:pt idx="25">
                    <c:v>20</c:v>
                  </c:pt>
                  <c:pt idx="26">
                    <c:v>21</c:v>
                  </c:pt>
                  <c:pt idx="27">
                    <c:v>22</c:v>
                  </c:pt>
                  <c:pt idx="28">
                    <c:v>9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18</c:v>
                  </c:pt>
                  <c:pt idx="38">
                    <c:v>19</c:v>
                  </c:pt>
                  <c:pt idx="39">
                    <c:v>20</c:v>
                  </c:pt>
                  <c:pt idx="40">
                    <c:v>21</c:v>
                  </c:pt>
                  <c:pt idx="41">
                    <c:v>22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13</c:v>
                  </c:pt>
                  <c:pt idx="47">
                    <c:v>14</c:v>
                  </c:pt>
                  <c:pt idx="48">
                    <c:v>15</c:v>
                  </c:pt>
                  <c:pt idx="49">
                    <c:v>16</c:v>
                  </c:pt>
                  <c:pt idx="50">
                    <c:v>17</c:v>
                  </c:pt>
                  <c:pt idx="51">
                    <c:v>18</c:v>
                  </c:pt>
                  <c:pt idx="52">
                    <c:v>19</c:v>
                  </c:pt>
                  <c:pt idx="53">
                    <c:v>20</c:v>
                  </c:pt>
                  <c:pt idx="54">
                    <c:v>21</c:v>
                  </c:pt>
                  <c:pt idx="55">
                    <c:v>22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13</c:v>
                  </c:pt>
                  <c:pt idx="61">
                    <c:v>14</c:v>
                  </c:pt>
                  <c:pt idx="62">
                    <c:v>15</c:v>
                  </c:pt>
                  <c:pt idx="63">
                    <c:v>16</c:v>
                  </c:pt>
                  <c:pt idx="64">
                    <c:v>17</c:v>
                  </c:pt>
                  <c:pt idx="65">
                    <c:v>18</c:v>
                  </c:pt>
                  <c:pt idx="66">
                    <c:v>19</c:v>
                  </c:pt>
                  <c:pt idx="67">
                    <c:v>20</c:v>
                  </c:pt>
                  <c:pt idx="68">
                    <c:v>21</c:v>
                  </c:pt>
                  <c:pt idx="69">
                    <c:v>22</c:v>
                  </c:pt>
                  <c:pt idx="70">
                    <c:v>9</c:v>
                  </c:pt>
                  <c:pt idx="71">
                    <c:v>10</c:v>
                  </c:pt>
                  <c:pt idx="72">
                    <c:v>11</c:v>
                  </c:pt>
                  <c:pt idx="73">
                    <c:v>12</c:v>
                  </c:pt>
                  <c:pt idx="74">
                    <c:v>13</c:v>
                  </c:pt>
                  <c:pt idx="75">
                    <c:v>14</c:v>
                  </c:pt>
                  <c:pt idx="76">
                    <c:v>15</c:v>
                  </c:pt>
                  <c:pt idx="77">
                    <c:v>16</c:v>
                  </c:pt>
                  <c:pt idx="78">
                    <c:v>17</c:v>
                  </c:pt>
                  <c:pt idx="79">
                    <c:v>18</c:v>
                  </c:pt>
                  <c:pt idx="80">
                    <c:v>19</c:v>
                  </c:pt>
                  <c:pt idx="81">
                    <c:v>20</c:v>
                  </c:pt>
                  <c:pt idx="82">
                    <c:v>21</c:v>
                  </c:pt>
                  <c:pt idx="83">
                    <c:v>22</c:v>
                  </c:pt>
                  <c:pt idx="84">
                    <c:v>9</c:v>
                  </c:pt>
                  <c:pt idx="85">
                    <c:v>10</c:v>
                  </c:pt>
                  <c:pt idx="86">
                    <c:v>11</c:v>
                  </c:pt>
                  <c:pt idx="87">
                    <c:v>12</c:v>
                  </c:pt>
                  <c:pt idx="88">
                    <c:v>13</c:v>
                  </c:pt>
                  <c:pt idx="89">
                    <c:v>14</c:v>
                  </c:pt>
                  <c:pt idx="90">
                    <c:v>15</c:v>
                  </c:pt>
                  <c:pt idx="91">
                    <c:v>16</c:v>
                  </c:pt>
                  <c:pt idx="92">
                    <c:v>17</c:v>
                  </c:pt>
                  <c:pt idx="93">
                    <c:v>18</c:v>
                  </c:pt>
                  <c:pt idx="94">
                    <c:v>19</c:v>
                  </c:pt>
                  <c:pt idx="95">
                    <c:v>20</c:v>
                  </c:pt>
                  <c:pt idx="96">
                    <c:v>21</c:v>
                  </c:pt>
                  <c:pt idx="97">
                    <c:v>22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12</c:v>
                  </c:pt>
                  <c:pt idx="102">
                    <c:v>13</c:v>
                  </c:pt>
                  <c:pt idx="103">
                    <c:v>14</c:v>
                  </c:pt>
                  <c:pt idx="104">
                    <c:v>15</c:v>
                  </c:pt>
                  <c:pt idx="105">
                    <c:v>16</c:v>
                  </c:pt>
                  <c:pt idx="106">
                    <c:v>17</c:v>
                  </c:pt>
                  <c:pt idx="107">
                    <c:v>18</c:v>
                  </c:pt>
                  <c:pt idx="108">
                    <c:v>19</c:v>
                  </c:pt>
                  <c:pt idx="109">
                    <c:v>20</c:v>
                  </c:pt>
                  <c:pt idx="110">
                    <c:v>21</c:v>
                  </c:pt>
                  <c:pt idx="111">
                    <c:v>22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16</c:v>
                  </c:pt>
                  <c:pt idx="120">
                    <c:v>17</c:v>
                  </c:pt>
                  <c:pt idx="121">
                    <c:v>18</c:v>
                  </c:pt>
                  <c:pt idx="122">
                    <c:v>19</c:v>
                  </c:pt>
                  <c:pt idx="123">
                    <c:v>20</c:v>
                  </c:pt>
                  <c:pt idx="124">
                    <c:v>21</c:v>
                  </c:pt>
                  <c:pt idx="125">
                    <c:v>22</c:v>
                  </c:pt>
                </c:lvl>
                <c:lvl>
                  <c:pt idx="0">
                    <c:v>2011</c:v>
                  </c:pt>
                  <c:pt idx="1">
                    <c:v>2011</c:v>
                  </c:pt>
                  <c:pt idx="2">
                    <c:v>2011</c:v>
                  </c:pt>
                  <c:pt idx="3">
                    <c:v>2011</c:v>
                  </c:pt>
                  <c:pt idx="4">
                    <c:v>2011</c:v>
                  </c:pt>
                  <c:pt idx="5">
                    <c:v>2011</c:v>
                  </c:pt>
                  <c:pt idx="6">
                    <c:v>2011</c:v>
                  </c:pt>
                  <c:pt idx="7">
                    <c:v>2011</c:v>
                  </c:pt>
                  <c:pt idx="8">
                    <c:v>2011</c:v>
                  </c:pt>
                  <c:pt idx="9">
                    <c:v>2011</c:v>
                  </c:pt>
                  <c:pt idx="10">
                    <c:v>2011</c:v>
                  </c:pt>
                  <c:pt idx="11">
                    <c:v>2011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2012</c:v>
                  </c:pt>
                  <c:pt idx="15">
                    <c:v>2012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2012</c:v>
                  </c:pt>
                  <c:pt idx="21">
                    <c:v>2012</c:v>
                  </c:pt>
                  <c:pt idx="22">
                    <c:v>2012</c:v>
                  </c:pt>
                  <c:pt idx="23">
                    <c:v>2012</c:v>
                  </c:pt>
                  <c:pt idx="24">
                    <c:v>2012</c:v>
                  </c:pt>
                  <c:pt idx="25">
                    <c:v>2012</c:v>
                  </c:pt>
                  <c:pt idx="26">
                    <c:v>2012</c:v>
                  </c:pt>
                  <c:pt idx="27">
                    <c:v>2012</c:v>
                  </c:pt>
                  <c:pt idx="28">
                    <c:v>2013</c:v>
                  </c:pt>
                  <c:pt idx="29">
                    <c:v>2013</c:v>
                  </c:pt>
                  <c:pt idx="30">
                    <c:v>2013</c:v>
                  </c:pt>
                  <c:pt idx="31">
                    <c:v>2013</c:v>
                  </c:pt>
                  <c:pt idx="32">
                    <c:v>2013</c:v>
                  </c:pt>
                  <c:pt idx="33">
                    <c:v>2013</c:v>
                  </c:pt>
                  <c:pt idx="34">
                    <c:v>2013</c:v>
                  </c:pt>
                  <c:pt idx="35">
                    <c:v>2013</c:v>
                  </c:pt>
                  <c:pt idx="36">
                    <c:v>2013</c:v>
                  </c:pt>
                  <c:pt idx="37">
                    <c:v>2013</c:v>
                  </c:pt>
                  <c:pt idx="38">
                    <c:v>2013</c:v>
                  </c:pt>
                  <c:pt idx="39">
                    <c:v>2013</c:v>
                  </c:pt>
                  <c:pt idx="40">
                    <c:v>2013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2014</c:v>
                  </c:pt>
                  <c:pt idx="49">
                    <c:v>2014</c:v>
                  </c:pt>
                  <c:pt idx="50">
                    <c:v>2014</c:v>
                  </c:pt>
                  <c:pt idx="51">
                    <c:v>2014</c:v>
                  </c:pt>
                  <c:pt idx="52">
                    <c:v>2014</c:v>
                  </c:pt>
                  <c:pt idx="53">
                    <c:v>2014</c:v>
                  </c:pt>
                  <c:pt idx="54">
                    <c:v>2014</c:v>
                  </c:pt>
                  <c:pt idx="55">
                    <c:v>2014</c:v>
                  </c:pt>
                  <c:pt idx="56">
                    <c:v>2015</c:v>
                  </c:pt>
                  <c:pt idx="57">
                    <c:v>2015</c:v>
                  </c:pt>
                  <c:pt idx="58">
                    <c:v>2015</c:v>
                  </c:pt>
                  <c:pt idx="59">
                    <c:v>2015</c:v>
                  </c:pt>
                  <c:pt idx="60">
                    <c:v>2015</c:v>
                  </c:pt>
                  <c:pt idx="61">
                    <c:v>2015</c:v>
                  </c:pt>
                  <c:pt idx="62">
                    <c:v>2015</c:v>
                  </c:pt>
                  <c:pt idx="63">
                    <c:v>2015</c:v>
                  </c:pt>
                  <c:pt idx="64">
                    <c:v>2015</c:v>
                  </c:pt>
                  <c:pt idx="65">
                    <c:v>2015</c:v>
                  </c:pt>
                  <c:pt idx="66">
                    <c:v>2015</c:v>
                  </c:pt>
                  <c:pt idx="67">
                    <c:v>2015</c:v>
                  </c:pt>
                  <c:pt idx="68">
                    <c:v>2015</c:v>
                  </c:pt>
                  <c:pt idx="69">
                    <c:v>2015</c:v>
                  </c:pt>
                  <c:pt idx="70">
                    <c:v>2016</c:v>
                  </c:pt>
                  <c:pt idx="71">
                    <c:v>2016</c:v>
                  </c:pt>
                  <c:pt idx="72">
                    <c:v>2016</c:v>
                  </c:pt>
                  <c:pt idx="73">
                    <c:v>2016</c:v>
                  </c:pt>
                  <c:pt idx="74">
                    <c:v>2016</c:v>
                  </c:pt>
                  <c:pt idx="75">
                    <c:v>2016</c:v>
                  </c:pt>
                  <c:pt idx="76">
                    <c:v>2016</c:v>
                  </c:pt>
                  <c:pt idx="77">
                    <c:v>2016</c:v>
                  </c:pt>
                  <c:pt idx="78">
                    <c:v>2016</c:v>
                  </c:pt>
                  <c:pt idx="79">
                    <c:v>2016</c:v>
                  </c:pt>
                  <c:pt idx="80">
                    <c:v>2016</c:v>
                  </c:pt>
                  <c:pt idx="81">
                    <c:v>2016</c:v>
                  </c:pt>
                  <c:pt idx="82">
                    <c:v>2016</c:v>
                  </c:pt>
                  <c:pt idx="83">
                    <c:v>2016</c:v>
                  </c:pt>
                  <c:pt idx="84">
                    <c:v>2017</c:v>
                  </c:pt>
                  <c:pt idx="85">
                    <c:v>2017</c:v>
                  </c:pt>
                  <c:pt idx="86">
                    <c:v>2017</c:v>
                  </c:pt>
                  <c:pt idx="87">
                    <c:v>2017</c:v>
                  </c:pt>
                  <c:pt idx="88">
                    <c:v>2017</c:v>
                  </c:pt>
                  <c:pt idx="89">
                    <c:v>2017</c:v>
                  </c:pt>
                  <c:pt idx="90">
                    <c:v>2017</c:v>
                  </c:pt>
                  <c:pt idx="91">
                    <c:v>2017</c:v>
                  </c:pt>
                  <c:pt idx="92">
                    <c:v>2017</c:v>
                  </c:pt>
                  <c:pt idx="93">
                    <c:v>2017</c:v>
                  </c:pt>
                  <c:pt idx="94">
                    <c:v>2017</c:v>
                  </c:pt>
                  <c:pt idx="95">
                    <c:v>2017</c:v>
                  </c:pt>
                  <c:pt idx="96">
                    <c:v>2017</c:v>
                  </c:pt>
                  <c:pt idx="97">
                    <c:v>2017</c:v>
                  </c:pt>
                  <c:pt idx="98">
                    <c:v>2018</c:v>
                  </c:pt>
                  <c:pt idx="99">
                    <c:v>2018</c:v>
                  </c:pt>
                  <c:pt idx="100">
                    <c:v>2018</c:v>
                  </c:pt>
                  <c:pt idx="101">
                    <c:v>2018</c:v>
                  </c:pt>
                  <c:pt idx="102">
                    <c:v>2018</c:v>
                  </c:pt>
                  <c:pt idx="103">
                    <c:v>2018</c:v>
                  </c:pt>
                  <c:pt idx="104">
                    <c:v>2018</c:v>
                  </c:pt>
                  <c:pt idx="105">
                    <c:v>2018</c:v>
                  </c:pt>
                  <c:pt idx="106">
                    <c:v>2018</c:v>
                  </c:pt>
                  <c:pt idx="107">
                    <c:v>2018</c:v>
                  </c:pt>
                  <c:pt idx="108">
                    <c:v>2018</c:v>
                  </c:pt>
                  <c:pt idx="109">
                    <c:v>2018</c:v>
                  </c:pt>
                  <c:pt idx="110">
                    <c:v>2018</c:v>
                  </c:pt>
                  <c:pt idx="111">
                    <c:v>2018</c:v>
                  </c:pt>
                  <c:pt idx="112">
                    <c:v>2019</c:v>
                  </c:pt>
                  <c:pt idx="113">
                    <c:v>2019</c:v>
                  </c:pt>
                  <c:pt idx="114">
                    <c:v>2019</c:v>
                  </c:pt>
                  <c:pt idx="115">
                    <c:v>2019</c:v>
                  </c:pt>
                  <c:pt idx="116">
                    <c:v>2019</c:v>
                  </c:pt>
                  <c:pt idx="117">
                    <c:v>2019</c:v>
                  </c:pt>
                  <c:pt idx="118">
                    <c:v>2019</c:v>
                  </c:pt>
                  <c:pt idx="119">
                    <c:v>2019</c:v>
                  </c:pt>
                  <c:pt idx="120">
                    <c:v>2019</c:v>
                  </c:pt>
                  <c:pt idx="121">
                    <c:v>2019</c:v>
                  </c:pt>
                  <c:pt idx="122">
                    <c:v>2019</c:v>
                  </c:pt>
                  <c:pt idx="123">
                    <c:v>2019</c:v>
                  </c:pt>
                  <c:pt idx="124">
                    <c:v>2019</c:v>
                  </c:pt>
                  <c:pt idx="125">
                    <c:v>2019</c:v>
                  </c:pt>
                </c:lvl>
              </c:multiLvlStrCache>
            </c:multiLvlStrRef>
          </c:xVal>
          <c:yVal>
            <c:numRef>
              <c:f>'death_counts&lt;'!$AA$14:$AA$139</c:f>
              <c:numCache>
                <c:formatCode>General</c:formatCode>
                <c:ptCount val="126"/>
                <c:pt idx="0">
                  <c:v>803</c:v>
                </c:pt>
                <c:pt idx="1">
                  <c:v>849</c:v>
                </c:pt>
                <c:pt idx="2">
                  <c:v>753</c:v>
                </c:pt>
                <c:pt idx="3">
                  <c:v>690</c:v>
                </c:pt>
                <c:pt idx="4">
                  <c:v>750</c:v>
                </c:pt>
                <c:pt idx="5">
                  <c:v>709</c:v>
                </c:pt>
                <c:pt idx="6">
                  <c:v>678</c:v>
                </c:pt>
                <c:pt idx="7">
                  <c:v>695</c:v>
                </c:pt>
                <c:pt idx="8">
                  <c:v>735</c:v>
                </c:pt>
                <c:pt idx="9">
                  <c:v>703</c:v>
                </c:pt>
                <c:pt idx="10">
                  <c:v>711</c:v>
                </c:pt>
                <c:pt idx="11">
                  <c:v>689</c:v>
                </c:pt>
                <c:pt idx="12">
                  <c:v>716</c:v>
                </c:pt>
                <c:pt idx="13">
                  <c:v>682</c:v>
                </c:pt>
                <c:pt idx="14">
                  <c:v>863</c:v>
                </c:pt>
                <c:pt idx="15">
                  <c:v>819</c:v>
                </c:pt>
                <c:pt idx="16">
                  <c:v>794</c:v>
                </c:pt>
                <c:pt idx="17">
                  <c:v>773</c:v>
                </c:pt>
                <c:pt idx="18">
                  <c:v>804</c:v>
                </c:pt>
                <c:pt idx="19">
                  <c:v>742</c:v>
                </c:pt>
                <c:pt idx="20">
                  <c:v>750</c:v>
                </c:pt>
                <c:pt idx="21">
                  <c:v>727</c:v>
                </c:pt>
                <c:pt idx="22">
                  <c:v>757</c:v>
                </c:pt>
                <c:pt idx="23">
                  <c:v>660</c:v>
                </c:pt>
                <c:pt idx="24">
                  <c:v>739</c:v>
                </c:pt>
                <c:pt idx="25">
                  <c:v>637</c:v>
                </c:pt>
                <c:pt idx="26">
                  <c:v>712</c:v>
                </c:pt>
                <c:pt idx="27">
                  <c:v>709</c:v>
                </c:pt>
                <c:pt idx="28">
                  <c:v>866</c:v>
                </c:pt>
                <c:pt idx="29">
                  <c:v>849</c:v>
                </c:pt>
                <c:pt idx="30">
                  <c:v>803</c:v>
                </c:pt>
                <c:pt idx="31">
                  <c:v>859</c:v>
                </c:pt>
                <c:pt idx="32">
                  <c:v>761</c:v>
                </c:pt>
                <c:pt idx="33">
                  <c:v>771</c:v>
                </c:pt>
                <c:pt idx="34">
                  <c:v>765</c:v>
                </c:pt>
                <c:pt idx="35">
                  <c:v>695</c:v>
                </c:pt>
                <c:pt idx="36">
                  <c:v>759</c:v>
                </c:pt>
                <c:pt idx="37">
                  <c:v>743</c:v>
                </c:pt>
                <c:pt idx="38">
                  <c:v>662</c:v>
                </c:pt>
                <c:pt idx="39">
                  <c:v>679</c:v>
                </c:pt>
                <c:pt idx="40">
                  <c:v>692</c:v>
                </c:pt>
                <c:pt idx="41">
                  <c:v>735</c:v>
                </c:pt>
                <c:pt idx="42">
                  <c:v>819</c:v>
                </c:pt>
                <c:pt idx="43">
                  <c:v>832</c:v>
                </c:pt>
                <c:pt idx="44">
                  <c:v>826</c:v>
                </c:pt>
                <c:pt idx="45">
                  <c:v>839</c:v>
                </c:pt>
                <c:pt idx="46">
                  <c:v>791</c:v>
                </c:pt>
                <c:pt idx="47">
                  <c:v>772</c:v>
                </c:pt>
                <c:pt idx="48">
                  <c:v>773</c:v>
                </c:pt>
                <c:pt idx="49">
                  <c:v>729</c:v>
                </c:pt>
                <c:pt idx="50">
                  <c:v>800</c:v>
                </c:pt>
                <c:pt idx="51">
                  <c:v>752</c:v>
                </c:pt>
                <c:pt idx="52">
                  <c:v>793</c:v>
                </c:pt>
                <c:pt idx="53">
                  <c:v>730</c:v>
                </c:pt>
                <c:pt idx="54">
                  <c:v>715</c:v>
                </c:pt>
                <c:pt idx="55">
                  <c:v>708</c:v>
                </c:pt>
                <c:pt idx="56">
                  <c:v>911</c:v>
                </c:pt>
                <c:pt idx="57">
                  <c:v>878</c:v>
                </c:pt>
                <c:pt idx="58">
                  <c:v>868</c:v>
                </c:pt>
                <c:pt idx="59">
                  <c:v>917</c:v>
                </c:pt>
                <c:pt idx="60">
                  <c:v>845</c:v>
                </c:pt>
                <c:pt idx="61">
                  <c:v>762</c:v>
                </c:pt>
                <c:pt idx="62">
                  <c:v>806</c:v>
                </c:pt>
                <c:pt idx="63">
                  <c:v>839</c:v>
                </c:pt>
                <c:pt idx="64">
                  <c:v>776</c:v>
                </c:pt>
                <c:pt idx="65">
                  <c:v>772</c:v>
                </c:pt>
                <c:pt idx="66">
                  <c:v>790</c:v>
                </c:pt>
                <c:pt idx="67">
                  <c:v>697</c:v>
                </c:pt>
                <c:pt idx="68">
                  <c:v>703</c:v>
                </c:pt>
                <c:pt idx="69">
                  <c:v>682</c:v>
                </c:pt>
                <c:pt idx="70">
                  <c:v>827</c:v>
                </c:pt>
                <c:pt idx="71">
                  <c:v>847</c:v>
                </c:pt>
                <c:pt idx="72">
                  <c:v>797</c:v>
                </c:pt>
                <c:pt idx="73">
                  <c:v>799</c:v>
                </c:pt>
                <c:pt idx="74">
                  <c:v>870</c:v>
                </c:pt>
                <c:pt idx="75">
                  <c:v>861</c:v>
                </c:pt>
                <c:pt idx="76">
                  <c:v>776</c:v>
                </c:pt>
                <c:pt idx="77">
                  <c:v>737</c:v>
                </c:pt>
                <c:pt idx="78">
                  <c:v>774</c:v>
                </c:pt>
                <c:pt idx="79">
                  <c:v>731</c:v>
                </c:pt>
                <c:pt idx="80">
                  <c:v>775</c:v>
                </c:pt>
                <c:pt idx="81">
                  <c:v>678</c:v>
                </c:pt>
                <c:pt idx="82">
                  <c:v>743</c:v>
                </c:pt>
                <c:pt idx="83">
                  <c:v>685</c:v>
                </c:pt>
                <c:pt idx="84">
                  <c:v>862</c:v>
                </c:pt>
                <c:pt idx="85">
                  <c:v>844</c:v>
                </c:pt>
                <c:pt idx="86">
                  <c:v>767</c:v>
                </c:pt>
                <c:pt idx="87">
                  <c:v>747</c:v>
                </c:pt>
                <c:pt idx="88">
                  <c:v>748</c:v>
                </c:pt>
                <c:pt idx="89">
                  <c:v>873</c:v>
                </c:pt>
                <c:pt idx="90">
                  <c:v>784</c:v>
                </c:pt>
                <c:pt idx="91">
                  <c:v>745</c:v>
                </c:pt>
                <c:pt idx="92">
                  <c:v>774</c:v>
                </c:pt>
                <c:pt idx="93">
                  <c:v>838</c:v>
                </c:pt>
                <c:pt idx="94">
                  <c:v>760</c:v>
                </c:pt>
                <c:pt idx="95">
                  <c:v>756</c:v>
                </c:pt>
                <c:pt idx="96">
                  <c:v>733</c:v>
                </c:pt>
                <c:pt idx="97">
                  <c:v>787</c:v>
                </c:pt>
                <c:pt idx="98">
                  <c:v>958</c:v>
                </c:pt>
                <c:pt idx="99">
                  <c:v>885</c:v>
                </c:pt>
                <c:pt idx="100">
                  <c:v>839</c:v>
                </c:pt>
                <c:pt idx="101">
                  <c:v>795</c:v>
                </c:pt>
                <c:pt idx="102">
                  <c:v>836</c:v>
                </c:pt>
                <c:pt idx="103">
                  <c:v>809</c:v>
                </c:pt>
                <c:pt idx="104">
                  <c:v>760</c:v>
                </c:pt>
                <c:pt idx="105">
                  <c:v>734</c:v>
                </c:pt>
                <c:pt idx="106">
                  <c:v>786</c:v>
                </c:pt>
                <c:pt idx="107">
                  <c:v>700</c:v>
                </c:pt>
                <c:pt idx="108">
                  <c:v>715</c:v>
                </c:pt>
                <c:pt idx="109">
                  <c:v>704</c:v>
                </c:pt>
                <c:pt idx="110">
                  <c:v>754</c:v>
                </c:pt>
                <c:pt idx="111">
                  <c:v>762</c:v>
                </c:pt>
                <c:pt idx="112">
                  <c:v>957</c:v>
                </c:pt>
                <c:pt idx="113">
                  <c:v>892</c:v>
                </c:pt>
                <c:pt idx="114">
                  <c:v>856</c:v>
                </c:pt>
                <c:pt idx="115">
                  <c:v>776</c:v>
                </c:pt>
                <c:pt idx="116">
                  <c:v>790</c:v>
                </c:pt>
                <c:pt idx="117">
                  <c:v>840</c:v>
                </c:pt>
                <c:pt idx="118">
                  <c:v>750</c:v>
                </c:pt>
                <c:pt idx="119">
                  <c:v>763</c:v>
                </c:pt>
                <c:pt idx="120">
                  <c:v>784</c:v>
                </c:pt>
                <c:pt idx="121">
                  <c:v>697</c:v>
                </c:pt>
                <c:pt idx="122">
                  <c:v>766</c:v>
                </c:pt>
                <c:pt idx="123">
                  <c:v>828</c:v>
                </c:pt>
                <c:pt idx="124">
                  <c:v>773</c:v>
                </c:pt>
                <c:pt idx="125">
                  <c:v>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F7-4685-8F25-95E359F6BFF0}"/>
            </c:ext>
          </c:extLst>
        </c:ser>
        <c:ser>
          <c:idx val="2"/>
          <c:order val="2"/>
          <c:tx>
            <c:strRef>
              <c:f>'death_counts&lt;'!$AC$11</c:f>
              <c:strCache>
                <c:ptCount val="1"/>
                <c:pt idx="0">
                  <c:v>Été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'death_counts&lt;'!$AB$14:$AC$130</c:f>
              <c:strCache>
                <c:ptCount val="117"/>
                <c:pt idx="0">
                  <c:v>2011</c:v>
                </c:pt>
                <c:pt idx="1">
                  <c:v>2011</c:v>
                </c:pt>
                <c:pt idx="2">
                  <c:v>2011</c:v>
                </c:pt>
                <c:pt idx="3">
                  <c:v>2011</c:v>
                </c:pt>
                <c:pt idx="4">
                  <c:v>2011</c:v>
                </c:pt>
                <c:pt idx="5">
                  <c:v>2011</c:v>
                </c:pt>
                <c:pt idx="6">
                  <c:v>2011</c:v>
                </c:pt>
                <c:pt idx="7">
                  <c:v>2011</c:v>
                </c:pt>
                <c:pt idx="8">
                  <c:v>2011</c:v>
                </c:pt>
                <c:pt idx="9">
                  <c:v>2011</c:v>
                </c:pt>
                <c:pt idx="10">
                  <c:v>2011</c:v>
                </c:pt>
                <c:pt idx="11">
                  <c:v>2011</c:v>
                </c:pt>
                <c:pt idx="12">
                  <c:v>2011</c:v>
                </c:pt>
                <c:pt idx="13">
                  <c:v>2012</c:v>
                </c:pt>
                <c:pt idx="14">
                  <c:v>2012</c:v>
                </c:pt>
                <c:pt idx="15">
                  <c:v>2012</c:v>
                </c:pt>
                <c:pt idx="16">
                  <c:v>2012</c:v>
                </c:pt>
                <c:pt idx="17">
                  <c:v>2012</c:v>
                </c:pt>
                <c:pt idx="18">
                  <c:v>2012</c:v>
                </c:pt>
                <c:pt idx="19">
                  <c:v>2012</c:v>
                </c:pt>
                <c:pt idx="20">
                  <c:v>2012</c:v>
                </c:pt>
                <c:pt idx="21">
                  <c:v>2012</c:v>
                </c:pt>
                <c:pt idx="22">
                  <c:v>2012</c:v>
                </c:pt>
                <c:pt idx="23">
                  <c:v>2012</c:v>
                </c:pt>
                <c:pt idx="24">
                  <c:v>2012</c:v>
                </c:pt>
                <c:pt idx="25">
                  <c:v>2012</c:v>
                </c:pt>
                <c:pt idx="26">
                  <c:v>2013</c:v>
                </c:pt>
                <c:pt idx="27">
                  <c:v>2013</c:v>
                </c:pt>
                <c:pt idx="28">
                  <c:v>2013</c:v>
                </c:pt>
                <c:pt idx="29">
                  <c:v>2013</c:v>
                </c:pt>
                <c:pt idx="30">
                  <c:v>2013</c:v>
                </c:pt>
                <c:pt idx="31">
                  <c:v>2013</c:v>
                </c:pt>
                <c:pt idx="32">
                  <c:v>2013</c:v>
                </c:pt>
                <c:pt idx="33">
                  <c:v>2013</c:v>
                </c:pt>
                <c:pt idx="34">
                  <c:v>2013</c:v>
                </c:pt>
                <c:pt idx="35">
                  <c:v>2013</c:v>
                </c:pt>
                <c:pt idx="36">
                  <c:v>2013</c:v>
                </c:pt>
                <c:pt idx="37">
                  <c:v>2013</c:v>
                </c:pt>
                <c:pt idx="38">
                  <c:v>2013</c:v>
                </c:pt>
                <c:pt idx="39">
                  <c:v>2014</c:v>
                </c:pt>
                <c:pt idx="40">
                  <c:v>2014</c:v>
                </c:pt>
                <c:pt idx="41">
                  <c:v>2014</c:v>
                </c:pt>
                <c:pt idx="42">
                  <c:v>2014</c:v>
                </c:pt>
                <c:pt idx="43">
                  <c:v>2014</c:v>
                </c:pt>
                <c:pt idx="44">
                  <c:v>2014</c:v>
                </c:pt>
                <c:pt idx="45">
                  <c:v>2014</c:v>
                </c:pt>
                <c:pt idx="46">
                  <c:v>2014</c:v>
                </c:pt>
                <c:pt idx="47">
                  <c:v>2014</c:v>
                </c:pt>
                <c:pt idx="48">
                  <c:v>2014</c:v>
                </c:pt>
                <c:pt idx="49">
                  <c:v>2014</c:v>
                </c:pt>
                <c:pt idx="50">
                  <c:v>2014</c:v>
                </c:pt>
                <c:pt idx="51">
                  <c:v>2014</c:v>
                </c:pt>
                <c:pt idx="52">
                  <c:v>2015</c:v>
                </c:pt>
                <c:pt idx="53">
                  <c:v>2015</c:v>
                </c:pt>
                <c:pt idx="54">
                  <c:v>2015</c:v>
                </c:pt>
                <c:pt idx="55">
                  <c:v>2015</c:v>
                </c:pt>
                <c:pt idx="56">
                  <c:v>2015</c:v>
                </c:pt>
                <c:pt idx="57">
                  <c:v>2015</c:v>
                </c:pt>
                <c:pt idx="58">
                  <c:v>2015</c:v>
                </c:pt>
                <c:pt idx="59">
                  <c:v>2015</c:v>
                </c:pt>
                <c:pt idx="60">
                  <c:v>2015</c:v>
                </c:pt>
                <c:pt idx="61">
                  <c:v>2015</c:v>
                </c:pt>
                <c:pt idx="62">
                  <c:v>2015</c:v>
                </c:pt>
                <c:pt idx="63">
                  <c:v>2015</c:v>
                </c:pt>
                <c:pt idx="64">
                  <c:v>2015</c:v>
                </c:pt>
                <c:pt idx="65">
                  <c:v>2016</c:v>
                </c:pt>
                <c:pt idx="66">
                  <c:v>2016</c:v>
                </c:pt>
                <c:pt idx="67">
                  <c:v>2016</c:v>
                </c:pt>
                <c:pt idx="68">
                  <c:v>2016</c:v>
                </c:pt>
                <c:pt idx="69">
                  <c:v>2016</c:v>
                </c:pt>
                <c:pt idx="70">
                  <c:v>2016</c:v>
                </c:pt>
                <c:pt idx="71">
                  <c:v>2016</c:v>
                </c:pt>
                <c:pt idx="72">
                  <c:v>2016</c:v>
                </c:pt>
                <c:pt idx="73">
                  <c:v>2016</c:v>
                </c:pt>
                <c:pt idx="74">
                  <c:v>2016</c:v>
                </c:pt>
                <c:pt idx="75">
                  <c:v>2016</c:v>
                </c:pt>
                <c:pt idx="76">
                  <c:v>2016</c:v>
                </c:pt>
                <c:pt idx="77">
                  <c:v>2016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2018</c:v>
                </c:pt>
                <c:pt idx="92">
                  <c:v>2018</c:v>
                </c:pt>
                <c:pt idx="93">
                  <c:v>2018</c:v>
                </c:pt>
                <c:pt idx="94">
                  <c:v>2018</c:v>
                </c:pt>
                <c:pt idx="95">
                  <c:v>2018</c:v>
                </c:pt>
                <c:pt idx="96">
                  <c:v>2018</c:v>
                </c:pt>
                <c:pt idx="97">
                  <c:v>2018</c:v>
                </c:pt>
                <c:pt idx="98">
                  <c:v>2018</c:v>
                </c:pt>
                <c:pt idx="99">
                  <c:v>2018</c:v>
                </c:pt>
                <c:pt idx="100">
                  <c:v>2018</c:v>
                </c:pt>
                <c:pt idx="101">
                  <c:v>2018</c:v>
                </c:pt>
                <c:pt idx="102">
                  <c:v>2018</c:v>
                </c:pt>
                <c:pt idx="103">
                  <c:v>2018</c:v>
                </c:pt>
                <c:pt idx="104">
                  <c:v>2019</c:v>
                </c:pt>
                <c:pt idx="105">
                  <c:v>2019</c:v>
                </c:pt>
                <c:pt idx="106">
                  <c:v>2019</c:v>
                </c:pt>
                <c:pt idx="107">
                  <c:v>2019</c:v>
                </c:pt>
                <c:pt idx="108">
                  <c:v>2019</c:v>
                </c:pt>
                <c:pt idx="109">
                  <c:v>2019</c:v>
                </c:pt>
                <c:pt idx="110">
                  <c:v>2019</c:v>
                </c:pt>
                <c:pt idx="111">
                  <c:v>2019</c:v>
                </c:pt>
                <c:pt idx="112">
                  <c:v>2019</c:v>
                </c:pt>
                <c:pt idx="113">
                  <c:v>2019</c:v>
                </c:pt>
                <c:pt idx="114">
                  <c:v>2019</c:v>
                </c:pt>
                <c:pt idx="115">
                  <c:v>2019</c:v>
                </c:pt>
                <c:pt idx="116">
                  <c:v>2019</c:v>
                </c:pt>
              </c:strCache>
            </c:strRef>
          </c:xVal>
          <c:yVal>
            <c:numRef>
              <c:f>'death_counts&lt;'!$AF$14:$AF$130</c:f>
              <c:numCache>
                <c:formatCode>General</c:formatCode>
                <c:ptCount val="117"/>
                <c:pt idx="0">
                  <c:v>690</c:v>
                </c:pt>
                <c:pt idx="1">
                  <c:v>726</c:v>
                </c:pt>
                <c:pt idx="2">
                  <c:v>707</c:v>
                </c:pt>
                <c:pt idx="3">
                  <c:v>703</c:v>
                </c:pt>
                <c:pt idx="4">
                  <c:v>778</c:v>
                </c:pt>
                <c:pt idx="5">
                  <c:v>741</c:v>
                </c:pt>
                <c:pt idx="6">
                  <c:v>681</c:v>
                </c:pt>
                <c:pt idx="7">
                  <c:v>614</c:v>
                </c:pt>
                <c:pt idx="8">
                  <c:v>773</c:v>
                </c:pt>
                <c:pt idx="9">
                  <c:v>708</c:v>
                </c:pt>
                <c:pt idx="10">
                  <c:v>761</c:v>
                </c:pt>
                <c:pt idx="11">
                  <c:v>796</c:v>
                </c:pt>
                <c:pt idx="12">
                  <c:v>752</c:v>
                </c:pt>
                <c:pt idx="13">
                  <c:v>733</c:v>
                </c:pt>
                <c:pt idx="14">
                  <c:v>729</c:v>
                </c:pt>
                <c:pt idx="15">
                  <c:v>815</c:v>
                </c:pt>
                <c:pt idx="16">
                  <c:v>764</c:v>
                </c:pt>
                <c:pt idx="17">
                  <c:v>697</c:v>
                </c:pt>
                <c:pt idx="18">
                  <c:v>712</c:v>
                </c:pt>
                <c:pt idx="19">
                  <c:v>709</c:v>
                </c:pt>
                <c:pt idx="20">
                  <c:v>737</c:v>
                </c:pt>
                <c:pt idx="21">
                  <c:v>737</c:v>
                </c:pt>
                <c:pt idx="22">
                  <c:v>746</c:v>
                </c:pt>
                <c:pt idx="23">
                  <c:v>736</c:v>
                </c:pt>
                <c:pt idx="24">
                  <c:v>821</c:v>
                </c:pt>
                <c:pt idx="25">
                  <c:v>702</c:v>
                </c:pt>
                <c:pt idx="26">
                  <c:v>697</c:v>
                </c:pt>
                <c:pt idx="27">
                  <c:v>768</c:v>
                </c:pt>
                <c:pt idx="28">
                  <c:v>771</c:v>
                </c:pt>
                <c:pt idx="29">
                  <c:v>729</c:v>
                </c:pt>
                <c:pt idx="30">
                  <c:v>718</c:v>
                </c:pt>
                <c:pt idx="31">
                  <c:v>695</c:v>
                </c:pt>
                <c:pt idx="32">
                  <c:v>702</c:v>
                </c:pt>
                <c:pt idx="33">
                  <c:v>746</c:v>
                </c:pt>
                <c:pt idx="34">
                  <c:v>739</c:v>
                </c:pt>
                <c:pt idx="35">
                  <c:v>806</c:v>
                </c:pt>
                <c:pt idx="36">
                  <c:v>732</c:v>
                </c:pt>
                <c:pt idx="37">
                  <c:v>652</c:v>
                </c:pt>
                <c:pt idx="38">
                  <c:v>690</c:v>
                </c:pt>
                <c:pt idx="39">
                  <c:v>736</c:v>
                </c:pt>
                <c:pt idx="40">
                  <c:v>806</c:v>
                </c:pt>
                <c:pt idx="41">
                  <c:v>666</c:v>
                </c:pt>
                <c:pt idx="42">
                  <c:v>710</c:v>
                </c:pt>
                <c:pt idx="43">
                  <c:v>691</c:v>
                </c:pt>
                <c:pt idx="44">
                  <c:v>670</c:v>
                </c:pt>
                <c:pt idx="45">
                  <c:v>695</c:v>
                </c:pt>
                <c:pt idx="46">
                  <c:v>677</c:v>
                </c:pt>
                <c:pt idx="47">
                  <c:v>674</c:v>
                </c:pt>
                <c:pt idx="48">
                  <c:v>730</c:v>
                </c:pt>
                <c:pt idx="49">
                  <c:v>713</c:v>
                </c:pt>
                <c:pt idx="50">
                  <c:v>685</c:v>
                </c:pt>
                <c:pt idx="51">
                  <c:v>708</c:v>
                </c:pt>
                <c:pt idx="52">
                  <c:v>859</c:v>
                </c:pt>
                <c:pt idx="53">
                  <c:v>764</c:v>
                </c:pt>
                <c:pt idx="54">
                  <c:v>670</c:v>
                </c:pt>
                <c:pt idx="55">
                  <c:v>737</c:v>
                </c:pt>
                <c:pt idx="56">
                  <c:v>782</c:v>
                </c:pt>
                <c:pt idx="57">
                  <c:v>872</c:v>
                </c:pt>
                <c:pt idx="58">
                  <c:v>905</c:v>
                </c:pt>
                <c:pt idx="59">
                  <c:v>972</c:v>
                </c:pt>
                <c:pt idx="60">
                  <c:v>754</c:v>
                </c:pt>
                <c:pt idx="61">
                  <c:v>808</c:v>
                </c:pt>
                <c:pt idx="62">
                  <c:v>801</c:v>
                </c:pt>
                <c:pt idx="63">
                  <c:v>687</c:v>
                </c:pt>
                <c:pt idx="64">
                  <c:v>742</c:v>
                </c:pt>
                <c:pt idx="65">
                  <c:v>725</c:v>
                </c:pt>
                <c:pt idx="66">
                  <c:v>731</c:v>
                </c:pt>
                <c:pt idx="67">
                  <c:v>703</c:v>
                </c:pt>
                <c:pt idx="68">
                  <c:v>737</c:v>
                </c:pt>
                <c:pt idx="69">
                  <c:v>734</c:v>
                </c:pt>
                <c:pt idx="70">
                  <c:v>752</c:v>
                </c:pt>
                <c:pt idx="71">
                  <c:v>769</c:v>
                </c:pt>
                <c:pt idx="72">
                  <c:v>747</c:v>
                </c:pt>
                <c:pt idx="73">
                  <c:v>692</c:v>
                </c:pt>
                <c:pt idx="74">
                  <c:v>709</c:v>
                </c:pt>
                <c:pt idx="75">
                  <c:v>714</c:v>
                </c:pt>
                <c:pt idx="76">
                  <c:v>887</c:v>
                </c:pt>
                <c:pt idx="77">
                  <c:v>654</c:v>
                </c:pt>
                <c:pt idx="78">
                  <c:v>735</c:v>
                </c:pt>
                <c:pt idx="79">
                  <c:v>794</c:v>
                </c:pt>
                <c:pt idx="80">
                  <c:v>763</c:v>
                </c:pt>
                <c:pt idx="81">
                  <c:v>721</c:v>
                </c:pt>
                <c:pt idx="82">
                  <c:v>758</c:v>
                </c:pt>
                <c:pt idx="83">
                  <c:v>783</c:v>
                </c:pt>
                <c:pt idx="84">
                  <c:v>738</c:v>
                </c:pt>
                <c:pt idx="85">
                  <c:v>727</c:v>
                </c:pt>
                <c:pt idx="86">
                  <c:v>833</c:v>
                </c:pt>
                <c:pt idx="87">
                  <c:v>998</c:v>
                </c:pt>
                <c:pt idx="88">
                  <c:v>829</c:v>
                </c:pt>
                <c:pt idx="89">
                  <c:v>743</c:v>
                </c:pt>
                <c:pt idx="90">
                  <c:v>743</c:v>
                </c:pt>
                <c:pt idx="91">
                  <c:v>680</c:v>
                </c:pt>
                <c:pt idx="92">
                  <c:v>752</c:v>
                </c:pt>
                <c:pt idx="93">
                  <c:v>747</c:v>
                </c:pt>
                <c:pt idx="94">
                  <c:v>691</c:v>
                </c:pt>
                <c:pt idx="95">
                  <c:v>736</c:v>
                </c:pt>
                <c:pt idx="96">
                  <c:v>754</c:v>
                </c:pt>
                <c:pt idx="97">
                  <c:v>709</c:v>
                </c:pt>
                <c:pt idx="98">
                  <c:v>780</c:v>
                </c:pt>
                <c:pt idx="99">
                  <c:v>793</c:v>
                </c:pt>
                <c:pt idx="100">
                  <c:v>796</c:v>
                </c:pt>
                <c:pt idx="101">
                  <c:v>728</c:v>
                </c:pt>
                <c:pt idx="102">
                  <c:v>740</c:v>
                </c:pt>
                <c:pt idx="103">
                  <c:v>684</c:v>
                </c:pt>
                <c:pt idx="104">
                  <c:v>840</c:v>
                </c:pt>
                <c:pt idx="105">
                  <c:v>829</c:v>
                </c:pt>
                <c:pt idx="106">
                  <c:v>768</c:v>
                </c:pt>
                <c:pt idx="107">
                  <c:v>836</c:v>
                </c:pt>
                <c:pt idx="108">
                  <c:v>811</c:v>
                </c:pt>
                <c:pt idx="109">
                  <c:v>775</c:v>
                </c:pt>
                <c:pt idx="110">
                  <c:v>723</c:v>
                </c:pt>
                <c:pt idx="111">
                  <c:v>780</c:v>
                </c:pt>
                <c:pt idx="112">
                  <c:v>705</c:v>
                </c:pt>
                <c:pt idx="113">
                  <c:v>782</c:v>
                </c:pt>
                <c:pt idx="114">
                  <c:v>725</c:v>
                </c:pt>
                <c:pt idx="115">
                  <c:v>700</c:v>
                </c:pt>
                <c:pt idx="116">
                  <c:v>660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F7-4685-8F25-95E359F6BFF0}"/>
            </c:ext>
          </c:extLst>
        </c:ser>
        <c:ser>
          <c:idx val="3"/>
          <c:order val="3"/>
          <c:tx>
            <c:strRef>
              <c:f>'death_counts&lt;'!$AH$11</c:f>
              <c:strCache>
                <c:ptCount val="1"/>
                <c:pt idx="0">
                  <c:v>Automne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multiLvlStrRef>
              <c:f>'death_counts&lt;'!$AH$14:$AI$121</c:f>
              <c:multiLvlStrCache>
                <c:ptCount val="108"/>
                <c:lvl>
                  <c:pt idx="0">
                    <c:v>36</c:v>
                  </c:pt>
                  <c:pt idx="1">
                    <c:v>37</c:v>
                  </c:pt>
                  <c:pt idx="2">
                    <c:v>38</c:v>
                  </c:pt>
                  <c:pt idx="3">
                    <c:v>39</c:v>
                  </c:pt>
                  <c:pt idx="4">
                    <c:v>40</c:v>
                  </c:pt>
                  <c:pt idx="5">
                    <c:v>41</c:v>
                  </c:pt>
                  <c:pt idx="6">
                    <c:v>42</c:v>
                  </c:pt>
                  <c:pt idx="7">
                    <c:v>43</c:v>
                  </c:pt>
                  <c:pt idx="8">
                    <c:v>44</c:v>
                  </c:pt>
                  <c:pt idx="9">
                    <c:v>45</c:v>
                  </c:pt>
                  <c:pt idx="10">
                    <c:v>46</c:v>
                  </c:pt>
                  <c:pt idx="11">
                    <c:v>47</c:v>
                  </c:pt>
                  <c:pt idx="12">
                    <c:v>36</c:v>
                  </c:pt>
                  <c:pt idx="13">
                    <c:v>37</c:v>
                  </c:pt>
                  <c:pt idx="14">
                    <c:v>38</c:v>
                  </c:pt>
                  <c:pt idx="15">
                    <c:v>39</c:v>
                  </c:pt>
                  <c:pt idx="16">
                    <c:v>40</c:v>
                  </c:pt>
                  <c:pt idx="17">
                    <c:v>41</c:v>
                  </c:pt>
                  <c:pt idx="18">
                    <c:v>42</c:v>
                  </c:pt>
                  <c:pt idx="19">
                    <c:v>43</c:v>
                  </c:pt>
                  <c:pt idx="20">
                    <c:v>44</c:v>
                  </c:pt>
                  <c:pt idx="21">
                    <c:v>45</c:v>
                  </c:pt>
                  <c:pt idx="22">
                    <c:v>46</c:v>
                  </c:pt>
                  <c:pt idx="23">
                    <c:v>47</c:v>
                  </c:pt>
                  <c:pt idx="24">
                    <c:v>36</c:v>
                  </c:pt>
                  <c:pt idx="25">
                    <c:v>37</c:v>
                  </c:pt>
                  <c:pt idx="26">
                    <c:v>38</c:v>
                  </c:pt>
                  <c:pt idx="27">
                    <c:v>39</c:v>
                  </c:pt>
                  <c:pt idx="28">
                    <c:v>40</c:v>
                  </c:pt>
                  <c:pt idx="29">
                    <c:v>41</c:v>
                  </c:pt>
                  <c:pt idx="30">
                    <c:v>42</c:v>
                  </c:pt>
                  <c:pt idx="31">
                    <c:v>43</c:v>
                  </c:pt>
                  <c:pt idx="32">
                    <c:v>44</c:v>
                  </c:pt>
                  <c:pt idx="33">
                    <c:v>45</c:v>
                  </c:pt>
                  <c:pt idx="34">
                    <c:v>46</c:v>
                  </c:pt>
                  <c:pt idx="35">
                    <c:v>47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36</c:v>
                  </c:pt>
                  <c:pt idx="49">
                    <c:v>37</c:v>
                  </c:pt>
                  <c:pt idx="50">
                    <c:v>38</c:v>
                  </c:pt>
                  <c:pt idx="51">
                    <c:v>39</c:v>
                  </c:pt>
                  <c:pt idx="52">
                    <c:v>40</c:v>
                  </c:pt>
                  <c:pt idx="53">
                    <c:v>41</c:v>
                  </c:pt>
                  <c:pt idx="54">
                    <c:v>42</c:v>
                  </c:pt>
                  <c:pt idx="55">
                    <c:v>43</c:v>
                  </c:pt>
                  <c:pt idx="56">
                    <c:v>44</c:v>
                  </c:pt>
                  <c:pt idx="57">
                    <c:v>45</c:v>
                  </c:pt>
                  <c:pt idx="58">
                    <c:v>46</c:v>
                  </c:pt>
                  <c:pt idx="59">
                    <c:v>47</c:v>
                  </c:pt>
                  <c:pt idx="60">
                    <c:v>36</c:v>
                  </c:pt>
                  <c:pt idx="61">
                    <c:v>37</c:v>
                  </c:pt>
                  <c:pt idx="62">
                    <c:v>38</c:v>
                  </c:pt>
                  <c:pt idx="63">
                    <c:v>39</c:v>
                  </c:pt>
                  <c:pt idx="64">
                    <c:v>40</c:v>
                  </c:pt>
                  <c:pt idx="65">
                    <c:v>41</c:v>
                  </c:pt>
                  <c:pt idx="66">
                    <c:v>42</c:v>
                  </c:pt>
                  <c:pt idx="67">
                    <c:v>43</c:v>
                  </c:pt>
                  <c:pt idx="68">
                    <c:v>44</c:v>
                  </c:pt>
                  <c:pt idx="69">
                    <c:v>45</c:v>
                  </c:pt>
                  <c:pt idx="70">
                    <c:v>46</c:v>
                  </c:pt>
                  <c:pt idx="71">
                    <c:v>47</c:v>
                  </c:pt>
                  <c:pt idx="72">
                    <c:v>36</c:v>
                  </c:pt>
                  <c:pt idx="73">
                    <c:v>37</c:v>
                  </c:pt>
                  <c:pt idx="74">
                    <c:v>38</c:v>
                  </c:pt>
                  <c:pt idx="75">
                    <c:v>39</c:v>
                  </c:pt>
                  <c:pt idx="76">
                    <c:v>40</c:v>
                  </c:pt>
                  <c:pt idx="77">
                    <c:v>41</c:v>
                  </c:pt>
                  <c:pt idx="78">
                    <c:v>42</c:v>
                  </c:pt>
                  <c:pt idx="79">
                    <c:v>43</c:v>
                  </c:pt>
                  <c:pt idx="80">
                    <c:v>44</c:v>
                  </c:pt>
                  <c:pt idx="81">
                    <c:v>45</c:v>
                  </c:pt>
                  <c:pt idx="82">
                    <c:v>46</c:v>
                  </c:pt>
                  <c:pt idx="83">
                    <c:v>47</c:v>
                  </c:pt>
                  <c:pt idx="84">
                    <c:v>36</c:v>
                  </c:pt>
                  <c:pt idx="85">
                    <c:v>37</c:v>
                  </c:pt>
                  <c:pt idx="86">
                    <c:v>38</c:v>
                  </c:pt>
                  <c:pt idx="87">
                    <c:v>39</c:v>
                  </c:pt>
                  <c:pt idx="88">
                    <c:v>40</c:v>
                  </c:pt>
                  <c:pt idx="89">
                    <c:v>41</c:v>
                  </c:pt>
                  <c:pt idx="90">
                    <c:v>42</c:v>
                  </c:pt>
                  <c:pt idx="91">
                    <c:v>43</c:v>
                  </c:pt>
                  <c:pt idx="92">
                    <c:v>44</c:v>
                  </c:pt>
                  <c:pt idx="93">
                    <c:v>45</c:v>
                  </c:pt>
                  <c:pt idx="94">
                    <c:v>46</c:v>
                  </c:pt>
                  <c:pt idx="95">
                    <c:v>47</c:v>
                  </c:pt>
                  <c:pt idx="96">
                    <c:v>36</c:v>
                  </c:pt>
                  <c:pt idx="97">
                    <c:v>37</c:v>
                  </c:pt>
                  <c:pt idx="98">
                    <c:v>38</c:v>
                  </c:pt>
                  <c:pt idx="99">
                    <c:v>39</c:v>
                  </c:pt>
                  <c:pt idx="100">
                    <c:v>40</c:v>
                  </c:pt>
                  <c:pt idx="101">
                    <c:v>41</c:v>
                  </c:pt>
                  <c:pt idx="102">
                    <c:v>42</c:v>
                  </c:pt>
                  <c:pt idx="103">
                    <c:v>43</c:v>
                  </c:pt>
                  <c:pt idx="104">
                    <c:v>44</c:v>
                  </c:pt>
                  <c:pt idx="105">
                    <c:v>45</c:v>
                  </c:pt>
                  <c:pt idx="106">
                    <c:v>46</c:v>
                  </c:pt>
                  <c:pt idx="107">
                    <c:v>47</c:v>
                  </c:pt>
                </c:lvl>
                <c:lvl>
                  <c:pt idx="0">
                    <c:v>2011</c:v>
                  </c:pt>
                  <c:pt idx="1">
                    <c:v>2011</c:v>
                  </c:pt>
                  <c:pt idx="2">
                    <c:v>2011</c:v>
                  </c:pt>
                  <c:pt idx="3">
                    <c:v>2011</c:v>
                  </c:pt>
                  <c:pt idx="4">
                    <c:v>2011</c:v>
                  </c:pt>
                  <c:pt idx="5">
                    <c:v>2011</c:v>
                  </c:pt>
                  <c:pt idx="6">
                    <c:v>2011</c:v>
                  </c:pt>
                  <c:pt idx="7">
                    <c:v>2011</c:v>
                  </c:pt>
                  <c:pt idx="8">
                    <c:v>2011</c:v>
                  </c:pt>
                  <c:pt idx="9">
                    <c:v>2011</c:v>
                  </c:pt>
                  <c:pt idx="10">
                    <c:v>2011</c:v>
                  </c:pt>
                  <c:pt idx="11">
                    <c:v>2011</c:v>
                  </c:pt>
                  <c:pt idx="12">
                    <c:v>2012</c:v>
                  </c:pt>
                  <c:pt idx="13">
                    <c:v>2012</c:v>
                  </c:pt>
                  <c:pt idx="14">
                    <c:v>2012</c:v>
                  </c:pt>
                  <c:pt idx="15">
                    <c:v>2012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2012</c:v>
                  </c:pt>
                  <c:pt idx="21">
                    <c:v>2012</c:v>
                  </c:pt>
                  <c:pt idx="22">
                    <c:v>2012</c:v>
                  </c:pt>
                  <c:pt idx="23">
                    <c:v>2012</c:v>
                  </c:pt>
                  <c:pt idx="24">
                    <c:v>2013</c:v>
                  </c:pt>
                  <c:pt idx="25">
                    <c:v>2013</c:v>
                  </c:pt>
                  <c:pt idx="26">
                    <c:v>2013</c:v>
                  </c:pt>
                  <c:pt idx="27">
                    <c:v>2013</c:v>
                  </c:pt>
                  <c:pt idx="28">
                    <c:v>2013</c:v>
                  </c:pt>
                  <c:pt idx="29">
                    <c:v>2013</c:v>
                  </c:pt>
                  <c:pt idx="30">
                    <c:v>2013</c:v>
                  </c:pt>
                  <c:pt idx="31">
                    <c:v>2013</c:v>
                  </c:pt>
                  <c:pt idx="32">
                    <c:v>2013</c:v>
                  </c:pt>
                  <c:pt idx="33">
                    <c:v>2013</c:v>
                  </c:pt>
                  <c:pt idx="34">
                    <c:v>2013</c:v>
                  </c:pt>
                  <c:pt idx="35">
                    <c:v>2013</c:v>
                  </c:pt>
                  <c:pt idx="36">
                    <c:v>2014</c:v>
                  </c:pt>
                  <c:pt idx="37">
                    <c:v>2014</c:v>
                  </c:pt>
                  <c:pt idx="38">
                    <c:v>2014</c:v>
                  </c:pt>
                  <c:pt idx="39">
                    <c:v>2014</c:v>
                  </c:pt>
                  <c:pt idx="40">
                    <c:v>2014</c:v>
                  </c:pt>
                  <c:pt idx="41">
                    <c:v>2014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2015</c:v>
                  </c:pt>
                  <c:pt idx="49">
                    <c:v>2015</c:v>
                  </c:pt>
                  <c:pt idx="50">
                    <c:v>2015</c:v>
                  </c:pt>
                  <c:pt idx="51">
                    <c:v>2015</c:v>
                  </c:pt>
                  <c:pt idx="52">
                    <c:v>2015</c:v>
                  </c:pt>
                  <c:pt idx="53">
                    <c:v>2015</c:v>
                  </c:pt>
                  <c:pt idx="54">
                    <c:v>2015</c:v>
                  </c:pt>
                  <c:pt idx="55">
                    <c:v>2015</c:v>
                  </c:pt>
                  <c:pt idx="56">
                    <c:v>2015</c:v>
                  </c:pt>
                  <c:pt idx="57">
                    <c:v>2015</c:v>
                  </c:pt>
                  <c:pt idx="58">
                    <c:v>2015</c:v>
                  </c:pt>
                  <c:pt idx="59">
                    <c:v>2015</c:v>
                  </c:pt>
                  <c:pt idx="60">
                    <c:v>2016</c:v>
                  </c:pt>
                  <c:pt idx="61">
                    <c:v>2016</c:v>
                  </c:pt>
                  <c:pt idx="62">
                    <c:v>2016</c:v>
                  </c:pt>
                  <c:pt idx="63">
                    <c:v>2016</c:v>
                  </c:pt>
                  <c:pt idx="64">
                    <c:v>2016</c:v>
                  </c:pt>
                  <c:pt idx="65">
                    <c:v>2016</c:v>
                  </c:pt>
                  <c:pt idx="66">
                    <c:v>2016</c:v>
                  </c:pt>
                  <c:pt idx="67">
                    <c:v>2016</c:v>
                  </c:pt>
                  <c:pt idx="68">
                    <c:v>2016</c:v>
                  </c:pt>
                  <c:pt idx="69">
                    <c:v>2016</c:v>
                  </c:pt>
                  <c:pt idx="70">
                    <c:v>2016</c:v>
                  </c:pt>
                  <c:pt idx="71">
                    <c:v>2016</c:v>
                  </c:pt>
                  <c:pt idx="72">
                    <c:v>2017</c:v>
                  </c:pt>
                  <c:pt idx="73">
                    <c:v>2017</c:v>
                  </c:pt>
                  <c:pt idx="74">
                    <c:v>2017</c:v>
                  </c:pt>
                  <c:pt idx="75">
                    <c:v>2017</c:v>
                  </c:pt>
                  <c:pt idx="76">
                    <c:v>2017</c:v>
                  </c:pt>
                  <c:pt idx="77">
                    <c:v>2017</c:v>
                  </c:pt>
                  <c:pt idx="78">
                    <c:v>2017</c:v>
                  </c:pt>
                  <c:pt idx="79">
                    <c:v>2017</c:v>
                  </c:pt>
                  <c:pt idx="80">
                    <c:v>2017</c:v>
                  </c:pt>
                  <c:pt idx="81">
                    <c:v>2017</c:v>
                  </c:pt>
                  <c:pt idx="82">
                    <c:v>2017</c:v>
                  </c:pt>
                  <c:pt idx="83">
                    <c:v>2017</c:v>
                  </c:pt>
                  <c:pt idx="84">
                    <c:v>2018</c:v>
                  </c:pt>
                  <c:pt idx="85">
                    <c:v>2018</c:v>
                  </c:pt>
                  <c:pt idx="86">
                    <c:v>2018</c:v>
                  </c:pt>
                  <c:pt idx="87">
                    <c:v>2018</c:v>
                  </c:pt>
                  <c:pt idx="88">
                    <c:v>2018</c:v>
                  </c:pt>
                  <c:pt idx="89">
                    <c:v>2018</c:v>
                  </c:pt>
                  <c:pt idx="90">
                    <c:v>2018</c:v>
                  </c:pt>
                  <c:pt idx="91">
                    <c:v>2018</c:v>
                  </c:pt>
                  <c:pt idx="92">
                    <c:v>2018</c:v>
                  </c:pt>
                  <c:pt idx="93">
                    <c:v>2018</c:v>
                  </c:pt>
                  <c:pt idx="94">
                    <c:v>2018</c:v>
                  </c:pt>
                  <c:pt idx="95">
                    <c:v>2018</c:v>
                  </c:pt>
                  <c:pt idx="96">
                    <c:v>2019</c:v>
                  </c:pt>
                  <c:pt idx="97">
                    <c:v>2019</c:v>
                  </c:pt>
                  <c:pt idx="98">
                    <c:v>2019</c:v>
                  </c:pt>
                  <c:pt idx="99">
                    <c:v>2019</c:v>
                  </c:pt>
                  <c:pt idx="100">
                    <c:v>2019</c:v>
                  </c:pt>
                  <c:pt idx="101">
                    <c:v>2019</c:v>
                  </c:pt>
                  <c:pt idx="102">
                    <c:v>2019</c:v>
                  </c:pt>
                  <c:pt idx="103">
                    <c:v>2019</c:v>
                  </c:pt>
                  <c:pt idx="104">
                    <c:v>2019</c:v>
                  </c:pt>
                  <c:pt idx="105">
                    <c:v>2019</c:v>
                  </c:pt>
                  <c:pt idx="106">
                    <c:v>2019</c:v>
                  </c:pt>
                  <c:pt idx="107">
                    <c:v>2019</c:v>
                  </c:pt>
                </c:lvl>
              </c:multiLvlStrCache>
            </c:multiLvlStrRef>
          </c:xVal>
          <c:yVal>
            <c:numRef>
              <c:f>'death_counts&lt;'!$AK$14:$AK$141</c:f>
              <c:numCache>
                <c:formatCode>General</c:formatCode>
                <c:ptCount val="128"/>
                <c:pt idx="0">
                  <c:v>695</c:v>
                </c:pt>
                <c:pt idx="1">
                  <c:v>668</c:v>
                </c:pt>
                <c:pt idx="2">
                  <c:v>729</c:v>
                </c:pt>
                <c:pt idx="3">
                  <c:v>655</c:v>
                </c:pt>
                <c:pt idx="4">
                  <c:v>659</c:v>
                </c:pt>
                <c:pt idx="5">
                  <c:v>693</c:v>
                </c:pt>
                <c:pt idx="6">
                  <c:v>780</c:v>
                </c:pt>
                <c:pt idx="7">
                  <c:v>760</c:v>
                </c:pt>
                <c:pt idx="8">
                  <c:v>780</c:v>
                </c:pt>
                <c:pt idx="9">
                  <c:v>705</c:v>
                </c:pt>
                <c:pt idx="10">
                  <c:v>780</c:v>
                </c:pt>
                <c:pt idx="11">
                  <c:v>804</c:v>
                </c:pt>
                <c:pt idx="12">
                  <c:v>699</c:v>
                </c:pt>
                <c:pt idx="13">
                  <c:v>660</c:v>
                </c:pt>
                <c:pt idx="14">
                  <c:v>695</c:v>
                </c:pt>
                <c:pt idx="15">
                  <c:v>698</c:v>
                </c:pt>
                <c:pt idx="16">
                  <c:v>765</c:v>
                </c:pt>
                <c:pt idx="17">
                  <c:v>669</c:v>
                </c:pt>
                <c:pt idx="18">
                  <c:v>714</c:v>
                </c:pt>
                <c:pt idx="19">
                  <c:v>766</c:v>
                </c:pt>
                <c:pt idx="20">
                  <c:v>719</c:v>
                </c:pt>
                <c:pt idx="21">
                  <c:v>746</c:v>
                </c:pt>
                <c:pt idx="22">
                  <c:v>761</c:v>
                </c:pt>
                <c:pt idx="23">
                  <c:v>704</c:v>
                </c:pt>
                <c:pt idx="24">
                  <c:v>687</c:v>
                </c:pt>
                <c:pt idx="25">
                  <c:v>658</c:v>
                </c:pt>
                <c:pt idx="26">
                  <c:v>695</c:v>
                </c:pt>
                <c:pt idx="27">
                  <c:v>696</c:v>
                </c:pt>
                <c:pt idx="28">
                  <c:v>739</c:v>
                </c:pt>
                <c:pt idx="29">
                  <c:v>730</c:v>
                </c:pt>
                <c:pt idx="30">
                  <c:v>693</c:v>
                </c:pt>
                <c:pt idx="31">
                  <c:v>670</c:v>
                </c:pt>
                <c:pt idx="32">
                  <c:v>703</c:v>
                </c:pt>
                <c:pt idx="33">
                  <c:v>682</c:v>
                </c:pt>
                <c:pt idx="34">
                  <c:v>767</c:v>
                </c:pt>
                <c:pt idx="35">
                  <c:v>766</c:v>
                </c:pt>
                <c:pt idx="36">
                  <c:v>706</c:v>
                </c:pt>
                <c:pt idx="37">
                  <c:v>676</c:v>
                </c:pt>
                <c:pt idx="38">
                  <c:v>718</c:v>
                </c:pt>
                <c:pt idx="39">
                  <c:v>701</c:v>
                </c:pt>
                <c:pt idx="40">
                  <c:v>701</c:v>
                </c:pt>
                <c:pt idx="41">
                  <c:v>749</c:v>
                </c:pt>
                <c:pt idx="42">
                  <c:v>692</c:v>
                </c:pt>
                <c:pt idx="43">
                  <c:v>685</c:v>
                </c:pt>
                <c:pt idx="44">
                  <c:v>748</c:v>
                </c:pt>
                <c:pt idx="45">
                  <c:v>790</c:v>
                </c:pt>
                <c:pt idx="46">
                  <c:v>780</c:v>
                </c:pt>
                <c:pt idx="47">
                  <c:v>739</c:v>
                </c:pt>
                <c:pt idx="48">
                  <c:v>758</c:v>
                </c:pt>
                <c:pt idx="49">
                  <c:v>693</c:v>
                </c:pt>
                <c:pt idx="50">
                  <c:v>710</c:v>
                </c:pt>
                <c:pt idx="51">
                  <c:v>696</c:v>
                </c:pt>
                <c:pt idx="52">
                  <c:v>677</c:v>
                </c:pt>
                <c:pt idx="53">
                  <c:v>730</c:v>
                </c:pt>
                <c:pt idx="54">
                  <c:v>827</c:v>
                </c:pt>
                <c:pt idx="55">
                  <c:v>761</c:v>
                </c:pt>
                <c:pt idx="56">
                  <c:v>752</c:v>
                </c:pt>
                <c:pt idx="57">
                  <c:v>743</c:v>
                </c:pt>
                <c:pt idx="58">
                  <c:v>792</c:v>
                </c:pt>
                <c:pt idx="59">
                  <c:v>746</c:v>
                </c:pt>
                <c:pt idx="60">
                  <c:v>678</c:v>
                </c:pt>
                <c:pt idx="61">
                  <c:v>654</c:v>
                </c:pt>
                <c:pt idx="62">
                  <c:v>721</c:v>
                </c:pt>
                <c:pt idx="63">
                  <c:v>706</c:v>
                </c:pt>
                <c:pt idx="64">
                  <c:v>700</c:v>
                </c:pt>
                <c:pt idx="65">
                  <c:v>813</c:v>
                </c:pt>
                <c:pt idx="66">
                  <c:v>767</c:v>
                </c:pt>
                <c:pt idx="67">
                  <c:v>855</c:v>
                </c:pt>
                <c:pt idx="68">
                  <c:v>738</c:v>
                </c:pt>
                <c:pt idx="69">
                  <c:v>772</c:v>
                </c:pt>
                <c:pt idx="70">
                  <c:v>839</c:v>
                </c:pt>
                <c:pt idx="71">
                  <c:v>775</c:v>
                </c:pt>
                <c:pt idx="72">
                  <c:v>708</c:v>
                </c:pt>
                <c:pt idx="73">
                  <c:v>689</c:v>
                </c:pt>
                <c:pt idx="74">
                  <c:v>710</c:v>
                </c:pt>
                <c:pt idx="75">
                  <c:v>793</c:v>
                </c:pt>
                <c:pt idx="76">
                  <c:v>780</c:v>
                </c:pt>
                <c:pt idx="77">
                  <c:v>770</c:v>
                </c:pt>
                <c:pt idx="78">
                  <c:v>811</c:v>
                </c:pt>
                <c:pt idx="79">
                  <c:v>780</c:v>
                </c:pt>
                <c:pt idx="80">
                  <c:v>811</c:v>
                </c:pt>
                <c:pt idx="81">
                  <c:v>788</c:v>
                </c:pt>
                <c:pt idx="82">
                  <c:v>825</c:v>
                </c:pt>
                <c:pt idx="83">
                  <c:v>810</c:v>
                </c:pt>
                <c:pt idx="84">
                  <c:v>683</c:v>
                </c:pt>
                <c:pt idx="85">
                  <c:v>706</c:v>
                </c:pt>
                <c:pt idx="86">
                  <c:v>756</c:v>
                </c:pt>
                <c:pt idx="87">
                  <c:v>707</c:v>
                </c:pt>
                <c:pt idx="88">
                  <c:v>749</c:v>
                </c:pt>
                <c:pt idx="89">
                  <c:v>790</c:v>
                </c:pt>
                <c:pt idx="90">
                  <c:v>734</c:v>
                </c:pt>
                <c:pt idx="91">
                  <c:v>741</c:v>
                </c:pt>
                <c:pt idx="92">
                  <c:v>775</c:v>
                </c:pt>
                <c:pt idx="93">
                  <c:v>769</c:v>
                </c:pt>
                <c:pt idx="94">
                  <c:v>763</c:v>
                </c:pt>
                <c:pt idx="95">
                  <c:v>832</c:v>
                </c:pt>
                <c:pt idx="96">
                  <c:v>678</c:v>
                </c:pt>
                <c:pt idx="97">
                  <c:v>746</c:v>
                </c:pt>
                <c:pt idx="98">
                  <c:v>678</c:v>
                </c:pt>
                <c:pt idx="99">
                  <c:v>693</c:v>
                </c:pt>
                <c:pt idx="100">
                  <c:v>749</c:v>
                </c:pt>
                <c:pt idx="101">
                  <c:v>761</c:v>
                </c:pt>
                <c:pt idx="102">
                  <c:v>719</c:v>
                </c:pt>
                <c:pt idx="103">
                  <c:v>712</c:v>
                </c:pt>
                <c:pt idx="104">
                  <c:v>715</c:v>
                </c:pt>
                <c:pt idx="105">
                  <c:v>739</c:v>
                </c:pt>
                <c:pt idx="106">
                  <c:v>796</c:v>
                </c:pt>
                <c:pt idx="107">
                  <c:v>726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F7-4685-8F25-95E359F6B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90239"/>
        <c:axId val="377689279"/>
      </c:scatterChart>
      <c:valAx>
        <c:axId val="377690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689279"/>
        <c:crosses val="autoZero"/>
        <c:crossBetween val="midCat"/>
      </c:valAx>
      <c:valAx>
        <c:axId val="37768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690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1204</xdr:col>
      <xdr:colOff>45720</xdr:colOff>
      <xdr:row>6</xdr:row>
      <xdr:rowOff>133350</xdr:rowOff>
    </xdr:from>
    <xdr:to>
      <xdr:col>1216</xdr:col>
      <xdr:colOff>396240</xdr:colOff>
      <xdr:row>24</xdr:row>
      <xdr:rowOff>137160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2D12B6-85AE-4B56-B9C4-8A3A6F6E1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</xdr:colOff>
      <xdr:row>1036</xdr:row>
      <xdr:rowOff>133350</xdr:rowOff>
    </xdr:from>
    <xdr:to>
      <xdr:col>11</xdr:col>
      <xdr:colOff>636270</xdr:colOff>
      <xdr:row>1051</xdr:row>
      <xdr:rowOff>133350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375FF54-33F1-4AD7-BE7E-A8A179C04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83383</xdr:colOff>
      <xdr:row>109</xdr:row>
      <xdr:rowOff>46008</xdr:rowOff>
    </xdr:from>
    <xdr:to>
      <xdr:col>22</xdr:col>
      <xdr:colOff>188284</xdr:colOff>
      <xdr:row>167</xdr:row>
      <xdr:rowOff>12037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83943E4-6C62-4DD6-890C-A1DDBD9BB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2193c73ed287500/Documents/cours/Projet%20de%20m&#233;moire/Data/Death%20counts.xlsx" TargetMode="External"/><Relationship Id="rId1" Type="http://schemas.openxmlformats.org/officeDocument/2006/relationships/externalLinkPath" Target="/c2193c73ed287500/Documents/cours/Projet%20de%20m&#233;moire/Data/Death%20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1"/>
      <sheetName val="Feuil2"/>
      <sheetName val="Feuil3"/>
    </sheetNames>
    <sheetDataSet>
      <sheetData sheetId="0"/>
      <sheetData sheetId="1">
        <row r="49592">
          <cell r="F49592" t="str">
            <v xml:space="preserve">: </v>
          </cell>
          <cell r="G49592" t="str">
            <v xml:space="preserve">: </v>
          </cell>
          <cell r="H49592" t="str">
            <v xml:space="preserve">: </v>
          </cell>
          <cell r="I49592" t="str">
            <v xml:space="preserve">: </v>
          </cell>
          <cell r="J49592" t="str">
            <v xml:space="preserve">: </v>
          </cell>
          <cell r="K49592" t="str">
            <v xml:space="preserve">: </v>
          </cell>
          <cell r="L49592" t="str">
            <v xml:space="preserve">: </v>
          </cell>
          <cell r="M49592" t="str">
            <v xml:space="preserve">: </v>
          </cell>
          <cell r="N49592" t="str">
            <v xml:space="preserve">: </v>
          </cell>
          <cell r="O49592" t="str">
            <v xml:space="preserve">: </v>
          </cell>
          <cell r="P49592" t="str">
            <v xml:space="preserve">: </v>
          </cell>
          <cell r="Q49592" t="str">
            <v xml:space="preserve">: </v>
          </cell>
          <cell r="R49592" t="str">
            <v xml:space="preserve">: </v>
          </cell>
          <cell r="S49592" t="str">
            <v xml:space="preserve">: </v>
          </cell>
          <cell r="T49592" t="str">
            <v xml:space="preserve">: </v>
          </cell>
          <cell r="U49592" t="str">
            <v xml:space="preserve">: </v>
          </cell>
          <cell r="V49592" t="str">
            <v xml:space="preserve">: </v>
          </cell>
          <cell r="W49592" t="str">
            <v xml:space="preserve">: </v>
          </cell>
          <cell r="X49592" t="str">
            <v xml:space="preserve">: </v>
          </cell>
          <cell r="Y49592" t="str">
            <v xml:space="preserve">: </v>
          </cell>
          <cell r="Z49592" t="str">
            <v xml:space="preserve">: </v>
          </cell>
          <cell r="AA49592" t="str">
            <v xml:space="preserve">: </v>
          </cell>
          <cell r="AB49592" t="str">
            <v xml:space="preserve">: </v>
          </cell>
          <cell r="AC49592" t="str">
            <v xml:space="preserve">: </v>
          </cell>
          <cell r="AD49592" t="str">
            <v xml:space="preserve">: </v>
          </cell>
          <cell r="AE49592" t="str">
            <v xml:space="preserve">: </v>
          </cell>
          <cell r="AF49592" t="str">
            <v xml:space="preserve">: </v>
          </cell>
          <cell r="AG49592" t="str">
            <v xml:space="preserve">: </v>
          </cell>
          <cell r="AH49592" t="str">
            <v xml:space="preserve">: </v>
          </cell>
          <cell r="AI49592" t="str">
            <v xml:space="preserve">: </v>
          </cell>
          <cell r="AJ49592" t="str">
            <v xml:space="preserve">: </v>
          </cell>
          <cell r="AK49592" t="str">
            <v xml:space="preserve">: </v>
          </cell>
          <cell r="AL49592" t="str">
            <v xml:space="preserve">: </v>
          </cell>
          <cell r="AM49592" t="str">
            <v xml:space="preserve">: </v>
          </cell>
          <cell r="AN49592" t="str">
            <v xml:space="preserve">: </v>
          </cell>
          <cell r="AO49592" t="str">
            <v xml:space="preserve">: </v>
          </cell>
          <cell r="AP49592" t="str">
            <v xml:space="preserve">: </v>
          </cell>
          <cell r="AQ49592" t="str">
            <v xml:space="preserve">: </v>
          </cell>
          <cell r="AR49592" t="str">
            <v xml:space="preserve">: </v>
          </cell>
          <cell r="AS49592" t="str">
            <v xml:space="preserve">: </v>
          </cell>
          <cell r="AT49592" t="str">
            <v xml:space="preserve">: </v>
          </cell>
          <cell r="AU49592" t="str">
            <v xml:space="preserve">: </v>
          </cell>
          <cell r="AV49592" t="str">
            <v xml:space="preserve">: </v>
          </cell>
          <cell r="AW49592" t="str">
            <v xml:space="preserve">: </v>
          </cell>
          <cell r="AX49592" t="str">
            <v xml:space="preserve">: </v>
          </cell>
          <cell r="AY49592" t="str">
            <v xml:space="preserve">: </v>
          </cell>
          <cell r="AZ49592" t="str">
            <v xml:space="preserve">: </v>
          </cell>
          <cell r="BA49592" t="str">
            <v xml:space="preserve">: </v>
          </cell>
          <cell r="BB49592" t="str">
            <v xml:space="preserve">: </v>
          </cell>
          <cell r="BC49592" t="str">
            <v xml:space="preserve">: </v>
          </cell>
          <cell r="BD49592" t="str">
            <v xml:space="preserve">: </v>
          </cell>
          <cell r="BE49592" t="str">
            <v xml:space="preserve">: </v>
          </cell>
          <cell r="BF49592" t="str">
            <v xml:space="preserve">: </v>
          </cell>
          <cell r="BG49592" t="str">
            <v xml:space="preserve">: </v>
          </cell>
          <cell r="BH49592" t="str">
            <v xml:space="preserve">: </v>
          </cell>
          <cell r="BI49592" t="str">
            <v xml:space="preserve">: </v>
          </cell>
          <cell r="BJ49592" t="str">
            <v xml:space="preserve">: </v>
          </cell>
          <cell r="BK49592" t="str">
            <v xml:space="preserve">: </v>
          </cell>
          <cell r="BL49592" t="str">
            <v xml:space="preserve">: </v>
          </cell>
          <cell r="BM49592" t="str">
            <v xml:space="preserve">: </v>
          </cell>
          <cell r="BN49592" t="str">
            <v xml:space="preserve">: </v>
          </cell>
          <cell r="BO49592" t="str">
            <v xml:space="preserve">: </v>
          </cell>
          <cell r="BP49592" t="str">
            <v xml:space="preserve">: </v>
          </cell>
          <cell r="BQ49592" t="str">
            <v xml:space="preserve">: </v>
          </cell>
          <cell r="BR49592" t="str">
            <v xml:space="preserve">: </v>
          </cell>
          <cell r="BS49592" t="str">
            <v xml:space="preserve">: </v>
          </cell>
          <cell r="BT49592" t="str">
            <v xml:space="preserve">: </v>
          </cell>
          <cell r="BU49592" t="str">
            <v xml:space="preserve">: </v>
          </cell>
          <cell r="BV49592" t="str">
            <v xml:space="preserve">: </v>
          </cell>
          <cell r="BW49592" t="str">
            <v xml:space="preserve">: </v>
          </cell>
          <cell r="BX49592" t="str">
            <v xml:space="preserve">: </v>
          </cell>
          <cell r="BY49592" t="str">
            <v xml:space="preserve">: </v>
          </cell>
          <cell r="BZ49592" t="str">
            <v xml:space="preserve">: </v>
          </cell>
          <cell r="CA49592" t="str">
            <v xml:space="preserve">: </v>
          </cell>
          <cell r="CB49592" t="str">
            <v xml:space="preserve">: </v>
          </cell>
          <cell r="CC49592" t="str">
            <v xml:space="preserve">: </v>
          </cell>
          <cell r="CD49592" t="str">
            <v xml:space="preserve">: </v>
          </cell>
          <cell r="CE49592" t="str">
            <v xml:space="preserve">: </v>
          </cell>
          <cell r="CF49592" t="str">
            <v xml:space="preserve">: </v>
          </cell>
          <cell r="CG49592" t="str">
            <v xml:space="preserve">: </v>
          </cell>
          <cell r="CH49592" t="str">
            <v xml:space="preserve">: </v>
          </cell>
          <cell r="CI49592" t="str">
            <v xml:space="preserve">: </v>
          </cell>
          <cell r="CJ49592" t="str">
            <v xml:space="preserve">: </v>
          </cell>
          <cell r="CK49592" t="str">
            <v xml:space="preserve">: </v>
          </cell>
          <cell r="CL49592" t="str">
            <v xml:space="preserve">: </v>
          </cell>
          <cell r="CM49592" t="str">
            <v xml:space="preserve">: </v>
          </cell>
          <cell r="CN49592" t="str">
            <v xml:space="preserve">: </v>
          </cell>
          <cell r="CO49592" t="str">
            <v xml:space="preserve">: </v>
          </cell>
          <cell r="CP49592" t="str">
            <v xml:space="preserve">: </v>
          </cell>
          <cell r="CQ49592" t="str">
            <v xml:space="preserve">: </v>
          </cell>
          <cell r="CR49592" t="str">
            <v xml:space="preserve">: </v>
          </cell>
          <cell r="CS49592" t="str">
            <v xml:space="preserve">: </v>
          </cell>
          <cell r="CT49592" t="str">
            <v xml:space="preserve">: </v>
          </cell>
          <cell r="CU49592" t="str">
            <v xml:space="preserve">: </v>
          </cell>
          <cell r="CV49592" t="str">
            <v xml:space="preserve">: </v>
          </cell>
          <cell r="CW49592" t="str">
            <v xml:space="preserve">: </v>
          </cell>
          <cell r="CX49592" t="str">
            <v xml:space="preserve">: </v>
          </cell>
          <cell r="CY49592" t="str">
            <v xml:space="preserve">: </v>
          </cell>
          <cell r="CZ49592" t="str">
            <v xml:space="preserve">: </v>
          </cell>
          <cell r="DA49592" t="str">
            <v xml:space="preserve">: </v>
          </cell>
          <cell r="DB49592" t="str">
            <v xml:space="preserve">: </v>
          </cell>
          <cell r="DC49592" t="str">
            <v xml:space="preserve">: </v>
          </cell>
          <cell r="DD49592" t="str">
            <v xml:space="preserve">: </v>
          </cell>
          <cell r="DE49592" t="str">
            <v xml:space="preserve">: </v>
          </cell>
          <cell r="DF49592" t="str">
            <v xml:space="preserve">: </v>
          </cell>
          <cell r="DG49592" t="str">
            <v xml:space="preserve">: </v>
          </cell>
          <cell r="DH49592" t="str">
            <v xml:space="preserve">: </v>
          </cell>
          <cell r="DI49592" t="str">
            <v xml:space="preserve">: </v>
          </cell>
          <cell r="DJ49592" t="str">
            <v xml:space="preserve">: </v>
          </cell>
          <cell r="DK49592" t="str">
            <v xml:space="preserve">: </v>
          </cell>
          <cell r="DL49592" t="str">
            <v xml:space="preserve">: </v>
          </cell>
          <cell r="DM49592" t="str">
            <v xml:space="preserve">: </v>
          </cell>
          <cell r="DN49592" t="str">
            <v xml:space="preserve">: </v>
          </cell>
          <cell r="DO49592" t="str">
            <v xml:space="preserve">: </v>
          </cell>
          <cell r="DP49592" t="str">
            <v xml:space="preserve">: </v>
          </cell>
          <cell r="DQ49592" t="str">
            <v xml:space="preserve">: </v>
          </cell>
          <cell r="DR49592" t="str">
            <v xml:space="preserve">: </v>
          </cell>
          <cell r="DS49592" t="str">
            <v xml:space="preserve">: </v>
          </cell>
          <cell r="DT49592" t="str">
            <v xml:space="preserve">: </v>
          </cell>
          <cell r="DU49592" t="str">
            <v xml:space="preserve">: </v>
          </cell>
          <cell r="DV49592" t="str">
            <v xml:space="preserve">: </v>
          </cell>
          <cell r="DW49592" t="str">
            <v xml:space="preserve">: </v>
          </cell>
          <cell r="DX49592" t="str">
            <v xml:space="preserve">: </v>
          </cell>
          <cell r="DY49592" t="str">
            <v xml:space="preserve">: </v>
          </cell>
          <cell r="DZ49592" t="str">
            <v xml:space="preserve">: </v>
          </cell>
          <cell r="EA49592" t="str">
            <v xml:space="preserve">: </v>
          </cell>
          <cell r="EB49592" t="str">
            <v xml:space="preserve">: </v>
          </cell>
          <cell r="EC49592" t="str">
            <v xml:space="preserve">: </v>
          </cell>
          <cell r="ED49592" t="str">
            <v xml:space="preserve">: </v>
          </cell>
          <cell r="EE49592" t="str">
            <v xml:space="preserve">: </v>
          </cell>
          <cell r="EF49592" t="str">
            <v xml:space="preserve">: </v>
          </cell>
          <cell r="EG49592" t="str">
            <v xml:space="preserve">: </v>
          </cell>
          <cell r="EH49592" t="str">
            <v xml:space="preserve">: </v>
          </cell>
          <cell r="EI49592" t="str">
            <v xml:space="preserve">: </v>
          </cell>
          <cell r="EJ49592" t="str">
            <v xml:space="preserve">: </v>
          </cell>
          <cell r="EK49592" t="str">
            <v xml:space="preserve">: </v>
          </cell>
          <cell r="EL49592" t="str">
            <v xml:space="preserve">: </v>
          </cell>
          <cell r="EM49592" t="str">
            <v xml:space="preserve">: </v>
          </cell>
          <cell r="EN49592" t="str">
            <v xml:space="preserve">: </v>
          </cell>
          <cell r="EO49592" t="str">
            <v xml:space="preserve">: </v>
          </cell>
          <cell r="EP49592" t="str">
            <v xml:space="preserve">: </v>
          </cell>
          <cell r="EQ49592" t="str">
            <v xml:space="preserve">: </v>
          </cell>
          <cell r="ER49592" t="str">
            <v xml:space="preserve">: </v>
          </cell>
          <cell r="ES49592" t="str">
            <v xml:space="preserve">: </v>
          </cell>
          <cell r="ET49592" t="str">
            <v xml:space="preserve">: </v>
          </cell>
          <cell r="EU49592" t="str">
            <v xml:space="preserve">: </v>
          </cell>
          <cell r="EV49592" t="str">
            <v xml:space="preserve">: </v>
          </cell>
          <cell r="EW49592" t="str">
            <v xml:space="preserve">: </v>
          </cell>
          <cell r="EX49592" t="str">
            <v xml:space="preserve">: </v>
          </cell>
          <cell r="EY49592" t="str">
            <v xml:space="preserve">: </v>
          </cell>
          <cell r="EZ49592" t="str">
            <v xml:space="preserve">: </v>
          </cell>
          <cell r="FA49592" t="str">
            <v xml:space="preserve">: </v>
          </cell>
          <cell r="FB49592" t="str">
            <v xml:space="preserve">: </v>
          </cell>
          <cell r="FC49592" t="str">
            <v xml:space="preserve">: </v>
          </cell>
          <cell r="FD49592" t="str">
            <v xml:space="preserve">: </v>
          </cell>
          <cell r="FE49592" t="str">
            <v xml:space="preserve">: </v>
          </cell>
          <cell r="FF49592" t="str">
            <v xml:space="preserve">: </v>
          </cell>
          <cell r="FG49592" t="str">
            <v xml:space="preserve">: </v>
          </cell>
          <cell r="FH49592" t="str">
            <v xml:space="preserve">: </v>
          </cell>
          <cell r="FI49592" t="str">
            <v xml:space="preserve">: </v>
          </cell>
          <cell r="FJ49592" t="str">
            <v xml:space="preserve">: </v>
          </cell>
          <cell r="FK49592" t="str">
            <v xml:space="preserve">: </v>
          </cell>
          <cell r="FL49592" t="str">
            <v xml:space="preserve">: </v>
          </cell>
          <cell r="FM49592" t="str">
            <v xml:space="preserve">: </v>
          </cell>
          <cell r="FN49592" t="str">
            <v xml:space="preserve">: </v>
          </cell>
          <cell r="FO49592" t="str">
            <v xml:space="preserve">: </v>
          </cell>
          <cell r="FP49592" t="str">
            <v xml:space="preserve">: </v>
          </cell>
          <cell r="FQ49592" t="str">
            <v xml:space="preserve">: </v>
          </cell>
          <cell r="FR49592" t="str">
            <v xml:space="preserve">: </v>
          </cell>
          <cell r="FS49592" t="str">
            <v xml:space="preserve">: </v>
          </cell>
          <cell r="FT49592" t="str">
            <v xml:space="preserve">: </v>
          </cell>
          <cell r="FU49592" t="str">
            <v xml:space="preserve">: </v>
          </cell>
          <cell r="FV49592" t="str">
            <v xml:space="preserve">: </v>
          </cell>
          <cell r="FW49592" t="str">
            <v xml:space="preserve">: </v>
          </cell>
          <cell r="FX49592" t="str">
            <v xml:space="preserve">: </v>
          </cell>
          <cell r="FY49592" t="str">
            <v xml:space="preserve">: </v>
          </cell>
          <cell r="FZ49592" t="str">
            <v xml:space="preserve">: </v>
          </cell>
          <cell r="GA49592" t="str">
            <v xml:space="preserve">: </v>
          </cell>
          <cell r="GB49592" t="str">
            <v xml:space="preserve">: </v>
          </cell>
          <cell r="GC49592" t="str">
            <v xml:space="preserve">: </v>
          </cell>
          <cell r="GD49592" t="str">
            <v xml:space="preserve">: </v>
          </cell>
          <cell r="GE49592" t="str">
            <v xml:space="preserve">: </v>
          </cell>
          <cell r="GF49592" t="str">
            <v xml:space="preserve">: </v>
          </cell>
          <cell r="GG49592" t="str">
            <v xml:space="preserve">: </v>
          </cell>
          <cell r="GH49592" t="str">
            <v xml:space="preserve">: </v>
          </cell>
          <cell r="GI49592" t="str">
            <v xml:space="preserve">: </v>
          </cell>
          <cell r="GJ49592" t="str">
            <v xml:space="preserve">: </v>
          </cell>
          <cell r="GK49592" t="str">
            <v xml:space="preserve">: </v>
          </cell>
          <cell r="GL49592" t="str">
            <v xml:space="preserve">: </v>
          </cell>
          <cell r="GM49592" t="str">
            <v xml:space="preserve">: </v>
          </cell>
          <cell r="GN49592" t="str">
            <v xml:space="preserve">: </v>
          </cell>
          <cell r="GO49592" t="str">
            <v xml:space="preserve">: </v>
          </cell>
          <cell r="GP49592" t="str">
            <v xml:space="preserve">: </v>
          </cell>
          <cell r="GQ49592" t="str">
            <v xml:space="preserve">: </v>
          </cell>
          <cell r="GR49592" t="str">
            <v xml:space="preserve">: </v>
          </cell>
          <cell r="GS49592" t="str">
            <v xml:space="preserve">: </v>
          </cell>
          <cell r="GT49592" t="str">
            <v xml:space="preserve">: </v>
          </cell>
          <cell r="GU49592" t="str">
            <v xml:space="preserve">: </v>
          </cell>
          <cell r="GV49592" t="str">
            <v xml:space="preserve">: </v>
          </cell>
          <cell r="GW49592" t="str">
            <v xml:space="preserve">: </v>
          </cell>
          <cell r="GX49592" t="str">
            <v xml:space="preserve">: </v>
          </cell>
          <cell r="GY49592" t="str">
            <v xml:space="preserve">: </v>
          </cell>
          <cell r="GZ49592" t="str">
            <v xml:space="preserve">: </v>
          </cell>
          <cell r="HA49592" t="str">
            <v xml:space="preserve">: </v>
          </cell>
          <cell r="HB49592" t="str">
            <v xml:space="preserve">: </v>
          </cell>
          <cell r="HC49592" t="str">
            <v xml:space="preserve">: </v>
          </cell>
          <cell r="HD49592" t="str">
            <v xml:space="preserve">: </v>
          </cell>
          <cell r="HE49592" t="str">
            <v xml:space="preserve">: </v>
          </cell>
          <cell r="HF49592" t="str">
            <v xml:space="preserve">: </v>
          </cell>
          <cell r="HG49592" t="str">
            <v xml:space="preserve">: </v>
          </cell>
          <cell r="HH49592" t="str">
            <v xml:space="preserve">: </v>
          </cell>
          <cell r="HI49592" t="str">
            <v xml:space="preserve">: </v>
          </cell>
          <cell r="HJ49592" t="str">
            <v xml:space="preserve">: </v>
          </cell>
          <cell r="HK49592" t="str">
            <v xml:space="preserve">: </v>
          </cell>
          <cell r="HL49592" t="str">
            <v xml:space="preserve">: </v>
          </cell>
          <cell r="HM49592" t="str">
            <v xml:space="preserve">: </v>
          </cell>
          <cell r="HN49592" t="str">
            <v xml:space="preserve">: </v>
          </cell>
          <cell r="HO49592" t="str">
            <v xml:space="preserve">: </v>
          </cell>
          <cell r="HP49592" t="str">
            <v xml:space="preserve">: </v>
          </cell>
          <cell r="HQ49592" t="str">
            <v xml:space="preserve">: </v>
          </cell>
          <cell r="HR49592" t="str">
            <v xml:space="preserve">: </v>
          </cell>
          <cell r="HS49592" t="str">
            <v xml:space="preserve">: </v>
          </cell>
          <cell r="HT49592" t="str">
            <v xml:space="preserve">: </v>
          </cell>
          <cell r="HU49592" t="str">
            <v xml:space="preserve">: </v>
          </cell>
          <cell r="HV49592" t="str">
            <v xml:space="preserve">: </v>
          </cell>
          <cell r="HW49592" t="str">
            <v xml:space="preserve">: </v>
          </cell>
          <cell r="HX49592" t="str">
            <v xml:space="preserve">: </v>
          </cell>
          <cell r="HY49592" t="str">
            <v xml:space="preserve">: </v>
          </cell>
          <cell r="HZ49592" t="str">
            <v xml:space="preserve">: </v>
          </cell>
          <cell r="IA49592" t="str">
            <v xml:space="preserve">: </v>
          </cell>
          <cell r="IB49592" t="str">
            <v xml:space="preserve">: </v>
          </cell>
          <cell r="IC49592" t="str">
            <v xml:space="preserve">: </v>
          </cell>
          <cell r="ID49592" t="str">
            <v xml:space="preserve">: </v>
          </cell>
          <cell r="IE49592" t="str">
            <v xml:space="preserve">: </v>
          </cell>
          <cell r="IF49592" t="str">
            <v xml:space="preserve">: </v>
          </cell>
          <cell r="IG49592" t="str">
            <v xml:space="preserve">: </v>
          </cell>
          <cell r="IH49592" t="str">
            <v xml:space="preserve">: </v>
          </cell>
          <cell r="II49592" t="str">
            <v xml:space="preserve">: </v>
          </cell>
          <cell r="IJ49592" t="str">
            <v xml:space="preserve">: </v>
          </cell>
          <cell r="IK49592" t="str">
            <v xml:space="preserve">: </v>
          </cell>
          <cell r="IL49592" t="str">
            <v xml:space="preserve">: </v>
          </cell>
          <cell r="IM49592" t="str">
            <v xml:space="preserve">: </v>
          </cell>
          <cell r="IN49592" t="str">
            <v xml:space="preserve">: </v>
          </cell>
          <cell r="IO49592" t="str">
            <v xml:space="preserve">: </v>
          </cell>
          <cell r="IP49592" t="str">
            <v xml:space="preserve">: </v>
          </cell>
          <cell r="IQ49592" t="str">
            <v xml:space="preserve">: </v>
          </cell>
          <cell r="IR49592" t="str">
            <v xml:space="preserve">: </v>
          </cell>
          <cell r="IS49592" t="str">
            <v xml:space="preserve">: </v>
          </cell>
          <cell r="IT49592" t="str">
            <v xml:space="preserve">: </v>
          </cell>
          <cell r="IU49592" t="str">
            <v xml:space="preserve">: </v>
          </cell>
          <cell r="IV49592" t="str">
            <v xml:space="preserve">: </v>
          </cell>
          <cell r="IW49592" t="str">
            <v xml:space="preserve">: </v>
          </cell>
          <cell r="IX49592" t="str">
            <v xml:space="preserve">: </v>
          </cell>
          <cell r="IY49592" t="str">
            <v xml:space="preserve">: </v>
          </cell>
          <cell r="IZ49592" t="str">
            <v xml:space="preserve">: </v>
          </cell>
          <cell r="JA49592" t="str">
            <v xml:space="preserve">: </v>
          </cell>
          <cell r="JB49592" t="str">
            <v xml:space="preserve">: </v>
          </cell>
          <cell r="JC49592" t="str">
            <v xml:space="preserve">: </v>
          </cell>
          <cell r="JD49592" t="str">
            <v xml:space="preserve">: </v>
          </cell>
          <cell r="JE49592" t="str">
            <v xml:space="preserve">: </v>
          </cell>
          <cell r="JF49592" t="str">
            <v xml:space="preserve">: </v>
          </cell>
          <cell r="JG49592" t="str">
            <v xml:space="preserve">: </v>
          </cell>
          <cell r="JH49592" t="str">
            <v xml:space="preserve">: </v>
          </cell>
          <cell r="JI49592" t="str">
            <v xml:space="preserve">: </v>
          </cell>
          <cell r="JJ49592" t="str">
            <v xml:space="preserve">: </v>
          </cell>
          <cell r="JK49592" t="str">
            <v xml:space="preserve">: </v>
          </cell>
          <cell r="JL49592" t="str">
            <v xml:space="preserve">: </v>
          </cell>
          <cell r="JM49592" t="str">
            <v xml:space="preserve">: </v>
          </cell>
          <cell r="JN49592" t="str">
            <v xml:space="preserve">: </v>
          </cell>
          <cell r="JO49592" t="str">
            <v xml:space="preserve">: </v>
          </cell>
          <cell r="JP49592" t="str">
            <v xml:space="preserve">: </v>
          </cell>
          <cell r="JQ49592" t="str">
            <v xml:space="preserve">: </v>
          </cell>
          <cell r="JR49592" t="str">
            <v xml:space="preserve">: </v>
          </cell>
          <cell r="JS49592" t="str">
            <v xml:space="preserve">: </v>
          </cell>
          <cell r="JT49592" t="str">
            <v xml:space="preserve">: </v>
          </cell>
          <cell r="JU49592" t="str">
            <v xml:space="preserve">: </v>
          </cell>
          <cell r="JV49592" t="str">
            <v xml:space="preserve">: </v>
          </cell>
          <cell r="JW49592" t="str">
            <v xml:space="preserve">: </v>
          </cell>
          <cell r="JX49592" t="str">
            <v xml:space="preserve">: </v>
          </cell>
          <cell r="JY49592" t="str">
            <v xml:space="preserve">: </v>
          </cell>
          <cell r="JZ49592" t="str">
            <v xml:space="preserve">: </v>
          </cell>
          <cell r="KA49592" t="str">
            <v xml:space="preserve">: </v>
          </cell>
          <cell r="KB49592" t="str">
            <v xml:space="preserve">: </v>
          </cell>
          <cell r="KC49592" t="str">
            <v xml:space="preserve">: </v>
          </cell>
          <cell r="KD49592" t="str">
            <v xml:space="preserve">: </v>
          </cell>
          <cell r="KE49592" t="str">
            <v xml:space="preserve">: </v>
          </cell>
          <cell r="KF49592" t="str">
            <v xml:space="preserve">: </v>
          </cell>
          <cell r="KG49592" t="str">
            <v xml:space="preserve">: </v>
          </cell>
          <cell r="KH49592" t="str">
            <v xml:space="preserve">: </v>
          </cell>
          <cell r="KI49592" t="str">
            <v xml:space="preserve">: </v>
          </cell>
          <cell r="KJ49592" t="str">
            <v xml:space="preserve">: </v>
          </cell>
          <cell r="KK49592" t="str">
            <v xml:space="preserve">: </v>
          </cell>
          <cell r="KL49592" t="str">
            <v xml:space="preserve">: </v>
          </cell>
          <cell r="KM49592" t="str">
            <v xml:space="preserve">: </v>
          </cell>
          <cell r="KN49592" t="str">
            <v xml:space="preserve">: </v>
          </cell>
          <cell r="KO49592" t="str">
            <v xml:space="preserve">: </v>
          </cell>
          <cell r="KP49592" t="str">
            <v xml:space="preserve">: </v>
          </cell>
          <cell r="KQ49592" t="str">
            <v xml:space="preserve">: </v>
          </cell>
          <cell r="KR49592" t="str">
            <v xml:space="preserve">: </v>
          </cell>
          <cell r="KS49592" t="str">
            <v xml:space="preserve">: </v>
          </cell>
          <cell r="KT49592" t="str">
            <v xml:space="preserve">: </v>
          </cell>
          <cell r="KU49592" t="str">
            <v xml:space="preserve">: </v>
          </cell>
          <cell r="KV49592" t="str">
            <v xml:space="preserve">: </v>
          </cell>
          <cell r="KW49592" t="str">
            <v xml:space="preserve">: </v>
          </cell>
          <cell r="KX49592" t="str">
            <v xml:space="preserve">: </v>
          </cell>
          <cell r="KY49592" t="str">
            <v xml:space="preserve">: </v>
          </cell>
          <cell r="KZ49592" t="str">
            <v xml:space="preserve">: </v>
          </cell>
          <cell r="LA49592" t="str">
            <v xml:space="preserve">: </v>
          </cell>
          <cell r="LB49592" t="str">
            <v xml:space="preserve">: </v>
          </cell>
          <cell r="LC49592" t="str">
            <v xml:space="preserve">: </v>
          </cell>
          <cell r="LD49592" t="str">
            <v xml:space="preserve">: </v>
          </cell>
          <cell r="LE49592" t="str">
            <v xml:space="preserve">: </v>
          </cell>
          <cell r="LF49592" t="str">
            <v xml:space="preserve">: </v>
          </cell>
          <cell r="LG49592" t="str">
            <v xml:space="preserve">: </v>
          </cell>
          <cell r="LH49592" t="str">
            <v xml:space="preserve">: </v>
          </cell>
          <cell r="LI49592" t="str">
            <v xml:space="preserve">: </v>
          </cell>
          <cell r="LJ49592" t="str">
            <v xml:space="preserve">: </v>
          </cell>
          <cell r="LK49592" t="str">
            <v xml:space="preserve">: </v>
          </cell>
          <cell r="LL49592" t="str">
            <v xml:space="preserve">: </v>
          </cell>
          <cell r="LM49592" t="str">
            <v xml:space="preserve">: </v>
          </cell>
          <cell r="LN49592" t="str">
            <v xml:space="preserve">: </v>
          </cell>
          <cell r="LO49592" t="str">
            <v xml:space="preserve">: </v>
          </cell>
          <cell r="LP49592" t="str">
            <v xml:space="preserve">: </v>
          </cell>
          <cell r="LQ49592" t="str">
            <v xml:space="preserve">: </v>
          </cell>
          <cell r="LR49592" t="str">
            <v xml:space="preserve">: </v>
          </cell>
          <cell r="LS49592" t="str">
            <v xml:space="preserve">: </v>
          </cell>
          <cell r="LT49592" t="str">
            <v xml:space="preserve">: </v>
          </cell>
          <cell r="LU49592" t="str">
            <v xml:space="preserve">: </v>
          </cell>
          <cell r="LV49592" t="str">
            <v xml:space="preserve">: </v>
          </cell>
          <cell r="LW49592" t="str">
            <v xml:space="preserve">: </v>
          </cell>
          <cell r="LX49592" t="str">
            <v xml:space="preserve">: </v>
          </cell>
          <cell r="LY49592" t="str">
            <v xml:space="preserve">: </v>
          </cell>
          <cell r="LZ49592" t="str">
            <v xml:space="preserve">: </v>
          </cell>
          <cell r="MA49592" t="str">
            <v xml:space="preserve">: </v>
          </cell>
          <cell r="MB49592" t="str">
            <v xml:space="preserve">: </v>
          </cell>
          <cell r="MC49592" t="str">
            <v xml:space="preserve">: </v>
          </cell>
          <cell r="MD49592" t="str">
            <v xml:space="preserve">: </v>
          </cell>
          <cell r="ME49592" t="str">
            <v xml:space="preserve">: </v>
          </cell>
          <cell r="MF49592" t="str">
            <v xml:space="preserve">: </v>
          </cell>
          <cell r="MG49592" t="str">
            <v xml:space="preserve">: </v>
          </cell>
          <cell r="MH49592" t="str">
            <v xml:space="preserve">: </v>
          </cell>
          <cell r="MI49592" t="str">
            <v xml:space="preserve">: </v>
          </cell>
          <cell r="MJ49592" t="str">
            <v xml:space="preserve">: </v>
          </cell>
          <cell r="MK49592" t="str">
            <v xml:space="preserve">: </v>
          </cell>
          <cell r="ML49592" t="str">
            <v xml:space="preserve">: </v>
          </cell>
          <cell r="MM49592" t="str">
            <v xml:space="preserve">: </v>
          </cell>
          <cell r="MN49592" t="str">
            <v xml:space="preserve">: </v>
          </cell>
          <cell r="MO49592" t="str">
            <v xml:space="preserve">: </v>
          </cell>
          <cell r="MP49592" t="str">
            <v xml:space="preserve">: </v>
          </cell>
          <cell r="MQ49592" t="str">
            <v xml:space="preserve">: </v>
          </cell>
          <cell r="MR49592" t="str">
            <v xml:space="preserve">: </v>
          </cell>
          <cell r="MS49592" t="str">
            <v xml:space="preserve">: </v>
          </cell>
          <cell r="MT49592" t="str">
            <v xml:space="preserve">: </v>
          </cell>
          <cell r="MU49592" t="str">
            <v xml:space="preserve">: </v>
          </cell>
          <cell r="MV49592" t="str">
            <v xml:space="preserve">: </v>
          </cell>
          <cell r="MW49592" t="str">
            <v xml:space="preserve">: </v>
          </cell>
          <cell r="MX49592" t="str">
            <v xml:space="preserve">: </v>
          </cell>
          <cell r="MY49592" t="str">
            <v xml:space="preserve">: </v>
          </cell>
          <cell r="MZ49592" t="str">
            <v xml:space="preserve">: </v>
          </cell>
          <cell r="NA49592" t="str">
            <v xml:space="preserve">: </v>
          </cell>
          <cell r="NB49592" t="str">
            <v xml:space="preserve">: </v>
          </cell>
          <cell r="NC49592" t="str">
            <v xml:space="preserve">: </v>
          </cell>
          <cell r="ND49592" t="str">
            <v xml:space="preserve">: </v>
          </cell>
          <cell r="NE49592" t="str">
            <v xml:space="preserve">: </v>
          </cell>
          <cell r="NF49592" t="str">
            <v xml:space="preserve">: </v>
          </cell>
          <cell r="NG49592" t="str">
            <v xml:space="preserve">: </v>
          </cell>
          <cell r="NH49592" t="str">
            <v xml:space="preserve">: </v>
          </cell>
          <cell r="NI49592" t="str">
            <v xml:space="preserve">: </v>
          </cell>
          <cell r="NJ49592" t="str">
            <v xml:space="preserve">: </v>
          </cell>
          <cell r="NK49592" t="str">
            <v xml:space="preserve">: </v>
          </cell>
          <cell r="NL49592" t="str">
            <v xml:space="preserve">: </v>
          </cell>
          <cell r="NM49592" t="str">
            <v xml:space="preserve">: </v>
          </cell>
          <cell r="NN49592" t="str">
            <v xml:space="preserve">: </v>
          </cell>
          <cell r="NO49592" t="str">
            <v xml:space="preserve">: </v>
          </cell>
          <cell r="NP49592" t="str">
            <v xml:space="preserve">: </v>
          </cell>
          <cell r="NQ49592" t="str">
            <v xml:space="preserve">: </v>
          </cell>
          <cell r="NR49592" t="str">
            <v xml:space="preserve">: </v>
          </cell>
          <cell r="NS49592" t="str">
            <v xml:space="preserve">: </v>
          </cell>
          <cell r="NT49592" t="str">
            <v xml:space="preserve">: </v>
          </cell>
          <cell r="NU49592" t="str">
            <v xml:space="preserve">: </v>
          </cell>
          <cell r="NV49592" t="str">
            <v xml:space="preserve">: </v>
          </cell>
          <cell r="NW49592" t="str">
            <v xml:space="preserve">: </v>
          </cell>
          <cell r="NX49592" t="str">
            <v xml:space="preserve">: </v>
          </cell>
          <cell r="NY49592" t="str">
            <v xml:space="preserve">: </v>
          </cell>
          <cell r="NZ49592" t="str">
            <v xml:space="preserve">: </v>
          </cell>
          <cell r="OA49592" t="str">
            <v xml:space="preserve">: </v>
          </cell>
          <cell r="OB49592" t="str">
            <v xml:space="preserve">: </v>
          </cell>
          <cell r="OC49592" t="str">
            <v xml:space="preserve">: </v>
          </cell>
          <cell r="OD49592" t="str">
            <v xml:space="preserve">: </v>
          </cell>
          <cell r="OE49592" t="str">
            <v xml:space="preserve">: </v>
          </cell>
          <cell r="OF49592" t="str">
            <v xml:space="preserve">: </v>
          </cell>
          <cell r="OG49592" t="str">
            <v xml:space="preserve">: </v>
          </cell>
          <cell r="OH49592" t="str">
            <v xml:space="preserve">: </v>
          </cell>
          <cell r="OI49592" t="str">
            <v xml:space="preserve">: </v>
          </cell>
          <cell r="OJ49592" t="str">
            <v xml:space="preserve">: </v>
          </cell>
          <cell r="OK49592" t="str">
            <v xml:space="preserve">: </v>
          </cell>
          <cell r="OL49592" t="str">
            <v xml:space="preserve">: </v>
          </cell>
          <cell r="OM49592" t="str">
            <v xml:space="preserve">: </v>
          </cell>
          <cell r="ON49592" t="str">
            <v xml:space="preserve">: </v>
          </cell>
          <cell r="OO49592" t="str">
            <v xml:space="preserve">: </v>
          </cell>
          <cell r="OP49592" t="str">
            <v xml:space="preserve">: </v>
          </cell>
          <cell r="OQ49592" t="str">
            <v xml:space="preserve">: </v>
          </cell>
          <cell r="OR49592" t="str">
            <v xml:space="preserve">: </v>
          </cell>
          <cell r="OS49592" t="str">
            <v xml:space="preserve">: </v>
          </cell>
          <cell r="OT49592" t="str">
            <v xml:space="preserve">: </v>
          </cell>
          <cell r="OU49592" t="str">
            <v xml:space="preserve">: </v>
          </cell>
          <cell r="OV49592" t="str">
            <v xml:space="preserve">: </v>
          </cell>
          <cell r="OW49592" t="str">
            <v xml:space="preserve">: </v>
          </cell>
          <cell r="OX49592" t="str">
            <v xml:space="preserve">: </v>
          </cell>
          <cell r="OY49592" t="str">
            <v xml:space="preserve">: </v>
          </cell>
          <cell r="OZ49592" t="str">
            <v xml:space="preserve">: </v>
          </cell>
          <cell r="PA49592" t="str">
            <v xml:space="preserve">: </v>
          </cell>
          <cell r="PB49592" t="str">
            <v xml:space="preserve">: </v>
          </cell>
          <cell r="PC49592" t="str">
            <v xml:space="preserve">: </v>
          </cell>
          <cell r="PD49592" t="str">
            <v xml:space="preserve">: </v>
          </cell>
          <cell r="PE49592" t="str">
            <v xml:space="preserve">: </v>
          </cell>
          <cell r="PF49592" t="str">
            <v xml:space="preserve">: </v>
          </cell>
          <cell r="PG49592" t="str">
            <v xml:space="preserve">: </v>
          </cell>
          <cell r="PH49592" t="str">
            <v xml:space="preserve">: </v>
          </cell>
          <cell r="PI49592" t="str">
            <v xml:space="preserve">: </v>
          </cell>
          <cell r="PJ49592" t="str">
            <v xml:space="preserve">: </v>
          </cell>
          <cell r="PK49592" t="str">
            <v xml:space="preserve">: </v>
          </cell>
          <cell r="PL49592" t="str">
            <v xml:space="preserve">: </v>
          </cell>
          <cell r="PM49592" t="str">
            <v xml:space="preserve">: </v>
          </cell>
          <cell r="PN49592" t="str">
            <v xml:space="preserve">: </v>
          </cell>
          <cell r="PO49592" t="str">
            <v xml:space="preserve">: </v>
          </cell>
          <cell r="PP49592" t="str">
            <v xml:space="preserve">: </v>
          </cell>
          <cell r="PQ49592" t="str">
            <v xml:space="preserve">: </v>
          </cell>
          <cell r="PR49592" t="str">
            <v xml:space="preserve">: </v>
          </cell>
          <cell r="PS49592" t="str">
            <v xml:space="preserve">: </v>
          </cell>
          <cell r="PT49592" t="str">
            <v xml:space="preserve">: </v>
          </cell>
          <cell r="PU49592" t="str">
            <v xml:space="preserve">: </v>
          </cell>
          <cell r="PV49592" t="str">
            <v xml:space="preserve">: </v>
          </cell>
          <cell r="PW49592" t="str">
            <v xml:space="preserve">: </v>
          </cell>
          <cell r="PX49592" t="str">
            <v xml:space="preserve">: </v>
          </cell>
          <cell r="PY49592" t="str">
            <v xml:space="preserve">: </v>
          </cell>
          <cell r="PZ49592" t="str">
            <v xml:space="preserve">: </v>
          </cell>
          <cell r="QA49592" t="str">
            <v xml:space="preserve">: </v>
          </cell>
          <cell r="QB49592" t="str">
            <v xml:space="preserve">: </v>
          </cell>
          <cell r="QC49592" t="str">
            <v xml:space="preserve">: </v>
          </cell>
          <cell r="QD49592" t="str">
            <v xml:space="preserve">: </v>
          </cell>
          <cell r="QE49592" t="str">
            <v xml:space="preserve">: </v>
          </cell>
          <cell r="QF49592" t="str">
            <v xml:space="preserve">: </v>
          </cell>
          <cell r="QG49592" t="str">
            <v xml:space="preserve">: </v>
          </cell>
          <cell r="QH49592" t="str">
            <v xml:space="preserve">: </v>
          </cell>
          <cell r="QI49592" t="str">
            <v xml:space="preserve">: </v>
          </cell>
          <cell r="QJ49592" t="str">
            <v xml:space="preserve">: </v>
          </cell>
          <cell r="QK49592" t="str">
            <v xml:space="preserve">: </v>
          </cell>
          <cell r="QL49592" t="str">
            <v xml:space="preserve">: </v>
          </cell>
          <cell r="QM49592" t="str">
            <v xml:space="preserve">: </v>
          </cell>
          <cell r="QN49592" t="str">
            <v xml:space="preserve">: </v>
          </cell>
          <cell r="QO49592" t="str">
            <v xml:space="preserve">: </v>
          </cell>
          <cell r="QP49592" t="str">
            <v xml:space="preserve">: </v>
          </cell>
          <cell r="QQ49592" t="str">
            <v xml:space="preserve">: </v>
          </cell>
          <cell r="QR49592" t="str">
            <v xml:space="preserve">: </v>
          </cell>
          <cell r="QS49592" t="str">
            <v xml:space="preserve">: </v>
          </cell>
          <cell r="QT49592" t="str">
            <v xml:space="preserve">: </v>
          </cell>
          <cell r="QU49592" t="str">
            <v xml:space="preserve">: </v>
          </cell>
          <cell r="QV49592" t="str">
            <v xml:space="preserve">: </v>
          </cell>
          <cell r="QW49592" t="str">
            <v xml:space="preserve">: </v>
          </cell>
          <cell r="QX49592" t="str">
            <v xml:space="preserve">: </v>
          </cell>
          <cell r="QY49592" t="str">
            <v xml:space="preserve">: </v>
          </cell>
          <cell r="QZ49592" t="str">
            <v xml:space="preserve">: </v>
          </cell>
          <cell r="RA49592" t="str">
            <v xml:space="preserve">: </v>
          </cell>
          <cell r="RB49592" t="str">
            <v xml:space="preserve">: </v>
          </cell>
          <cell r="RC49592" t="str">
            <v xml:space="preserve">: </v>
          </cell>
          <cell r="RD49592" t="str">
            <v xml:space="preserve">: </v>
          </cell>
          <cell r="RE49592" t="str">
            <v xml:space="preserve">: </v>
          </cell>
          <cell r="RF49592" t="str">
            <v xml:space="preserve">: </v>
          </cell>
          <cell r="RG49592" t="str">
            <v xml:space="preserve">: </v>
          </cell>
          <cell r="RH49592" t="str">
            <v xml:space="preserve">: </v>
          </cell>
          <cell r="RI49592" t="str">
            <v xml:space="preserve">: </v>
          </cell>
          <cell r="RJ49592" t="str">
            <v xml:space="preserve">: </v>
          </cell>
          <cell r="RK49592" t="str">
            <v xml:space="preserve">: </v>
          </cell>
          <cell r="RL49592" t="str">
            <v xml:space="preserve">: </v>
          </cell>
          <cell r="RM49592" t="str">
            <v xml:space="preserve">: </v>
          </cell>
          <cell r="RN49592" t="str">
            <v xml:space="preserve">: </v>
          </cell>
          <cell r="RO49592" t="str">
            <v xml:space="preserve">: </v>
          </cell>
          <cell r="RP49592" t="str">
            <v xml:space="preserve">: </v>
          </cell>
          <cell r="RQ49592" t="str">
            <v xml:space="preserve">: </v>
          </cell>
          <cell r="RR49592" t="str">
            <v xml:space="preserve">: </v>
          </cell>
          <cell r="RS49592" t="str">
            <v xml:space="preserve">: </v>
          </cell>
          <cell r="RT49592" t="str">
            <v xml:space="preserve">: </v>
          </cell>
          <cell r="RU49592" t="str">
            <v xml:space="preserve">: </v>
          </cell>
          <cell r="RV49592" t="str">
            <v xml:space="preserve">: </v>
          </cell>
          <cell r="RW49592" t="str">
            <v xml:space="preserve">: </v>
          </cell>
          <cell r="RX49592" t="str">
            <v xml:space="preserve">: </v>
          </cell>
          <cell r="RY49592" t="str">
            <v xml:space="preserve">: </v>
          </cell>
          <cell r="RZ49592" t="str">
            <v xml:space="preserve">: </v>
          </cell>
          <cell r="SA49592" t="str">
            <v xml:space="preserve">: </v>
          </cell>
          <cell r="SB49592" t="str">
            <v xml:space="preserve">: </v>
          </cell>
          <cell r="SC49592" t="str">
            <v xml:space="preserve">: </v>
          </cell>
          <cell r="SD49592" t="str">
            <v xml:space="preserve">: </v>
          </cell>
          <cell r="SE49592" t="str">
            <v xml:space="preserve">: </v>
          </cell>
          <cell r="SF49592" t="str">
            <v xml:space="preserve">: </v>
          </cell>
          <cell r="SG49592" t="str">
            <v xml:space="preserve">: </v>
          </cell>
          <cell r="SH49592" t="str">
            <v xml:space="preserve">: </v>
          </cell>
          <cell r="SI49592" t="str">
            <v xml:space="preserve">: </v>
          </cell>
          <cell r="SJ49592" t="str">
            <v xml:space="preserve">: </v>
          </cell>
          <cell r="SK49592" t="str">
            <v xml:space="preserve">: </v>
          </cell>
          <cell r="SL49592" t="str">
            <v xml:space="preserve">: </v>
          </cell>
          <cell r="SM49592" t="str">
            <v xml:space="preserve">: </v>
          </cell>
          <cell r="SN49592" t="str">
            <v xml:space="preserve">: </v>
          </cell>
          <cell r="SO49592" t="str">
            <v xml:space="preserve">: </v>
          </cell>
          <cell r="SP49592" t="str">
            <v xml:space="preserve">: </v>
          </cell>
          <cell r="SQ49592" t="str">
            <v xml:space="preserve">: </v>
          </cell>
          <cell r="SR49592" t="str">
            <v xml:space="preserve">: </v>
          </cell>
          <cell r="SS49592" t="str">
            <v xml:space="preserve">: </v>
          </cell>
          <cell r="ST49592" t="str">
            <v xml:space="preserve">: </v>
          </cell>
          <cell r="SU49592" t="str">
            <v xml:space="preserve">: </v>
          </cell>
          <cell r="SV49592" t="str">
            <v xml:space="preserve">: </v>
          </cell>
          <cell r="SW49592" t="str">
            <v xml:space="preserve">: </v>
          </cell>
          <cell r="SX49592" t="str">
            <v xml:space="preserve">: </v>
          </cell>
          <cell r="SY49592" t="str">
            <v xml:space="preserve">: </v>
          </cell>
          <cell r="SZ49592" t="str">
            <v xml:space="preserve">: </v>
          </cell>
          <cell r="TA49592" t="str">
            <v xml:space="preserve">: </v>
          </cell>
          <cell r="TB49592" t="str">
            <v xml:space="preserve">: </v>
          </cell>
          <cell r="TC49592" t="str">
            <v xml:space="preserve">: </v>
          </cell>
          <cell r="TD49592" t="str">
            <v xml:space="preserve">: </v>
          </cell>
          <cell r="TE49592" t="str">
            <v xml:space="preserve">: </v>
          </cell>
          <cell r="TF49592" t="str">
            <v xml:space="preserve">: </v>
          </cell>
          <cell r="TG49592" t="str">
            <v xml:space="preserve">: </v>
          </cell>
          <cell r="TH49592" t="str">
            <v xml:space="preserve">: </v>
          </cell>
          <cell r="TI49592" t="str">
            <v xml:space="preserve">: </v>
          </cell>
          <cell r="TJ49592" t="str">
            <v xml:space="preserve">: </v>
          </cell>
          <cell r="TK49592" t="str">
            <v xml:space="preserve">: </v>
          </cell>
          <cell r="TL49592" t="str">
            <v xml:space="preserve">: </v>
          </cell>
          <cell r="TM49592" t="str">
            <v xml:space="preserve">: </v>
          </cell>
          <cell r="TN49592" t="str">
            <v xml:space="preserve">: </v>
          </cell>
          <cell r="TO49592" t="str">
            <v xml:space="preserve">: </v>
          </cell>
          <cell r="TP49592" t="str">
            <v xml:space="preserve">: </v>
          </cell>
          <cell r="TQ49592" t="str">
            <v xml:space="preserve">: </v>
          </cell>
          <cell r="TR49592" t="str">
            <v xml:space="preserve">: </v>
          </cell>
          <cell r="TS49592" t="str">
            <v xml:space="preserve">: </v>
          </cell>
          <cell r="TT49592" t="str">
            <v xml:space="preserve">: </v>
          </cell>
          <cell r="TU49592" t="str">
            <v xml:space="preserve">: </v>
          </cell>
          <cell r="TV49592" t="str">
            <v xml:space="preserve">: </v>
          </cell>
          <cell r="TW49592" t="str">
            <v xml:space="preserve">: </v>
          </cell>
          <cell r="TX49592" t="str">
            <v xml:space="preserve">: </v>
          </cell>
          <cell r="TY49592" t="str">
            <v xml:space="preserve">: </v>
          </cell>
          <cell r="TZ49592" t="str">
            <v xml:space="preserve">: </v>
          </cell>
          <cell r="UA49592" t="str">
            <v xml:space="preserve">: </v>
          </cell>
          <cell r="UB49592" t="str">
            <v xml:space="preserve">: </v>
          </cell>
          <cell r="UC49592" t="str">
            <v xml:space="preserve">: </v>
          </cell>
          <cell r="UD49592" t="str">
            <v xml:space="preserve">: </v>
          </cell>
          <cell r="UE49592" t="str">
            <v xml:space="preserve">: </v>
          </cell>
          <cell r="UF49592" t="str">
            <v xml:space="preserve">: </v>
          </cell>
          <cell r="UG49592" t="str">
            <v xml:space="preserve">: </v>
          </cell>
          <cell r="UH49592" t="str">
            <v xml:space="preserve">: </v>
          </cell>
          <cell r="UI49592" t="str">
            <v xml:space="preserve">: </v>
          </cell>
          <cell r="UJ49592" t="str">
            <v xml:space="preserve">: </v>
          </cell>
          <cell r="UK49592" t="str">
            <v xml:space="preserve">: </v>
          </cell>
          <cell r="UL49592" t="str">
            <v xml:space="preserve">: </v>
          </cell>
          <cell r="UM49592" t="str">
            <v xml:space="preserve">: </v>
          </cell>
          <cell r="UN49592" t="str">
            <v xml:space="preserve">: </v>
          </cell>
          <cell r="UO49592" t="str">
            <v xml:space="preserve">: </v>
          </cell>
          <cell r="UP49592" t="str">
            <v xml:space="preserve">: </v>
          </cell>
          <cell r="UQ49592" t="str">
            <v xml:space="preserve">: </v>
          </cell>
          <cell r="UR49592" t="str">
            <v xml:space="preserve">: </v>
          </cell>
          <cell r="US49592" t="str">
            <v xml:space="preserve">: </v>
          </cell>
          <cell r="UT49592" t="str">
            <v xml:space="preserve">: </v>
          </cell>
          <cell r="UU49592" t="str">
            <v xml:space="preserve">: </v>
          </cell>
          <cell r="UV49592" t="str">
            <v xml:space="preserve">: </v>
          </cell>
          <cell r="UW49592" t="str">
            <v xml:space="preserve">: </v>
          </cell>
          <cell r="UX49592" t="str">
            <v xml:space="preserve">: </v>
          </cell>
          <cell r="UY49592" t="str">
            <v xml:space="preserve">: </v>
          </cell>
          <cell r="UZ49592" t="str">
            <v xml:space="preserve">: </v>
          </cell>
          <cell r="VA49592" t="str">
            <v xml:space="preserve">: </v>
          </cell>
          <cell r="VB49592" t="str">
            <v xml:space="preserve">: </v>
          </cell>
          <cell r="VC49592" t="str">
            <v xml:space="preserve">: </v>
          </cell>
          <cell r="VD49592" t="str">
            <v xml:space="preserve">: </v>
          </cell>
          <cell r="VE49592" t="str">
            <v xml:space="preserve">: </v>
          </cell>
          <cell r="VF49592" t="str">
            <v xml:space="preserve">: </v>
          </cell>
          <cell r="VG49592" t="str">
            <v xml:space="preserve">: </v>
          </cell>
          <cell r="VH49592">
            <v>868</v>
          </cell>
          <cell r="VI49592">
            <v>861</v>
          </cell>
          <cell r="VJ49592">
            <v>831</v>
          </cell>
          <cell r="VK49592">
            <v>835</v>
          </cell>
          <cell r="VL49592">
            <v>818</v>
          </cell>
          <cell r="VM49592">
            <v>806</v>
          </cell>
          <cell r="VN49592">
            <v>831</v>
          </cell>
          <cell r="VO49592">
            <v>821</v>
          </cell>
          <cell r="VP49592">
            <v>803</v>
          </cell>
          <cell r="VQ49592">
            <v>849</v>
          </cell>
          <cell r="VR49592">
            <v>753</v>
          </cell>
          <cell r="VS49592">
            <v>690</v>
          </cell>
          <cell r="VT49592">
            <v>750</v>
          </cell>
          <cell r="VU49592">
            <v>709</v>
          </cell>
          <cell r="VV49592">
            <v>678</v>
          </cell>
          <cell r="VW49592">
            <v>695</v>
          </cell>
          <cell r="VX49592">
            <v>735</v>
          </cell>
          <cell r="VY49592">
            <v>703</v>
          </cell>
          <cell r="VZ49592">
            <v>711</v>
          </cell>
          <cell r="WA49592">
            <v>689</v>
          </cell>
          <cell r="WB49592">
            <v>716</v>
          </cell>
          <cell r="WC49592">
            <v>682</v>
          </cell>
          <cell r="WD49592">
            <v>690</v>
          </cell>
          <cell r="WE49592">
            <v>726</v>
          </cell>
          <cell r="WF49592">
            <v>707</v>
          </cell>
          <cell r="WG49592">
            <v>703</v>
          </cell>
          <cell r="WH49592">
            <v>778</v>
          </cell>
          <cell r="WI49592">
            <v>741</v>
          </cell>
          <cell r="WJ49592">
            <v>681</v>
          </cell>
          <cell r="WK49592">
            <v>614</v>
          </cell>
          <cell r="WL49592">
            <v>773</v>
          </cell>
          <cell r="WM49592">
            <v>708</v>
          </cell>
          <cell r="WN49592">
            <v>761</v>
          </cell>
          <cell r="WO49592">
            <v>796</v>
          </cell>
          <cell r="WP49592">
            <v>752</v>
          </cell>
          <cell r="WQ49592">
            <v>695</v>
          </cell>
          <cell r="WR49592">
            <v>668</v>
          </cell>
          <cell r="WS49592">
            <v>729</v>
          </cell>
          <cell r="WT49592">
            <v>655</v>
          </cell>
          <cell r="WU49592">
            <v>659</v>
          </cell>
          <cell r="WV49592">
            <v>693</v>
          </cell>
          <cell r="WW49592">
            <v>780</v>
          </cell>
          <cell r="WX49592">
            <v>760</v>
          </cell>
          <cell r="WY49592">
            <v>780</v>
          </cell>
          <cell r="WZ49592">
            <v>705</v>
          </cell>
          <cell r="XA49592">
            <v>780</v>
          </cell>
          <cell r="XB49592">
            <v>804</v>
          </cell>
          <cell r="XC49592">
            <v>801</v>
          </cell>
          <cell r="XD49592">
            <v>816</v>
          </cell>
          <cell r="XE49592">
            <v>809</v>
          </cell>
          <cell r="XF49592">
            <v>771</v>
          </cell>
          <cell r="XG49592">
            <v>814</v>
          </cell>
          <cell r="XH49592">
            <v>862</v>
          </cell>
          <cell r="XI49592">
            <v>850</v>
          </cell>
          <cell r="XJ49592">
            <v>976</v>
          </cell>
          <cell r="XK49592">
            <v>867</v>
          </cell>
          <cell r="XL49592">
            <v>956</v>
          </cell>
          <cell r="XM49592">
            <v>1104</v>
          </cell>
          <cell r="XN49592">
            <v>1008</v>
          </cell>
          <cell r="XO49592">
            <v>985</v>
          </cell>
          <cell r="XP49592">
            <v>863</v>
          </cell>
          <cell r="XQ49592">
            <v>819</v>
          </cell>
          <cell r="XR49592">
            <v>794</v>
          </cell>
          <cell r="XS49592">
            <v>773</v>
          </cell>
          <cell r="XT49592">
            <v>804</v>
          </cell>
          <cell r="XU49592">
            <v>742</v>
          </cell>
          <cell r="XV49592">
            <v>750</v>
          </cell>
          <cell r="XW49592">
            <v>727</v>
          </cell>
          <cell r="XX49592">
            <v>757</v>
          </cell>
          <cell r="XY49592">
            <v>660</v>
          </cell>
          <cell r="XZ49592">
            <v>739</v>
          </cell>
          <cell r="YA49592">
            <v>637</v>
          </cell>
          <cell r="YB49592">
            <v>712</v>
          </cell>
          <cell r="YC49592">
            <v>709</v>
          </cell>
          <cell r="YD49592">
            <v>733</v>
          </cell>
          <cell r="YE49592">
            <v>729</v>
          </cell>
          <cell r="YF49592">
            <v>815</v>
          </cell>
          <cell r="YG49592">
            <v>764</v>
          </cell>
          <cell r="YH49592">
            <v>697</v>
          </cell>
          <cell r="YI49592">
            <v>712</v>
          </cell>
          <cell r="YJ49592">
            <v>709</v>
          </cell>
          <cell r="YK49592">
            <v>737</v>
          </cell>
          <cell r="YL49592">
            <v>737</v>
          </cell>
          <cell r="YM49592">
            <v>746</v>
          </cell>
          <cell r="YN49592">
            <v>736</v>
          </cell>
          <cell r="YO49592">
            <v>821</v>
          </cell>
          <cell r="YP49592">
            <v>702</v>
          </cell>
          <cell r="YQ49592">
            <v>699</v>
          </cell>
          <cell r="YR49592">
            <v>660</v>
          </cell>
          <cell r="YS49592">
            <v>695</v>
          </cell>
          <cell r="YT49592">
            <v>698</v>
          </cell>
          <cell r="YU49592">
            <v>765</v>
          </cell>
          <cell r="YV49592">
            <v>669</v>
          </cell>
          <cell r="YW49592">
            <v>714</v>
          </cell>
          <cell r="YX49592">
            <v>766</v>
          </cell>
          <cell r="YY49592">
            <v>719</v>
          </cell>
          <cell r="YZ49592">
            <v>746</v>
          </cell>
          <cell r="ZA49592">
            <v>761</v>
          </cell>
          <cell r="ZB49592">
            <v>704</v>
          </cell>
          <cell r="ZC49592">
            <v>759</v>
          </cell>
          <cell r="ZD49592">
            <v>770</v>
          </cell>
          <cell r="ZE49592">
            <v>855</v>
          </cell>
          <cell r="ZF49592">
            <v>799</v>
          </cell>
          <cell r="ZG49592">
            <v>820</v>
          </cell>
          <cell r="ZH49592">
            <v>830</v>
          </cell>
          <cell r="ZI49592">
            <v>908</v>
          </cell>
          <cell r="ZJ49592">
            <v>781</v>
          </cell>
          <cell r="ZK49592">
            <v>832</v>
          </cell>
          <cell r="ZL49592">
            <v>897</v>
          </cell>
          <cell r="ZM49592">
            <v>822</v>
          </cell>
          <cell r="ZN49592">
            <v>910</v>
          </cell>
          <cell r="ZO49592">
            <v>870</v>
          </cell>
          <cell r="ZP49592">
            <v>866</v>
          </cell>
          <cell r="ZQ49592">
            <v>849</v>
          </cell>
          <cell r="ZR49592">
            <v>803</v>
          </cell>
          <cell r="ZS49592">
            <v>859</v>
          </cell>
          <cell r="ZT49592">
            <v>761</v>
          </cell>
          <cell r="ZU49592">
            <v>771</v>
          </cell>
          <cell r="ZV49592">
            <v>765</v>
          </cell>
          <cell r="ZW49592">
            <v>695</v>
          </cell>
          <cell r="ZX49592">
            <v>759</v>
          </cell>
          <cell r="ZY49592">
            <v>743</v>
          </cell>
          <cell r="ZZ49592">
            <v>662</v>
          </cell>
          <cell r="AAA49592">
            <v>679</v>
          </cell>
          <cell r="AAB49592">
            <v>692</v>
          </cell>
          <cell r="AAC49592">
            <v>735</v>
          </cell>
          <cell r="AAD49592">
            <v>697</v>
          </cell>
          <cell r="AAE49592">
            <v>768</v>
          </cell>
          <cell r="AAF49592">
            <v>771</v>
          </cell>
          <cell r="AAG49592">
            <v>729</v>
          </cell>
          <cell r="AAH49592">
            <v>718</v>
          </cell>
          <cell r="AAI49592">
            <v>695</v>
          </cell>
          <cell r="AAJ49592">
            <v>702</v>
          </cell>
          <cell r="AAK49592">
            <v>746</v>
          </cell>
          <cell r="AAL49592">
            <v>739</v>
          </cell>
          <cell r="AAM49592">
            <v>806</v>
          </cell>
          <cell r="AAN49592">
            <v>732</v>
          </cell>
          <cell r="AAO49592">
            <v>652</v>
          </cell>
          <cell r="AAP49592">
            <v>690</v>
          </cell>
          <cell r="AAQ49592">
            <v>687</v>
          </cell>
          <cell r="AAR49592">
            <v>658</v>
          </cell>
          <cell r="AAS49592">
            <v>695</v>
          </cell>
          <cell r="AAT49592">
            <v>696</v>
          </cell>
          <cell r="AAU49592">
            <v>739</v>
          </cell>
          <cell r="AAV49592">
            <v>730</v>
          </cell>
          <cell r="AAW49592">
            <v>693</v>
          </cell>
          <cell r="AAX49592">
            <v>670</v>
          </cell>
          <cell r="AAY49592">
            <v>703</v>
          </cell>
          <cell r="AAZ49592">
            <v>682</v>
          </cell>
          <cell r="ABA49592">
            <v>767</v>
          </cell>
          <cell r="ABB49592">
            <v>766</v>
          </cell>
          <cell r="ABC49592">
            <v>843</v>
          </cell>
          <cell r="ABD49592">
            <v>851</v>
          </cell>
          <cell r="ABE49592">
            <v>826</v>
          </cell>
          <cell r="ABF49592">
            <v>824</v>
          </cell>
          <cell r="ABG49592">
            <v>793</v>
          </cell>
          <cell r="ABH49592">
            <v>905</v>
          </cell>
          <cell r="ABI49592">
            <v>893</v>
          </cell>
          <cell r="ABJ49592">
            <v>842</v>
          </cell>
          <cell r="ABK49592">
            <v>791</v>
          </cell>
          <cell r="ABL49592">
            <v>917</v>
          </cell>
          <cell r="ABM49592">
            <v>835</v>
          </cell>
          <cell r="ABN49592">
            <v>879</v>
          </cell>
          <cell r="ABO49592">
            <v>793</v>
          </cell>
          <cell r="ABP49592">
            <v>819</v>
          </cell>
          <cell r="ABQ49592">
            <v>832</v>
          </cell>
          <cell r="ABR49592">
            <v>826</v>
          </cell>
          <cell r="ABS49592">
            <v>839</v>
          </cell>
          <cell r="ABT49592">
            <v>791</v>
          </cell>
          <cell r="ABU49592">
            <v>772</v>
          </cell>
          <cell r="ABV49592">
            <v>773</v>
          </cell>
          <cell r="ABW49592">
            <v>729</v>
          </cell>
          <cell r="ABX49592">
            <v>800</v>
          </cell>
          <cell r="ABY49592">
            <v>752</v>
          </cell>
          <cell r="ABZ49592">
            <v>793</v>
          </cell>
          <cell r="ACA49592">
            <v>730</v>
          </cell>
          <cell r="ACB49592">
            <v>715</v>
          </cell>
          <cell r="ACC49592">
            <v>708</v>
          </cell>
          <cell r="ACD49592">
            <v>736</v>
          </cell>
          <cell r="ACE49592">
            <v>806</v>
          </cell>
          <cell r="ACF49592">
            <v>666</v>
          </cell>
          <cell r="ACG49592">
            <v>710</v>
          </cell>
          <cell r="ACH49592">
            <v>691</v>
          </cell>
          <cell r="ACI49592">
            <v>670</v>
          </cell>
          <cell r="ACJ49592">
            <v>695</v>
          </cell>
          <cell r="ACK49592">
            <v>677</v>
          </cell>
          <cell r="ACL49592">
            <v>674</v>
          </cell>
          <cell r="ACM49592">
            <v>730</v>
          </cell>
          <cell r="ACN49592">
            <v>713</v>
          </cell>
          <cell r="ACO49592">
            <v>685</v>
          </cell>
          <cell r="ACP49592">
            <v>708</v>
          </cell>
          <cell r="ACQ49592">
            <v>706</v>
          </cell>
          <cell r="ACR49592">
            <v>676</v>
          </cell>
          <cell r="ACS49592">
            <v>718</v>
          </cell>
          <cell r="ACT49592">
            <v>701</v>
          </cell>
          <cell r="ACU49592">
            <v>701</v>
          </cell>
          <cell r="ACV49592">
            <v>749</v>
          </cell>
          <cell r="ACW49592">
            <v>692</v>
          </cell>
          <cell r="ACX49592">
            <v>685</v>
          </cell>
          <cell r="ACY49592">
            <v>748</v>
          </cell>
          <cell r="ACZ49592">
            <v>790</v>
          </cell>
          <cell r="ADA49592">
            <v>780</v>
          </cell>
          <cell r="ADB49592">
            <v>739</v>
          </cell>
          <cell r="ADC49592">
            <v>784</v>
          </cell>
          <cell r="ADD49592">
            <v>756</v>
          </cell>
          <cell r="ADE49592">
            <v>806</v>
          </cell>
          <cell r="ADF49592">
            <v>876</v>
          </cell>
          <cell r="ADG49592">
            <v>868</v>
          </cell>
          <cell r="ADH49592">
            <v>996</v>
          </cell>
          <cell r="ADI49592">
            <v>1063</v>
          </cell>
          <cell r="ADJ49592">
            <v>970</v>
          </cell>
          <cell r="ADK49592">
            <v>914</v>
          </cell>
          <cell r="ADL49592">
            <v>989</v>
          </cell>
          <cell r="ADM49592">
            <v>1030</v>
          </cell>
          <cell r="ADN49592">
            <v>988</v>
          </cell>
          <cell r="ADO49592">
            <v>968</v>
          </cell>
          <cell r="ADP49592">
            <v>911</v>
          </cell>
          <cell r="ADQ49592">
            <v>878</v>
          </cell>
          <cell r="ADR49592">
            <v>868</v>
          </cell>
          <cell r="ADS49592">
            <v>917</v>
          </cell>
          <cell r="ADT49592">
            <v>845</v>
          </cell>
          <cell r="ADU49592">
            <v>762</v>
          </cell>
          <cell r="ADV49592">
            <v>806</v>
          </cell>
          <cell r="ADW49592">
            <v>839</v>
          </cell>
          <cell r="ADX49592">
            <v>776</v>
          </cell>
          <cell r="ADY49592">
            <v>772</v>
          </cell>
          <cell r="ADZ49592">
            <v>790</v>
          </cell>
          <cell r="AEA49592">
            <v>697</v>
          </cell>
          <cell r="AEB49592">
            <v>703</v>
          </cell>
          <cell r="AEC49592">
            <v>682</v>
          </cell>
          <cell r="AED49592">
            <v>859</v>
          </cell>
          <cell r="AEE49592">
            <v>764</v>
          </cell>
          <cell r="AEF49592">
            <v>670</v>
          </cell>
          <cell r="AEG49592">
            <v>737</v>
          </cell>
          <cell r="AEH49592">
            <v>782</v>
          </cell>
          <cell r="AEI49592">
            <v>872</v>
          </cell>
          <cell r="AEJ49592">
            <v>905</v>
          </cell>
          <cell r="AEK49592">
            <v>972</v>
          </cell>
          <cell r="AEL49592">
            <v>754</v>
          </cell>
          <cell r="AEM49592">
            <v>808</v>
          </cell>
          <cell r="AEN49592">
            <v>801</v>
          </cell>
          <cell r="AEO49592">
            <v>687</v>
          </cell>
          <cell r="AEP49592">
            <v>742</v>
          </cell>
          <cell r="AEQ49592">
            <v>758</v>
          </cell>
          <cell r="AER49592">
            <v>693</v>
          </cell>
          <cell r="AES49592">
            <v>710</v>
          </cell>
          <cell r="AET49592">
            <v>696</v>
          </cell>
          <cell r="AEU49592">
            <v>677</v>
          </cell>
          <cell r="AEV49592">
            <v>730</v>
          </cell>
          <cell r="AEW49592">
            <v>827</v>
          </cell>
          <cell r="AEX49592">
            <v>761</v>
          </cell>
          <cell r="AEY49592">
            <v>752</v>
          </cell>
          <cell r="AEZ49592">
            <v>743</v>
          </cell>
          <cell r="AFA49592">
            <v>792</v>
          </cell>
          <cell r="AFB49592">
            <v>746</v>
          </cell>
          <cell r="AFC49592">
            <v>793</v>
          </cell>
          <cell r="AFD49592">
            <v>813</v>
          </cell>
          <cell r="AFE49592">
            <v>772</v>
          </cell>
          <cell r="AFF49592">
            <v>781</v>
          </cell>
          <cell r="AFG49592">
            <v>881</v>
          </cell>
          <cell r="AFH49592">
            <v>886</v>
          </cell>
          <cell r="AFI49592">
            <v>905</v>
          </cell>
          <cell r="AFJ49592">
            <v>838</v>
          </cell>
          <cell r="AFK49592">
            <v>821</v>
          </cell>
          <cell r="AFL49592">
            <v>858</v>
          </cell>
          <cell r="AFM49592">
            <v>761</v>
          </cell>
          <cell r="AFN49592">
            <v>806</v>
          </cell>
          <cell r="AFO49592">
            <v>777</v>
          </cell>
          <cell r="AFP49592">
            <v>807</v>
          </cell>
          <cell r="AFQ49592">
            <v>827</v>
          </cell>
          <cell r="AFR49592">
            <v>847</v>
          </cell>
          <cell r="AFS49592">
            <v>797</v>
          </cell>
          <cell r="AFT49592">
            <v>799</v>
          </cell>
          <cell r="AFU49592">
            <v>870</v>
          </cell>
          <cell r="AFV49592">
            <v>861</v>
          </cell>
          <cell r="AFW49592">
            <v>776</v>
          </cell>
          <cell r="AFX49592">
            <v>737</v>
          </cell>
          <cell r="AFY49592">
            <v>774</v>
          </cell>
          <cell r="AFZ49592">
            <v>731</v>
          </cell>
          <cell r="AGA49592">
            <v>775</v>
          </cell>
          <cell r="AGB49592">
            <v>678</v>
          </cell>
          <cell r="AGC49592">
            <v>743</v>
          </cell>
          <cell r="AGD49592">
            <v>685</v>
          </cell>
          <cell r="AGE49592">
            <v>725</v>
          </cell>
          <cell r="AGF49592">
            <v>731</v>
          </cell>
          <cell r="AGG49592">
            <v>703</v>
          </cell>
          <cell r="AGH49592">
            <v>737</v>
          </cell>
          <cell r="AGI49592">
            <v>734</v>
          </cell>
          <cell r="AGJ49592">
            <v>752</v>
          </cell>
          <cell r="AGK49592">
            <v>769</v>
          </cell>
          <cell r="AGL49592">
            <v>747</v>
          </cell>
          <cell r="AGM49592">
            <v>692</v>
          </cell>
          <cell r="AGN49592">
            <v>709</v>
          </cell>
          <cell r="AGO49592">
            <v>714</v>
          </cell>
          <cell r="AGP49592">
            <v>887</v>
          </cell>
          <cell r="AGQ49592">
            <v>654</v>
          </cell>
          <cell r="AGR49592">
            <v>678</v>
          </cell>
          <cell r="AGS49592">
            <v>654</v>
          </cell>
          <cell r="AGT49592">
            <v>721</v>
          </cell>
          <cell r="AGU49592">
            <v>706</v>
          </cell>
          <cell r="AGV49592">
            <v>700</v>
          </cell>
          <cell r="AGW49592">
            <v>813</v>
          </cell>
          <cell r="AGX49592">
            <v>767</v>
          </cell>
          <cell r="AGY49592">
            <v>855</v>
          </cell>
          <cell r="AGZ49592">
            <v>738</v>
          </cell>
          <cell r="AHA49592">
            <v>772</v>
          </cell>
          <cell r="AHB49592">
            <v>839</v>
          </cell>
          <cell r="AHC49592">
            <v>775</v>
          </cell>
          <cell r="AHD49592">
            <v>832</v>
          </cell>
          <cell r="AHE49592">
            <v>864</v>
          </cell>
          <cell r="AHF49592">
            <v>834</v>
          </cell>
          <cell r="AHG49592">
            <v>985</v>
          </cell>
          <cell r="AHH49592">
            <v>1138</v>
          </cell>
          <cell r="AHI49592">
            <v>1215</v>
          </cell>
          <cell r="AHJ49592">
            <v>1359</v>
          </cell>
          <cell r="AHK49592">
            <v>1181</v>
          </cell>
          <cell r="AHL49592">
            <v>1065</v>
          </cell>
          <cell r="AHM49592">
            <v>1032</v>
          </cell>
          <cell r="AHN49592">
            <v>927</v>
          </cell>
          <cell r="AHO49592">
            <v>846</v>
          </cell>
          <cell r="AHP49592">
            <v>866</v>
          </cell>
          <cell r="AHQ49592">
            <v>862</v>
          </cell>
          <cell r="AHR49592">
            <v>844</v>
          </cell>
          <cell r="AHS49592">
            <v>767</v>
          </cell>
          <cell r="AHT49592">
            <v>747</v>
          </cell>
          <cell r="AHU49592">
            <v>748</v>
          </cell>
          <cell r="AHV49592">
            <v>873</v>
          </cell>
          <cell r="AHW49592">
            <v>784</v>
          </cell>
          <cell r="AHX49592">
            <v>745</v>
          </cell>
          <cell r="AHY49592">
            <v>774</v>
          </cell>
          <cell r="AHZ49592">
            <v>838</v>
          </cell>
          <cell r="AIA49592">
            <v>760</v>
          </cell>
          <cell r="AIB49592">
            <v>756</v>
          </cell>
          <cell r="AIC49592">
            <v>733</v>
          </cell>
          <cell r="AID49592">
            <v>787</v>
          </cell>
          <cell r="AIE49592">
            <v>735</v>
          </cell>
          <cell r="AIF49592">
            <v>794</v>
          </cell>
          <cell r="AIG49592">
            <v>763</v>
          </cell>
          <cell r="AIH49592">
            <v>721</v>
          </cell>
          <cell r="AII49592">
            <v>758</v>
          </cell>
          <cell r="AIJ49592">
            <v>783</v>
          </cell>
          <cell r="AIK49592">
            <v>738</v>
          </cell>
          <cell r="AIL49592">
            <v>727</v>
          </cell>
          <cell r="AIM49592">
            <v>833</v>
          </cell>
          <cell r="AIN49592">
            <v>998</v>
          </cell>
          <cell r="AIO49592">
            <v>829</v>
          </cell>
          <cell r="AIP49592">
            <v>743</v>
          </cell>
          <cell r="AIQ49592">
            <v>743</v>
          </cell>
          <cell r="AIR49592">
            <v>708</v>
          </cell>
          <cell r="AIS49592">
            <v>689</v>
          </cell>
          <cell r="AIT49592">
            <v>710</v>
          </cell>
          <cell r="AIU49592">
            <v>793</v>
          </cell>
          <cell r="AIV49592">
            <v>780</v>
          </cell>
          <cell r="AIW49592">
            <v>770</v>
          </cell>
          <cell r="AIX49592">
            <v>811</v>
          </cell>
          <cell r="AIY49592">
            <v>780</v>
          </cell>
          <cell r="AIZ49592">
            <v>811</v>
          </cell>
          <cell r="AJA49592">
            <v>788</v>
          </cell>
          <cell r="AJB49592">
            <v>825</v>
          </cell>
          <cell r="AJC49592">
            <v>810</v>
          </cell>
          <cell r="AJD49592">
            <v>835</v>
          </cell>
          <cell r="AJE49592">
            <v>872</v>
          </cell>
          <cell r="AJF49592">
            <v>870</v>
          </cell>
          <cell r="AJG49592">
            <v>916</v>
          </cell>
          <cell r="AJH49592">
            <v>933</v>
          </cell>
          <cell r="AJI49592">
            <v>1081</v>
          </cell>
          <cell r="AJJ49592">
            <v>1062</v>
          </cell>
          <cell r="AJK49592">
            <v>946</v>
          </cell>
          <cell r="AJL49592">
            <v>896</v>
          </cell>
          <cell r="AJM49592">
            <v>899</v>
          </cell>
          <cell r="AJN49592">
            <v>845</v>
          </cell>
          <cell r="AJO49592">
            <v>891</v>
          </cell>
          <cell r="AJP49592">
            <v>899</v>
          </cell>
          <cell r="AJQ49592">
            <v>958</v>
          </cell>
          <cell r="AJR49592">
            <v>885</v>
          </cell>
          <cell r="AJS49592">
            <v>839</v>
          </cell>
          <cell r="AJT49592">
            <v>795</v>
          </cell>
          <cell r="AJU49592">
            <v>836</v>
          </cell>
          <cell r="AJV49592">
            <v>809</v>
          </cell>
          <cell r="AJW49592">
            <v>760</v>
          </cell>
          <cell r="AJX49592">
            <v>734</v>
          </cell>
          <cell r="AJY49592">
            <v>786</v>
          </cell>
          <cell r="AJZ49592">
            <v>700</v>
          </cell>
          <cell r="AKA49592">
            <v>715</v>
          </cell>
          <cell r="AKB49592">
            <v>704</v>
          </cell>
          <cell r="AKC49592">
            <v>754</v>
          </cell>
          <cell r="AKD49592">
            <v>762</v>
          </cell>
          <cell r="AKE49592">
            <v>680</v>
          </cell>
          <cell r="AKF49592">
            <v>752</v>
          </cell>
          <cell r="AKG49592">
            <v>747</v>
          </cell>
          <cell r="AKH49592">
            <v>691</v>
          </cell>
          <cell r="AKI49592">
            <v>736</v>
          </cell>
          <cell r="AKJ49592">
            <v>754</v>
          </cell>
          <cell r="AKK49592">
            <v>709</v>
          </cell>
          <cell r="AKL49592">
            <v>780</v>
          </cell>
          <cell r="AKM49592">
            <v>793</v>
          </cell>
          <cell r="AKN49592">
            <v>796</v>
          </cell>
          <cell r="AKO49592">
            <v>728</v>
          </cell>
          <cell r="AKP49592">
            <v>740</v>
          </cell>
          <cell r="AKQ49592">
            <v>684</v>
          </cell>
          <cell r="AKR49592">
            <v>683</v>
          </cell>
          <cell r="AKS49592">
            <v>706</v>
          </cell>
          <cell r="AKT49592">
            <v>756</v>
          </cell>
          <cell r="AKU49592">
            <v>707</v>
          </cell>
          <cell r="AKV49592">
            <v>749</v>
          </cell>
          <cell r="AKW49592">
            <v>790</v>
          </cell>
          <cell r="AKX49592">
            <v>734</v>
          </cell>
          <cell r="AKY49592">
            <v>741</v>
          </cell>
          <cell r="AKZ49592">
            <v>775</v>
          </cell>
          <cell r="ALA49592">
            <v>769</v>
          </cell>
          <cell r="ALB49592">
            <v>763</v>
          </cell>
          <cell r="ALC49592">
            <v>832</v>
          </cell>
          <cell r="ALD49592">
            <v>800</v>
          </cell>
          <cell r="ALE49592">
            <v>854</v>
          </cell>
          <cell r="ALF49592">
            <v>875</v>
          </cell>
          <cell r="ALG49592">
            <v>880</v>
          </cell>
          <cell r="ALH49592">
            <v>951</v>
          </cell>
          <cell r="ALI49592">
            <v>921</v>
          </cell>
          <cell r="ALJ49592">
            <v>977</v>
          </cell>
          <cell r="ALK49592">
            <v>1060</v>
          </cell>
          <cell r="ALL49592">
            <v>1052</v>
          </cell>
          <cell r="ALM49592">
            <v>1037</v>
          </cell>
          <cell r="ALN49592">
            <v>970</v>
          </cell>
          <cell r="ALO49592">
            <v>910</v>
          </cell>
          <cell r="ALP49592">
            <v>950</v>
          </cell>
          <cell r="ALQ49592">
            <v>957</v>
          </cell>
          <cell r="ALR49592">
            <v>892</v>
          </cell>
          <cell r="ALS49592">
            <v>856</v>
          </cell>
          <cell r="ALT49592">
            <v>776</v>
          </cell>
          <cell r="ALU49592">
            <v>790</v>
          </cell>
          <cell r="ALV49592">
            <v>840</v>
          </cell>
          <cell r="ALW49592">
            <v>750</v>
          </cell>
          <cell r="ALX49592">
            <v>763</v>
          </cell>
          <cell r="ALY49592">
            <v>784</v>
          </cell>
          <cell r="ALZ49592">
            <v>697</v>
          </cell>
          <cell r="AMA49592">
            <v>766</v>
          </cell>
          <cell r="AMB49592">
            <v>828</v>
          </cell>
          <cell r="AMC49592">
            <v>773</v>
          </cell>
          <cell r="AMD49592">
            <v>781</v>
          </cell>
          <cell r="AME49592">
            <v>840</v>
          </cell>
          <cell r="AMF49592">
            <v>829</v>
          </cell>
          <cell r="AMG49592">
            <v>768</v>
          </cell>
          <cell r="AMH49592">
            <v>836</v>
          </cell>
          <cell r="AMI49592">
            <v>811</v>
          </cell>
          <cell r="AMJ49592">
            <v>775</v>
          </cell>
          <cell r="AMK49592">
            <v>723</v>
          </cell>
          <cell r="AML49592">
            <v>780</v>
          </cell>
          <cell r="AMM49592">
            <v>705</v>
          </cell>
          <cell r="AMN49592">
            <v>782</v>
          </cell>
          <cell r="AMO49592">
            <v>725</v>
          </cell>
          <cell r="AMP49592">
            <v>700</v>
          </cell>
          <cell r="AMQ49592">
            <v>660</v>
          </cell>
          <cell r="AMR49592">
            <v>678</v>
          </cell>
          <cell r="AMS49592">
            <v>746</v>
          </cell>
          <cell r="AMT49592">
            <v>678</v>
          </cell>
          <cell r="AMU49592">
            <v>693</v>
          </cell>
          <cell r="AMV49592">
            <v>749</v>
          </cell>
          <cell r="AMW49592">
            <v>761</v>
          </cell>
          <cell r="AMX49592">
            <v>719</v>
          </cell>
          <cell r="AMY49592">
            <v>712</v>
          </cell>
          <cell r="AMZ49592">
            <v>715</v>
          </cell>
          <cell r="ANA49592">
            <v>739</v>
          </cell>
          <cell r="ANB49592">
            <v>796</v>
          </cell>
          <cell r="ANC49592">
            <v>726</v>
          </cell>
          <cell r="AND49592">
            <v>763</v>
          </cell>
          <cell r="ANE49592">
            <v>769</v>
          </cell>
          <cell r="ANF49592">
            <v>816</v>
          </cell>
          <cell r="ANG49592">
            <v>821</v>
          </cell>
          <cell r="ANH49592">
            <v>808</v>
          </cell>
          <cell r="ANI49592">
            <v>861</v>
          </cell>
          <cell r="ANJ49592">
            <v>903</v>
          </cell>
          <cell r="ANK49592">
            <v>940</v>
          </cell>
          <cell r="ANL49592">
            <v>926</v>
          </cell>
          <cell r="ANM49592">
            <v>890</v>
          </cell>
          <cell r="ANN49592">
            <v>836</v>
          </cell>
          <cell r="ANO49592">
            <v>865</v>
          </cell>
          <cell r="ANP49592">
            <v>778</v>
          </cell>
          <cell r="ANQ49592">
            <v>823</v>
          </cell>
          <cell r="ANR49592">
            <v>814</v>
          </cell>
          <cell r="ANS49592">
            <v>871</v>
          </cell>
          <cell r="ANT49592">
            <v>933</v>
          </cell>
          <cell r="ANU49592">
            <v>845</v>
          </cell>
          <cell r="ANV49592">
            <v>952</v>
          </cell>
          <cell r="ANW49592">
            <v>924</v>
          </cell>
          <cell r="ANX49592">
            <v>776</v>
          </cell>
          <cell r="ANY49592">
            <v>828</v>
          </cell>
          <cell r="ANZ49592">
            <v>768</v>
          </cell>
          <cell r="AOA49592">
            <v>732</v>
          </cell>
          <cell r="AOB49592">
            <v>761</v>
          </cell>
          <cell r="AOC49592">
            <v>721</v>
          </cell>
          <cell r="AOD49592">
            <v>653</v>
          </cell>
          <cell r="AOE49592">
            <v>683</v>
          </cell>
          <cell r="AOF49592">
            <v>707</v>
          </cell>
          <cell r="AOG49592">
            <v>697</v>
          </cell>
          <cell r="AOH49592">
            <v>788</v>
          </cell>
          <cell r="AOI49592">
            <v>832</v>
          </cell>
          <cell r="AOJ49592">
            <v>756</v>
          </cell>
          <cell r="AOK49592">
            <v>781</v>
          </cell>
          <cell r="AOL49592">
            <v>701</v>
          </cell>
          <cell r="AOM49592">
            <v>824</v>
          </cell>
          <cell r="AON49592">
            <v>828</v>
          </cell>
          <cell r="AOO49592">
            <v>822</v>
          </cell>
          <cell r="AOP49592">
            <v>753</v>
          </cell>
          <cell r="AOQ49592">
            <v>716</v>
          </cell>
          <cell r="AOR49592">
            <v>739</v>
          </cell>
          <cell r="AOS49592">
            <v>778</v>
          </cell>
          <cell r="AOT49592">
            <v>796</v>
          </cell>
          <cell r="AOU49592">
            <v>732</v>
          </cell>
          <cell r="AOV49592">
            <v>775</v>
          </cell>
          <cell r="AOW49592">
            <v>819</v>
          </cell>
          <cell r="AOX49592">
            <v>809</v>
          </cell>
          <cell r="AOY49592">
            <v>947</v>
          </cell>
          <cell r="AOZ49592">
            <v>1051</v>
          </cell>
          <cell r="APA49592">
            <v>1119</v>
          </cell>
          <cell r="APB49592">
            <v>1123</v>
          </cell>
          <cell r="APC49592">
            <v>1104</v>
          </cell>
          <cell r="APD49592">
            <v>1078</v>
          </cell>
          <cell r="APE49592">
            <v>1053</v>
          </cell>
          <cell r="APF49592">
            <v>919</v>
          </cell>
          <cell r="APG49592">
            <v>994</v>
          </cell>
          <cell r="APH49592">
            <v>885</v>
          </cell>
          <cell r="API49592">
            <v>1032</v>
          </cell>
          <cell r="APJ49592" t="str">
            <v xml:space="preserve">: </v>
          </cell>
          <cell r="APK49592">
            <v>1108</v>
          </cell>
          <cell r="APL49592">
            <v>1146</v>
          </cell>
          <cell r="APM49592">
            <v>1116</v>
          </cell>
          <cell r="APN49592">
            <v>1108</v>
          </cell>
          <cell r="APO49592">
            <v>1020</v>
          </cell>
          <cell r="APP49592">
            <v>901</v>
          </cell>
          <cell r="APQ49592">
            <v>973</v>
          </cell>
          <cell r="APR49592">
            <v>867</v>
          </cell>
          <cell r="APS49592">
            <v>919</v>
          </cell>
          <cell r="APT49592">
            <v>865</v>
          </cell>
          <cell r="APU49592">
            <v>973</v>
          </cell>
          <cell r="APV49592">
            <v>971</v>
          </cell>
          <cell r="APW49592">
            <v>995</v>
          </cell>
          <cell r="APX49592">
            <v>997</v>
          </cell>
          <cell r="APY49592">
            <v>992</v>
          </cell>
          <cell r="APZ49592">
            <v>985</v>
          </cell>
          <cell r="AQA49592">
            <v>891</v>
          </cell>
          <cell r="AQB49592">
            <v>840</v>
          </cell>
          <cell r="AQC49592">
            <v>797</v>
          </cell>
          <cell r="AQD49592">
            <v>786</v>
          </cell>
          <cell r="AQE49592">
            <v>774</v>
          </cell>
          <cell r="AQF49592">
            <v>773</v>
          </cell>
          <cell r="AQG49592">
            <v>786</v>
          </cell>
          <cell r="AQH49592">
            <v>755</v>
          </cell>
          <cell r="AQI49592">
            <v>808</v>
          </cell>
          <cell r="AQJ49592">
            <v>816</v>
          </cell>
          <cell r="AQK49592">
            <v>796</v>
          </cell>
          <cell r="AQL49592">
            <v>744</v>
          </cell>
          <cell r="AQM49592">
            <v>756</v>
          </cell>
          <cell r="AQN49592">
            <v>899</v>
          </cell>
          <cell r="AQO49592">
            <v>816</v>
          </cell>
          <cell r="AQP49592">
            <v>902</v>
          </cell>
          <cell r="AQQ49592">
            <v>823</v>
          </cell>
          <cell r="AQR49592">
            <v>779</v>
          </cell>
          <cell r="AQS49592">
            <v>824</v>
          </cell>
          <cell r="AQT49592">
            <v>781</v>
          </cell>
          <cell r="AQU49592">
            <v>754</v>
          </cell>
          <cell r="AQV49592">
            <v>761</v>
          </cell>
          <cell r="AQW49592">
            <v>718</v>
          </cell>
          <cell r="AQX49592">
            <v>685</v>
          </cell>
          <cell r="AQY49592">
            <v>840</v>
          </cell>
          <cell r="AQZ49592">
            <v>847</v>
          </cell>
          <cell r="ARA49592">
            <v>776</v>
          </cell>
          <cell r="ARB49592">
            <v>818</v>
          </cell>
          <cell r="ARC49592">
            <v>809</v>
          </cell>
          <cell r="ARD49592">
            <v>813</v>
          </cell>
          <cell r="ARE49592">
            <v>818</v>
          </cell>
          <cell r="ARF49592">
            <v>895</v>
          </cell>
          <cell r="ARG49592">
            <v>874</v>
          </cell>
          <cell r="ARH49592">
            <v>909</v>
          </cell>
          <cell r="ARI49592">
            <v>901</v>
          </cell>
          <cell r="ARJ49592">
            <v>932</v>
          </cell>
          <cell r="ARK49592" t="str">
            <v xml:space="preserve">: </v>
          </cell>
          <cell r="ARL49592">
            <v>1055</v>
          </cell>
          <cell r="ARM49592">
            <v>1092</v>
          </cell>
          <cell r="ARN49592">
            <v>1033</v>
          </cell>
          <cell r="ARO49592">
            <v>1118</v>
          </cell>
          <cell r="ARP49592">
            <v>1080</v>
          </cell>
          <cell r="ARQ49592">
            <v>1078</v>
          </cell>
          <cell r="ARR49592">
            <v>969</v>
          </cell>
          <cell r="ARS49592">
            <v>910</v>
          </cell>
          <cell r="ART49592">
            <v>963</v>
          </cell>
          <cell r="ARU49592">
            <v>953</v>
          </cell>
          <cell r="ARV49592">
            <v>914</v>
          </cell>
          <cell r="ARW49592">
            <v>828</v>
          </cell>
          <cell r="ARX49592">
            <v>929</v>
          </cell>
          <cell r="ARY49592">
            <v>893</v>
          </cell>
          <cell r="ARZ49592">
            <v>848</v>
          </cell>
          <cell r="ASA49592">
            <v>799</v>
          </cell>
          <cell r="ASB49592">
            <v>811</v>
          </cell>
          <cell r="ASC49592">
            <v>835</v>
          </cell>
          <cell r="ASD49592">
            <v>794</v>
          </cell>
          <cell r="ASE49592">
            <v>796</v>
          </cell>
          <cell r="ASF49592">
            <v>795</v>
          </cell>
          <cell r="ASG49592">
            <v>710</v>
          </cell>
          <cell r="ASH49592">
            <v>734</v>
          </cell>
          <cell r="ASI49592">
            <v>779</v>
          </cell>
          <cell r="ASJ49592">
            <v>746</v>
          </cell>
          <cell r="ASK49592">
            <v>837</v>
          </cell>
          <cell r="ASL49592">
            <v>983</v>
          </cell>
          <cell r="ASM49592">
            <v>907</v>
          </cell>
          <cell r="ASN49592">
            <v>916</v>
          </cell>
          <cell r="ASO49592">
            <v>955</v>
          </cell>
          <cell r="ASP49592">
            <v>927</v>
          </cell>
          <cell r="ASQ49592">
            <v>790</v>
          </cell>
          <cell r="ASR49592">
            <v>793</v>
          </cell>
          <cell r="ASS49592">
            <v>710</v>
          </cell>
          <cell r="AST49592">
            <v>737</v>
          </cell>
          <cell r="ASU49592">
            <v>711</v>
          </cell>
          <cell r="ASV49592">
            <v>703</v>
          </cell>
          <cell r="ASW49592">
            <v>665</v>
          </cell>
          <cell r="ASX49592">
            <v>746</v>
          </cell>
          <cell r="ASY49592">
            <v>728</v>
          </cell>
          <cell r="ASZ49592">
            <v>698</v>
          </cell>
          <cell r="ATA49592">
            <v>777</v>
          </cell>
          <cell r="ATB49592">
            <v>728</v>
          </cell>
          <cell r="ATC49592">
            <v>725</v>
          </cell>
          <cell r="ATD49592">
            <v>800</v>
          </cell>
          <cell r="ATE49592">
            <v>954</v>
          </cell>
          <cell r="ATF49592">
            <v>828</v>
          </cell>
          <cell r="ATG49592">
            <v>941</v>
          </cell>
          <cell r="ATH49592">
            <v>981</v>
          </cell>
          <cell r="ATI49592">
            <v>861</v>
          </cell>
          <cell r="ATJ49592">
            <v>887</v>
          </cell>
          <cell r="ATK49592" t="str">
            <v>1011 p</v>
          </cell>
          <cell r="ATL49592" t="str">
            <v>1025 p</v>
          </cell>
          <cell r="ATM49592" t="str">
            <v>1026 p</v>
          </cell>
          <cell r="ATN49592" t="str">
            <v>973 p</v>
          </cell>
          <cell r="ATO49592" t="str">
            <v>998 p</v>
          </cell>
          <cell r="ATP49592" t="str">
            <v>1013 p</v>
          </cell>
          <cell r="ATQ49592" t="str">
            <v>1014 p</v>
          </cell>
          <cell r="ATR49592" t="str">
            <v>1041 p</v>
          </cell>
          <cell r="ATS49592" t="str">
            <v>935 p</v>
          </cell>
          <cell r="ATT49592" t="str">
            <v>925 p</v>
          </cell>
          <cell r="ATU49592" t="str">
            <v>889 p</v>
          </cell>
          <cell r="ATV49592" t="str">
            <v>883 p</v>
          </cell>
          <cell r="ATW49592" t="str">
            <v>801 p</v>
          </cell>
          <cell r="ATX49592" t="str">
            <v>809 p</v>
          </cell>
          <cell r="ATY49592" t="str">
            <v>810 p</v>
          </cell>
          <cell r="ATZ49592" t="str">
            <v>814 p</v>
          </cell>
          <cell r="AUA49592" t="str">
            <v>829 p</v>
          </cell>
          <cell r="AUB49592" t="str">
            <v>809 p</v>
          </cell>
          <cell r="AUC49592" t="str">
            <v>747 p</v>
          </cell>
          <cell r="AUD49592" t="str">
            <v>817 p</v>
          </cell>
          <cell r="AUE49592" t="str">
            <v>708 p</v>
          </cell>
          <cell r="AUF49592" t="str">
            <v>770 p</v>
          </cell>
          <cell r="AUG49592" t="str">
            <v>748 p</v>
          </cell>
          <cell r="AUH49592" t="str">
            <v>763 p</v>
          </cell>
          <cell r="AUI49592" t="str">
            <v>701 p</v>
          </cell>
          <cell r="AUJ49592" t="str">
            <v>818 p</v>
          </cell>
          <cell r="AUK49592" t="str">
            <v>717 p</v>
          </cell>
          <cell r="AUL49592" t="str">
            <v>754 p</v>
          </cell>
          <cell r="AUM49592" t="str">
            <v>858 p</v>
          </cell>
          <cell r="AUN49592" t="str">
            <v>930 p</v>
          </cell>
          <cell r="AUO49592" t="str">
            <v>882 p</v>
          </cell>
          <cell r="AUP49592" t="str">
            <v>765 p</v>
          </cell>
          <cell r="AUQ49592" t="str">
            <v>715 p</v>
          </cell>
          <cell r="AUR49592" t="str">
            <v>778 p</v>
          </cell>
          <cell r="AUS49592" t="str">
            <v>804 p</v>
          </cell>
          <cell r="AUT49592" t="str">
            <v>707 p</v>
          </cell>
          <cell r="AUU49592" t="str">
            <v>717 p</v>
          </cell>
          <cell r="AUV49592" t="str">
            <v>759 p</v>
          </cell>
          <cell r="AUW49592" t="str">
            <v>758 p</v>
          </cell>
          <cell r="AUX49592" t="str">
            <v>764 p</v>
          </cell>
          <cell r="AUY49592" t="str">
            <v>714 p</v>
          </cell>
          <cell r="AUZ49592" t="str">
            <v>728 p</v>
          </cell>
          <cell r="AVA49592" t="str">
            <v>721 p</v>
          </cell>
          <cell r="AVB49592" t="str">
            <v>738 p</v>
          </cell>
          <cell r="AVC49592" t="str">
            <v>710 p</v>
          </cell>
          <cell r="AVD49592" t="str">
            <v>689 p</v>
          </cell>
          <cell r="AVE49592" t="str">
            <v>741 p</v>
          </cell>
          <cell r="AVF49592" t="str">
            <v>816 p</v>
          </cell>
          <cell r="AVG49592" t="str">
            <v>845 p</v>
          </cell>
          <cell r="AVH49592" t="str">
            <v>859 p</v>
          </cell>
          <cell r="AVI49592" t="str">
            <v>900 p</v>
          </cell>
          <cell r="AVJ49592" t="str">
            <v>1028 p</v>
          </cell>
          <cell r="AVK49592" t="str">
            <v>969 p</v>
          </cell>
          <cell r="AVL49592" t="str">
            <v>1038 p</v>
          </cell>
          <cell r="AVM49592" t="str">
            <v>998 p</v>
          </cell>
          <cell r="AVN49592" t="str">
            <v>975 p</v>
          </cell>
          <cell r="AVO49592" t="str">
            <v>874 p</v>
          </cell>
          <cell r="AVP49592" t="str">
            <v>815 p</v>
          </cell>
          <cell r="AVQ49592" t="str">
            <v>839 p</v>
          </cell>
          <cell r="AVR49592" t="str">
            <v>824 p</v>
          </cell>
          <cell r="AVS49592" t="str">
            <v>796 p</v>
          </cell>
          <cell r="AVT49592" t="str">
            <v>772 p</v>
          </cell>
          <cell r="AVU49592" t="str">
            <v>777 p</v>
          </cell>
          <cell r="AVV49592" t="str">
            <v>799 p</v>
          </cell>
          <cell r="AVW49592" t="str">
            <v>769 p</v>
          </cell>
          <cell r="AVX49592" t="str">
            <v>823 p</v>
          </cell>
          <cell r="AVY49592" t="str">
            <v>796 p</v>
          </cell>
          <cell r="AVZ49592" t="str">
            <v>809 p</v>
          </cell>
          <cell r="AWA49592" t="str">
            <v>733 p</v>
          </cell>
          <cell r="AWB49592" t="str">
            <v>727 p</v>
          </cell>
          <cell r="AWC49592" t="str">
            <v>730 p</v>
          </cell>
          <cell r="AWD49592" t="str">
            <v>704 p</v>
          </cell>
          <cell r="AWE49592" t="str">
            <v>698 p</v>
          </cell>
          <cell r="AWF49592" t="str">
            <v>665 p</v>
          </cell>
          <cell r="AWG49592" t="str">
            <v>601 p</v>
          </cell>
          <cell r="AWH49592" t="str">
            <v xml:space="preserve">: </v>
          </cell>
          <cell r="AWI49592" t="str">
            <v xml:space="preserve">: </v>
          </cell>
          <cell r="AWJ49592" t="str">
            <v xml:space="preserve">: </v>
          </cell>
          <cell r="AWK49592" t="str">
            <v xml:space="preserve">: </v>
          </cell>
          <cell r="AWL49592" t="str">
            <v xml:space="preserve">: </v>
          </cell>
          <cell r="AWM49592" t="str">
            <v xml:space="preserve">: </v>
          </cell>
          <cell r="AWN49592" t="str">
            <v xml:space="preserve">: </v>
          </cell>
        </row>
      </sheetData>
      <sheetData sheetId="2">
        <row r="1">
          <cell r="F1" t="str">
            <v xml:space="preserve">2000-W01 </v>
          </cell>
          <cell r="G1" t="str">
            <v xml:space="preserve">2000-W02 </v>
          </cell>
          <cell r="H1" t="str">
            <v xml:space="preserve">2000-W03 </v>
          </cell>
          <cell r="I1" t="str">
            <v xml:space="preserve">2000-W04 </v>
          </cell>
          <cell r="J1" t="str">
            <v xml:space="preserve">2000-W05 </v>
          </cell>
          <cell r="K1" t="str">
            <v xml:space="preserve">2000-W06 </v>
          </cell>
          <cell r="L1" t="str">
            <v xml:space="preserve">2000-W07 </v>
          </cell>
          <cell r="M1" t="str">
            <v xml:space="preserve">2000-W08 </v>
          </cell>
          <cell r="N1" t="str">
            <v xml:space="preserve">2000-W09 </v>
          </cell>
          <cell r="O1" t="str">
            <v xml:space="preserve">2000-W10 </v>
          </cell>
          <cell r="P1" t="str">
            <v xml:space="preserve">2000-W11 </v>
          </cell>
          <cell r="Q1" t="str">
            <v xml:space="preserve">2000-W12 </v>
          </cell>
          <cell r="R1" t="str">
            <v xml:space="preserve">2000-W13 </v>
          </cell>
          <cell r="S1" t="str">
            <v xml:space="preserve">2000-W14 </v>
          </cell>
          <cell r="T1" t="str">
            <v xml:space="preserve">2000-W15 </v>
          </cell>
          <cell r="U1" t="str">
            <v xml:space="preserve">2000-W16 </v>
          </cell>
          <cell r="V1" t="str">
            <v xml:space="preserve">2000-W17 </v>
          </cell>
          <cell r="W1" t="str">
            <v xml:space="preserve">2000-W18 </v>
          </cell>
          <cell r="X1" t="str">
            <v xml:space="preserve">2000-W19 </v>
          </cell>
          <cell r="Y1" t="str">
            <v xml:space="preserve">2000-W20 </v>
          </cell>
          <cell r="Z1" t="str">
            <v xml:space="preserve">2000-W21 </v>
          </cell>
          <cell r="AA1" t="str">
            <v xml:space="preserve">2000-W22 </v>
          </cell>
          <cell r="AB1" t="str">
            <v xml:space="preserve">2000-W23 </v>
          </cell>
          <cell r="AC1" t="str">
            <v xml:space="preserve">2000-W24 </v>
          </cell>
          <cell r="AD1" t="str">
            <v xml:space="preserve">2000-W25 </v>
          </cell>
          <cell r="AE1" t="str">
            <v xml:space="preserve">2000-W26 </v>
          </cell>
          <cell r="AF1" t="str">
            <v xml:space="preserve">2000-W27 </v>
          </cell>
          <cell r="AG1" t="str">
            <v xml:space="preserve">2000-W28 </v>
          </cell>
          <cell r="AH1" t="str">
            <v xml:space="preserve">2000-W29 </v>
          </cell>
          <cell r="AI1" t="str">
            <v xml:space="preserve">2000-W30 </v>
          </cell>
          <cell r="AJ1" t="str">
            <v xml:space="preserve">2000-W31 </v>
          </cell>
          <cell r="AK1" t="str">
            <v xml:space="preserve">2000-W32 </v>
          </cell>
          <cell r="AL1" t="str">
            <v xml:space="preserve">2000-W33 </v>
          </cell>
          <cell r="AM1" t="str">
            <v xml:space="preserve">2000-W34 </v>
          </cell>
          <cell r="AN1" t="str">
            <v xml:space="preserve">2000-W35 </v>
          </cell>
          <cell r="AO1" t="str">
            <v xml:space="preserve">2000-W36 </v>
          </cell>
          <cell r="AP1" t="str">
            <v xml:space="preserve">2000-W37 </v>
          </cell>
          <cell r="AQ1" t="str">
            <v xml:space="preserve">2000-W38 </v>
          </cell>
          <cell r="AR1" t="str">
            <v xml:space="preserve">2000-W39 </v>
          </cell>
          <cell r="AS1" t="str">
            <v xml:space="preserve">2000-W40 </v>
          </cell>
          <cell r="AT1" t="str">
            <v xml:space="preserve">2000-W41 </v>
          </cell>
          <cell r="AU1" t="str">
            <v xml:space="preserve">2000-W42 </v>
          </cell>
          <cell r="AV1" t="str">
            <v xml:space="preserve">2000-W43 </v>
          </cell>
          <cell r="AW1" t="str">
            <v xml:space="preserve">2000-W44 </v>
          </cell>
          <cell r="AX1" t="str">
            <v xml:space="preserve">2000-W45 </v>
          </cell>
          <cell r="AY1" t="str">
            <v xml:space="preserve">2000-W46 </v>
          </cell>
          <cell r="AZ1" t="str">
            <v xml:space="preserve">2000-W47 </v>
          </cell>
          <cell r="BA1" t="str">
            <v xml:space="preserve">2000-W48 </v>
          </cell>
          <cell r="BB1" t="str">
            <v xml:space="preserve">2000-W49 </v>
          </cell>
          <cell r="BC1" t="str">
            <v xml:space="preserve">2000-W50 </v>
          </cell>
          <cell r="BD1" t="str">
            <v xml:space="preserve">2000-W51 </v>
          </cell>
          <cell r="BE1" t="str">
            <v xml:space="preserve">2000-W52 </v>
          </cell>
          <cell r="BF1" t="str">
            <v xml:space="preserve">2001-W01 </v>
          </cell>
          <cell r="BG1" t="str">
            <v xml:space="preserve">2001-W02 </v>
          </cell>
          <cell r="BH1" t="str">
            <v xml:space="preserve">2001-W03 </v>
          </cell>
          <cell r="BI1" t="str">
            <v xml:space="preserve">2001-W04 </v>
          </cell>
          <cell r="BJ1" t="str">
            <v xml:space="preserve">2001-W05 </v>
          </cell>
          <cell r="BK1" t="str">
            <v xml:space="preserve">2001-W06 </v>
          </cell>
          <cell r="BL1" t="str">
            <v xml:space="preserve">2001-W07 </v>
          </cell>
          <cell r="BM1" t="str">
            <v xml:space="preserve">2001-W08 </v>
          </cell>
          <cell r="BN1" t="str">
            <v xml:space="preserve">2001-W09 </v>
          </cell>
          <cell r="BO1" t="str">
            <v xml:space="preserve">2001-W10 </v>
          </cell>
          <cell r="BP1" t="str">
            <v xml:space="preserve">2001-W11 </v>
          </cell>
          <cell r="BQ1" t="str">
            <v xml:space="preserve">2001-W12 </v>
          </cell>
          <cell r="BR1" t="str">
            <v xml:space="preserve">2001-W13 </v>
          </cell>
          <cell r="BS1" t="str">
            <v xml:space="preserve">2001-W14 </v>
          </cell>
          <cell r="BT1" t="str">
            <v xml:space="preserve">2001-W15 </v>
          </cell>
          <cell r="BU1" t="str">
            <v xml:space="preserve">2001-W16 </v>
          </cell>
          <cell r="BV1" t="str">
            <v xml:space="preserve">2001-W17 </v>
          </cell>
          <cell r="BW1" t="str">
            <v xml:space="preserve">2001-W18 </v>
          </cell>
          <cell r="BX1" t="str">
            <v xml:space="preserve">2001-W19 </v>
          </cell>
          <cell r="BY1" t="str">
            <v xml:space="preserve">2001-W20 </v>
          </cell>
          <cell r="BZ1" t="str">
            <v xml:space="preserve">2001-W21 </v>
          </cell>
          <cell r="CA1" t="str">
            <v xml:space="preserve">2001-W22 </v>
          </cell>
          <cell r="CB1" t="str">
            <v xml:space="preserve">2001-W23 </v>
          </cell>
          <cell r="CC1" t="str">
            <v xml:space="preserve">2001-W24 </v>
          </cell>
          <cell r="CD1" t="str">
            <v xml:space="preserve">2001-W25 </v>
          </cell>
          <cell r="CE1" t="str">
            <v xml:space="preserve">2001-W26 </v>
          </cell>
          <cell r="CF1" t="str">
            <v xml:space="preserve">2001-W27 </v>
          </cell>
          <cell r="CG1" t="str">
            <v xml:space="preserve">2001-W28 </v>
          </cell>
          <cell r="CH1" t="str">
            <v xml:space="preserve">2001-W29 </v>
          </cell>
          <cell r="CI1" t="str">
            <v xml:space="preserve">2001-W30 </v>
          </cell>
          <cell r="CJ1" t="str">
            <v xml:space="preserve">2001-W31 </v>
          </cell>
          <cell r="CK1" t="str">
            <v xml:space="preserve">2001-W32 </v>
          </cell>
          <cell r="CL1" t="str">
            <v xml:space="preserve">2001-W33 </v>
          </cell>
          <cell r="CM1" t="str">
            <v xml:space="preserve">2001-W34 </v>
          </cell>
          <cell r="CN1" t="str">
            <v xml:space="preserve">2001-W35 </v>
          </cell>
          <cell r="CO1" t="str">
            <v xml:space="preserve">2001-W36 </v>
          </cell>
          <cell r="CP1" t="str">
            <v xml:space="preserve">2001-W37 </v>
          </cell>
          <cell r="CQ1" t="str">
            <v xml:space="preserve">2001-W38 </v>
          </cell>
          <cell r="CR1" t="str">
            <v xml:space="preserve">2001-W39 </v>
          </cell>
          <cell r="CS1" t="str">
            <v xml:space="preserve">2001-W40 </v>
          </cell>
          <cell r="CT1" t="str">
            <v xml:space="preserve">2001-W41 </v>
          </cell>
          <cell r="CU1" t="str">
            <v xml:space="preserve">2001-W42 </v>
          </cell>
          <cell r="CV1" t="str">
            <v xml:space="preserve">2001-W43 </v>
          </cell>
          <cell r="CW1" t="str">
            <v xml:space="preserve">2001-W44 </v>
          </cell>
          <cell r="CX1" t="str">
            <v xml:space="preserve">2001-W45 </v>
          </cell>
          <cell r="CY1" t="str">
            <v xml:space="preserve">2001-W46 </v>
          </cell>
          <cell r="CZ1" t="str">
            <v xml:space="preserve">2001-W47 </v>
          </cell>
          <cell r="DA1" t="str">
            <v xml:space="preserve">2001-W48 </v>
          </cell>
          <cell r="DB1" t="str">
            <v xml:space="preserve">2001-W49 </v>
          </cell>
          <cell r="DC1" t="str">
            <v xml:space="preserve">2001-W50 </v>
          </cell>
          <cell r="DD1" t="str">
            <v xml:space="preserve">2001-W51 </v>
          </cell>
          <cell r="DE1" t="str">
            <v xml:space="preserve">2001-W52 </v>
          </cell>
          <cell r="DF1" t="str">
            <v xml:space="preserve">2002-W01 </v>
          </cell>
          <cell r="DG1" t="str">
            <v xml:space="preserve">2002-W02 </v>
          </cell>
          <cell r="DH1" t="str">
            <v xml:space="preserve">2002-W03 </v>
          </cell>
          <cell r="DI1" t="str">
            <v xml:space="preserve">2002-W04 </v>
          </cell>
          <cell r="DJ1" t="str">
            <v xml:space="preserve">2002-W05 </v>
          </cell>
          <cell r="DK1" t="str">
            <v xml:space="preserve">2002-W06 </v>
          </cell>
          <cell r="DL1" t="str">
            <v xml:space="preserve">2002-W07 </v>
          </cell>
          <cell r="DM1" t="str">
            <v xml:space="preserve">2002-W08 </v>
          </cell>
          <cell r="DN1" t="str">
            <v xml:space="preserve">2002-W09 </v>
          </cell>
          <cell r="DO1" t="str">
            <v xml:space="preserve">2002-W10 </v>
          </cell>
          <cell r="DP1" t="str">
            <v xml:space="preserve">2002-W11 </v>
          </cell>
          <cell r="DQ1" t="str">
            <v xml:space="preserve">2002-W12 </v>
          </cell>
          <cell r="DR1" t="str">
            <v xml:space="preserve">2002-W13 </v>
          </cell>
          <cell r="DS1" t="str">
            <v xml:space="preserve">2002-W14 </v>
          </cell>
          <cell r="DT1" t="str">
            <v xml:space="preserve">2002-W15 </v>
          </cell>
          <cell r="DU1" t="str">
            <v xml:space="preserve">2002-W16 </v>
          </cell>
          <cell r="DV1" t="str">
            <v xml:space="preserve">2002-W17 </v>
          </cell>
          <cell r="DW1" t="str">
            <v xml:space="preserve">2002-W18 </v>
          </cell>
          <cell r="DX1" t="str">
            <v xml:space="preserve">2002-W19 </v>
          </cell>
          <cell r="DY1" t="str">
            <v xml:space="preserve">2002-W20 </v>
          </cell>
          <cell r="DZ1" t="str">
            <v xml:space="preserve">2002-W21 </v>
          </cell>
          <cell r="EA1" t="str">
            <v xml:space="preserve">2002-W22 </v>
          </cell>
          <cell r="EB1" t="str">
            <v xml:space="preserve">2002-W23 </v>
          </cell>
          <cell r="EC1" t="str">
            <v xml:space="preserve">2002-W24 </v>
          </cell>
          <cell r="ED1" t="str">
            <v xml:space="preserve">2002-W25 </v>
          </cell>
          <cell r="EE1" t="str">
            <v xml:space="preserve">2002-W26 </v>
          </cell>
          <cell r="EF1" t="str">
            <v xml:space="preserve">2002-W27 </v>
          </cell>
          <cell r="EG1" t="str">
            <v xml:space="preserve">2002-W28 </v>
          </cell>
          <cell r="EH1" t="str">
            <v xml:space="preserve">2002-W29 </v>
          </cell>
          <cell r="EI1" t="str">
            <v xml:space="preserve">2002-W30 </v>
          </cell>
          <cell r="EJ1" t="str">
            <v xml:space="preserve">2002-W31 </v>
          </cell>
          <cell r="EK1" t="str">
            <v xml:space="preserve">2002-W32 </v>
          </cell>
          <cell r="EL1" t="str">
            <v xml:space="preserve">2002-W33 </v>
          </cell>
          <cell r="EM1" t="str">
            <v xml:space="preserve">2002-W34 </v>
          </cell>
          <cell r="EN1" t="str">
            <v xml:space="preserve">2002-W35 </v>
          </cell>
          <cell r="EO1" t="str">
            <v xml:space="preserve">2002-W36 </v>
          </cell>
          <cell r="EP1" t="str">
            <v xml:space="preserve">2002-W37 </v>
          </cell>
          <cell r="EQ1" t="str">
            <v xml:space="preserve">2002-W38 </v>
          </cell>
          <cell r="ER1" t="str">
            <v xml:space="preserve">2002-W39 </v>
          </cell>
          <cell r="ES1" t="str">
            <v xml:space="preserve">2002-W40 </v>
          </cell>
          <cell r="ET1" t="str">
            <v xml:space="preserve">2002-W41 </v>
          </cell>
          <cell r="EU1" t="str">
            <v xml:space="preserve">2002-W42 </v>
          </cell>
          <cell r="EV1" t="str">
            <v xml:space="preserve">2002-W43 </v>
          </cell>
          <cell r="EW1" t="str">
            <v xml:space="preserve">2002-W44 </v>
          </cell>
          <cell r="EX1" t="str">
            <v xml:space="preserve">2002-W45 </v>
          </cell>
          <cell r="EY1" t="str">
            <v xml:space="preserve">2002-W46 </v>
          </cell>
          <cell r="EZ1" t="str">
            <v xml:space="preserve">2002-W47 </v>
          </cell>
          <cell r="FA1" t="str">
            <v xml:space="preserve">2002-W48 </v>
          </cell>
          <cell r="FB1" t="str">
            <v xml:space="preserve">2002-W49 </v>
          </cell>
          <cell r="FC1" t="str">
            <v xml:space="preserve">2002-W50 </v>
          </cell>
          <cell r="FD1" t="str">
            <v xml:space="preserve">2002-W51 </v>
          </cell>
          <cell r="FE1" t="str">
            <v xml:space="preserve">2002-W52 </v>
          </cell>
          <cell r="FF1" t="str">
            <v xml:space="preserve">2003-W01 </v>
          </cell>
          <cell r="FG1" t="str">
            <v xml:space="preserve">2003-W02 </v>
          </cell>
          <cell r="FH1" t="str">
            <v xml:space="preserve">2003-W03 </v>
          </cell>
          <cell r="FI1" t="str">
            <v xml:space="preserve">2003-W04 </v>
          </cell>
          <cell r="FJ1" t="str">
            <v xml:space="preserve">2003-W05 </v>
          </cell>
          <cell r="FK1" t="str">
            <v xml:space="preserve">2003-W06 </v>
          </cell>
          <cell r="FL1" t="str">
            <v xml:space="preserve">2003-W07 </v>
          </cell>
          <cell r="FM1" t="str">
            <v xml:space="preserve">2003-W08 </v>
          </cell>
          <cell r="FN1" t="str">
            <v xml:space="preserve">2003-W09 </v>
          </cell>
          <cell r="FO1" t="str">
            <v xml:space="preserve">2003-W10 </v>
          </cell>
          <cell r="FP1" t="str">
            <v xml:space="preserve">2003-W11 </v>
          </cell>
          <cell r="FQ1" t="str">
            <v xml:space="preserve">2003-W12 </v>
          </cell>
          <cell r="FR1" t="str">
            <v xml:space="preserve">2003-W13 </v>
          </cell>
          <cell r="FS1" t="str">
            <v xml:space="preserve">2003-W14 </v>
          </cell>
          <cell r="FT1" t="str">
            <v xml:space="preserve">2003-W15 </v>
          </cell>
          <cell r="FU1" t="str">
            <v xml:space="preserve">2003-W16 </v>
          </cell>
          <cell r="FV1" t="str">
            <v xml:space="preserve">2003-W17 </v>
          </cell>
          <cell r="FW1" t="str">
            <v xml:space="preserve">2003-W18 </v>
          </cell>
          <cell r="FX1" t="str">
            <v xml:space="preserve">2003-W19 </v>
          </cell>
          <cell r="FY1" t="str">
            <v xml:space="preserve">2003-W20 </v>
          </cell>
          <cell r="FZ1" t="str">
            <v xml:space="preserve">2003-W21 </v>
          </cell>
          <cell r="GA1" t="str">
            <v xml:space="preserve">2003-W22 </v>
          </cell>
          <cell r="GB1" t="str">
            <v xml:space="preserve">2003-W23 </v>
          </cell>
          <cell r="GC1" t="str">
            <v xml:space="preserve">2003-W24 </v>
          </cell>
          <cell r="GD1" t="str">
            <v xml:space="preserve">2003-W25 </v>
          </cell>
          <cell r="GE1" t="str">
            <v xml:space="preserve">2003-W26 </v>
          </cell>
          <cell r="GF1" t="str">
            <v xml:space="preserve">2003-W27 </v>
          </cell>
          <cell r="GG1" t="str">
            <v xml:space="preserve">2003-W28 </v>
          </cell>
          <cell r="GH1" t="str">
            <v xml:space="preserve">2003-W29 </v>
          </cell>
          <cell r="GI1" t="str">
            <v xml:space="preserve">2003-W30 </v>
          </cell>
          <cell r="GJ1" t="str">
            <v xml:space="preserve">2003-W31 </v>
          </cell>
          <cell r="GK1" t="str">
            <v xml:space="preserve">2003-W32 </v>
          </cell>
          <cell r="GL1" t="str">
            <v xml:space="preserve">2003-W33 </v>
          </cell>
          <cell r="GM1" t="str">
            <v xml:space="preserve">2003-W34 </v>
          </cell>
          <cell r="GN1" t="str">
            <v xml:space="preserve">2003-W35 </v>
          </cell>
          <cell r="GO1" t="str">
            <v xml:space="preserve">2003-W36 </v>
          </cell>
          <cell r="GP1" t="str">
            <v xml:space="preserve">2003-W37 </v>
          </cell>
          <cell r="GQ1" t="str">
            <v xml:space="preserve">2003-W38 </v>
          </cell>
          <cell r="GR1" t="str">
            <v xml:space="preserve">2003-W39 </v>
          </cell>
          <cell r="GS1" t="str">
            <v xml:space="preserve">2003-W40 </v>
          </cell>
          <cell r="GT1" t="str">
            <v xml:space="preserve">2003-W41 </v>
          </cell>
          <cell r="GU1" t="str">
            <v xml:space="preserve">2003-W42 </v>
          </cell>
          <cell r="GV1" t="str">
            <v xml:space="preserve">2003-W43 </v>
          </cell>
          <cell r="GW1" t="str">
            <v xml:space="preserve">2003-W44 </v>
          </cell>
          <cell r="GX1" t="str">
            <v xml:space="preserve">2003-W45 </v>
          </cell>
          <cell r="GY1" t="str">
            <v xml:space="preserve">2003-W46 </v>
          </cell>
          <cell r="GZ1" t="str">
            <v xml:space="preserve">2003-W47 </v>
          </cell>
          <cell r="HA1" t="str">
            <v xml:space="preserve">2003-W48 </v>
          </cell>
          <cell r="HB1" t="str">
            <v xml:space="preserve">2003-W49 </v>
          </cell>
          <cell r="HC1" t="str">
            <v xml:space="preserve">2003-W50 </v>
          </cell>
          <cell r="HD1" t="str">
            <v xml:space="preserve">2003-W51 </v>
          </cell>
          <cell r="HE1" t="str">
            <v xml:space="preserve">2003-W52 </v>
          </cell>
          <cell r="HF1" t="str">
            <v xml:space="preserve">2004-W01 </v>
          </cell>
          <cell r="HG1" t="str">
            <v xml:space="preserve">2004-W02 </v>
          </cell>
          <cell r="HH1" t="str">
            <v xml:space="preserve">2004-W03 </v>
          </cell>
          <cell r="HI1" t="str">
            <v xml:space="preserve">2004-W04 </v>
          </cell>
          <cell r="HJ1" t="str">
            <v xml:space="preserve">2004-W05 </v>
          </cell>
          <cell r="HK1" t="str">
            <v xml:space="preserve">2004-W06 </v>
          </cell>
          <cell r="HL1" t="str">
            <v xml:space="preserve">2004-W07 </v>
          </cell>
          <cell r="HM1" t="str">
            <v xml:space="preserve">2004-W08 </v>
          </cell>
          <cell r="HN1" t="str">
            <v xml:space="preserve">2004-W09 </v>
          </cell>
          <cell r="HO1" t="str">
            <v xml:space="preserve">2004-W10 </v>
          </cell>
          <cell r="HP1" t="str">
            <v xml:space="preserve">2004-W11 </v>
          </cell>
          <cell r="HQ1" t="str">
            <v xml:space="preserve">2004-W12 </v>
          </cell>
          <cell r="HR1" t="str">
            <v xml:space="preserve">2004-W13 </v>
          </cell>
          <cell r="HS1" t="str">
            <v xml:space="preserve">2004-W14 </v>
          </cell>
          <cell r="HT1" t="str">
            <v xml:space="preserve">2004-W15 </v>
          </cell>
          <cell r="HU1" t="str">
            <v xml:space="preserve">2004-W16 </v>
          </cell>
          <cell r="HV1" t="str">
            <v xml:space="preserve">2004-W17 </v>
          </cell>
          <cell r="HW1" t="str">
            <v xml:space="preserve">2004-W18 </v>
          </cell>
          <cell r="HX1" t="str">
            <v xml:space="preserve">2004-W19 </v>
          </cell>
          <cell r="HY1" t="str">
            <v xml:space="preserve">2004-W20 </v>
          </cell>
          <cell r="HZ1" t="str">
            <v xml:space="preserve">2004-W21 </v>
          </cell>
          <cell r="IA1" t="str">
            <v xml:space="preserve">2004-W22 </v>
          </cell>
          <cell r="IB1" t="str">
            <v xml:space="preserve">2004-W23 </v>
          </cell>
          <cell r="IC1" t="str">
            <v xml:space="preserve">2004-W24 </v>
          </cell>
          <cell r="ID1" t="str">
            <v xml:space="preserve">2004-W25 </v>
          </cell>
          <cell r="IE1" t="str">
            <v xml:space="preserve">2004-W26 </v>
          </cell>
          <cell r="IF1" t="str">
            <v xml:space="preserve">2004-W27 </v>
          </cell>
          <cell r="IG1" t="str">
            <v xml:space="preserve">2004-W28 </v>
          </cell>
          <cell r="IH1" t="str">
            <v xml:space="preserve">2004-W29 </v>
          </cell>
          <cell r="II1" t="str">
            <v xml:space="preserve">2004-W30 </v>
          </cell>
          <cell r="IJ1" t="str">
            <v xml:space="preserve">2004-W31 </v>
          </cell>
          <cell r="IK1" t="str">
            <v xml:space="preserve">2004-W32 </v>
          </cell>
          <cell r="IL1" t="str">
            <v xml:space="preserve">2004-W33 </v>
          </cell>
          <cell r="IM1" t="str">
            <v xml:space="preserve">2004-W34 </v>
          </cell>
          <cell r="IN1" t="str">
            <v xml:space="preserve">2004-W35 </v>
          </cell>
          <cell r="IO1" t="str">
            <v xml:space="preserve">2004-W36 </v>
          </cell>
          <cell r="IP1" t="str">
            <v xml:space="preserve">2004-W37 </v>
          </cell>
          <cell r="IQ1" t="str">
            <v xml:space="preserve">2004-W38 </v>
          </cell>
          <cell r="IR1" t="str">
            <v xml:space="preserve">2004-W39 </v>
          </cell>
          <cell r="IS1" t="str">
            <v xml:space="preserve">2004-W40 </v>
          </cell>
          <cell r="IT1" t="str">
            <v xml:space="preserve">2004-W41 </v>
          </cell>
          <cell r="IU1" t="str">
            <v xml:space="preserve">2004-W42 </v>
          </cell>
          <cell r="IV1" t="str">
            <v xml:space="preserve">2004-W43 </v>
          </cell>
          <cell r="IW1" t="str">
            <v xml:space="preserve">2004-W44 </v>
          </cell>
          <cell r="IX1" t="str">
            <v xml:space="preserve">2004-W45 </v>
          </cell>
          <cell r="IY1" t="str">
            <v xml:space="preserve">2004-W46 </v>
          </cell>
          <cell r="IZ1" t="str">
            <v xml:space="preserve">2004-W47 </v>
          </cell>
          <cell r="JA1" t="str">
            <v xml:space="preserve">2004-W48 </v>
          </cell>
          <cell r="JB1" t="str">
            <v xml:space="preserve">2004-W49 </v>
          </cell>
          <cell r="JC1" t="str">
            <v xml:space="preserve">2004-W50 </v>
          </cell>
          <cell r="JD1" t="str">
            <v xml:space="preserve">2004-W51 </v>
          </cell>
          <cell r="JE1" t="str">
            <v xml:space="preserve">2004-W52 </v>
          </cell>
          <cell r="JF1" t="str">
            <v xml:space="preserve">2004-W53 </v>
          </cell>
          <cell r="JG1" t="str">
            <v xml:space="preserve">2005-W01 </v>
          </cell>
          <cell r="JH1" t="str">
            <v xml:space="preserve">2005-W02 </v>
          </cell>
          <cell r="JI1" t="str">
            <v xml:space="preserve">2005-W03 </v>
          </cell>
          <cell r="JJ1" t="str">
            <v xml:space="preserve">2005-W04 </v>
          </cell>
          <cell r="JK1" t="str">
            <v xml:space="preserve">2005-W05 </v>
          </cell>
          <cell r="JL1" t="str">
            <v xml:space="preserve">2005-W06 </v>
          </cell>
          <cell r="JM1" t="str">
            <v xml:space="preserve">2005-W07 </v>
          </cell>
          <cell r="JN1" t="str">
            <v xml:space="preserve">2005-W08 </v>
          </cell>
          <cell r="JO1" t="str">
            <v xml:space="preserve">2005-W09 </v>
          </cell>
          <cell r="JP1" t="str">
            <v xml:space="preserve">2005-W10 </v>
          </cell>
          <cell r="JQ1" t="str">
            <v xml:space="preserve">2005-W11 </v>
          </cell>
          <cell r="JR1" t="str">
            <v xml:space="preserve">2005-W12 </v>
          </cell>
          <cell r="JS1" t="str">
            <v xml:space="preserve">2005-W13 </v>
          </cell>
          <cell r="JT1" t="str">
            <v xml:space="preserve">2005-W14 </v>
          </cell>
          <cell r="JU1" t="str">
            <v xml:space="preserve">2005-W15 </v>
          </cell>
          <cell r="JV1" t="str">
            <v xml:space="preserve">2005-W16 </v>
          </cell>
          <cell r="JW1" t="str">
            <v xml:space="preserve">2005-W17 </v>
          </cell>
          <cell r="JX1" t="str">
            <v xml:space="preserve">2005-W18 </v>
          </cell>
          <cell r="JY1" t="str">
            <v xml:space="preserve">2005-W19 </v>
          </cell>
          <cell r="JZ1" t="str">
            <v xml:space="preserve">2005-W20 </v>
          </cell>
          <cell r="KA1" t="str">
            <v xml:space="preserve">2005-W21 </v>
          </cell>
          <cell r="KB1" t="str">
            <v xml:space="preserve">2005-W22 </v>
          </cell>
          <cell r="KC1" t="str">
            <v xml:space="preserve">2005-W23 </v>
          </cell>
          <cell r="KD1" t="str">
            <v xml:space="preserve">2005-W24 </v>
          </cell>
          <cell r="KE1" t="str">
            <v xml:space="preserve">2005-W25 </v>
          </cell>
          <cell r="KF1" t="str">
            <v xml:space="preserve">2005-W26 </v>
          </cell>
          <cell r="KG1" t="str">
            <v xml:space="preserve">2005-W27 </v>
          </cell>
          <cell r="KH1" t="str">
            <v xml:space="preserve">2005-W28 </v>
          </cell>
          <cell r="KI1" t="str">
            <v xml:space="preserve">2005-W29 </v>
          </cell>
          <cell r="KJ1" t="str">
            <v xml:space="preserve">2005-W30 </v>
          </cell>
          <cell r="KK1" t="str">
            <v xml:space="preserve">2005-W31 </v>
          </cell>
          <cell r="KL1" t="str">
            <v xml:space="preserve">2005-W32 </v>
          </cell>
          <cell r="KM1" t="str">
            <v xml:space="preserve">2005-W33 </v>
          </cell>
          <cell r="KN1" t="str">
            <v xml:space="preserve">2005-W34 </v>
          </cell>
          <cell r="KO1" t="str">
            <v xml:space="preserve">2005-W35 </v>
          </cell>
          <cell r="KP1" t="str">
            <v xml:space="preserve">2005-W36 </v>
          </cell>
          <cell r="KQ1" t="str">
            <v xml:space="preserve">2005-W37 </v>
          </cell>
          <cell r="KR1" t="str">
            <v xml:space="preserve">2005-W38 </v>
          </cell>
          <cell r="KS1" t="str">
            <v xml:space="preserve">2005-W39 </v>
          </cell>
          <cell r="KT1" t="str">
            <v xml:space="preserve">2005-W40 </v>
          </cell>
          <cell r="KU1" t="str">
            <v xml:space="preserve">2005-W41 </v>
          </cell>
          <cell r="KV1" t="str">
            <v xml:space="preserve">2005-W42 </v>
          </cell>
          <cell r="KW1" t="str">
            <v xml:space="preserve">2005-W43 </v>
          </cell>
          <cell r="KX1" t="str">
            <v xml:space="preserve">2005-W44 </v>
          </cell>
          <cell r="KY1" t="str">
            <v xml:space="preserve">2005-W45 </v>
          </cell>
          <cell r="KZ1" t="str">
            <v xml:space="preserve">2005-W46 </v>
          </cell>
          <cell r="LA1" t="str">
            <v xml:space="preserve">2005-W47 </v>
          </cell>
          <cell r="LB1" t="str">
            <v xml:space="preserve">2005-W48 </v>
          </cell>
          <cell r="LC1" t="str">
            <v xml:space="preserve">2005-W49 </v>
          </cell>
          <cell r="LD1" t="str">
            <v xml:space="preserve">2005-W50 </v>
          </cell>
          <cell r="LE1" t="str">
            <v xml:space="preserve">2005-W51 </v>
          </cell>
          <cell r="LF1" t="str">
            <v xml:space="preserve">2005-W52 </v>
          </cell>
          <cell r="LG1" t="str">
            <v xml:space="preserve">2006-W01 </v>
          </cell>
          <cell r="LH1" t="str">
            <v xml:space="preserve">2006-W02 </v>
          </cell>
          <cell r="LI1" t="str">
            <v xml:space="preserve">2006-W03 </v>
          </cell>
          <cell r="LJ1" t="str">
            <v xml:space="preserve">2006-W04 </v>
          </cell>
          <cell r="LK1" t="str">
            <v xml:space="preserve">2006-W05 </v>
          </cell>
          <cell r="LL1" t="str">
            <v xml:space="preserve">2006-W06 </v>
          </cell>
          <cell r="LM1" t="str">
            <v xml:space="preserve">2006-W07 </v>
          </cell>
          <cell r="LN1" t="str">
            <v xml:space="preserve">2006-W08 </v>
          </cell>
          <cell r="LO1" t="str">
            <v xml:space="preserve">2006-W09 </v>
          </cell>
          <cell r="LP1" t="str">
            <v xml:space="preserve">2006-W10 </v>
          </cell>
          <cell r="LQ1" t="str">
            <v xml:space="preserve">2006-W11 </v>
          </cell>
          <cell r="LR1" t="str">
            <v xml:space="preserve">2006-W12 </v>
          </cell>
          <cell r="LS1" t="str">
            <v xml:space="preserve">2006-W13 </v>
          </cell>
          <cell r="LT1" t="str">
            <v xml:space="preserve">2006-W14 </v>
          </cell>
          <cell r="LU1" t="str">
            <v xml:space="preserve">2006-W15 </v>
          </cell>
          <cell r="LV1" t="str">
            <v xml:space="preserve">2006-W16 </v>
          </cell>
          <cell r="LW1" t="str">
            <v xml:space="preserve">2006-W17 </v>
          </cell>
          <cell r="LX1" t="str">
            <v xml:space="preserve">2006-W18 </v>
          </cell>
          <cell r="LY1" t="str">
            <v xml:space="preserve">2006-W19 </v>
          </cell>
          <cell r="LZ1" t="str">
            <v xml:space="preserve">2006-W20 </v>
          </cell>
          <cell r="MA1" t="str">
            <v xml:space="preserve">2006-W21 </v>
          </cell>
          <cell r="MB1" t="str">
            <v xml:space="preserve">2006-W22 </v>
          </cell>
          <cell r="MC1" t="str">
            <v xml:space="preserve">2006-W23 </v>
          </cell>
          <cell r="MD1" t="str">
            <v xml:space="preserve">2006-W24 </v>
          </cell>
          <cell r="ME1" t="str">
            <v xml:space="preserve">2006-W25 </v>
          </cell>
          <cell r="MF1" t="str">
            <v xml:space="preserve">2006-W26 </v>
          </cell>
          <cell r="MG1" t="str">
            <v xml:space="preserve">2006-W27 </v>
          </cell>
          <cell r="MH1" t="str">
            <v xml:space="preserve">2006-W28 </v>
          </cell>
          <cell r="MI1" t="str">
            <v xml:space="preserve">2006-W29 </v>
          </cell>
          <cell r="MJ1" t="str">
            <v xml:space="preserve">2006-W30 </v>
          </cell>
          <cell r="MK1" t="str">
            <v xml:space="preserve">2006-W31 </v>
          </cell>
          <cell r="ML1" t="str">
            <v xml:space="preserve">2006-W32 </v>
          </cell>
          <cell r="MM1" t="str">
            <v xml:space="preserve">2006-W33 </v>
          </cell>
          <cell r="MN1" t="str">
            <v xml:space="preserve">2006-W34 </v>
          </cell>
          <cell r="MO1" t="str">
            <v xml:space="preserve">2006-W35 </v>
          </cell>
          <cell r="MP1" t="str">
            <v xml:space="preserve">2006-W36 </v>
          </cell>
          <cell r="MQ1" t="str">
            <v xml:space="preserve">2006-W37 </v>
          </cell>
          <cell r="MR1" t="str">
            <v xml:space="preserve">2006-W38 </v>
          </cell>
          <cell r="MS1" t="str">
            <v xml:space="preserve">2006-W39 </v>
          </cell>
          <cell r="MT1" t="str">
            <v xml:space="preserve">2006-W40 </v>
          </cell>
          <cell r="MU1" t="str">
            <v xml:space="preserve">2006-W41 </v>
          </cell>
          <cell r="MV1" t="str">
            <v xml:space="preserve">2006-W42 </v>
          </cell>
          <cell r="MW1" t="str">
            <v xml:space="preserve">2006-W43 </v>
          </cell>
          <cell r="MX1" t="str">
            <v xml:space="preserve">2006-W44 </v>
          </cell>
          <cell r="MY1" t="str">
            <v xml:space="preserve">2006-W45 </v>
          </cell>
          <cell r="MZ1" t="str">
            <v xml:space="preserve">2006-W46 </v>
          </cell>
          <cell r="NA1" t="str">
            <v xml:space="preserve">2006-W47 </v>
          </cell>
          <cell r="NB1" t="str">
            <v xml:space="preserve">2006-W48 </v>
          </cell>
          <cell r="NC1" t="str">
            <v xml:space="preserve">2006-W49 </v>
          </cell>
          <cell r="ND1" t="str">
            <v xml:space="preserve">2006-W50 </v>
          </cell>
          <cell r="NE1" t="str">
            <v xml:space="preserve">2006-W51 </v>
          </cell>
          <cell r="NF1" t="str">
            <v xml:space="preserve">2006-W52 </v>
          </cell>
          <cell r="NG1" t="str">
            <v xml:space="preserve">2007-W01 </v>
          </cell>
          <cell r="NH1" t="str">
            <v xml:space="preserve">2007-W02 </v>
          </cell>
          <cell r="NI1" t="str">
            <v xml:space="preserve">2007-W03 </v>
          </cell>
          <cell r="NJ1" t="str">
            <v xml:space="preserve">2007-W04 </v>
          </cell>
          <cell r="NK1" t="str">
            <v xml:space="preserve">2007-W05 </v>
          </cell>
          <cell r="NL1" t="str">
            <v xml:space="preserve">2007-W06 </v>
          </cell>
          <cell r="NM1" t="str">
            <v xml:space="preserve">2007-W07 </v>
          </cell>
          <cell r="NN1" t="str">
            <v xml:space="preserve">2007-W08 </v>
          </cell>
          <cell r="NO1" t="str">
            <v xml:space="preserve">2007-W09 </v>
          </cell>
          <cell r="NP1" t="str">
            <v xml:space="preserve">2007-W10 </v>
          </cell>
          <cell r="NQ1" t="str">
            <v xml:space="preserve">2007-W11 </v>
          </cell>
          <cell r="NR1" t="str">
            <v xml:space="preserve">2007-W12 </v>
          </cell>
          <cell r="NS1" t="str">
            <v xml:space="preserve">2007-W13 </v>
          </cell>
          <cell r="NT1" t="str">
            <v xml:space="preserve">2007-W14 </v>
          </cell>
          <cell r="NU1" t="str">
            <v xml:space="preserve">2007-W15 </v>
          </cell>
          <cell r="NV1" t="str">
            <v xml:space="preserve">2007-W16 </v>
          </cell>
          <cell r="NW1" t="str">
            <v xml:space="preserve">2007-W17 </v>
          </cell>
          <cell r="NX1" t="str">
            <v xml:space="preserve">2007-W18 </v>
          </cell>
          <cell r="NY1" t="str">
            <v xml:space="preserve">2007-W19 </v>
          </cell>
          <cell r="NZ1" t="str">
            <v xml:space="preserve">2007-W20 </v>
          </cell>
          <cell r="OA1" t="str">
            <v xml:space="preserve">2007-W21 </v>
          </cell>
          <cell r="OB1" t="str">
            <v xml:space="preserve">2007-W22 </v>
          </cell>
          <cell r="OC1" t="str">
            <v xml:space="preserve">2007-W23 </v>
          </cell>
          <cell r="OD1" t="str">
            <v xml:space="preserve">2007-W24 </v>
          </cell>
          <cell r="OE1" t="str">
            <v xml:space="preserve">2007-W25 </v>
          </cell>
          <cell r="OF1" t="str">
            <v xml:space="preserve">2007-W26 </v>
          </cell>
          <cell r="OG1" t="str">
            <v xml:space="preserve">2007-W27 </v>
          </cell>
          <cell r="OH1" t="str">
            <v xml:space="preserve">2007-W28 </v>
          </cell>
          <cell r="OI1" t="str">
            <v xml:space="preserve">2007-W29 </v>
          </cell>
          <cell r="OJ1" t="str">
            <v xml:space="preserve">2007-W30 </v>
          </cell>
          <cell r="OK1" t="str">
            <v xml:space="preserve">2007-W31 </v>
          </cell>
          <cell r="OL1" t="str">
            <v xml:space="preserve">2007-W32 </v>
          </cell>
          <cell r="OM1" t="str">
            <v xml:space="preserve">2007-W33 </v>
          </cell>
          <cell r="ON1" t="str">
            <v xml:space="preserve">2007-W34 </v>
          </cell>
          <cell r="OO1" t="str">
            <v xml:space="preserve">2007-W35 </v>
          </cell>
          <cell r="OP1" t="str">
            <v xml:space="preserve">2007-W36 </v>
          </cell>
          <cell r="OQ1" t="str">
            <v xml:space="preserve">2007-W37 </v>
          </cell>
          <cell r="OR1" t="str">
            <v xml:space="preserve">2007-W38 </v>
          </cell>
          <cell r="OS1" t="str">
            <v xml:space="preserve">2007-W39 </v>
          </cell>
          <cell r="OT1" t="str">
            <v xml:space="preserve">2007-W40 </v>
          </cell>
          <cell r="OU1" t="str">
            <v xml:space="preserve">2007-W41 </v>
          </cell>
          <cell r="OV1" t="str">
            <v xml:space="preserve">2007-W42 </v>
          </cell>
          <cell r="OW1" t="str">
            <v xml:space="preserve">2007-W43 </v>
          </cell>
          <cell r="OX1" t="str">
            <v xml:space="preserve">2007-W44 </v>
          </cell>
          <cell r="OY1" t="str">
            <v xml:space="preserve">2007-W45 </v>
          </cell>
          <cell r="OZ1" t="str">
            <v xml:space="preserve">2007-W46 </v>
          </cell>
          <cell r="PA1" t="str">
            <v xml:space="preserve">2007-W47 </v>
          </cell>
          <cell r="PB1" t="str">
            <v xml:space="preserve">2007-W48 </v>
          </cell>
          <cell r="PC1" t="str">
            <v xml:space="preserve">2007-W49 </v>
          </cell>
          <cell r="PD1" t="str">
            <v xml:space="preserve">2007-W50 </v>
          </cell>
          <cell r="PE1" t="str">
            <v xml:space="preserve">2007-W51 </v>
          </cell>
          <cell r="PF1" t="str">
            <v xml:space="preserve">2007-W52 </v>
          </cell>
          <cell r="PG1" t="str">
            <v xml:space="preserve">2008-W01 </v>
          </cell>
          <cell r="PH1" t="str">
            <v xml:space="preserve">2008-W02 </v>
          </cell>
          <cell r="PI1" t="str">
            <v xml:space="preserve">2008-W03 </v>
          </cell>
          <cell r="PJ1" t="str">
            <v xml:space="preserve">2008-W04 </v>
          </cell>
          <cell r="PK1" t="str">
            <v xml:space="preserve">2008-W05 </v>
          </cell>
          <cell r="PL1" t="str">
            <v xml:space="preserve">2008-W06 </v>
          </cell>
          <cell r="PM1" t="str">
            <v xml:space="preserve">2008-W07 </v>
          </cell>
          <cell r="PN1" t="str">
            <v xml:space="preserve">2008-W08 </v>
          </cell>
          <cell r="PO1" t="str">
            <v xml:space="preserve">2008-W09 </v>
          </cell>
          <cell r="PP1" t="str">
            <v xml:space="preserve">2008-W10 </v>
          </cell>
          <cell r="PQ1" t="str">
            <v xml:space="preserve">2008-W11 </v>
          </cell>
          <cell r="PR1" t="str">
            <v xml:space="preserve">2008-W12 </v>
          </cell>
          <cell r="PS1" t="str">
            <v xml:space="preserve">2008-W13 </v>
          </cell>
          <cell r="PT1" t="str">
            <v xml:space="preserve">2008-W14 </v>
          </cell>
          <cell r="PU1" t="str">
            <v xml:space="preserve">2008-W15 </v>
          </cell>
          <cell r="PV1" t="str">
            <v xml:space="preserve">2008-W16 </v>
          </cell>
          <cell r="PW1" t="str">
            <v xml:space="preserve">2008-W17 </v>
          </cell>
          <cell r="PX1" t="str">
            <v xml:space="preserve">2008-W18 </v>
          </cell>
          <cell r="PY1" t="str">
            <v xml:space="preserve">2008-W19 </v>
          </cell>
          <cell r="PZ1" t="str">
            <v xml:space="preserve">2008-W20 </v>
          </cell>
          <cell r="QA1" t="str">
            <v xml:space="preserve">2008-W21 </v>
          </cell>
          <cell r="QB1" t="str">
            <v xml:space="preserve">2008-W22 </v>
          </cell>
          <cell r="QC1" t="str">
            <v xml:space="preserve">2008-W23 </v>
          </cell>
          <cell r="QD1" t="str">
            <v xml:space="preserve">2008-W24 </v>
          </cell>
          <cell r="QE1" t="str">
            <v xml:space="preserve">2008-W25 </v>
          </cell>
          <cell r="QF1" t="str">
            <v xml:space="preserve">2008-W26 </v>
          </cell>
          <cell r="QG1" t="str">
            <v xml:space="preserve">2008-W27 </v>
          </cell>
          <cell r="QH1" t="str">
            <v xml:space="preserve">2008-W28 </v>
          </cell>
          <cell r="QI1" t="str">
            <v xml:space="preserve">2008-W29 </v>
          </cell>
          <cell r="QJ1" t="str">
            <v xml:space="preserve">2008-W30 </v>
          </cell>
          <cell r="QK1" t="str">
            <v xml:space="preserve">2008-W31 </v>
          </cell>
          <cell r="QL1" t="str">
            <v xml:space="preserve">2008-W32 </v>
          </cell>
          <cell r="QM1" t="str">
            <v xml:space="preserve">2008-W33 </v>
          </cell>
          <cell r="QN1" t="str">
            <v xml:space="preserve">2008-W34 </v>
          </cell>
          <cell r="QO1" t="str">
            <v xml:space="preserve">2008-W35 </v>
          </cell>
          <cell r="QP1" t="str">
            <v xml:space="preserve">2008-W36 </v>
          </cell>
          <cell r="QQ1" t="str">
            <v xml:space="preserve">2008-W37 </v>
          </cell>
          <cell r="QR1" t="str">
            <v xml:space="preserve">2008-W38 </v>
          </cell>
          <cell r="QS1" t="str">
            <v xml:space="preserve">2008-W39 </v>
          </cell>
          <cell r="QT1" t="str">
            <v xml:space="preserve">2008-W40 </v>
          </cell>
          <cell r="QU1" t="str">
            <v xml:space="preserve">2008-W41 </v>
          </cell>
          <cell r="QV1" t="str">
            <v xml:space="preserve">2008-W42 </v>
          </cell>
          <cell r="QW1" t="str">
            <v xml:space="preserve">2008-W43 </v>
          </cell>
          <cell r="QX1" t="str">
            <v xml:space="preserve">2008-W44 </v>
          </cell>
          <cell r="QY1" t="str">
            <v xml:space="preserve">2008-W45 </v>
          </cell>
          <cell r="QZ1" t="str">
            <v xml:space="preserve">2008-W46 </v>
          </cell>
          <cell r="RA1" t="str">
            <v xml:space="preserve">2008-W47 </v>
          </cell>
          <cell r="RB1" t="str">
            <v xml:space="preserve">2008-W48 </v>
          </cell>
          <cell r="RC1" t="str">
            <v xml:space="preserve">2008-W49 </v>
          </cell>
          <cell r="RD1" t="str">
            <v xml:space="preserve">2008-W50 </v>
          </cell>
          <cell r="RE1" t="str">
            <v xml:space="preserve">2008-W51 </v>
          </cell>
          <cell r="RF1" t="str">
            <v xml:space="preserve">2008-W52 </v>
          </cell>
          <cell r="RG1" t="str">
            <v xml:space="preserve">2009-W01 </v>
          </cell>
          <cell r="RH1" t="str">
            <v xml:space="preserve">2009-W02 </v>
          </cell>
          <cell r="RI1" t="str">
            <v xml:space="preserve">2009-W03 </v>
          </cell>
          <cell r="RJ1" t="str">
            <v xml:space="preserve">2009-W04 </v>
          </cell>
          <cell r="RK1" t="str">
            <v xml:space="preserve">2009-W05 </v>
          </cell>
          <cell r="RL1" t="str">
            <v xml:space="preserve">2009-W06 </v>
          </cell>
          <cell r="RM1" t="str">
            <v xml:space="preserve">2009-W07 </v>
          </cell>
          <cell r="RN1" t="str">
            <v xml:space="preserve">2009-W08 </v>
          </cell>
          <cell r="RO1" t="str">
            <v xml:space="preserve">2009-W09 </v>
          </cell>
          <cell r="RP1" t="str">
            <v xml:space="preserve">2009-W10 </v>
          </cell>
          <cell r="RQ1" t="str">
            <v xml:space="preserve">2009-W11 </v>
          </cell>
          <cell r="RR1" t="str">
            <v xml:space="preserve">2009-W12 </v>
          </cell>
          <cell r="RS1" t="str">
            <v xml:space="preserve">2009-W13 </v>
          </cell>
          <cell r="RT1" t="str">
            <v xml:space="preserve">2009-W14 </v>
          </cell>
          <cell r="RU1" t="str">
            <v xml:space="preserve">2009-W15 </v>
          </cell>
          <cell r="RV1" t="str">
            <v xml:space="preserve">2009-W16 </v>
          </cell>
          <cell r="RW1" t="str">
            <v xml:space="preserve">2009-W17 </v>
          </cell>
          <cell r="RX1" t="str">
            <v xml:space="preserve">2009-W18 </v>
          </cell>
          <cell r="RY1" t="str">
            <v xml:space="preserve">2009-W19 </v>
          </cell>
          <cell r="RZ1" t="str">
            <v xml:space="preserve">2009-W20 </v>
          </cell>
          <cell r="SA1" t="str">
            <v xml:space="preserve">2009-W21 </v>
          </cell>
          <cell r="SB1" t="str">
            <v xml:space="preserve">2009-W22 </v>
          </cell>
          <cell r="SC1" t="str">
            <v xml:space="preserve">2009-W23 </v>
          </cell>
          <cell r="SD1" t="str">
            <v xml:space="preserve">2009-W24 </v>
          </cell>
          <cell r="SE1" t="str">
            <v xml:space="preserve">2009-W25 </v>
          </cell>
          <cell r="SF1" t="str">
            <v xml:space="preserve">2009-W26 </v>
          </cell>
          <cell r="SG1" t="str">
            <v xml:space="preserve">2009-W27 </v>
          </cell>
          <cell r="SH1" t="str">
            <v xml:space="preserve">2009-W28 </v>
          </cell>
          <cell r="SI1" t="str">
            <v xml:space="preserve">2009-W29 </v>
          </cell>
          <cell r="SJ1" t="str">
            <v xml:space="preserve">2009-W30 </v>
          </cell>
          <cell r="SK1" t="str">
            <v xml:space="preserve">2009-W31 </v>
          </cell>
          <cell r="SL1" t="str">
            <v xml:space="preserve">2009-W32 </v>
          </cell>
          <cell r="SM1" t="str">
            <v xml:space="preserve">2009-W33 </v>
          </cell>
          <cell r="SN1" t="str">
            <v xml:space="preserve">2009-W34 </v>
          </cell>
          <cell r="SO1" t="str">
            <v xml:space="preserve">2009-W35 </v>
          </cell>
          <cell r="SP1" t="str">
            <v xml:space="preserve">2009-W36 </v>
          </cell>
          <cell r="SQ1" t="str">
            <v xml:space="preserve">2009-W37 </v>
          </cell>
          <cell r="SR1" t="str">
            <v xml:space="preserve">2009-W38 </v>
          </cell>
          <cell r="SS1" t="str">
            <v xml:space="preserve">2009-W39 </v>
          </cell>
          <cell r="ST1" t="str">
            <v xml:space="preserve">2009-W40 </v>
          </cell>
          <cell r="SU1" t="str">
            <v xml:space="preserve">2009-W41 </v>
          </cell>
          <cell r="SV1" t="str">
            <v xml:space="preserve">2009-W42 </v>
          </cell>
          <cell r="SW1" t="str">
            <v xml:space="preserve">2009-W43 </v>
          </cell>
          <cell r="SX1" t="str">
            <v xml:space="preserve">2009-W44 </v>
          </cell>
          <cell r="SY1" t="str">
            <v xml:space="preserve">2009-W45 </v>
          </cell>
          <cell r="SZ1" t="str">
            <v xml:space="preserve">2009-W46 </v>
          </cell>
          <cell r="TA1" t="str">
            <v xml:space="preserve">2009-W47 </v>
          </cell>
          <cell r="TB1" t="str">
            <v xml:space="preserve">2009-W48 </v>
          </cell>
          <cell r="TC1" t="str">
            <v xml:space="preserve">2009-W49 </v>
          </cell>
          <cell r="TD1" t="str">
            <v xml:space="preserve">2009-W50 </v>
          </cell>
          <cell r="TE1" t="str">
            <v xml:space="preserve">2009-W51 </v>
          </cell>
          <cell r="TF1" t="str">
            <v xml:space="preserve">2009-W52 </v>
          </cell>
          <cell r="TG1" t="str">
            <v xml:space="preserve">2009-W53 </v>
          </cell>
          <cell r="TH1" t="str">
            <v xml:space="preserve">2010-W01 </v>
          </cell>
          <cell r="TI1" t="str">
            <v xml:space="preserve">2010-W02 </v>
          </cell>
          <cell r="TJ1" t="str">
            <v xml:space="preserve">2010-W03 </v>
          </cell>
          <cell r="TK1" t="str">
            <v xml:space="preserve">2010-W04 </v>
          </cell>
          <cell r="TL1" t="str">
            <v xml:space="preserve">2010-W05 </v>
          </cell>
          <cell r="TM1" t="str">
            <v xml:space="preserve">2010-W06 </v>
          </cell>
          <cell r="TN1" t="str">
            <v xml:space="preserve">2010-W07 </v>
          </cell>
          <cell r="TO1" t="str">
            <v xml:space="preserve">2010-W08 </v>
          </cell>
          <cell r="TP1" t="str">
            <v xml:space="preserve">2010-W09 </v>
          </cell>
          <cell r="TQ1" t="str">
            <v xml:space="preserve">2010-W10 </v>
          </cell>
          <cell r="TR1" t="str">
            <v xml:space="preserve">2010-W11 </v>
          </cell>
          <cell r="TS1" t="str">
            <v xml:space="preserve">2010-W12 </v>
          </cell>
          <cell r="TT1" t="str">
            <v xml:space="preserve">2010-W13 </v>
          </cell>
          <cell r="TU1" t="str">
            <v xml:space="preserve">2010-W14 </v>
          </cell>
          <cell r="TV1" t="str">
            <v xml:space="preserve">2010-W15 </v>
          </cell>
          <cell r="TW1" t="str">
            <v xml:space="preserve">2010-W16 </v>
          </cell>
          <cell r="TX1" t="str">
            <v xml:space="preserve">2010-W17 </v>
          </cell>
          <cell r="TY1" t="str">
            <v xml:space="preserve">2010-W18 </v>
          </cell>
          <cell r="TZ1" t="str">
            <v xml:space="preserve">2010-W19 </v>
          </cell>
          <cell r="UA1" t="str">
            <v xml:space="preserve">2010-W20 </v>
          </cell>
          <cell r="UB1" t="str">
            <v xml:space="preserve">2010-W21 </v>
          </cell>
          <cell r="UC1" t="str">
            <v xml:space="preserve">2010-W22 </v>
          </cell>
          <cell r="UD1" t="str">
            <v xml:space="preserve">2010-W23 </v>
          </cell>
          <cell r="UE1" t="str">
            <v xml:space="preserve">2010-W24 </v>
          </cell>
          <cell r="UF1" t="str">
            <v xml:space="preserve">2010-W25 </v>
          </cell>
          <cell r="UG1" t="str">
            <v xml:space="preserve">2010-W26 </v>
          </cell>
          <cell r="UH1" t="str">
            <v xml:space="preserve">2010-W27 </v>
          </cell>
          <cell r="UI1" t="str">
            <v xml:space="preserve">2010-W28 </v>
          </cell>
          <cell r="UJ1" t="str">
            <v xml:space="preserve">2010-W29 </v>
          </cell>
          <cell r="UK1" t="str">
            <v xml:space="preserve">2010-W30 </v>
          </cell>
          <cell r="UL1" t="str">
            <v xml:space="preserve">2010-W31 </v>
          </cell>
          <cell r="UM1" t="str">
            <v xml:space="preserve">2010-W32 </v>
          </cell>
          <cell r="UN1" t="str">
            <v xml:space="preserve">2010-W33 </v>
          </cell>
          <cell r="UO1" t="str">
            <v xml:space="preserve">2010-W34 </v>
          </cell>
          <cell r="UP1" t="str">
            <v xml:space="preserve">2010-W35 </v>
          </cell>
          <cell r="UQ1" t="str">
            <v xml:space="preserve">2010-W36 </v>
          </cell>
          <cell r="UR1" t="str">
            <v xml:space="preserve">2010-W37 </v>
          </cell>
          <cell r="US1" t="str">
            <v xml:space="preserve">2010-W38 </v>
          </cell>
          <cell r="UT1" t="str">
            <v xml:space="preserve">2010-W39 </v>
          </cell>
          <cell r="UU1" t="str">
            <v xml:space="preserve">2010-W40 </v>
          </cell>
          <cell r="UV1" t="str">
            <v xml:space="preserve">2010-W41 </v>
          </cell>
          <cell r="UW1" t="str">
            <v xml:space="preserve">2010-W42 </v>
          </cell>
          <cell r="UX1" t="str">
            <v xml:space="preserve">2010-W43 </v>
          </cell>
          <cell r="UY1" t="str">
            <v xml:space="preserve">2010-W44 </v>
          </cell>
          <cell r="UZ1" t="str">
            <v xml:space="preserve">2010-W45 </v>
          </cell>
          <cell r="VA1" t="str">
            <v xml:space="preserve">2010-W46 </v>
          </cell>
          <cell r="VB1" t="str">
            <v xml:space="preserve">2010-W47 </v>
          </cell>
          <cell r="VC1" t="str">
            <v xml:space="preserve">2010-W48 </v>
          </cell>
          <cell r="VD1" t="str">
            <v xml:space="preserve">2010-W49 </v>
          </cell>
          <cell r="VE1" t="str">
            <v xml:space="preserve">2010-W50 </v>
          </cell>
          <cell r="VF1" t="str">
            <v xml:space="preserve">2010-W51 </v>
          </cell>
          <cell r="VG1" t="str">
            <v xml:space="preserve">2010-W52 </v>
          </cell>
          <cell r="VH1" t="str">
            <v xml:space="preserve">2011-W01 </v>
          </cell>
          <cell r="VI1" t="str">
            <v xml:space="preserve">2011-W02 </v>
          </cell>
          <cell r="VJ1" t="str">
            <v xml:space="preserve">2011-W03 </v>
          </cell>
          <cell r="VK1" t="str">
            <v xml:space="preserve">2011-W04 </v>
          </cell>
          <cell r="VL1" t="str">
            <v xml:space="preserve">2011-W05 </v>
          </cell>
          <cell r="VM1" t="str">
            <v xml:space="preserve">2011-W06 </v>
          </cell>
          <cell r="VN1" t="str">
            <v xml:space="preserve">2011-W07 </v>
          </cell>
          <cell r="VO1" t="str">
            <v xml:space="preserve">2011-W08 </v>
          </cell>
          <cell r="VP1" t="str">
            <v xml:space="preserve">2011-W09 </v>
          </cell>
          <cell r="VQ1" t="str">
            <v xml:space="preserve">2011-W10 </v>
          </cell>
          <cell r="VR1" t="str">
            <v xml:space="preserve">2011-W11 </v>
          </cell>
          <cell r="VS1" t="str">
            <v xml:space="preserve">2011-W12 </v>
          </cell>
          <cell r="VT1" t="str">
            <v xml:space="preserve">2011-W13 </v>
          </cell>
          <cell r="VU1" t="str">
            <v xml:space="preserve">2011-W14 </v>
          </cell>
          <cell r="VV1" t="str">
            <v xml:space="preserve">2011-W15 </v>
          </cell>
          <cell r="VW1" t="str">
            <v xml:space="preserve">2011-W16 </v>
          </cell>
          <cell r="VX1" t="str">
            <v xml:space="preserve">2011-W17 </v>
          </cell>
          <cell r="VY1" t="str">
            <v xml:space="preserve">2011-W18 </v>
          </cell>
          <cell r="VZ1" t="str">
            <v xml:space="preserve">2011-W19 </v>
          </cell>
          <cell r="WA1" t="str">
            <v xml:space="preserve">2011-W20 </v>
          </cell>
          <cell r="WB1" t="str">
            <v xml:space="preserve">2011-W21 </v>
          </cell>
          <cell r="WC1" t="str">
            <v xml:space="preserve">2011-W22 </v>
          </cell>
          <cell r="WD1" t="str">
            <v xml:space="preserve">2011-W23 </v>
          </cell>
          <cell r="WE1" t="str">
            <v xml:space="preserve">2011-W24 </v>
          </cell>
          <cell r="WF1" t="str">
            <v xml:space="preserve">2011-W25 </v>
          </cell>
          <cell r="WG1" t="str">
            <v xml:space="preserve">2011-W26 </v>
          </cell>
          <cell r="WH1" t="str">
            <v xml:space="preserve">2011-W27 </v>
          </cell>
          <cell r="WI1" t="str">
            <v xml:space="preserve">2011-W28 </v>
          </cell>
          <cell r="WJ1" t="str">
            <v xml:space="preserve">2011-W29 </v>
          </cell>
          <cell r="WK1" t="str">
            <v xml:space="preserve">2011-W30 </v>
          </cell>
          <cell r="WL1" t="str">
            <v xml:space="preserve">2011-W31 </v>
          </cell>
          <cell r="WM1" t="str">
            <v xml:space="preserve">2011-W32 </v>
          </cell>
          <cell r="WN1" t="str">
            <v xml:space="preserve">2011-W33 </v>
          </cell>
          <cell r="WO1" t="str">
            <v xml:space="preserve">2011-W34 </v>
          </cell>
          <cell r="WP1" t="str">
            <v xml:space="preserve">2011-W35 </v>
          </cell>
          <cell r="WQ1" t="str">
            <v xml:space="preserve">2011-W36 </v>
          </cell>
          <cell r="WR1" t="str">
            <v xml:space="preserve">2011-W37 </v>
          </cell>
          <cell r="WS1" t="str">
            <v xml:space="preserve">2011-W38 </v>
          </cell>
          <cell r="WT1" t="str">
            <v xml:space="preserve">2011-W39 </v>
          </cell>
          <cell r="WU1" t="str">
            <v xml:space="preserve">2011-W40 </v>
          </cell>
          <cell r="WV1" t="str">
            <v xml:space="preserve">2011-W41 </v>
          </cell>
          <cell r="WW1" t="str">
            <v xml:space="preserve">2011-W42 </v>
          </cell>
          <cell r="WX1" t="str">
            <v xml:space="preserve">2011-W43 </v>
          </cell>
          <cell r="WY1" t="str">
            <v xml:space="preserve">2011-W44 </v>
          </cell>
          <cell r="WZ1" t="str">
            <v xml:space="preserve">2011-W45 </v>
          </cell>
          <cell r="XA1" t="str">
            <v xml:space="preserve">2011-W46 </v>
          </cell>
          <cell r="XB1" t="str">
            <v xml:space="preserve">2011-W47 </v>
          </cell>
          <cell r="XC1" t="str">
            <v xml:space="preserve">2011-W48 </v>
          </cell>
          <cell r="XD1" t="str">
            <v xml:space="preserve">2011-W49 </v>
          </cell>
          <cell r="XE1" t="str">
            <v xml:space="preserve">2011-W50 </v>
          </cell>
          <cell r="XF1" t="str">
            <v xml:space="preserve">2011-W51 </v>
          </cell>
          <cell r="XG1" t="str">
            <v xml:space="preserve">2011-W52 </v>
          </cell>
          <cell r="XH1" t="str">
            <v xml:space="preserve">2012-W01 </v>
          </cell>
          <cell r="XI1" t="str">
            <v xml:space="preserve">2012-W02 </v>
          </cell>
          <cell r="XJ1" t="str">
            <v xml:space="preserve">2012-W03 </v>
          </cell>
          <cell r="XK1" t="str">
            <v xml:space="preserve">2012-W04 </v>
          </cell>
          <cell r="XL1" t="str">
            <v xml:space="preserve">2012-W05 </v>
          </cell>
          <cell r="XM1" t="str">
            <v xml:space="preserve">2012-W06 </v>
          </cell>
          <cell r="XN1" t="str">
            <v xml:space="preserve">2012-W07 </v>
          </cell>
          <cell r="XO1" t="str">
            <v xml:space="preserve">2012-W08 </v>
          </cell>
          <cell r="XP1" t="str">
            <v xml:space="preserve">2012-W09 </v>
          </cell>
          <cell r="XQ1" t="str">
            <v xml:space="preserve">2012-W10 </v>
          </cell>
          <cell r="XR1" t="str">
            <v xml:space="preserve">2012-W11 </v>
          </cell>
          <cell r="XS1" t="str">
            <v xml:space="preserve">2012-W12 </v>
          </cell>
          <cell r="XT1" t="str">
            <v xml:space="preserve">2012-W13 </v>
          </cell>
          <cell r="XU1" t="str">
            <v xml:space="preserve">2012-W14 </v>
          </cell>
          <cell r="XV1" t="str">
            <v xml:space="preserve">2012-W15 </v>
          </cell>
          <cell r="XW1" t="str">
            <v xml:space="preserve">2012-W16 </v>
          </cell>
          <cell r="XX1" t="str">
            <v xml:space="preserve">2012-W17 </v>
          </cell>
          <cell r="XY1" t="str">
            <v xml:space="preserve">2012-W18 </v>
          </cell>
          <cell r="XZ1" t="str">
            <v xml:space="preserve">2012-W19 </v>
          </cell>
          <cell r="YA1" t="str">
            <v xml:space="preserve">2012-W20 </v>
          </cell>
          <cell r="YB1" t="str">
            <v xml:space="preserve">2012-W21 </v>
          </cell>
          <cell r="YC1" t="str">
            <v xml:space="preserve">2012-W22 </v>
          </cell>
          <cell r="YD1" t="str">
            <v xml:space="preserve">2012-W23 </v>
          </cell>
          <cell r="YE1" t="str">
            <v xml:space="preserve">2012-W24 </v>
          </cell>
          <cell r="YF1" t="str">
            <v xml:space="preserve">2012-W25 </v>
          </cell>
          <cell r="YG1" t="str">
            <v xml:space="preserve">2012-W26 </v>
          </cell>
          <cell r="YH1" t="str">
            <v xml:space="preserve">2012-W27 </v>
          </cell>
          <cell r="YI1" t="str">
            <v xml:space="preserve">2012-W28 </v>
          </cell>
          <cell r="YJ1" t="str">
            <v xml:space="preserve">2012-W29 </v>
          </cell>
          <cell r="YK1" t="str">
            <v xml:space="preserve">2012-W30 </v>
          </cell>
          <cell r="YL1" t="str">
            <v xml:space="preserve">2012-W31 </v>
          </cell>
          <cell r="YM1" t="str">
            <v xml:space="preserve">2012-W32 </v>
          </cell>
          <cell r="YN1" t="str">
            <v xml:space="preserve">2012-W33 </v>
          </cell>
          <cell r="YO1" t="str">
            <v xml:space="preserve">2012-W34 </v>
          </cell>
          <cell r="YP1" t="str">
            <v xml:space="preserve">2012-W35 </v>
          </cell>
          <cell r="YQ1" t="str">
            <v xml:space="preserve">2012-W36 </v>
          </cell>
          <cell r="YR1" t="str">
            <v xml:space="preserve">2012-W37 </v>
          </cell>
          <cell r="YS1" t="str">
            <v xml:space="preserve">2012-W38 </v>
          </cell>
          <cell r="YT1" t="str">
            <v xml:space="preserve">2012-W39 </v>
          </cell>
          <cell r="YU1" t="str">
            <v xml:space="preserve">2012-W40 </v>
          </cell>
          <cell r="YV1" t="str">
            <v xml:space="preserve">2012-W41 </v>
          </cell>
          <cell r="YW1" t="str">
            <v xml:space="preserve">2012-W42 </v>
          </cell>
          <cell r="YX1" t="str">
            <v xml:space="preserve">2012-W43 </v>
          </cell>
          <cell r="YY1" t="str">
            <v xml:space="preserve">2012-W44 </v>
          </cell>
          <cell r="YZ1" t="str">
            <v xml:space="preserve">2012-W45 </v>
          </cell>
          <cell r="ZA1" t="str">
            <v xml:space="preserve">2012-W46 </v>
          </cell>
          <cell r="ZB1" t="str">
            <v xml:space="preserve">2012-W47 </v>
          </cell>
          <cell r="ZC1" t="str">
            <v xml:space="preserve">2012-W48 </v>
          </cell>
          <cell r="ZD1" t="str">
            <v xml:space="preserve">2012-W49 </v>
          </cell>
          <cell r="ZE1" t="str">
            <v xml:space="preserve">2012-W50 </v>
          </cell>
          <cell r="ZF1" t="str">
            <v xml:space="preserve">2012-W51 </v>
          </cell>
          <cell r="ZG1" t="str">
            <v xml:space="preserve">2012-W52 </v>
          </cell>
          <cell r="ZH1" t="str">
            <v xml:space="preserve">2013-W01 </v>
          </cell>
          <cell r="ZI1" t="str">
            <v xml:space="preserve">2013-W02 </v>
          </cell>
          <cell r="ZJ1" t="str">
            <v xml:space="preserve">2013-W03 </v>
          </cell>
          <cell r="ZK1" t="str">
            <v xml:space="preserve">2013-W04 </v>
          </cell>
          <cell r="ZL1" t="str">
            <v xml:space="preserve">2013-W05 </v>
          </cell>
          <cell r="ZM1" t="str">
            <v xml:space="preserve">2013-W06 </v>
          </cell>
          <cell r="ZN1" t="str">
            <v xml:space="preserve">2013-W07 </v>
          </cell>
          <cell r="ZO1" t="str">
            <v xml:space="preserve">2013-W08 </v>
          </cell>
          <cell r="ZP1" t="str">
            <v xml:space="preserve">2013-W09 </v>
          </cell>
          <cell r="ZQ1" t="str">
            <v xml:space="preserve">2013-W10 </v>
          </cell>
          <cell r="ZR1" t="str">
            <v xml:space="preserve">2013-W11 </v>
          </cell>
          <cell r="ZS1" t="str">
            <v xml:space="preserve">2013-W12 </v>
          </cell>
          <cell r="ZT1" t="str">
            <v xml:space="preserve">2013-W13 </v>
          </cell>
          <cell r="ZU1" t="str">
            <v xml:space="preserve">2013-W14 </v>
          </cell>
          <cell r="ZV1" t="str">
            <v xml:space="preserve">2013-W15 </v>
          </cell>
          <cell r="ZW1" t="str">
            <v xml:space="preserve">2013-W16 </v>
          </cell>
          <cell r="ZX1" t="str">
            <v xml:space="preserve">2013-W17 </v>
          </cell>
          <cell r="ZY1" t="str">
            <v xml:space="preserve">2013-W18 </v>
          </cell>
          <cell r="ZZ1" t="str">
            <v xml:space="preserve">2013-W19 </v>
          </cell>
          <cell r="AAA1" t="str">
            <v xml:space="preserve">2013-W20 </v>
          </cell>
          <cell r="AAB1" t="str">
            <v xml:space="preserve">2013-W21 </v>
          </cell>
          <cell r="AAC1" t="str">
            <v xml:space="preserve">2013-W22 </v>
          </cell>
          <cell r="AAD1" t="str">
            <v xml:space="preserve">2013-W23 </v>
          </cell>
          <cell r="AAE1" t="str">
            <v xml:space="preserve">2013-W24 </v>
          </cell>
          <cell r="AAF1" t="str">
            <v xml:space="preserve">2013-W25 </v>
          </cell>
          <cell r="AAG1" t="str">
            <v xml:space="preserve">2013-W26 </v>
          </cell>
          <cell r="AAH1" t="str">
            <v xml:space="preserve">2013-W27 </v>
          </cell>
          <cell r="AAI1" t="str">
            <v xml:space="preserve">2013-W28 </v>
          </cell>
          <cell r="AAJ1" t="str">
            <v xml:space="preserve">2013-W29 </v>
          </cell>
          <cell r="AAK1" t="str">
            <v xml:space="preserve">2013-W30 </v>
          </cell>
          <cell r="AAL1" t="str">
            <v xml:space="preserve">2013-W31 </v>
          </cell>
          <cell r="AAM1" t="str">
            <v xml:space="preserve">2013-W32 </v>
          </cell>
          <cell r="AAN1" t="str">
            <v xml:space="preserve">2013-W33 </v>
          </cell>
          <cell r="AAO1" t="str">
            <v xml:space="preserve">2013-W34 </v>
          </cell>
          <cell r="AAP1" t="str">
            <v xml:space="preserve">2013-W35 </v>
          </cell>
          <cell r="AAQ1" t="str">
            <v xml:space="preserve">2013-W36 </v>
          </cell>
          <cell r="AAR1" t="str">
            <v xml:space="preserve">2013-W37 </v>
          </cell>
          <cell r="AAS1" t="str">
            <v xml:space="preserve">2013-W38 </v>
          </cell>
          <cell r="AAT1" t="str">
            <v xml:space="preserve">2013-W39 </v>
          </cell>
          <cell r="AAU1" t="str">
            <v xml:space="preserve">2013-W40 </v>
          </cell>
          <cell r="AAV1" t="str">
            <v xml:space="preserve">2013-W41 </v>
          </cell>
          <cell r="AAW1" t="str">
            <v xml:space="preserve">2013-W42 </v>
          </cell>
          <cell r="AAX1" t="str">
            <v xml:space="preserve">2013-W43 </v>
          </cell>
          <cell r="AAY1" t="str">
            <v xml:space="preserve">2013-W44 </v>
          </cell>
          <cell r="AAZ1" t="str">
            <v xml:space="preserve">2013-W45 </v>
          </cell>
          <cell r="ABA1" t="str">
            <v xml:space="preserve">2013-W46 </v>
          </cell>
          <cell r="ABB1" t="str">
            <v xml:space="preserve">2013-W47 </v>
          </cell>
          <cell r="ABC1" t="str">
            <v xml:space="preserve">2013-W48 </v>
          </cell>
          <cell r="ABD1" t="str">
            <v xml:space="preserve">2013-W49 </v>
          </cell>
          <cell r="ABE1" t="str">
            <v xml:space="preserve">2013-W50 </v>
          </cell>
          <cell r="ABF1" t="str">
            <v xml:space="preserve">2013-W51 </v>
          </cell>
          <cell r="ABG1" t="str">
            <v xml:space="preserve">2013-W52 </v>
          </cell>
          <cell r="ABH1" t="str">
            <v xml:space="preserve">2014-W01 </v>
          </cell>
          <cell r="ABI1" t="str">
            <v xml:space="preserve">2014-W02 </v>
          </cell>
          <cell r="ABJ1" t="str">
            <v xml:space="preserve">2014-W03 </v>
          </cell>
          <cell r="ABK1" t="str">
            <v xml:space="preserve">2014-W04 </v>
          </cell>
          <cell r="ABL1" t="str">
            <v xml:space="preserve">2014-W05 </v>
          </cell>
          <cell r="ABM1" t="str">
            <v xml:space="preserve">2014-W06 </v>
          </cell>
          <cell r="ABN1" t="str">
            <v xml:space="preserve">2014-W07 </v>
          </cell>
          <cell r="ABO1" t="str">
            <v xml:space="preserve">2014-W08 </v>
          </cell>
          <cell r="ABP1" t="str">
            <v xml:space="preserve">2014-W09 </v>
          </cell>
          <cell r="ABQ1" t="str">
            <v xml:space="preserve">2014-W10 </v>
          </cell>
          <cell r="ABR1" t="str">
            <v xml:space="preserve">2014-W11 </v>
          </cell>
          <cell r="ABS1" t="str">
            <v xml:space="preserve">2014-W12 </v>
          </cell>
          <cell r="ABT1" t="str">
            <v xml:space="preserve">2014-W13 </v>
          </cell>
          <cell r="ABU1" t="str">
            <v xml:space="preserve">2014-W14 </v>
          </cell>
          <cell r="ABV1" t="str">
            <v xml:space="preserve">2014-W15 </v>
          </cell>
          <cell r="ABW1" t="str">
            <v xml:space="preserve">2014-W16 </v>
          </cell>
          <cell r="ABX1" t="str">
            <v xml:space="preserve">2014-W17 </v>
          </cell>
          <cell r="ABY1" t="str">
            <v xml:space="preserve">2014-W18 </v>
          </cell>
          <cell r="ABZ1" t="str">
            <v xml:space="preserve">2014-W19 </v>
          </cell>
          <cell r="ACA1" t="str">
            <v xml:space="preserve">2014-W20 </v>
          </cell>
          <cell r="ACB1" t="str">
            <v xml:space="preserve">2014-W21 </v>
          </cell>
          <cell r="ACC1" t="str">
            <v xml:space="preserve">2014-W22 </v>
          </cell>
          <cell r="ACD1" t="str">
            <v xml:space="preserve">2014-W23 </v>
          </cell>
          <cell r="ACE1" t="str">
            <v xml:space="preserve">2014-W24 </v>
          </cell>
          <cell r="ACF1" t="str">
            <v xml:space="preserve">2014-W25 </v>
          </cell>
          <cell r="ACG1" t="str">
            <v xml:space="preserve">2014-W26 </v>
          </cell>
          <cell r="ACH1" t="str">
            <v xml:space="preserve">2014-W27 </v>
          </cell>
          <cell r="ACI1" t="str">
            <v xml:space="preserve">2014-W28 </v>
          </cell>
          <cell r="ACJ1" t="str">
            <v xml:space="preserve">2014-W29 </v>
          </cell>
          <cell r="ACK1" t="str">
            <v xml:space="preserve">2014-W30 </v>
          </cell>
          <cell r="ACL1" t="str">
            <v xml:space="preserve">2014-W31 </v>
          </cell>
          <cell r="ACM1" t="str">
            <v xml:space="preserve">2014-W32 </v>
          </cell>
          <cell r="ACN1" t="str">
            <v xml:space="preserve">2014-W33 </v>
          </cell>
          <cell r="ACO1" t="str">
            <v xml:space="preserve">2014-W34 </v>
          </cell>
          <cell r="ACP1" t="str">
            <v xml:space="preserve">2014-W35 </v>
          </cell>
          <cell r="ACQ1" t="str">
            <v xml:space="preserve">2014-W36 </v>
          </cell>
          <cell r="ACR1" t="str">
            <v xml:space="preserve">2014-W37 </v>
          </cell>
          <cell r="ACS1" t="str">
            <v xml:space="preserve">2014-W38 </v>
          </cell>
          <cell r="ACT1" t="str">
            <v xml:space="preserve">2014-W39 </v>
          </cell>
          <cell r="ACU1" t="str">
            <v xml:space="preserve">2014-W40 </v>
          </cell>
          <cell r="ACV1" t="str">
            <v xml:space="preserve">2014-W41 </v>
          </cell>
          <cell r="ACW1" t="str">
            <v xml:space="preserve">2014-W42 </v>
          </cell>
          <cell r="ACX1" t="str">
            <v xml:space="preserve">2014-W43 </v>
          </cell>
          <cell r="ACY1" t="str">
            <v xml:space="preserve">2014-W44 </v>
          </cell>
          <cell r="ACZ1" t="str">
            <v xml:space="preserve">2014-W45 </v>
          </cell>
          <cell r="ADA1" t="str">
            <v xml:space="preserve">2014-W46 </v>
          </cell>
          <cell r="ADB1" t="str">
            <v xml:space="preserve">2014-W47 </v>
          </cell>
          <cell r="ADC1" t="str">
            <v xml:space="preserve">2014-W48 </v>
          </cell>
          <cell r="ADD1" t="str">
            <v xml:space="preserve">2014-W49 </v>
          </cell>
          <cell r="ADE1" t="str">
            <v xml:space="preserve">2014-W50 </v>
          </cell>
          <cell r="ADF1" t="str">
            <v xml:space="preserve">2014-W51 </v>
          </cell>
          <cell r="ADG1" t="str">
            <v xml:space="preserve">2014-W52 </v>
          </cell>
          <cell r="ADH1" t="str">
            <v xml:space="preserve">2015-W01 </v>
          </cell>
          <cell r="ADI1" t="str">
            <v xml:space="preserve">2015-W02 </v>
          </cell>
          <cell r="ADJ1" t="str">
            <v xml:space="preserve">2015-W03 </v>
          </cell>
          <cell r="ADK1" t="str">
            <v xml:space="preserve">2015-W04 </v>
          </cell>
          <cell r="ADL1" t="str">
            <v xml:space="preserve">2015-W05 </v>
          </cell>
          <cell r="ADM1" t="str">
            <v xml:space="preserve">2015-W06 </v>
          </cell>
          <cell r="ADN1" t="str">
            <v xml:space="preserve">2015-W07 </v>
          </cell>
          <cell r="ADO1" t="str">
            <v xml:space="preserve">2015-W08 </v>
          </cell>
          <cell r="ADP1" t="str">
            <v xml:space="preserve">2015-W09 </v>
          </cell>
          <cell r="ADQ1" t="str">
            <v xml:space="preserve">2015-W10 </v>
          </cell>
          <cell r="ADR1" t="str">
            <v xml:space="preserve">2015-W11 </v>
          </cell>
          <cell r="ADS1" t="str">
            <v xml:space="preserve">2015-W12 </v>
          </cell>
          <cell r="ADT1" t="str">
            <v xml:space="preserve">2015-W13 </v>
          </cell>
          <cell r="ADU1" t="str">
            <v xml:space="preserve">2015-W14 </v>
          </cell>
          <cell r="ADV1" t="str">
            <v xml:space="preserve">2015-W15 </v>
          </cell>
          <cell r="ADW1" t="str">
            <v xml:space="preserve">2015-W16 </v>
          </cell>
          <cell r="ADX1" t="str">
            <v xml:space="preserve">2015-W17 </v>
          </cell>
          <cell r="ADY1" t="str">
            <v xml:space="preserve">2015-W18 </v>
          </cell>
          <cell r="ADZ1" t="str">
            <v xml:space="preserve">2015-W19 </v>
          </cell>
          <cell r="AEA1" t="str">
            <v xml:space="preserve">2015-W20 </v>
          </cell>
          <cell r="AEB1" t="str">
            <v xml:space="preserve">2015-W21 </v>
          </cell>
          <cell r="AEC1" t="str">
            <v xml:space="preserve">2015-W22 </v>
          </cell>
          <cell r="AED1" t="str">
            <v xml:space="preserve">2015-W23 </v>
          </cell>
          <cell r="AEE1" t="str">
            <v xml:space="preserve">2015-W24 </v>
          </cell>
          <cell r="AEF1" t="str">
            <v xml:space="preserve">2015-W25 </v>
          </cell>
          <cell r="AEG1" t="str">
            <v xml:space="preserve">2015-W26 </v>
          </cell>
          <cell r="AEH1" t="str">
            <v xml:space="preserve">2015-W27 </v>
          </cell>
          <cell r="AEI1" t="str">
            <v xml:space="preserve">2015-W28 </v>
          </cell>
          <cell r="AEJ1" t="str">
            <v xml:space="preserve">2015-W29 </v>
          </cell>
          <cell r="AEK1" t="str">
            <v xml:space="preserve">2015-W30 </v>
          </cell>
          <cell r="AEL1" t="str">
            <v xml:space="preserve">2015-W31 </v>
          </cell>
          <cell r="AEM1" t="str">
            <v xml:space="preserve">2015-W32 </v>
          </cell>
          <cell r="AEN1" t="str">
            <v xml:space="preserve">2015-W33 </v>
          </cell>
          <cell r="AEO1" t="str">
            <v xml:space="preserve">2015-W34 </v>
          </cell>
          <cell r="AEP1" t="str">
            <v xml:space="preserve">2015-W35 </v>
          </cell>
          <cell r="AEQ1" t="str">
            <v xml:space="preserve">2015-W36 </v>
          </cell>
          <cell r="AER1" t="str">
            <v xml:space="preserve">2015-W37 </v>
          </cell>
          <cell r="AES1" t="str">
            <v xml:space="preserve">2015-W38 </v>
          </cell>
          <cell r="AET1" t="str">
            <v xml:space="preserve">2015-W39 </v>
          </cell>
          <cell r="AEU1" t="str">
            <v xml:space="preserve">2015-W40 </v>
          </cell>
          <cell r="AEV1" t="str">
            <v xml:space="preserve">2015-W41 </v>
          </cell>
          <cell r="AEW1" t="str">
            <v xml:space="preserve">2015-W42 </v>
          </cell>
          <cell r="AEX1" t="str">
            <v xml:space="preserve">2015-W43 </v>
          </cell>
          <cell r="AEY1" t="str">
            <v xml:space="preserve">2015-W44 </v>
          </cell>
          <cell r="AEZ1" t="str">
            <v xml:space="preserve">2015-W45 </v>
          </cell>
          <cell r="AFA1" t="str">
            <v xml:space="preserve">2015-W46 </v>
          </cell>
          <cell r="AFB1" t="str">
            <v xml:space="preserve">2015-W47 </v>
          </cell>
          <cell r="AFC1" t="str">
            <v xml:space="preserve">2015-W48 </v>
          </cell>
          <cell r="AFD1" t="str">
            <v xml:space="preserve">2015-W49 </v>
          </cell>
          <cell r="AFE1" t="str">
            <v xml:space="preserve">2015-W50 </v>
          </cell>
          <cell r="AFF1" t="str">
            <v xml:space="preserve">2015-W51 </v>
          </cell>
          <cell r="AFG1" t="str">
            <v xml:space="preserve">2015-W52 </v>
          </cell>
          <cell r="AFH1" t="str">
            <v xml:space="preserve">2015-W53 </v>
          </cell>
          <cell r="AFI1" t="str">
            <v xml:space="preserve">2016-W01 </v>
          </cell>
          <cell r="AFJ1" t="str">
            <v xml:space="preserve">2016-W02 </v>
          </cell>
          <cell r="AFK1" t="str">
            <v xml:space="preserve">2016-W03 </v>
          </cell>
          <cell r="AFL1" t="str">
            <v xml:space="preserve">2016-W04 </v>
          </cell>
          <cell r="AFM1" t="str">
            <v xml:space="preserve">2016-W05 </v>
          </cell>
          <cell r="AFN1" t="str">
            <v xml:space="preserve">2016-W06 </v>
          </cell>
          <cell r="AFO1" t="str">
            <v xml:space="preserve">2016-W07 </v>
          </cell>
          <cell r="AFP1" t="str">
            <v xml:space="preserve">2016-W08 </v>
          </cell>
          <cell r="AFQ1" t="str">
            <v xml:space="preserve">2016-W09 </v>
          </cell>
          <cell r="AFR1" t="str">
            <v xml:space="preserve">2016-W10 </v>
          </cell>
          <cell r="AFS1" t="str">
            <v xml:space="preserve">2016-W11 </v>
          </cell>
          <cell r="AFT1" t="str">
            <v xml:space="preserve">2016-W12 </v>
          </cell>
          <cell r="AFU1" t="str">
            <v xml:space="preserve">2016-W13 </v>
          </cell>
          <cell r="AFV1" t="str">
            <v xml:space="preserve">2016-W14 </v>
          </cell>
          <cell r="AFW1" t="str">
            <v xml:space="preserve">2016-W15 </v>
          </cell>
          <cell r="AFX1" t="str">
            <v xml:space="preserve">2016-W16 </v>
          </cell>
          <cell r="AFY1" t="str">
            <v xml:space="preserve">2016-W17 </v>
          </cell>
          <cell r="AFZ1" t="str">
            <v xml:space="preserve">2016-W18 </v>
          </cell>
          <cell r="AGA1" t="str">
            <v xml:space="preserve">2016-W19 </v>
          </cell>
          <cell r="AGB1" t="str">
            <v xml:space="preserve">2016-W20 </v>
          </cell>
          <cell r="AGC1" t="str">
            <v xml:space="preserve">2016-W21 </v>
          </cell>
          <cell r="AGD1" t="str">
            <v xml:space="preserve">2016-W22 </v>
          </cell>
          <cell r="AGE1" t="str">
            <v xml:space="preserve">2016-W23 </v>
          </cell>
          <cell r="AGF1" t="str">
            <v xml:space="preserve">2016-W24 </v>
          </cell>
          <cell r="AGG1" t="str">
            <v xml:space="preserve">2016-W25 </v>
          </cell>
          <cell r="AGH1" t="str">
            <v xml:space="preserve">2016-W26 </v>
          </cell>
          <cell r="AGI1" t="str">
            <v xml:space="preserve">2016-W27 </v>
          </cell>
          <cell r="AGJ1" t="str">
            <v xml:space="preserve">2016-W28 </v>
          </cell>
          <cell r="AGK1" t="str">
            <v xml:space="preserve">2016-W29 </v>
          </cell>
          <cell r="AGL1" t="str">
            <v xml:space="preserve">2016-W30 </v>
          </cell>
          <cell r="AGM1" t="str">
            <v xml:space="preserve">2016-W31 </v>
          </cell>
          <cell r="AGN1" t="str">
            <v xml:space="preserve">2016-W32 </v>
          </cell>
          <cell r="AGO1" t="str">
            <v xml:space="preserve">2016-W33 </v>
          </cell>
          <cell r="AGP1" t="str">
            <v xml:space="preserve">2016-W34 </v>
          </cell>
          <cell r="AGQ1" t="str">
            <v xml:space="preserve">2016-W35 </v>
          </cell>
          <cell r="AGR1" t="str">
            <v xml:space="preserve">2016-W36 </v>
          </cell>
          <cell r="AGS1" t="str">
            <v xml:space="preserve">2016-W37 </v>
          </cell>
          <cell r="AGT1" t="str">
            <v xml:space="preserve">2016-W38 </v>
          </cell>
          <cell r="AGU1" t="str">
            <v xml:space="preserve">2016-W39 </v>
          </cell>
          <cell r="AGV1" t="str">
            <v xml:space="preserve">2016-W40 </v>
          </cell>
          <cell r="AGW1" t="str">
            <v xml:space="preserve">2016-W41 </v>
          </cell>
          <cell r="AGX1" t="str">
            <v xml:space="preserve">2016-W42 </v>
          </cell>
          <cell r="AGY1" t="str">
            <v xml:space="preserve">2016-W43 </v>
          </cell>
          <cell r="AGZ1" t="str">
            <v xml:space="preserve">2016-W44 </v>
          </cell>
          <cell r="AHA1" t="str">
            <v xml:space="preserve">2016-W45 </v>
          </cell>
          <cell r="AHB1" t="str">
            <v xml:space="preserve">2016-W46 </v>
          </cell>
          <cell r="AHC1" t="str">
            <v xml:space="preserve">2016-W47 </v>
          </cell>
          <cell r="AHD1" t="str">
            <v xml:space="preserve">2016-W48 </v>
          </cell>
          <cell r="AHE1" t="str">
            <v xml:space="preserve">2016-W49 </v>
          </cell>
          <cell r="AHF1" t="str">
            <v xml:space="preserve">2016-W50 </v>
          </cell>
          <cell r="AHG1" t="str">
            <v xml:space="preserve">2016-W51 </v>
          </cell>
          <cell r="AHH1" t="str">
            <v xml:space="preserve">2016-W52 </v>
          </cell>
          <cell r="AHI1" t="str">
            <v xml:space="preserve">2017-W01 </v>
          </cell>
          <cell r="AHJ1" t="str">
            <v xml:space="preserve">2017-W02 </v>
          </cell>
          <cell r="AHK1" t="str">
            <v xml:space="preserve">2017-W03 </v>
          </cell>
          <cell r="AHL1" t="str">
            <v xml:space="preserve">2017-W04 </v>
          </cell>
          <cell r="AHM1" t="str">
            <v xml:space="preserve">2017-W05 </v>
          </cell>
          <cell r="AHN1" t="str">
            <v xml:space="preserve">2017-W06 </v>
          </cell>
          <cell r="AHO1" t="str">
            <v xml:space="preserve">2017-W07 </v>
          </cell>
          <cell r="AHP1" t="str">
            <v xml:space="preserve">2017-W08 </v>
          </cell>
          <cell r="AHQ1" t="str">
            <v xml:space="preserve">2017-W09 </v>
          </cell>
          <cell r="AHR1" t="str">
            <v xml:space="preserve">2017-W10 </v>
          </cell>
          <cell r="AHS1" t="str">
            <v xml:space="preserve">2017-W11 </v>
          </cell>
          <cell r="AHT1" t="str">
            <v xml:space="preserve">2017-W12 </v>
          </cell>
          <cell r="AHU1" t="str">
            <v xml:space="preserve">2017-W13 </v>
          </cell>
          <cell r="AHV1" t="str">
            <v xml:space="preserve">2017-W14 </v>
          </cell>
          <cell r="AHW1" t="str">
            <v xml:space="preserve">2017-W15 </v>
          </cell>
          <cell r="AHX1" t="str">
            <v xml:space="preserve">2017-W16 </v>
          </cell>
          <cell r="AHY1" t="str">
            <v xml:space="preserve">2017-W17 </v>
          </cell>
          <cell r="AHZ1" t="str">
            <v xml:space="preserve">2017-W18 </v>
          </cell>
          <cell r="AIA1" t="str">
            <v xml:space="preserve">2017-W19 </v>
          </cell>
          <cell r="AIB1" t="str">
            <v xml:space="preserve">2017-W20 </v>
          </cell>
          <cell r="AIC1" t="str">
            <v xml:space="preserve">2017-W21 </v>
          </cell>
          <cell r="AID1" t="str">
            <v xml:space="preserve">2017-W22 </v>
          </cell>
          <cell r="AIE1" t="str">
            <v xml:space="preserve">2017-W23 </v>
          </cell>
          <cell r="AIF1" t="str">
            <v xml:space="preserve">2017-W24 </v>
          </cell>
          <cell r="AIG1" t="str">
            <v xml:space="preserve">2017-W25 </v>
          </cell>
          <cell r="AIH1" t="str">
            <v xml:space="preserve">2017-W26 </v>
          </cell>
          <cell r="AII1" t="str">
            <v xml:space="preserve">2017-W27 </v>
          </cell>
          <cell r="AIJ1" t="str">
            <v xml:space="preserve">2017-W28 </v>
          </cell>
          <cell r="AIK1" t="str">
            <v xml:space="preserve">2017-W29 </v>
          </cell>
          <cell r="AIL1" t="str">
            <v xml:space="preserve">2017-W30 </v>
          </cell>
          <cell r="AIM1" t="str">
            <v xml:space="preserve">2017-W31 </v>
          </cell>
          <cell r="AIN1" t="str">
            <v xml:space="preserve">2017-W32 </v>
          </cell>
          <cell r="AIO1" t="str">
            <v xml:space="preserve">2017-W33 </v>
          </cell>
          <cell r="AIP1" t="str">
            <v xml:space="preserve">2017-W34 </v>
          </cell>
          <cell r="AIQ1" t="str">
            <v xml:space="preserve">2017-W35 </v>
          </cell>
          <cell r="AIR1" t="str">
            <v xml:space="preserve">2017-W36 </v>
          </cell>
          <cell r="AIS1" t="str">
            <v xml:space="preserve">2017-W37 </v>
          </cell>
          <cell r="AIT1" t="str">
            <v xml:space="preserve">2017-W38 </v>
          </cell>
          <cell r="AIU1" t="str">
            <v xml:space="preserve">2017-W39 </v>
          </cell>
          <cell r="AIV1" t="str">
            <v xml:space="preserve">2017-W40 </v>
          </cell>
          <cell r="AIW1" t="str">
            <v xml:space="preserve">2017-W41 </v>
          </cell>
          <cell r="AIX1" t="str">
            <v xml:space="preserve">2017-W42 </v>
          </cell>
          <cell r="AIY1" t="str">
            <v xml:space="preserve">2017-W43 </v>
          </cell>
          <cell r="AIZ1" t="str">
            <v xml:space="preserve">2017-W44 </v>
          </cell>
          <cell r="AJA1" t="str">
            <v xml:space="preserve">2017-W45 </v>
          </cell>
          <cell r="AJB1" t="str">
            <v xml:space="preserve">2017-W46 </v>
          </cell>
          <cell r="AJC1" t="str">
            <v xml:space="preserve">2017-W47 </v>
          </cell>
          <cell r="AJD1" t="str">
            <v xml:space="preserve">2017-W48 </v>
          </cell>
          <cell r="AJE1" t="str">
            <v xml:space="preserve">2017-W49 </v>
          </cell>
          <cell r="AJF1" t="str">
            <v xml:space="preserve">2017-W50 </v>
          </cell>
          <cell r="AJG1" t="str">
            <v xml:space="preserve">2017-W51 </v>
          </cell>
          <cell r="AJH1" t="str">
            <v xml:space="preserve">2017-W52 </v>
          </cell>
          <cell r="AJI1" t="str">
            <v xml:space="preserve">2018-W01 </v>
          </cell>
          <cell r="AJJ1" t="str">
            <v xml:space="preserve">2018-W02 </v>
          </cell>
          <cell r="AJK1" t="str">
            <v xml:space="preserve">2018-W03 </v>
          </cell>
          <cell r="AJL1" t="str">
            <v xml:space="preserve">2018-W04 </v>
          </cell>
          <cell r="AJM1" t="str">
            <v xml:space="preserve">2018-W05 </v>
          </cell>
          <cell r="AJN1" t="str">
            <v xml:space="preserve">2018-W06 </v>
          </cell>
          <cell r="AJO1" t="str">
            <v xml:space="preserve">2018-W07 </v>
          </cell>
          <cell r="AJP1" t="str">
            <v xml:space="preserve">2018-W08 </v>
          </cell>
          <cell r="AJQ1" t="str">
            <v xml:space="preserve">2018-W09 </v>
          </cell>
          <cell r="AJR1" t="str">
            <v xml:space="preserve">2018-W10 </v>
          </cell>
          <cell r="AJS1" t="str">
            <v xml:space="preserve">2018-W11 </v>
          </cell>
          <cell r="AJT1" t="str">
            <v xml:space="preserve">2018-W12 </v>
          </cell>
          <cell r="AJU1" t="str">
            <v xml:space="preserve">2018-W13 </v>
          </cell>
          <cell r="AJV1" t="str">
            <v xml:space="preserve">2018-W14 </v>
          </cell>
          <cell r="AJW1" t="str">
            <v xml:space="preserve">2018-W15 </v>
          </cell>
          <cell r="AJX1" t="str">
            <v xml:space="preserve">2018-W16 </v>
          </cell>
          <cell r="AJY1" t="str">
            <v xml:space="preserve">2018-W17 </v>
          </cell>
          <cell r="AJZ1" t="str">
            <v xml:space="preserve">2018-W18 </v>
          </cell>
          <cell r="AKA1" t="str">
            <v xml:space="preserve">2018-W19 </v>
          </cell>
          <cell r="AKB1" t="str">
            <v xml:space="preserve">2018-W20 </v>
          </cell>
          <cell r="AKC1" t="str">
            <v xml:space="preserve">2018-W21 </v>
          </cell>
          <cell r="AKD1" t="str">
            <v xml:space="preserve">2018-W22 </v>
          </cell>
          <cell r="AKE1" t="str">
            <v xml:space="preserve">2018-W23 </v>
          </cell>
          <cell r="AKF1" t="str">
            <v xml:space="preserve">2018-W24 </v>
          </cell>
          <cell r="AKG1" t="str">
            <v xml:space="preserve">2018-W25 </v>
          </cell>
          <cell r="AKH1" t="str">
            <v xml:space="preserve">2018-W26 </v>
          </cell>
          <cell r="AKI1" t="str">
            <v xml:space="preserve">2018-W27 </v>
          </cell>
          <cell r="AKJ1" t="str">
            <v xml:space="preserve">2018-W28 </v>
          </cell>
          <cell r="AKK1" t="str">
            <v xml:space="preserve">2018-W29 </v>
          </cell>
          <cell r="AKL1" t="str">
            <v xml:space="preserve">2018-W30 </v>
          </cell>
          <cell r="AKM1" t="str">
            <v xml:space="preserve">2018-W31 </v>
          </cell>
          <cell r="AKN1" t="str">
            <v xml:space="preserve">2018-W32 </v>
          </cell>
          <cell r="AKO1" t="str">
            <v xml:space="preserve">2018-W33 </v>
          </cell>
          <cell r="AKP1" t="str">
            <v xml:space="preserve">2018-W34 </v>
          </cell>
          <cell r="AKQ1" t="str">
            <v xml:space="preserve">2018-W35 </v>
          </cell>
          <cell r="AKR1" t="str">
            <v xml:space="preserve">2018-W36 </v>
          </cell>
          <cell r="AKS1" t="str">
            <v xml:space="preserve">2018-W37 </v>
          </cell>
          <cell r="AKT1" t="str">
            <v xml:space="preserve">2018-W38 </v>
          </cell>
          <cell r="AKU1" t="str">
            <v xml:space="preserve">2018-W39 </v>
          </cell>
          <cell r="AKV1" t="str">
            <v xml:space="preserve">2018-W40 </v>
          </cell>
          <cell r="AKW1" t="str">
            <v xml:space="preserve">2018-W41 </v>
          </cell>
          <cell r="AKX1" t="str">
            <v xml:space="preserve">2018-W42 </v>
          </cell>
          <cell r="AKY1" t="str">
            <v xml:space="preserve">2018-W43 </v>
          </cell>
          <cell r="AKZ1" t="str">
            <v xml:space="preserve">2018-W44 </v>
          </cell>
          <cell r="ALA1" t="str">
            <v xml:space="preserve">2018-W45 </v>
          </cell>
          <cell r="ALB1" t="str">
            <v xml:space="preserve">2018-W46 </v>
          </cell>
          <cell r="ALC1" t="str">
            <v xml:space="preserve">2018-W47 </v>
          </cell>
          <cell r="ALD1" t="str">
            <v xml:space="preserve">2018-W48 </v>
          </cell>
          <cell r="ALE1" t="str">
            <v xml:space="preserve">2018-W49 </v>
          </cell>
          <cell r="ALF1" t="str">
            <v xml:space="preserve">2018-W50 </v>
          </cell>
          <cell r="ALG1" t="str">
            <v xml:space="preserve">2018-W51 </v>
          </cell>
          <cell r="ALH1" t="str">
            <v xml:space="preserve">2018-W52 </v>
          </cell>
          <cell r="ALI1" t="str">
            <v xml:space="preserve">2019-W01 </v>
          </cell>
          <cell r="ALJ1" t="str">
            <v xml:space="preserve">2019-W02 </v>
          </cell>
          <cell r="ALK1" t="str">
            <v xml:space="preserve">2019-W03 </v>
          </cell>
          <cell r="ALL1" t="str">
            <v xml:space="preserve">2019-W04 </v>
          </cell>
          <cell r="ALM1" t="str">
            <v xml:space="preserve">2019-W05 </v>
          </cell>
          <cell r="ALN1" t="str">
            <v xml:space="preserve">2019-W06 </v>
          </cell>
          <cell r="ALO1" t="str">
            <v xml:space="preserve">2019-W07 </v>
          </cell>
          <cell r="ALP1" t="str">
            <v xml:space="preserve">2019-W08 </v>
          </cell>
          <cell r="ALQ1" t="str">
            <v xml:space="preserve">2019-W09 </v>
          </cell>
          <cell r="ALR1" t="str">
            <v xml:space="preserve">2019-W10 </v>
          </cell>
          <cell r="ALS1" t="str">
            <v xml:space="preserve">2019-W11 </v>
          </cell>
          <cell r="ALT1" t="str">
            <v xml:space="preserve">2019-W12 </v>
          </cell>
          <cell r="ALU1" t="str">
            <v xml:space="preserve">2019-W13 </v>
          </cell>
          <cell r="ALV1" t="str">
            <v xml:space="preserve">2019-W14 </v>
          </cell>
          <cell r="ALW1" t="str">
            <v xml:space="preserve">2019-W15 </v>
          </cell>
          <cell r="ALX1" t="str">
            <v xml:space="preserve">2019-W16 </v>
          </cell>
          <cell r="ALY1" t="str">
            <v xml:space="preserve">2019-W17 </v>
          </cell>
          <cell r="ALZ1" t="str">
            <v xml:space="preserve">2019-W18 </v>
          </cell>
          <cell r="AMA1" t="str">
            <v xml:space="preserve">2019-W19 </v>
          </cell>
          <cell r="AMB1" t="str">
            <v xml:space="preserve">2019-W20 </v>
          </cell>
          <cell r="AMC1" t="str">
            <v xml:space="preserve">2019-W21 </v>
          </cell>
          <cell r="AMD1" t="str">
            <v xml:space="preserve">2019-W22 </v>
          </cell>
          <cell r="AME1" t="str">
            <v xml:space="preserve">2019-W23 </v>
          </cell>
          <cell r="AMF1" t="str">
            <v xml:space="preserve">2019-W24 </v>
          </cell>
          <cell r="AMG1" t="str">
            <v xml:space="preserve">2019-W25 </v>
          </cell>
          <cell r="AMH1" t="str">
            <v xml:space="preserve">2019-W26 </v>
          </cell>
          <cell r="AMI1" t="str">
            <v xml:space="preserve">2019-W27 </v>
          </cell>
          <cell r="AMJ1" t="str">
            <v xml:space="preserve">2019-W28 </v>
          </cell>
          <cell r="AMK1" t="str">
            <v xml:space="preserve">2019-W29 </v>
          </cell>
          <cell r="AML1" t="str">
            <v xml:space="preserve">2019-W30 </v>
          </cell>
          <cell r="AMM1" t="str">
            <v xml:space="preserve">2019-W31 </v>
          </cell>
          <cell r="AMN1" t="str">
            <v xml:space="preserve">2019-W32 </v>
          </cell>
          <cell r="AMO1" t="str">
            <v xml:space="preserve">2019-W33 </v>
          </cell>
          <cell r="AMP1" t="str">
            <v xml:space="preserve">2019-W34 </v>
          </cell>
          <cell r="AMQ1" t="str">
            <v xml:space="preserve">2019-W35 </v>
          </cell>
          <cell r="AMR1" t="str">
            <v xml:space="preserve">2019-W36 </v>
          </cell>
          <cell r="AMS1" t="str">
            <v xml:space="preserve">2019-W37 </v>
          </cell>
          <cell r="AMT1" t="str">
            <v xml:space="preserve">2019-W38 </v>
          </cell>
          <cell r="AMU1" t="str">
            <v xml:space="preserve">2019-W39 </v>
          </cell>
          <cell r="AMV1" t="str">
            <v xml:space="preserve">2019-W40 </v>
          </cell>
          <cell r="AMW1" t="str">
            <v xml:space="preserve">2019-W41 </v>
          </cell>
          <cell r="AMX1" t="str">
            <v xml:space="preserve">2019-W42 </v>
          </cell>
          <cell r="AMY1" t="str">
            <v xml:space="preserve">2019-W43 </v>
          </cell>
          <cell r="AMZ1" t="str">
            <v xml:space="preserve">2019-W44 </v>
          </cell>
          <cell r="ANA1" t="str">
            <v xml:space="preserve">2019-W45 </v>
          </cell>
          <cell r="ANB1" t="str">
            <v xml:space="preserve">2019-W46 </v>
          </cell>
          <cell r="ANC1" t="str">
            <v xml:space="preserve">2019-W47 </v>
          </cell>
          <cell r="AND1" t="str">
            <v xml:space="preserve">2019-W48 </v>
          </cell>
          <cell r="ANE1" t="str">
            <v xml:space="preserve">2019-W49 </v>
          </cell>
          <cell r="ANF1" t="str">
            <v xml:space="preserve">2019-W50 </v>
          </cell>
          <cell r="ANG1" t="str">
            <v xml:space="preserve">2019-W51 </v>
          </cell>
          <cell r="ANH1" t="str">
            <v xml:space="preserve">2019-W52 </v>
          </cell>
          <cell r="ANI1" t="str">
            <v xml:space="preserve">2020-W01 </v>
          </cell>
          <cell r="ANJ1" t="str">
            <v xml:space="preserve">2020-W02 </v>
          </cell>
          <cell r="ANK1" t="str">
            <v xml:space="preserve">2020-W03 </v>
          </cell>
          <cell r="ANL1" t="str">
            <v xml:space="preserve">2020-W04 </v>
          </cell>
          <cell r="ANM1" t="str">
            <v xml:space="preserve">2020-W05 </v>
          </cell>
          <cell r="ANN1" t="str">
            <v xml:space="preserve">2020-W06 </v>
          </cell>
          <cell r="ANO1" t="str">
            <v xml:space="preserve">2020-W07 </v>
          </cell>
          <cell r="ANP1" t="str">
            <v xml:space="preserve">2020-W08 </v>
          </cell>
          <cell r="ANQ1" t="str">
            <v xml:space="preserve">2020-W09 </v>
          </cell>
          <cell r="ANR1" t="str">
            <v xml:space="preserve">2020-W10 </v>
          </cell>
          <cell r="ANS1" t="str">
            <v xml:space="preserve">2020-W11 </v>
          </cell>
          <cell r="ANT1" t="str">
            <v xml:space="preserve">2020-W12 </v>
          </cell>
          <cell r="ANU1" t="str">
            <v xml:space="preserve">2020-W13 </v>
          </cell>
          <cell r="ANV1" t="str">
            <v xml:space="preserve">2020-W14 </v>
          </cell>
          <cell r="ANW1" t="str">
            <v xml:space="preserve">2020-W15 </v>
          </cell>
          <cell r="ANX1" t="str">
            <v xml:space="preserve">2020-W16 </v>
          </cell>
          <cell r="ANY1" t="str">
            <v xml:space="preserve">2020-W17 </v>
          </cell>
          <cell r="ANZ1" t="str">
            <v xml:space="preserve">2020-W18 </v>
          </cell>
          <cell r="AOA1" t="str">
            <v xml:space="preserve">2020-W19 </v>
          </cell>
          <cell r="AOB1" t="str">
            <v xml:space="preserve">2020-W20 </v>
          </cell>
          <cell r="AOC1" t="str">
            <v xml:space="preserve">2020-W21 </v>
          </cell>
          <cell r="AOD1" t="str">
            <v xml:space="preserve">2020-W22 </v>
          </cell>
          <cell r="AOE1" t="str">
            <v xml:space="preserve">2020-W23 </v>
          </cell>
          <cell r="AOF1" t="str">
            <v xml:space="preserve">2020-W24 </v>
          </cell>
          <cell r="AOG1" t="str">
            <v xml:space="preserve">2020-W25 </v>
          </cell>
          <cell r="AOH1" t="str">
            <v xml:space="preserve">2020-W26 </v>
          </cell>
          <cell r="AOI1" t="str">
            <v xml:space="preserve">2020-W27 </v>
          </cell>
          <cell r="AOJ1" t="str">
            <v xml:space="preserve">2020-W28 </v>
          </cell>
          <cell r="AOK1" t="str">
            <v xml:space="preserve">2020-W29 </v>
          </cell>
          <cell r="AOL1" t="str">
            <v xml:space="preserve">2020-W30 </v>
          </cell>
          <cell r="AOM1" t="str">
            <v xml:space="preserve">2020-W31 </v>
          </cell>
          <cell r="AON1" t="str">
            <v xml:space="preserve">2020-W32 </v>
          </cell>
          <cell r="AOO1" t="str">
            <v xml:space="preserve">2020-W33 </v>
          </cell>
          <cell r="AOP1" t="str">
            <v xml:space="preserve">2020-W34 </v>
          </cell>
          <cell r="AOQ1" t="str">
            <v xml:space="preserve">2020-W35 </v>
          </cell>
          <cell r="AOR1" t="str">
            <v xml:space="preserve">2020-W36 </v>
          </cell>
          <cell r="AOS1" t="str">
            <v xml:space="preserve">2020-W37 </v>
          </cell>
          <cell r="AOT1" t="str">
            <v xml:space="preserve">2020-W38 </v>
          </cell>
          <cell r="AOU1" t="str">
            <v xml:space="preserve">2020-W39 </v>
          </cell>
          <cell r="AOV1" t="str">
            <v xml:space="preserve">2020-W40 </v>
          </cell>
          <cell r="AOW1" t="str">
            <v xml:space="preserve">2020-W41 </v>
          </cell>
          <cell r="AOX1" t="str">
            <v xml:space="preserve">2020-W42 </v>
          </cell>
          <cell r="AOY1" t="str">
            <v xml:space="preserve">2020-W43 </v>
          </cell>
          <cell r="AOZ1" t="str">
            <v xml:space="preserve">2020-W44 </v>
          </cell>
          <cell r="APA1" t="str">
            <v xml:space="preserve">2020-W45 </v>
          </cell>
          <cell r="APB1" t="str">
            <v xml:space="preserve">2020-W46 </v>
          </cell>
          <cell r="APC1" t="str">
            <v xml:space="preserve">2020-W47 </v>
          </cell>
          <cell r="APD1" t="str">
            <v xml:space="preserve">2020-W48 </v>
          </cell>
          <cell r="APE1" t="str">
            <v xml:space="preserve">2020-W49 </v>
          </cell>
          <cell r="APF1" t="str">
            <v xml:space="preserve">2020-W50 </v>
          </cell>
          <cell r="APG1" t="str">
            <v xml:space="preserve">2020-W51 </v>
          </cell>
          <cell r="APH1" t="str">
            <v xml:space="preserve">2020-W52 </v>
          </cell>
          <cell r="API1" t="str">
            <v xml:space="preserve">2020-W53 </v>
          </cell>
          <cell r="APJ1" t="str">
            <v xml:space="preserve">2020-W99 </v>
          </cell>
          <cell r="APK1" t="str">
            <v xml:space="preserve">2021-W01 </v>
          </cell>
          <cell r="APL1" t="str">
            <v xml:space="preserve">2021-W02 </v>
          </cell>
          <cell r="APM1" t="str">
            <v xml:space="preserve">2021-W03 </v>
          </cell>
          <cell r="APN1" t="str">
            <v xml:space="preserve">2021-W04 </v>
          </cell>
          <cell r="APO1" t="str">
            <v xml:space="preserve">2021-W05 </v>
          </cell>
          <cell r="APP1" t="str">
            <v xml:space="preserve">2021-W06 </v>
          </cell>
          <cell r="APQ1" t="str">
            <v xml:space="preserve">2021-W07 </v>
          </cell>
          <cell r="APR1" t="str">
            <v xml:space="preserve">2021-W08 </v>
          </cell>
          <cell r="APS1" t="str">
            <v xml:space="preserve">2021-W09 </v>
          </cell>
          <cell r="APT1" t="str">
            <v xml:space="preserve">2021-W10 </v>
          </cell>
          <cell r="APU1" t="str">
            <v xml:space="preserve">2021-W11 </v>
          </cell>
          <cell r="APV1" t="str">
            <v xml:space="preserve">2021-W12 </v>
          </cell>
          <cell r="APW1" t="str">
            <v xml:space="preserve">2021-W13 </v>
          </cell>
          <cell r="APX1" t="str">
            <v xml:space="preserve">2021-W14 </v>
          </cell>
          <cell r="APY1" t="str">
            <v xml:space="preserve">2021-W15 </v>
          </cell>
          <cell r="APZ1" t="str">
            <v xml:space="preserve">2021-W16 </v>
          </cell>
          <cell r="AQA1" t="str">
            <v xml:space="preserve">2021-W17 </v>
          </cell>
          <cell r="AQB1" t="str">
            <v xml:space="preserve">2021-W18 </v>
          </cell>
          <cell r="AQC1" t="str">
            <v xml:space="preserve">2021-W19 </v>
          </cell>
          <cell r="AQD1" t="str">
            <v xml:space="preserve">2021-W20 </v>
          </cell>
          <cell r="AQE1" t="str">
            <v xml:space="preserve">2021-W21 </v>
          </cell>
          <cell r="AQF1" t="str">
            <v xml:space="preserve">2021-W22 </v>
          </cell>
          <cell r="AQG1" t="str">
            <v xml:space="preserve">2021-W23 </v>
          </cell>
          <cell r="AQH1" t="str">
            <v xml:space="preserve">2021-W24 </v>
          </cell>
          <cell r="AQI1" t="str">
            <v xml:space="preserve">2021-W25 </v>
          </cell>
          <cell r="AQJ1" t="str">
            <v xml:space="preserve">2021-W26 </v>
          </cell>
          <cell r="AQK1" t="str">
            <v xml:space="preserve">2021-W27 </v>
          </cell>
          <cell r="AQL1" t="str">
            <v xml:space="preserve">2021-W28 </v>
          </cell>
          <cell r="AQM1" t="str">
            <v xml:space="preserve">2021-W29 </v>
          </cell>
          <cell r="AQN1" t="str">
            <v xml:space="preserve">2021-W30 </v>
          </cell>
          <cell r="AQO1" t="str">
            <v xml:space="preserve">2021-W31 </v>
          </cell>
          <cell r="AQP1" t="str">
            <v xml:space="preserve">2021-W32 </v>
          </cell>
          <cell r="AQQ1" t="str">
            <v xml:space="preserve">2021-W33 </v>
          </cell>
          <cell r="AQR1" t="str">
            <v xml:space="preserve">2021-W34 </v>
          </cell>
          <cell r="AQS1" t="str">
            <v xml:space="preserve">2021-W35 </v>
          </cell>
          <cell r="AQT1" t="str">
            <v xml:space="preserve">2021-W36 </v>
          </cell>
          <cell r="AQU1" t="str">
            <v xml:space="preserve">2021-W37 </v>
          </cell>
          <cell r="AQV1" t="str">
            <v xml:space="preserve">2021-W38 </v>
          </cell>
          <cell r="AQW1" t="str">
            <v xml:space="preserve">2021-W39 </v>
          </cell>
          <cell r="AQX1" t="str">
            <v xml:space="preserve">2021-W40 </v>
          </cell>
          <cell r="AQY1" t="str">
            <v xml:space="preserve">2021-W41 </v>
          </cell>
          <cell r="AQZ1" t="str">
            <v xml:space="preserve">2021-W42 </v>
          </cell>
          <cell r="ARA1" t="str">
            <v xml:space="preserve">2021-W43 </v>
          </cell>
          <cell r="ARB1" t="str">
            <v xml:space="preserve">2021-W44 </v>
          </cell>
          <cell r="ARC1" t="str">
            <v xml:space="preserve">2021-W45 </v>
          </cell>
          <cell r="ARD1" t="str">
            <v xml:space="preserve">2021-W46 </v>
          </cell>
          <cell r="ARE1" t="str">
            <v xml:space="preserve">2021-W47 </v>
          </cell>
          <cell r="ARF1" t="str">
            <v xml:space="preserve">2021-W48 </v>
          </cell>
          <cell r="ARG1" t="str">
            <v xml:space="preserve">2021-W49 </v>
          </cell>
          <cell r="ARH1" t="str">
            <v xml:space="preserve">2021-W50 </v>
          </cell>
          <cell r="ARI1" t="str">
            <v xml:space="preserve">2021-W51 </v>
          </cell>
          <cell r="ARJ1" t="str">
            <v xml:space="preserve">2021-W52 </v>
          </cell>
          <cell r="ARK1" t="str">
            <v xml:space="preserve">2021-W99 </v>
          </cell>
          <cell r="ARL1" t="str">
            <v xml:space="preserve">2022-W01 </v>
          </cell>
          <cell r="ARM1" t="str">
            <v xml:space="preserve">2022-W02 </v>
          </cell>
          <cell r="ARN1" t="str">
            <v xml:space="preserve">2022-W03 </v>
          </cell>
          <cell r="ARO1" t="str">
            <v xml:space="preserve">2022-W04 </v>
          </cell>
          <cell r="ARP1" t="str">
            <v xml:space="preserve">2022-W05 </v>
          </cell>
          <cell r="ARQ1" t="str">
            <v xml:space="preserve">2022-W06 </v>
          </cell>
          <cell r="ARR1" t="str">
            <v xml:space="preserve">2022-W07 </v>
          </cell>
          <cell r="ARS1" t="str">
            <v xml:space="preserve">2022-W08 </v>
          </cell>
          <cell r="ART1" t="str">
            <v xml:space="preserve">2022-W09 </v>
          </cell>
          <cell r="ARU1" t="str">
            <v xml:space="preserve">2022-W10 </v>
          </cell>
          <cell r="ARV1" t="str">
            <v xml:space="preserve">2022-W11 </v>
          </cell>
          <cell r="ARW1" t="str">
            <v xml:space="preserve">2022-W12 </v>
          </cell>
          <cell r="ARX1" t="str">
            <v xml:space="preserve">2022-W13 </v>
          </cell>
          <cell r="ARY1" t="str">
            <v xml:space="preserve">2022-W14 </v>
          </cell>
          <cell r="ARZ1" t="str">
            <v xml:space="preserve">2022-W15 </v>
          </cell>
          <cell r="ASA1" t="str">
            <v xml:space="preserve">2022-W16 </v>
          </cell>
          <cell r="ASB1" t="str">
            <v xml:space="preserve">2022-W17 </v>
          </cell>
          <cell r="ASC1" t="str">
            <v xml:space="preserve">2022-W18 </v>
          </cell>
          <cell r="ASD1" t="str">
            <v xml:space="preserve">2022-W19 </v>
          </cell>
          <cell r="ASE1" t="str">
            <v xml:space="preserve">2022-W20 </v>
          </cell>
          <cell r="ASF1" t="str">
            <v xml:space="preserve">2022-W21 </v>
          </cell>
          <cell r="ASG1" t="str">
            <v xml:space="preserve">2022-W22 </v>
          </cell>
          <cell r="ASH1" t="str">
            <v xml:space="preserve">2022-W23 </v>
          </cell>
          <cell r="ASI1" t="str">
            <v xml:space="preserve">2022-W24 </v>
          </cell>
          <cell r="ASJ1" t="str">
            <v xml:space="preserve">2022-W25 </v>
          </cell>
          <cell r="ASK1" t="str">
            <v xml:space="preserve">2022-W26 </v>
          </cell>
          <cell r="ASL1" t="str">
            <v xml:space="preserve">2022-W27 </v>
          </cell>
          <cell r="ASM1" t="str">
            <v xml:space="preserve">2022-W28 </v>
          </cell>
          <cell r="ASN1" t="str">
            <v xml:space="preserve">2022-W29 </v>
          </cell>
          <cell r="ASO1" t="str">
            <v xml:space="preserve">2022-W30 </v>
          </cell>
          <cell r="ASP1" t="str">
            <v xml:space="preserve">2022-W31 </v>
          </cell>
          <cell r="ASQ1" t="str">
            <v xml:space="preserve">2022-W32 </v>
          </cell>
          <cell r="ASR1" t="str">
            <v xml:space="preserve">2022-W33 </v>
          </cell>
          <cell r="ASS1" t="str">
            <v xml:space="preserve">2022-W34 </v>
          </cell>
          <cell r="AST1" t="str">
            <v xml:space="preserve">2022-W35 </v>
          </cell>
          <cell r="ASU1" t="str">
            <v xml:space="preserve">2022-W36 </v>
          </cell>
          <cell r="ASV1" t="str">
            <v xml:space="preserve">2022-W37 </v>
          </cell>
          <cell r="ASW1" t="str">
            <v xml:space="preserve">2022-W38 </v>
          </cell>
          <cell r="ASX1" t="str">
            <v xml:space="preserve">2022-W39 </v>
          </cell>
          <cell r="ASY1" t="str">
            <v xml:space="preserve">2022-W40 </v>
          </cell>
          <cell r="ASZ1" t="str">
            <v xml:space="preserve">2022-W41 </v>
          </cell>
          <cell r="ATA1" t="str">
            <v xml:space="preserve">2022-W42 </v>
          </cell>
          <cell r="ATB1" t="str">
            <v xml:space="preserve">2022-W43 </v>
          </cell>
          <cell r="ATC1" t="str">
            <v xml:space="preserve">2022-W44 </v>
          </cell>
          <cell r="ATD1" t="str">
            <v xml:space="preserve">2022-W45 </v>
          </cell>
          <cell r="ATE1" t="str">
            <v xml:space="preserve">2022-W46 </v>
          </cell>
          <cell r="ATF1" t="str">
            <v xml:space="preserve">2022-W47 </v>
          </cell>
          <cell r="ATG1" t="str">
            <v xml:space="preserve">2022-W48 </v>
          </cell>
          <cell r="ATH1" t="str">
            <v xml:space="preserve">2022-W49 </v>
          </cell>
          <cell r="ATI1" t="str">
            <v xml:space="preserve">2022-W50 </v>
          </cell>
          <cell r="ATJ1" t="str">
            <v xml:space="preserve">2022-W51 </v>
          </cell>
          <cell r="ATK1" t="str">
            <v xml:space="preserve">2022-W52 </v>
          </cell>
          <cell r="ATL1" t="str">
            <v xml:space="preserve">2023-W01 </v>
          </cell>
          <cell r="ATM1" t="str">
            <v xml:space="preserve">2023-W02 </v>
          </cell>
          <cell r="ATN1" t="str">
            <v xml:space="preserve">2023-W03 </v>
          </cell>
          <cell r="ATO1" t="str">
            <v xml:space="preserve">2023-W04 </v>
          </cell>
          <cell r="ATP1" t="str">
            <v xml:space="preserve">2023-W05 </v>
          </cell>
          <cell r="ATQ1" t="str">
            <v xml:space="preserve">2023-W06 </v>
          </cell>
          <cell r="ATR1" t="str">
            <v xml:space="preserve">2023-W07 </v>
          </cell>
          <cell r="ATS1" t="str">
            <v xml:space="preserve">2023-W08 </v>
          </cell>
          <cell r="ATT1" t="str">
            <v xml:space="preserve">2023-W09 </v>
          </cell>
          <cell r="ATU1" t="str">
            <v xml:space="preserve">2023-W10 </v>
          </cell>
          <cell r="ATV1" t="str">
            <v xml:space="preserve">2023-W11 </v>
          </cell>
          <cell r="ATW1" t="str">
            <v xml:space="preserve">2023-W12 </v>
          </cell>
          <cell r="ATX1" t="str">
            <v xml:space="preserve">2023-W13 </v>
          </cell>
          <cell r="ATY1" t="str">
            <v xml:space="preserve">2023-W14 </v>
          </cell>
          <cell r="ATZ1" t="str">
            <v xml:space="preserve">2023-W15 </v>
          </cell>
          <cell r="AUA1" t="str">
            <v xml:space="preserve">2023-W16 </v>
          </cell>
          <cell r="AUB1" t="str">
            <v xml:space="preserve">2023-W17 </v>
          </cell>
          <cell r="AUC1" t="str">
            <v xml:space="preserve">2023-W18 </v>
          </cell>
          <cell r="AUD1" t="str">
            <v xml:space="preserve">2023-W19 </v>
          </cell>
          <cell r="AUE1" t="str">
            <v xml:space="preserve">2023-W20 </v>
          </cell>
          <cell r="AUF1" t="str">
            <v xml:space="preserve">2023-W21 </v>
          </cell>
          <cell r="AUG1" t="str">
            <v xml:space="preserve">2023-W22 </v>
          </cell>
          <cell r="AUH1" t="str">
            <v xml:space="preserve">2023-W23 </v>
          </cell>
          <cell r="AUI1" t="str">
            <v xml:space="preserve">2023-W24 </v>
          </cell>
          <cell r="AUJ1" t="str">
            <v xml:space="preserve">2023-W25 </v>
          </cell>
          <cell r="AUK1" t="str">
            <v xml:space="preserve">2023-W26 </v>
          </cell>
          <cell r="AUL1" t="str">
            <v xml:space="preserve">2023-W27 </v>
          </cell>
          <cell r="AUM1" t="str">
            <v xml:space="preserve">2023-W28 </v>
          </cell>
          <cell r="AUN1" t="str">
            <v xml:space="preserve">2023-W29 </v>
          </cell>
          <cell r="AUO1" t="str">
            <v xml:space="preserve">2023-W30 </v>
          </cell>
          <cell r="AUP1" t="str">
            <v xml:space="preserve">2023-W31 </v>
          </cell>
          <cell r="AUQ1" t="str">
            <v xml:space="preserve">2023-W32 </v>
          </cell>
          <cell r="AUR1" t="str">
            <v xml:space="preserve">2023-W33 </v>
          </cell>
          <cell r="AUS1" t="str">
            <v xml:space="preserve">2023-W34 </v>
          </cell>
          <cell r="AUT1" t="str">
            <v xml:space="preserve">2023-W35 </v>
          </cell>
          <cell r="AUU1" t="str">
            <v xml:space="preserve">2023-W36 </v>
          </cell>
          <cell r="AUV1" t="str">
            <v xml:space="preserve">2023-W37 </v>
          </cell>
          <cell r="AUW1" t="str">
            <v xml:space="preserve">2023-W38 </v>
          </cell>
          <cell r="AUX1" t="str">
            <v xml:space="preserve">2023-W39 </v>
          </cell>
          <cell r="AUY1" t="str">
            <v xml:space="preserve">2023-W40 </v>
          </cell>
          <cell r="AUZ1" t="str">
            <v xml:space="preserve">2023-W41 </v>
          </cell>
          <cell r="AVA1" t="str">
            <v xml:space="preserve">2023-W42 </v>
          </cell>
          <cell r="AVB1" t="str">
            <v xml:space="preserve">2023-W43 </v>
          </cell>
          <cell r="AVC1" t="str">
            <v xml:space="preserve">2023-W44 </v>
          </cell>
          <cell r="AVD1" t="str">
            <v xml:space="preserve">2023-W45 </v>
          </cell>
          <cell r="AVE1" t="str">
            <v xml:space="preserve">2023-W46 </v>
          </cell>
          <cell r="AVF1" t="str">
            <v xml:space="preserve">2023-W47 </v>
          </cell>
          <cell r="AVG1" t="str">
            <v xml:space="preserve">2023-W48 </v>
          </cell>
          <cell r="AVH1" t="str">
            <v xml:space="preserve">2023-W49 </v>
          </cell>
          <cell r="AVI1" t="str">
            <v xml:space="preserve">2023-W50 </v>
          </cell>
          <cell r="AVJ1" t="str">
            <v xml:space="preserve">2023-W51 </v>
          </cell>
          <cell r="AVK1" t="str">
            <v xml:space="preserve">2023-W52 </v>
          </cell>
          <cell r="AVL1" t="str">
            <v xml:space="preserve">2024-W01 </v>
          </cell>
          <cell r="AVM1" t="str">
            <v xml:space="preserve">2024-W02 </v>
          </cell>
          <cell r="AVN1" t="str">
            <v xml:space="preserve">2024-W03 </v>
          </cell>
          <cell r="AVO1" t="str">
            <v xml:space="preserve">2024-W04 </v>
          </cell>
          <cell r="AVP1" t="str">
            <v xml:space="preserve">2024-W05 </v>
          </cell>
          <cell r="AVQ1" t="str">
            <v xml:space="preserve">2024-W06 </v>
          </cell>
          <cell r="AVR1" t="str">
            <v xml:space="preserve">2024-W07 </v>
          </cell>
          <cell r="AVS1" t="str">
            <v xml:space="preserve">2024-W08 </v>
          </cell>
          <cell r="AVT1" t="str">
            <v xml:space="preserve">2024-W09 </v>
          </cell>
          <cell r="AVU1" t="str">
            <v xml:space="preserve">2024-W10 </v>
          </cell>
          <cell r="AVV1" t="str">
            <v xml:space="preserve">2024-W11 </v>
          </cell>
          <cell r="AVW1" t="str">
            <v xml:space="preserve">2024-W12 </v>
          </cell>
          <cell r="AVX1" t="str">
            <v xml:space="preserve">2024-W13 </v>
          </cell>
          <cell r="AVY1" t="str">
            <v xml:space="preserve">2024-W14 </v>
          </cell>
          <cell r="AVZ1" t="str">
            <v xml:space="preserve">2024-W15 </v>
          </cell>
          <cell r="AWA1" t="str">
            <v xml:space="preserve">2024-W16 </v>
          </cell>
          <cell r="AWB1" t="str">
            <v xml:space="preserve">2024-W17 </v>
          </cell>
          <cell r="AWC1" t="str">
            <v xml:space="preserve">2024-W18 </v>
          </cell>
          <cell r="AWD1" t="str">
            <v xml:space="preserve">2024-W19 </v>
          </cell>
          <cell r="AWE1" t="str">
            <v xml:space="preserve">2024-W20 </v>
          </cell>
          <cell r="AWF1" t="str">
            <v xml:space="preserve">2024-W21 </v>
          </cell>
          <cell r="AWG1" t="str">
            <v xml:space="preserve">2024-W22 </v>
          </cell>
          <cell r="AWH1" t="str">
            <v xml:space="preserve">2024-W23 </v>
          </cell>
          <cell r="AWI1" t="str">
            <v xml:space="preserve">2024-W24 </v>
          </cell>
          <cell r="AWJ1" t="str">
            <v xml:space="preserve">2024-W25 </v>
          </cell>
          <cell r="AWK1" t="str">
            <v xml:space="preserve">2024-W26 </v>
          </cell>
          <cell r="AWL1" t="str">
            <v xml:space="preserve">2024-W27 </v>
          </cell>
          <cell r="AWM1" t="str">
            <v xml:space="preserve">2024-W28 </v>
          </cell>
          <cell r="AWN1" t="str">
            <v xml:space="preserve">2024-W29 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A9FD-E430-4D24-A030-2CA224DF0E6D}">
  <dimension ref="A1:AWN1296"/>
  <sheetViews>
    <sheetView zoomScale="86" zoomScaleNormal="86" workbookViewId="0">
      <selection activeCell="U103" sqref="U103"/>
    </sheetView>
  </sheetViews>
  <sheetFormatPr baseColWidth="10" defaultRowHeight="14.4" x14ac:dyDescent="0.3"/>
  <cols>
    <col min="12" max="12" width="15" bestFit="1" customWidth="1"/>
    <col min="17" max="17" width="15" bestFit="1" customWidth="1"/>
  </cols>
  <sheetData>
    <row r="1" spans="1:1288" x14ac:dyDescent="0.3">
      <c r="F1" t="str">
        <f t="array" ref="F1:AWN1">[1]Feuil3!F1:AWN1</f>
        <v xml:space="preserve">2000-W01 </v>
      </c>
      <c r="G1" t="str">
        <v xml:space="preserve">2000-W02 </v>
      </c>
      <c r="H1" t="str">
        <v xml:space="preserve">2000-W03 </v>
      </c>
      <c r="I1" t="str">
        <v xml:space="preserve">2000-W04 </v>
      </c>
      <c r="J1" t="str">
        <v xml:space="preserve">2000-W05 </v>
      </c>
      <c r="K1" t="str">
        <v xml:space="preserve">2000-W06 </v>
      </c>
      <c r="L1" t="str">
        <v xml:space="preserve">2000-W07 </v>
      </c>
      <c r="M1" t="str">
        <v xml:space="preserve">2000-W08 </v>
      </c>
      <c r="N1" t="str">
        <v xml:space="preserve">2000-W09 </v>
      </c>
      <c r="O1" t="str">
        <v xml:space="preserve">2000-W10 </v>
      </c>
      <c r="P1" t="str">
        <v xml:space="preserve">2000-W11 </v>
      </c>
      <c r="Q1" t="str">
        <v xml:space="preserve">2000-W12 </v>
      </c>
      <c r="R1" t="str">
        <v xml:space="preserve">2000-W13 </v>
      </c>
      <c r="S1" t="str">
        <v xml:space="preserve">2000-W14 </v>
      </c>
      <c r="T1" t="str">
        <v xml:space="preserve">2000-W15 </v>
      </c>
      <c r="U1" t="str">
        <v xml:space="preserve">2000-W16 </v>
      </c>
      <c r="V1" t="str">
        <v xml:space="preserve">2000-W17 </v>
      </c>
      <c r="W1" t="str">
        <v xml:space="preserve">2000-W18 </v>
      </c>
      <c r="X1" t="str">
        <v xml:space="preserve">2000-W19 </v>
      </c>
      <c r="Y1" t="str">
        <v xml:space="preserve">2000-W20 </v>
      </c>
      <c r="Z1" t="str">
        <v xml:space="preserve">2000-W21 </v>
      </c>
      <c r="AA1" t="str">
        <v xml:space="preserve">2000-W22 </v>
      </c>
      <c r="AB1" t="str">
        <v xml:space="preserve">2000-W23 </v>
      </c>
      <c r="AC1" t="str">
        <v xml:space="preserve">2000-W24 </v>
      </c>
      <c r="AD1" t="str">
        <v xml:space="preserve">2000-W25 </v>
      </c>
      <c r="AE1" t="str">
        <v xml:space="preserve">2000-W26 </v>
      </c>
      <c r="AF1" t="str">
        <v xml:space="preserve">2000-W27 </v>
      </c>
      <c r="AG1" t="str">
        <v xml:space="preserve">2000-W28 </v>
      </c>
      <c r="AH1" t="str">
        <v xml:space="preserve">2000-W29 </v>
      </c>
      <c r="AI1" t="str">
        <v xml:space="preserve">2000-W30 </v>
      </c>
      <c r="AJ1" t="str">
        <v xml:space="preserve">2000-W31 </v>
      </c>
      <c r="AK1" t="str">
        <v xml:space="preserve">2000-W32 </v>
      </c>
      <c r="AL1" t="str">
        <v xml:space="preserve">2000-W33 </v>
      </c>
      <c r="AM1" t="str">
        <v xml:space="preserve">2000-W34 </v>
      </c>
      <c r="AN1" t="str">
        <v xml:space="preserve">2000-W35 </v>
      </c>
      <c r="AO1" t="str">
        <v xml:space="preserve">2000-W36 </v>
      </c>
      <c r="AP1" t="str">
        <v xml:space="preserve">2000-W37 </v>
      </c>
      <c r="AQ1" t="str">
        <v xml:space="preserve">2000-W38 </v>
      </c>
      <c r="AR1" t="str">
        <v xml:space="preserve">2000-W39 </v>
      </c>
      <c r="AS1" t="str">
        <v xml:space="preserve">2000-W40 </v>
      </c>
      <c r="AT1" t="str">
        <v xml:space="preserve">2000-W41 </v>
      </c>
      <c r="AU1" t="str">
        <v xml:space="preserve">2000-W42 </v>
      </c>
      <c r="AV1" t="str">
        <v xml:space="preserve">2000-W43 </v>
      </c>
      <c r="AW1" t="str">
        <v xml:space="preserve">2000-W44 </v>
      </c>
      <c r="AX1" t="str">
        <v xml:space="preserve">2000-W45 </v>
      </c>
      <c r="AY1" t="str">
        <v xml:space="preserve">2000-W46 </v>
      </c>
      <c r="AZ1" t="str">
        <v xml:space="preserve">2000-W47 </v>
      </c>
      <c r="BA1" t="str">
        <v xml:space="preserve">2000-W48 </v>
      </c>
      <c r="BB1" t="str">
        <v xml:space="preserve">2000-W49 </v>
      </c>
      <c r="BC1" t="str">
        <v xml:space="preserve">2000-W50 </v>
      </c>
      <c r="BD1" t="str">
        <v xml:space="preserve">2000-W51 </v>
      </c>
      <c r="BE1" t="str">
        <v xml:space="preserve">2000-W52 </v>
      </c>
      <c r="BF1" t="str">
        <v xml:space="preserve">2001-W01 </v>
      </c>
      <c r="BG1" t="str">
        <v xml:space="preserve">2001-W02 </v>
      </c>
      <c r="BH1" t="str">
        <v xml:space="preserve">2001-W03 </v>
      </c>
      <c r="BI1" t="str">
        <v xml:space="preserve">2001-W04 </v>
      </c>
      <c r="BJ1" t="str">
        <v xml:space="preserve">2001-W05 </v>
      </c>
      <c r="BK1" t="str">
        <v xml:space="preserve">2001-W06 </v>
      </c>
      <c r="BL1" t="str">
        <v xml:space="preserve">2001-W07 </v>
      </c>
      <c r="BM1" t="str">
        <v xml:space="preserve">2001-W08 </v>
      </c>
      <c r="BN1" t="str">
        <v xml:space="preserve">2001-W09 </v>
      </c>
      <c r="BO1" t="str">
        <v xml:space="preserve">2001-W10 </v>
      </c>
      <c r="BP1" t="str">
        <v xml:space="preserve">2001-W11 </v>
      </c>
      <c r="BQ1" t="str">
        <v xml:space="preserve">2001-W12 </v>
      </c>
      <c r="BR1" t="str">
        <v xml:space="preserve">2001-W13 </v>
      </c>
      <c r="BS1" t="str">
        <v xml:space="preserve">2001-W14 </v>
      </c>
      <c r="BT1" t="str">
        <v xml:space="preserve">2001-W15 </v>
      </c>
      <c r="BU1" t="str">
        <v xml:space="preserve">2001-W16 </v>
      </c>
      <c r="BV1" t="str">
        <v xml:space="preserve">2001-W17 </v>
      </c>
      <c r="BW1" t="str">
        <v xml:space="preserve">2001-W18 </v>
      </c>
      <c r="BX1" t="str">
        <v xml:space="preserve">2001-W19 </v>
      </c>
      <c r="BY1" t="str">
        <v xml:space="preserve">2001-W20 </v>
      </c>
      <c r="BZ1" t="str">
        <v xml:space="preserve">2001-W21 </v>
      </c>
      <c r="CA1" t="str">
        <v xml:space="preserve">2001-W22 </v>
      </c>
      <c r="CB1" t="str">
        <v xml:space="preserve">2001-W23 </v>
      </c>
      <c r="CC1" t="str">
        <v xml:space="preserve">2001-W24 </v>
      </c>
      <c r="CD1" t="str">
        <v xml:space="preserve">2001-W25 </v>
      </c>
      <c r="CE1" t="str">
        <v xml:space="preserve">2001-W26 </v>
      </c>
      <c r="CF1" t="str">
        <v xml:space="preserve">2001-W27 </v>
      </c>
      <c r="CG1" t="str">
        <v xml:space="preserve">2001-W28 </v>
      </c>
      <c r="CH1" t="str">
        <v xml:space="preserve">2001-W29 </v>
      </c>
      <c r="CI1" t="str">
        <v xml:space="preserve">2001-W30 </v>
      </c>
      <c r="CJ1" t="str">
        <v xml:space="preserve">2001-W31 </v>
      </c>
      <c r="CK1" t="str">
        <v xml:space="preserve">2001-W32 </v>
      </c>
      <c r="CL1" t="str">
        <v xml:space="preserve">2001-W33 </v>
      </c>
      <c r="CM1" t="str">
        <v xml:space="preserve">2001-W34 </v>
      </c>
      <c r="CN1" t="str">
        <v xml:space="preserve">2001-W35 </v>
      </c>
      <c r="CO1" t="str">
        <v xml:space="preserve">2001-W36 </v>
      </c>
      <c r="CP1" t="str">
        <v xml:space="preserve">2001-W37 </v>
      </c>
      <c r="CQ1" t="str">
        <v xml:space="preserve">2001-W38 </v>
      </c>
      <c r="CR1" t="str">
        <v xml:space="preserve">2001-W39 </v>
      </c>
      <c r="CS1" t="str">
        <v xml:space="preserve">2001-W40 </v>
      </c>
      <c r="CT1" t="str">
        <v xml:space="preserve">2001-W41 </v>
      </c>
      <c r="CU1" t="str">
        <v xml:space="preserve">2001-W42 </v>
      </c>
      <c r="CV1" t="str">
        <v xml:space="preserve">2001-W43 </v>
      </c>
      <c r="CW1" t="str">
        <v xml:space="preserve">2001-W44 </v>
      </c>
      <c r="CX1" t="str">
        <v xml:space="preserve">2001-W45 </v>
      </c>
      <c r="CY1" t="str">
        <v xml:space="preserve">2001-W46 </v>
      </c>
      <c r="CZ1" t="str">
        <v xml:space="preserve">2001-W47 </v>
      </c>
      <c r="DA1" t="str">
        <v xml:space="preserve">2001-W48 </v>
      </c>
      <c r="DB1" t="str">
        <v xml:space="preserve">2001-W49 </v>
      </c>
      <c r="DC1" t="str">
        <v xml:space="preserve">2001-W50 </v>
      </c>
      <c r="DD1" t="str">
        <v xml:space="preserve">2001-W51 </v>
      </c>
      <c r="DE1" t="str">
        <v xml:space="preserve">2001-W52 </v>
      </c>
      <c r="DF1" t="str">
        <v xml:space="preserve">2002-W01 </v>
      </c>
      <c r="DG1" t="str">
        <v xml:space="preserve">2002-W02 </v>
      </c>
      <c r="DH1" t="str">
        <v xml:space="preserve">2002-W03 </v>
      </c>
      <c r="DI1" t="str">
        <v xml:space="preserve">2002-W04 </v>
      </c>
      <c r="DJ1" t="str">
        <v xml:space="preserve">2002-W05 </v>
      </c>
      <c r="DK1" t="str">
        <v xml:space="preserve">2002-W06 </v>
      </c>
      <c r="DL1" t="str">
        <v xml:space="preserve">2002-W07 </v>
      </c>
      <c r="DM1" t="str">
        <v xml:space="preserve">2002-W08 </v>
      </c>
      <c r="DN1" t="str">
        <v xml:space="preserve">2002-W09 </v>
      </c>
      <c r="DO1" t="str">
        <v xml:space="preserve">2002-W10 </v>
      </c>
      <c r="DP1" t="str">
        <v xml:space="preserve">2002-W11 </v>
      </c>
      <c r="DQ1" t="str">
        <v xml:space="preserve">2002-W12 </v>
      </c>
      <c r="DR1" t="str">
        <v xml:space="preserve">2002-W13 </v>
      </c>
      <c r="DS1" t="str">
        <v xml:space="preserve">2002-W14 </v>
      </c>
      <c r="DT1" t="str">
        <v xml:space="preserve">2002-W15 </v>
      </c>
      <c r="DU1" t="str">
        <v xml:space="preserve">2002-W16 </v>
      </c>
      <c r="DV1" t="str">
        <v xml:space="preserve">2002-W17 </v>
      </c>
      <c r="DW1" t="str">
        <v xml:space="preserve">2002-W18 </v>
      </c>
      <c r="DX1" t="str">
        <v xml:space="preserve">2002-W19 </v>
      </c>
      <c r="DY1" t="str">
        <v xml:space="preserve">2002-W20 </v>
      </c>
      <c r="DZ1" t="str">
        <v xml:space="preserve">2002-W21 </v>
      </c>
      <c r="EA1" t="str">
        <v xml:space="preserve">2002-W22 </v>
      </c>
      <c r="EB1" t="str">
        <v xml:space="preserve">2002-W23 </v>
      </c>
      <c r="EC1" t="str">
        <v xml:space="preserve">2002-W24 </v>
      </c>
      <c r="ED1" t="str">
        <v xml:space="preserve">2002-W25 </v>
      </c>
      <c r="EE1" t="str">
        <v xml:space="preserve">2002-W26 </v>
      </c>
      <c r="EF1" t="str">
        <v xml:space="preserve">2002-W27 </v>
      </c>
      <c r="EG1" t="str">
        <v xml:space="preserve">2002-W28 </v>
      </c>
      <c r="EH1" t="str">
        <v xml:space="preserve">2002-W29 </v>
      </c>
      <c r="EI1" t="str">
        <v xml:space="preserve">2002-W30 </v>
      </c>
      <c r="EJ1" t="str">
        <v xml:space="preserve">2002-W31 </v>
      </c>
      <c r="EK1" t="str">
        <v xml:space="preserve">2002-W32 </v>
      </c>
      <c r="EL1" t="str">
        <v xml:space="preserve">2002-W33 </v>
      </c>
      <c r="EM1" t="str">
        <v xml:space="preserve">2002-W34 </v>
      </c>
      <c r="EN1" t="str">
        <v xml:space="preserve">2002-W35 </v>
      </c>
      <c r="EO1" t="str">
        <v xml:space="preserve">2002-W36 </v>
      </c>
      <c r="EP1" t="str">
        <v xml:space="preserve">2002-W37 </v>
      </c>
      <c r="EQ1" t="str">
        <v xml:space="preserve">2002-W38 </v>
      </c>
      <c r="ER1" t="str">
        <v xml:space="preserve">2002-W39 </v>
      </c>
      <c r="ES1" t="str">
        <v xml:space="preserve">2002-W40 </v>
      </c>
      <c r="ET1" t="str">
        <v xml:space="preserve">2002-W41 </v>
      </c>
      <c r="EU1" t="str">
        <v xml:space="preserve">2002-W42 </v>
      </c>
      <c r="EV1" t="str">
        <v xml:space="preserve">2002-W43 </v>
      </c>
      <c r="EW1" t="str">
        <v xml:space="preserve">2002-W44 </v>
      </c>
      <c r="EX1" t="str">
        <v xml:space="preserve">2002-W45 </v>
      </c>
      <c r="EY1" t="str">
        <v xml:space="preserve">2002-W46 </v>
      </c>
      <c r="EZ1" t="str">
        <v xml:space="preserve">2002-W47 </v>
      </c>
      <c r="FA1" t="str">
        <v xml:space="preserve">2002-W48 </v>
      </c>
      <c r="FB1" t="str">
        <v xml:space="preserve">2002-W49 </v>
      </c>
      <c r="FC1" t="str">
        <v xml:space="preserve">2002-W50 </v>
      </c>
      <c r="FD1" t="str">
        <v xml:space="preserve">2002-W51 </v>
      </c>
      <c r="FE1" t="str">
        <v xml:space="preserve">2002-W52 </v>
      </c>
      <c r="FF1" t="str">
        <v xml:space="preserve">2003-W01 </v>
      </c>
      <c r="FG1" t="str">
        <v xml:space="preserve">2003-W02 </v>
      </c>
      <c r="FH1" t="str">
        <v xml:space="preserve">2003-W03 </v>
      </c>
      <c r="FI1" t="str">
        <v xml:space="preserve">2003-W04 </v>
      </c>
      <c r="FJ1" t="str">
        <v xml:space="preserve">2003-W05 </v>
      </c>
      <c r="FK1" t="str">
        <v xml:space="preserve">2003-W06 </v>
      </c>
      <c r="FL1" t="str">
        <v xml:space="preserve">2003-W07 </v>
      </c>
      <c r="FM1" t="str">
        <v xml:space="preserve">2003-W08 </v>
      </c>
      <c r="FN1" t="str">
        <v xml:space="preserve">2003-W09 </v>
      </c>
      <c r="FO1" t="str">
        <v xml:space="preserve">2003-W10 </v>
      </c>
      <c r="FP1" t="str">
        <v xml:space="preserve">2003-W11 </v>
      </c>
      <c r="FQ1" t="str">
        <v xml:space="preserve">2003-W12 </v>
      </c>
      <c r="FR1" t="str">
        <v xml:space="preserve">2003-W13 </v>
      </c>
      <c r="FS1" t="str">
        <v xml:space="preserve">2003-W14 </v>
      </c>
      <c r="FT1" t="str">
        <v xml:space="preserve">2003-W15 </v>
      </c>
      <c r="FU1" t="str">
        <v xml:space="preserve">2003-W16 </v>
      </c>
      <c r="FV1" t="str">
        <v xml:space="preserve">2003-W17 </v>
      </c>
      <c r="FW1" t="str">
        <v xml:space="preserve">2003-W18 </v>
      </c>
      <c r="FX1" t="str">
        <v xml:space="preserve">2003-W19 </v>
      </c>
      <c r="FY1" t="str">
        <v xml:space="preserve">2003-W20 </v>
      </c>
      <c r="FZ1" t="str">
        <v xml:space="preserve">2003-W21 </v>
      </c>
      <c r="GA1" t="str">
        <v xml:space="preserve">2003-W22 </v>
      </c>
      <c r="GB1" t="str">
        <v xml:space="preserve">2003-W23 </v>
      </c>
      <c r="GC1" t="str">
        <v xml:space="preserve">2003-W24 </v>
      </c>
      <c r="GD1" t="str">
        <v xml:space="preserve">2003-W25 </v>
      </c>
      <c r="GE1" t="str">
        <v xml:space="preserve">2003-W26 </v>
      </c>
      <c r="GF1" t="str">
        <v xml:space="preserve">2003-W27 </v>
      </c>
      <c r="GG1" t="str">
        <v xml:space="preserve">2003-W28 </v>
      </c>
      <c r="GH1" t="str">
        <v xml:space="preserve">2003-W29 </v>
      </c>
      <c r="GI1" t="str">
        <v xml:space="preserve">2003-W30 </v>
      </c>
      <c r="GJ1" t="str">
        <v xml:space="preserve">2003-W31 </v>
      </c>
      <c r="GK1" t="str">
        <v xml:space="preserve">2003-W32 </v>
      </c>
      <c r="GL1" t="str">
        <v xml:space="preserve">2003-W33 </v>
      </c>
      <c r="GM1" t="str">
        <v xml:space="preserve">2003-W34 </v>
      </c>
      <c r="GN1" t="str">
        <v xml:space="preserve">2003-W35 </v>
      </c>
      <c r="GO1" t="str">
        <v xml:space="preserve">2003-W36 </v>
      </c>
      <c r="GP1" t="str">
        <v xml:space="preserve">2003-W37 </v>
      </c>
      <c r="GQ1" t="str">
        <v xml:space="preserve">2003-W38 </v>
      </c>
      <c r="GR1" t="str">
        <v xml:space="preserve">2003-W39 </v>
      </c>
      <c r="GS1" t="str">
        <v xml:space="preserve">2003-W40 </v>
      </c>
      <c r="GT1" t="str">
        <v xml:space="preserve">2003-W41 </v>
      </c>
      <c r="GU1" t="str">
        <v xml:space="preserve">2003-W42 </v>
      </c>
      <c r="GV1" t="str">
        <v xml:space="preserve">2003-W43 </v>
      </c>
      <c r="GW1" t="str">
        <v xml:space="preserve">2003-W44 </v>
      </c>
      <c r="GX1" t="str">
        <v xml:space="preserve">2003-W45 </v>
      </c>
      <c r="GY1" t="str">
        <v xml:space="preserve">2003-W46 </v>
      </c>
      <c r="GZ1" t="str">
        <v xml:space="preserve">2003-W47 </v>
      </c>
      <c r="HA1" t="str">
        <v xml:space="preserve">2003-W48 </v>
      </c>
      <c r="HB1" t="str">
        <v xml:space="preserve">2003-W49 </v>
      </c>
      <c r="HC1" t="str">
        <v xml:space="preserve">2003-W50 </v>
      </c>
      <c r="HD1" t="str">
        <v xml:space="preserve">2003-W51 </v>
      </c>
      <c r="HE1" t="str">
        <v xml:space="preserve">2003-W52 </v>
      </c>
      <c r="HF1" t="str">
        <v xml:space="preserve">2004-W01 </v>
      </c>
      <c r="HG1" t="str">
        <v xml:space="preserve">2004-W02 </v>
      </c>
      <c r="HH1" t="str">
        <v xml:space="preserve">2004-W03 </v>
      </c>
      <c r="HI1" t="str">
        <v xml:space="preserve">2004-W04 </v>
      </c>
      <c r="HJ1" t="str">
        <v xml:space="preserve">2004-W05 </v>
      </c>
      <c r="HK1" t="str">
        <v xml:space="preserve">2004-W06 </v>
      </c>
      <c r="HL1" t="str">
        <v xml:space="preserve">2004-W07 </v>
      </c>
      <c r="HM1" t="str">
        <v xml:space="preserve">2004-W08 </v>
      </c>
      <c r="HN1" t="str">
        <v xml:space="preserve">2004-W09 </v>
      </c>
      <c r="HO1" t="str">
        <v xml:space="preserve">2004-W10 </v>
      </c>
      <c r="HP1" t="str">
        <v xml:space="preserve">2004-W11 </v>
      </c>
      <c r="HQ1" t="str">
        <v xml:space="preserve">2004-W12 </v>
      </c>
      <c r="HR1" t="str">
        <v xml:space="preserve">2004-W13 </v>
      </c>
      <c r="HS1" t="str">
        <v xml:space="preserve">2004-W14 </v>
      </c>
      <c r="HT1" t="str">
        <v xml:space="preserve">2004-W15 </v>
      </c>
      <c r="HU1" t="str">
        <v xml:space="preserve">2004-W16 </v>
      </c>
      <c r="HV1" t="str">
        <v xml:space="preserve">2004-W17 </v>
      </c>
      <c r="HW1" t="str">
        <v xml:space="preserve">2004-W18 </v>
      </c>
      <c r="HX1" t="str">
        <v xml:space="preserve">2004-W19 </v>
      </c>
      <c r="HY1" t="str">
        <v xml:space="preserve">2004-W20 </v>
      </c>
      <c r="HZ1" t="str">
        <v xml:space="preserve">2004-W21 </v>
      </c>
      <c r="IA1" t="str">
        <v xml:space="preserve">2004-W22 </v>
      </c>
      <c r="IB1" t="str">
        <v xml:space="preserve">2004-W23 </v>
      </c>
      <c r="IC1" t="str">
        <v xml:space="preserve">2004-W24 </v>
      </c>
      <c r="ID1" t="str">
        <v xml:space="preserve">2004-W25 </v>
      </c>
      <c r="IE1" t="str">
        <v xml:space="preserve">2004-W26 </v>
      </c>
      <c r="IF1" t="str">
        <v xml:space="preserve">2004-W27 </v>
      </c>
      <c r="IG1" t="str">
        <v xml:space="preserve">2004-W28 </v>
      </c>
      <c r="IH1" t="str">
        <v xml:space="preserve">2004-W29 </v>
      </c>
      <c r="II1" t="str">
        <v xml:space="preserve">2004-W30 </v>
      </c>
      <c r="IJ1" t="str">
        <v xml:space="preserve">2004-W31 </v>
      </c>
      <c r="IK1" t="str">
        <v xml:space="preserve">2004-W32 </v>
      </c>
      <c r="IL1" t="str">
        <v xml:space="preserve">2004-W33 </v>
      </c>
      <c r="IM1" t="str">
        <v xml:space="preserve">2004-W34 </v>
      </c>
      <c r="IN1" t="str">
        <v xml:space="preserve">2004-W35 </v>
      </c>
      <c r="IO1" t="str">
        <v xml:space="preserve">2004-W36 </v>
      </c>
      <c r="IP1" t="str">
        <v xml:space="preserve">2004-W37 </v>
      </c>
      <c r="IQ1" t="str">
        <v xml:space="preserve">2004-W38 </v>
      </c>
      <c r="IR1" t="str">
        <v xml:space="preserve">2004-W39 </v>
      </c>
      <c r="IS1" t="str">
        <v xml:space="preserve">2004-W40 </v>
      </c>
      <c r="IT1" t="str">
        <v xml:space="preserve">2004-W41 </v>
      </c>
      <c r="IU1" t="str">
        <v xml:space="preserve">2004-W42 </v>
      </c>
      <c r="IV1" t="str">
        <v xml:space="preserve">2004-W43 </v>
      </c>
      <c r="IW1" t="str">
        <v xml:space="preserve">2004-W44 </v>
      </c>
      <c r="IX1" t="str">
        <v xml:space="preserve">2004-W45 </v>
      </c>
      <c r="IY1" t="str">
        <v xml:space="preserve">2004-W46 </v>
      </c>
      <c r="IZ1" t="str">
        <v xml:space="preserve">2004-W47 </v>
      </c>
      <c r="JA1" t="str">
        <v xml:space="preserve">2004-W48 </v>
      </c>
      <c r="JB1" t="str">
        <v xml:space="preserve">2004-W49 </v>
      </c>
      <c r="JC1" t="str">
        <v xml:space="preserve">2004-W50 </v>
      </c>
      <c r="JD1" t="str">
        <v xml:space="preserve">2004-W51 </v>
      </c>
      <c r="JE1" t="str">
        <v xml:space="preserve">2004-W52 </v>
      </c>
      <c r="JF1" t="str">
        <v xml:space="preserve">2004-W53 </v>
      </c>
      <c r="JG1" t="str">
        <v xml:space="preserve">2005-W01 </v>
      </c>
      <c r="JH1" t="str">
        <v xml:space="preserve">2005-W02 </v>
      </c>
      <c r="JI1" t="str">
        <v xml:space="preserve">2005-W03 </v>
      </c>
      <c r="JJ1" t="str">
        <v xml:space="preserve">2005-W04 </v>
      </c>
      <c r="JK1" t="str">
        <v xml:space="preserve">2005-W05 </v>
      </c>
      <c r="JL1" t="str">
        <v xml:space="preserve">2005-W06 </v>
      </c>
      <c r="JM1" t="str">
        <v xml:space="preserve">2005-W07 </v>
      </c>
      <c r="JN1" t="str">
        <v xml:space="preserve">2005-W08 </v>
      </c>
      <c r="JO1" t="str">
        <v xml:space="preserve">2005-W09 </v>
      </c>
      <c r="JP1" t="str">
        <v xml:space="preserve">2005-W10 </v>
      </c>
      <c r="JQ1" t="str">
        <v xml:space="preserve">2005-W11 </v>
      </c>
      <c r="JR1" t="str">
        <v xml:space="preserve">2005-W12 </v>
      </c>
      <c r="JS1" t="str">
        <v xml:space="preserve">2005-W13 </v>
      </c>
      <c r="JT1" t="str">
        <v xml:space="preserve">2005-W14 </v>
      </c>
      <c r="JU1" t="str">
        <v xml:space="preserve">2005-W15 </v>
      </c>
      <c r="JV1" t="str">
        <v xml:space="preserve">2005-W16 </v>
      </c>
      <c r="JW1" t="str">
        <v xml:space="preserve">2005-W17 </v>
      </c>
      <c r="JX1" t="str">
        <v xml:space="preserve">2005-W18 </v>
      </c>
      <c r="JY1" t="str">
        <v xml:space="preserve">2005-W19 </v>
      </c>
      <c r="JZ1" t="str">
        <v xml:space="preserve">2005-W20 </v>
      </c>
      <c r="KA1" t="str">
        <v xml:space="preserve">2005-W21 </v>
      </c>
      <c r="KB1" t="str">
        <v xml:space="preserve">2005-W22 </v>
      </c>
      <c r="KC1" t="str">
        <v xml:space="preserve">2005-W23 </v>
      </c>
      <c r="KD1" t="str">
        <v xml:space="preserve">2005-W24 </v>
      </c>
      <c r="KE1" t="str">
        <v xml:space="preserve">2005-W25 </v>
      </c>
      <c r="KF1" t="str">
        <v xml:space="preserve">2005-W26 </v>
      </c>
      <c r="KG1" t="str">
        <v xml:space="preserve">2005-W27 </v>
      </c>
      <c r="KH1" t="str">
        <v xml:space="preserve">2005-W28 </v>
      </c>
      <c r="KI1" t="str">
        <v xml:space="preserve">2005-W29 </v>
      </c>
      <c r="KJ1" t="str">
        <v xml:space="preserve">2005-W30 </v>
      </c>
      <c r="KK1" t="str">
        <v xml:space="preserve">2005-W31 </v>
      </c>
      <c r="KL1" t="str">
        <v xml:space="preserve">2005-W32 </v>
      </c>
      <c r="KM1" t="str">
        <v xml:space="preserve">2005-W33 </v>
      </c>
      <c r="KN1" t="str">
        <v xml:space="preserve">2005-W34 </v>
      </c>
      <c r="KO1" t="str">
        <v xml:space="preserve">2005-W35 </v>
      </c>
      <c r="KP1" t="str">
        <v xml:space="preserve">2005-W36 </v>
      </c>
      <c r="KQ1" t="str">
        <v xml:space="preserve">2005-W37 </v>
      </c>
      <c r="KR1" t="str">
        <v xml:space="preserve">2005-W38 </v>
      </c>
      <c r="KS1" t="str">
        <v xml:space="preserve">2005-W39 </v>
      </c>
      <c r="KT1" t="str">
        <v xml:space="preserve">2005-W40 </v>
      </c>
      <c r="KU1" t="str">
        <v xml:space="preserve">2005-W41 </v>
      </c>
      <c r="KV1" t="str">
        <v xml:space="preserve">2005-W42 </v>
      </c>
      <c r="KW1" t="str">
        <v xml:space="preserve">2005-W43 </v>
      </c>
      <c r="KX1" t="str">
        <v xml:space="preserve">2005-W44 </v>
      </c>
      <c r="KY1" t="str">
        <v xml:space="preserve">2005-W45 </v>
      </c>
      <c r="KZ1" t="str">
        <v xml:space="preserve">2005-W46 </v>
      </c>
      <c r="LA1" t="str">
        <v xml:space="preserve">2005-W47 </v>
      </c>
      <c r="LB1" t="str">
        <v xml:space="preserve">2005-W48 </v>
      </c>
      <c r="LC1" t="str">
        <v xml:space="preserve">2005-W49 </v>
      </c>
      <c r="LD1" t="str">
        <v xml:space="preserve">2005-W50 </v>
      </c>
      <c r="LE1" t="str">
        <v xml:space="preserve">2005-W51 </v>
      </c>
      <c r="LF1" t="str">
        <v xml:space="preserve">2005-W52 </v>
      </c>
      <c r="LG1" t="str">
        <v xml:space="preserve">2006-W01 </v>
      </c>
      <c r="LH1" t="str">
        <v xml:space="preserve">2006-W02 </v>
      </c>
      <c r="LI1" t="str">
        <v xml:space="preserve">2006-W03 </v>
      </c>
      <c r="LJ1" t="str">
        <v xml:space="preserve">2006-W04 </v>
      </c>
      <c r="LK1" t="str">
        <v xml:space="preserve">2006-W05 </v>
      </c>
      <c r="LL1" t="str">
        <v xml:space="preserve">2006-W06 </v>
      </c>
      <c r="LM1" t="str">
        <v xml:space="preserve">2006-W07 </v>
      </c>
      <c r="LN1" t="str">
        <v xml:space="preserve">2006-W08 </v>
      </c>
      <c r="LO1" t="str">
        <v xml:space="preserve">2006-W09 </v>
      </c>
      <c r="LP1" t="str">
        <v xml:space="preserve">2006-W10 </v>
      </c>
      <c r="LQ1" t="str">
        <v xml:space="preserve">2006-W11 </v>
      </c>
      <c r="LR1" t="str">
        <v xml:space="preserve">2006-W12 </v>
      </c>
      <c r="LS1" t="str">
        <v xml:space="preserve">2006-W13 </v>
      </c>
      <c r="LT1" t="str">
        <v xml:space="preserve">2006-W14 </v>
      </c>
      <c r="LU1" t="str">
        <v xml:space="preserve">2006-W15 </v>
      </c>
      <c r="LV1" t="str">
        <v xml:space="preserve">2006-W16 </v>
      </c>
      <c r="LW1" t="str">
        <v xml:space="preserve">2006-W17 </v>
      </c>
      <c r="LX1" t="str">
        <v xml:space="preserve">2006-W18 </v>
      </c>
      <c r="LY1" t="str">
        <v xml:space="preserve">2006-W19 </v>
      </c>
      <c r="LZ1" t="str">
        <v xml:space="preserve">2006-W20 </v>
      </c>
      <c r="MA1" t="str">
        <v xml:space="preserve">2006-W21 </v>
      </c>
      <c r="MB1" t="str">
        <v xml:space="preserve">2006-W22 </v>
      </c>
      <c r="MC1" t="str">
        <v xml:space="preserve">2006-W23 </v>
      </c>
      <c r="MD1" t="str">
        <v xml:space="preserve">2006-W24 </v>
      </c>
      <c r="ME1" t="str">
        <v xml:space="preserve">2006-W25 </v>
      </c>
      <c r="MF1" t="str">
        <v xml:space="preserve">2006-W26 </v>
      </c>
      <c r="MG1" t="str">
        <v xml:space="preserve">2006-W27 </v>
      </c>
      <c r="MH1" t="str">
        <v xml:space="preserve">2006-W28 </v>
      </c>
      <c r="MI1" t="str">
        <v xml:space="preserve">2006-W29 </v>
      </c>
      <c r="MJ1" t="str">
        <v xml:space="preserve">2006-W30 </v>
      </c>
      <c r="MK1" t="str">
        <v xml:space="preserve">2006-W31 </v>
      </c>
      <c r="ML1" t="str">
        <v xml:space="preserve">2006-W32 </v>
      </c>
      <c r="MM1" t="str">
        <v xml:space="preserve">2006-W33 </v>
      </c>
      <c r="MN1" t="str">
        <v xml:space="preserve">2006-W34 </v>
      </c>
      <c r="MO1" t="str">
        <v xml:space="preserve">2006-W35 </v>
      </c>
      <c r="MP1" t="str">
        <v xml:space="preserve">2006-W36 </v>
      </c>
      <c r="MQ1" t="str">
        <v xml:space="preserve">2006-W37 </v>
      </c>
      <c r="MR1" t="str">
        <v xml:space="preserve">2006-W38 </v>
      </c>
      <c r="MS1" t="str">
        <v xml:space="preserve">2006-W39 </v>
      </c>
      <c r="MT1" t="str">
        <v xml:space="preserve">2006-W40 </v>
      </c>
      <c r="MU1" t="str">
        <v xml:space="preserve">2006-W41 </v>
      </c>
      <c r="MV1" t="str">
        <v xml:space="preserve">2006-W42 </v>
      </c>
      <c r="MW1" t="str">
        <v xml:space="preserve">2006-W43 </v>
      </c>
      <c r="MX1" t="str">
        <v xml:space="preserve">2006-W44 </v>
      </c>
      <c r="MY1" t="str">
        <v xml:space="preserve">2006-W45 </v>
      </c>
      <c r="MZ1" t="str">
        <v xml:space="preserve">2006-W46 </v>
      </c>
      <c r="NA1" t="str">
        <v xml:space="preserve">2006-W47 </v>
      </c>
      <c r="NB1" t="str">
        <v xml:space="preserve">2006-W48 </v>
      </c>
      <c r="NC1" t="str">
        <v xml:space="preserve">2006-W49 </v>
      </c>
      <c r="ND1" t="str">
        <v xml:space="preserve">2006-W50 </v>
      </c>
      <c r="NE1" t="str">
        <v xml:space="preserve">2006-W51 </v>
      </c>
      <c r="NF1" t="str">
        <v xml:space="preserve">2006-W52 </v>
      </c>
      <c r="NG1" t="str">
        <v xml:space="preserve">2007-W01 </v>
      </c>
      <c r="NH1" t="str">
        <v xml:space="preserve">2007-W02 </v>
      </c>
      <c r="NI1" t="str">
        <v xml:space="preserve">2007-W03 </v>
      </c>
      <c r="NJ1" t="str">
        <v xml:space="preserve">2007-W04 </v>
      </c>
      <c r="NK1" t="str">
        <v xml:space="preserve">2007-W05 </v>
      </c>
      <c r="NL1" t="str">
        <v xml:space="preserve">2007-W06 </v>
      </c>
      <c r="NM1" t="str">
        <v xml:space="preserve">2007-W07 </v>
      </c>
      <c r="NN1" t="str">
        <v xml:space="preserve">2007-W08 </v>
      </c>
      <c r="NO1" t="str">
        <v xml:space="preserve">2007-W09 </v>
      </c>
      <c r="NP1" t="str">
        <v xml:space="preserve">2007-W10 </v>
      </c>
      <c r="NQ1" t="str">
        <v xml:space="preserve">2007-W11 </v>
      </c>
      <c r="NR1" t="str">
        <v xml:space="preserve">2007-W12 </v>
      </c>
      <c r="NS1" t="str">
        <v xml:space="preserve">2007-W13 </v>
      </c>
      <c r="NT1" t="str">
        <v xml:space="preserve">2007-W14 </v>
      </c>
      <c r="NU1" t="str">
        <v xml:space="preserve">2007-W15 </v>
      </c>
      <c r="NV1" t="str">
        <v xml:space="preserve">2007-W16 </v>
      </c>
      <c r="NW1" t="str">
        <v xml:space="preserve">2007-W17 </v>
      </c>
      <c r="NX1" t="str">
        <v xml:space="preserve">2007-W18 </v>
      </c>
      <c r="NY1" t="str">
        <v xml:space="preserve">2007-W19 </v>
      </c>
      <c r="NZ1" t="str">
        <v xml:space="preserve">2007-W20 </v>
      </c>
      <c r="OA1" t="str">
        <v xml:space="preserve">2007-W21 </v>
      </c>
      <c r="OB1" t="str">
        <v xml:space="preserve">2007-W22 </v>
      </c>
      <c r="OC1" t="str">
        <v xml:space="preserve">2007-W23 </v>
      </c>
      <c r="OD1" t="str">
        <v xml:space="preserve">2007-W24 </v>
      </c>
      <c r="OE1" t="str">
        <v xml:space="preserve">2007-W25 </v>
      </c>
      <c r="OF1" t="str">
        <v xml:space="preserve">2007-W26 </v>
      </c>
      <c r="OG1" t="str">
        <v xml:space="preserve">2007-W27 </v>
      </c>
      <c r="OH1" t="str">
        <v xml:space="preserve">2007-W28 </v>
      </c>
      <c r="OI1" t="str">
        <v xml:space="preserve">2007-W29 </v>
      </c>
      <c r="OJ1" t="str">
        <v xml:space="preserve">2007-W30 </v>
      </c>
      <c r="OK1" t="str">
        <v xml:space="preserve">2007-W31 </v>
      </c>
      <c r="OL1" t="str">
        <v xml:space="preserve">2007-W32 </v>
      </c>
      <c r="OM1" t="str">
        <v xml:space="preserve">2007-W33 </v>
      </c>
      <c r="ON1" t="str">
        <v xml:space="preserve">2007-W34 </v>
      </c>
      <c r="OO1" t="str">
        <v xml:space="preserve">2007-W35 </v>
      </c>
      <c r="OP1" t="str">
        <v xml:space="preserve">2007-W36 </v>
      </c>
      <c r="OQ1" t="str">
        <v xml:space="preserve">2007-W37 </v>
      </c>
      <c r="OR1" t="str">
        <v xml:space="preserve">2007-W38 </v>
      </c>
      <c r="OS1" t="str">
        <v xml:space="preserve">2007-W39 </v>
      </c>
      <c r="OT1" t="str">
        <v xml:space="preserve">2007-W40 </v>
      </c>
      <c r="OU1" t="str">
        <v xml:space="preserve">2007-W41 </v>
      </c>
      <c r="OV1" t="str">
        <v xml:space="preserve">2007-W42 </v>
      </c>
      <c r="OW1" t="str">
        <v xml:space="preserve">2007-W43 </v>
      </c>
      <c r="OX1" t="str">
        <v xml:space="preserve">2007-W44 </v>
      </c>
      <c r="OY1" t="str">
        <v xml:space="preserve">2007-W45 </v>
      </c>
      <c r="OZ1" t="str">
        <v xml:space="preserve">2007-W46 </v>
      </c>
      <c r="PA1" t="str">
        <v xml:space="preserve">2007-W47 </v>
      </c>
      <c r="PB1" t="str">
        <v xml:space="preserve">2007-W48 </v>
      </c>
      <c r="PC1" t="str">
        <v xml:space="preserve">2007-W49 </v>
      </c>
      <c r="PD1" t="str">
        <v xml:space="preserve">2007-W50 </v>
      </c>
      <c r="PE1" t="str">
        <v xml:space="preserve">2007-W51 </v>
      </c>
      <c r="PF1" t="str">
        <v xml:space="preserve">2007-W52 </v>
      </c>
      <c r="PG1" t="str">
        <v xml:space="preserve">2008-W01 </v>
      </c>
      <c r="PH1" t="str">
        <v xml:space="preserve">2008-W02 </v>
      </c>
      <c r="PI1" t="str">
        <v xml:space="preserve">2008-W03 </v>
      </c>
      <c r="PJ1" t="str">
        <v xml:space="preserve">2008-W04 </v>
      </c>
      <c r="PK1" t="str">
        <v xml:space="preserve">2008-W05 </v>
      </c>
      <c r="PL1" t="str">
        <v xml:space="preserve">2008-W06 </v>
      </c>
      <c r="PM1" t="str">
        <v xml:space="preserve">2008-W07 </v>
      </c>
      <c r="PN1" t="str">
        <v xml:space="preserve">2008-W08 </v>
      </c>
      <c r="PO1" t="str">
        <v xml:space="preserve">2008-W09 </v>
      </c>
      <c r="PP1" t="str">
        <v xml:space="preserve">2008-W10 </v>
      </c>
      <c r="PQ1" t="str">
        <v xml:space="preserve">2008-W11 </v>
      </c>
      <c r="PR1" t="str">
        <v xml:space="preserve">2008-W12 </v>
      </c>
      <c r="PS1" t="str">
        <v xml:space="preserve">2008-W13 </v>
      </c>
      <c r="PT1" t="str">
        <v xml:space="preserve">2008-W14 </v>
      </c>
      <c r="PU1" t="str">
        <v xml:space="preserve">2008-W15 </v>
      </c>
      <c r="PV1" t="str">
        <v xml:space="preserve">2008-W16 </v>
      </c>
      <c r="PW1" t="str">
        <v xml:space="preserve">2008-W17 </v>
      </c>
      <c r="PX1" t="str">
        <v xml:space="preserve">2008-W18 </v>
      </c>
      <c r="PY1" t="str">
        <v xml:space="preserve">2008-W19 </v>
      </c>
      <c r="PZ1" t="str">
        <v xml:space="preserve">2008-W20 </v>
      </c>
      <c r="QA1" t="str">
        <v xml:space="preserve">2008-W21 </v>
      </c>
      <c r="QB1" t="str">
        <v xml:space="preserve">2008-W22 </v>
      </c>
      <c r="QC1" t="str">
        <v xml:space="preserve">2008-W23 </v>
      </c>
      <c r="QD1" t="str">
        <v xml:space="preserve">2008-W24 </v>
      </c>
      <c r="QE1" t="str">
        <v xml:space="preserve">2008-W25 </v>
      </c>
      <c r="QF1" t="str">
        <v xml:space="preserve">2008-W26 </v>
      </c>
      <c r="QG1" t="str">
        <v xml:space="preserve">2008-W27 </v>
      </c>
      <c r="QH1" t="str">
        <v xml:space="preserve">2008-W28 </v>
      </c>
      <c r="QI1" t="str">
        <v xml:space="preserve">2008-W29 </v>
      </c>
      <c r="QJ1" t="str">
        <v xml:space="preserve">2008-W30 </v>
      </c>
      <c r="QK1" t="str">
        <v xml:space="preserve">2008-W31 </v>
      </c>
      <c r="QL1" t="str">
        <v xml:space="preserve">2008-W32 </v>
      </c>
      <c r="QM1" t="str">
        <v xml:space="preserve">2008-W33 </v>
      </c>
      <c r="QN1" t="str">
        <v xml:space="preserve">2008-W34 </v>
      </c>
      <c r="QO1" t="str">
        <v xml:space="preserve">2008-W35 </v>
      </c>
      <c r="QP1" t="str">
        <v xml:space="preserve">2008-W36 </v>
      </c>
      <c r="QQ1" t="str">
        <v xml:space="preserve">2008-W37 </v>
      </c>
      <c r="QR1" t="str">
        <v xml:space="preserve">2008-W38 </v>
      </c>
      <c r="QS1" t="str">
        <v xml:space="preserve">2008-W39 </v>
      </c>
      <c r="QT1" t="str">
        <v xml:space="preserve">2008-W40 </v>
      </c>
      <c r="QU1" t="str">
        <v xml:space="preserve">2008-W41 </v>
      </c>
      <c r="QV1" t="str">
        <v xml:space="preserve">2008-W42 </v>
      </c>
      <c r="QW1" t="str">
        <v xml:space="preserve">2008-W43 </v>
      </c>
      <c r="QX1" t="str">
        <v xml:space="preserve">2008-W44 </v>
      </c>
      <c r="QY1" t="str">
        <v xml:space="preserve">2008-W45 </v>
      </c>
      <c r="QZ1" t="str">
        <v xml:space="preserve">2008-W46 </v>
      </c>
      <c r="RA1" t="str">
        <v xml:space="preserve">2008-W47 </v>
      </c>
      <c r="RB1" t="str">
        <v xml:space="preserve">2008-W48 </v>
      </c>
      <c r="RC1" t="str">
        <v xml:space="preserve">2008-W49 </v>
      </c>
      <c r="RD1" t="str">
        <v xml:space="preserve">2008-W50 </v>
      </c>
      <c r="RE1" t="str">
        <v xml:space="preserve">2008-W51 </v>
      </c>
      <c r="RF1" t="str">
        <v xml:space="preserve">2008-W52 </v>
      </c>
      <c r="RG1" t="str">
        <v xml:space="preserve">2009-W01 </v>
      </c>
      <c r="RH1" t="str">
        <v xml:space="preserve">2009-W02 </v>
      </c>
      <c r="RI1" t="str">
        <v xml:space="preserve">2009-W03 </v>
      </c>
      <c r="RJ1" t="str">
        <v xml:space="preserve">2009-W04 </v>
      </c>
      <c r="RK1" t="str">
        <v xml:space="preserve">2009-W05 </v>
      </c>
      <c r="RL1" t="str">
        <v xml:space="preserve">2009-W06 </v>
      </c>
      <c r="RM1" t="str">
        <v xml:space="preserve">2009-W07 </v>
      </c>
      <c r="RN1" t="str">
        <v xml:space="preserve">2009-W08 </v>
      </c>
      <c r="RO1" t="str">
        <v xml:space="preserve">2009-W09 </v>
      </c>
      <c r="RP1" t="str">
        <v xml:space="preserve">2009-W10 </v>
      </c>
      <c r="RQ1" t="str">
        <v xml:space="preserve">2009-W11 </v>
      </c>
      <c r="RR1" t="str">
        <v xml:space="preserve">2009-W12 </v>
      </c>
      <c r="RS1" t="str">
        <v xml:space="preserve">2009-W13 </v>
      </c>
      <c r="RT1" t="str">
        <v xml:space="preserve">2009-W14 </v>
      </c>
      <c r="RU1" t="str">
        <v xml:space="preserve">2009-W15 </v>
      </c>
      <c r="RV1" t="str">
        <v xml:space="preserve">2009-W16 </v>
      </c>
      <c r="RW1" t="str">
        <v xml:space="preserve">2009-W17 </v>
      </c>
      <c r="RX1" t="str">
        <v xml:space="preserve">2009-W18 </v>
      </c>
      <c r="RY1" t="str">
        <v xml:space="preserve">2009-W19 </v>
      </c>
      <c r="RZ1" t="str">
        <v xml:space="preserve">2009-W20 </v>
      </c>
      <c r="SA1" t="str">
        <v xml:space="preserve">2009-W21 </v>
      </c>
      <c r="SB1" t="str">
        <v xml:space="preserve">2009-W22 </v>
      </c>
      <c r="SC1" t="str">
        <v xml:space="preserve">2009-W23 </v>
      </c>
      <c r="SD1" t="str">
        <v xml:space="preserve">2009-W24 </v>
      </c>
      <c r="SE1" t="str">
        <v xml:space="preserve">2009-W25 </v>
      </c>
      <c r="SF1" t="str">
        <v xml:space="preserve">2009-W26 </v>
      </c>
      <c r="SG1" t="str">
        <v xml:space="preserve">2009-W27 </v>
      </c>
      <c r="SH1" t="str">
        <v xml:space="preserve">2009-W28 </v>
      </c>
      <c r="SI1" t="str">
        <v xml:space="preserve">2009-W29 </v>
      </c>
      <c r="SJ1" t="str">
        <v xml:space="preserve">2009-W30 </v>
      </c>
      <c r="SK1" t="str">
        <v xml:space="preserve">2009-W31 </v>
      </c>
      <c r="SL1" t="str">
        <v xml:space="preserve">2009-W32 </v>
      </c>
      <c r="SM1" t="str">
        <v xml:space="preserve">2009-W33 </v>
      </c>
      <c r="SN1" t="str">
        <v xml:space="preserve">2009-W34 </v>
      </c>
      <c r="SO1" t="str">
        <v xml:space="preserve">2009-W35 </v>
      </c>
      <c r="SP1" t="str">
        <v xml:space="preserve">2009-W36 </v>
      </c>
      <c r="SQ1" t="str">
        <v xml:space="preserve">2009-W37 </v>
      </c>
      <c r="SR1" t="str">
        <v xml:space="preserve">2009-W38 </v>
      </c>
      <c r="SS1" t="str">
        <v xml:space="preserve">2009-W39 </v>
      </c>
      <c r="ST1" t="str">
        <v xml:space="preserve">2009-W40 </v>
      </c>
      <c r="SU1" t="str">
        <v xml:space="preserve">2009-W41 </v>
      </c>
      <c r="SV1" t="str">
        <v xml:space="preserve">2009-W42 </v>
      </c>
      <c r="SW1" t="str">
        <v xml:space="preserve">2009-W43 </v>
      </c>
      <c r="SX1" t="str">
        <v xml:space="preserve">2009-W44 </v>
      </c>
      <c r="SY1" t="str">
        <v xml:space="preserve">2009-W45 </v>
      </c>
      <c r="SZ1" t="str">
        <v xml:space="preserve">2009-W46 </v>
      </c>
      <c r="TA1" t="str">
        <v xml:space="preserve">2009-W47 </v>
      </c>
      <c r="TB1" t="str">
        <v xml:space="preserve">2009-W48 </v>
      </c>
      <c r="TC1" t="str">
        <v xml:space="preserve">2009-W49 </v>
      </c>
      <c r="TD1" t="str">
        <v xml:space="preserve">2009-W50 </v>
      </c>
      <c r="TE1" t="str">
        <v xml:space="preserve">2009-W51 </v>
      </c>
      <c r="TF1" t="str">
        <v xml:space="preserve">2009-W52 </v>
      </c>
      <c r="TG1" t="str">
        <v xml:space="preserve">2009-W53 </v>
      </c>
      <c r="TH1" t="str">
        <v xml:space="preserve">2010-W01 </v>
      </c>
      <c r="TI1" t="str">
        <v xml:space="preserve">2010-W02 </v>
      </c>
      <c r="TJ1" t="str">
        <v xml:space="preserve">2010-W03 </v>
      </c>
      <c r="TK1" t="str">
        <v xml:space="preserve">2010-W04 </v>
      </c>
      <c r="TL1" t="str">
        <v xml:space="preserve">2010-W05 </v>
      </c>
      <c r="TM1" t="str">
        <v xml:space="preserve">2010-W06 </v>
      </c>
      <c r="TN1" t="str">
        <v xml:space="preserve">2010-W07 </v>
      </c>
      <c r="TO1" t="str">
        <v xml:space="preserve">2010-W08 </v>
      </c>
      <c r="TP1" t="str">
        <v xml:space="preserve">2010-W09 </v>
      </c>
      <c r="TQ1" t="str">
        <v xml:space="preserve">2010-W10 </v>
      </c>
      <c r="TR1" t="str">
        <v xml:space="preserve">2010-W11 </v>
      </c>
      <c r="TS1" t="str">
        <v xml:space="preserve">2010-W12 </v>
      </c>
      <c r="TT1" t="str">
        <v xml:space="preserve">2010-W13 </v>
      </c>
      <c r="TU1" t="str">
        <v xml:space="preserve">2010-W14 </v>
      </c>
      <c r="TV1" t="str">
        <v xml:space="preserve">2010-W15 </v>
      </c>
      <c r="TW1" t="str">
        <v xml:space="preserve">2010-W16 </v>
      </c>
      <c r="TX1" t="str">
        <v xml:space="preserve">2010-W17 </v>
      </c>
      <c r="TY1" t="str">
        <v xml:space="preserve">2010-W18 </v>
      </c>
      <c r="TZ1" t="str">
        <v xml:space="preserve">2010-W19 </v>
      </c>
      <c r="UA1" t="str">
        <v xml:space="preserve">2010-W20 </v>
      </c>
      <c r="UB1" t="str">
        <v xml:space="preserve">2010-W21 </v>
      </c>
      <c r="UC1" t="str">
        <v xml:space="preserve">2010-W22 </v>
      </c>
      <c r="UD1" t="str">
        <v xml:space="preserve">2010-W23 </v>
      </c>
      <c r="UE1" t="str">
        <v xml:space="preserve">2010-W24 </v>
      </c>
      <c r="UF1" t="str">
        <v xml:space="preserve">2010-W25 </v>
      </c>
      <c r="UG1" t="str">
        <v xml:space="preserve">2010-W26 </v>
      </c>
      <c r="UH1" t="str">
        <v xml:space="preserve">2010-W27 </v>
      </c>
      <c r="UI1" t="str">
        <v xml:space="preserve">2010-W28 </v>
      </c>
      <c r="UJ1" t="str">
        <v xml:space="preserve">2010-W29 </v>
      </c>
      <c r="UK1" t="str">
        <v xml:space="preserve">2010-W30 </v>
      </c>
      <c r="UL1" t="str">
        <v xml:space="preserve">2010-W31 </v>
      </c>
      <c r="UM1" t="str">
        <v xml:space="preserve">2010-W32 </v>
      </c>
      <c r="UN1" t="str">
        <v xml:space="preserve">2010-W33 </v>
      </c>
      <c r="UO1" t="str">
        <v xml:space="preserve">2010-W34 </v>
      </c>
      <c r="UP1" t="str">
        <v xml:space="preserve">2010-W35 </v>
      </c>
      <c r="UQ1" t="str">
        <v xml:space="preserve">2010-W36 </v>
      </c>
      <c r="UR1" t="str">
        <v xml:space="preserve">2010-W37 </v>
      </c>
      <c r="US1" t="str">
        <v xml:space="preserve">2010-W38 </v>
      </c>
      <c r="UT1" t="str">
        <v xml:space="preserve">2010-W39 </v>
      </c>
      <c r="UU1" t="str">
        <v xml:space="preserve">2010-W40 </v>
      </c>
      <c r="UV1" t="str">
        <v xml:space="preserve">2010-W41 </v>
      </c>
      <c r="UW1" t="str">
        <v xml:space="preserve">2010-W42 </v>
      </c>
      <c r="UX1" t="str">
        <v xml:space="preserve">2010-W43 </v>
      </c>
      <c r="UY1" t="str">
        <v xml:space="preserve">2010-W44 </v>
      </c>
      <c r="UZ1" t="str">
        <v xml:space="preserve">2010-W45 </v>
      </c>
      <c r="VA1" t="str">
        <v xml:space="preserve">2010-W46 </v>
      </c>
      <c r="VB1" t="str">
        <v xml:space="preserve">2010-W47 </v>
      </c>
      <c r="VC1" t="str">
        <v xml:space="preserve">2010-W48 </v>
      </c>
      <c r="VD1" t="str">
        <v xml:space="preserve">2010-W49 </v>
      </c>
      <c r="VE1" t="str">
        <v xml:space="preserve">2010-W50 </v>
      </c>
      <c r="VF1" t="str">
        <v xml:space="preserve">2010-W51 </v>
      </c>
      <c r="VG1" t="str">
        <v xml:space="preserve">2010-W52 </v>
      </c>
      <c r="VH1" t="str">
        <v xml:space="preserve">2011-W01 </v>
      </c>
      <c r="VI1" t="str">
        <v xml:space="preserve">2011-W02 </v>
      </c>
      <c r="VJ1" t="str">
        <v xml:space="preserve">2011-W03 </v>
      </c>
      <c r="VK1" t="str">
        <v xml:space="preserve">2011-W04 </v>
      </c>
      <c r="VL1" t="str">
        <v xml:space="preserve">2011-W05 </v>
      </c>
      <c r="VM1" t="str">
        <v xml:space="preserve">2011-W06 </v>
      </c>
      <c r="VN1" t="str">
        <v xml:space="preserve">2011-W07 </v>
      </c>
      <c r="VO1" t="str">
        <v xml:space="preserve">2011-W08 </v>
      </c>
      <c r="VP1" t="str">
        <v xml:space="preserve">2011-W09 </v>
      </c>
      <c r="VQ1" t="str">
        <v xml:space="preserve">2011-W10 </v>
      </c>
      <c r="VR1" t="str">
        <v xml:space="preserve">2011-W11 </v>
      </c>
      <c r="VS1" t="str">
        <v xml:space="preserve">2011-W12 </v>
      </c>
      <c r="VT1" t="str">
        <v xml:space="preserve">2011-W13 </v>
      </c>
      <c r="VU1" t="str">
        <v xml:space="preserve">2011-W14 </v>
      </c>
      <c r="VV1" t="str">
        <v xml:space="preserve">2011-W15 </v>
      </c>
      <c r="VW1" t="str">
        <v xml:space="preserve">2011-W16 </v>
      </c>
      <c r="VX1" t="str">
        <v xml:space="preserve">2011-W17 </v>
      </c>
      <c r="VY1" t="str">
        <v xml:space="preserve">2011-W18 </v>
      </c>
      <c r="VZ1" t="str">
        <v xml:space="preserve">2011-W19 </v>
      </c>
      <c r="WA1" t="str">
        <v xml:space="preserve">2011-W20 </v>
      </c>
      <c r="WB1" t="str">
        <v xml:space="preserve">2011-W21 </v>
      </c>
      <c r="WC1" t="str">
        <v xml:space="preserve">2011-W22 </v>
      </c>
      <c r="WD1" t="str">
        <v xml:space="preserve">2011-W23 </v>
      </c>
      <c r="WE1" t="str">
        <v xml:space="preserve">2011-W24 </v>
      </c>
      <c r="WF1" t="str">
        <v xml:space="preserve">2011-W25 </v>
      </c>
      <c r="WG1" t="str">
        <v xml:space="preserve">2011-W26 </v>
      </c>
      <c r="WH1" t="str">
        <v xml:space="preserve">2011-W27 </v>
      </c>
      <c r="WI1" t="str">
        <v xml:space="preserve">2011-W28 </v>
      </c>
      <c r="WJ1" t="str">
        <v xml:space="preserve">2011-W29 </v>
      </c>
      <c r="WK1" t="str">
        <v xml:space="preserve">2011-W30 </v>
      </c>
      <c r="WL1" t="str">
        <v xml:space="preserve">2011-W31 </v>
      </c>
      <c r="WM1" t="str">
        <v xml:space="preserve">2011-W32 </v>
      </c>
      <c r="WN1" t="str">
        <v xml:space="preserve">2011-W33 </v>
      </c>
      <c r="WO1" t="str">
        <v xml:space="preserve">2011-W34 </v>
      </c>
      <c r="WP1" t="str">
        <v xml:space="preserve">2011-W35 </v>
      </c>
      <c r="WQ1" t="str">
        <v xml:space="preserve">2011-W36 </v>
      </c>
      <c r="WR1" t="str">
        <v xml:space="preserve">2011-W37 </v>
      </c>
      <c r="WS1" t="str">
        <v xml:space="preserve">2011-W38 </v>
      </c>
      <c r="WT1" t="str">
        <v xml:space="preserve">2011-W39 </v>
      </c>
      <c r="WU1" t="str">
        <v xml:space="preserve">2011-W40 </v>
      </c>
      <c r="WV1" t="str">
        <v xml:space="preserve">2011-W41 </v>
      </c>
      <c r="WW1" t="str">
        <v xml:space="preserve">2011-W42 </v>
      </c>
      <c r="WX1" t="str">
        <v xml:space="preserve">2011-W43 </v>
      </c>
      <c r="WY1" t="str">
        <v xml:space="preserve">2011-W44 </v>
      </c>
      <c r="WZ1" t="str">
        <v xml:space="preserve">2011-W45 </v>
      </c>
      <c r="XA1" t="str">
        <v xml:space="preserve">2011-W46 </v>
      </c>
      <c r="XB1" t="str">
        <v xml:space="preserve">2011-W47 </v>
      </c>
      <c r="XC1" t="str">
        <v xml:space="preserve">2011-W48 </v>
      </c>
      <c r="XD1" t="str">
        <v xml:space="preserve">2011-W49 </v>
      </c>
      <c r="XE1" t="str">
        <v xml:space="preserve">2011-W50 </v>
      </c>
      <c r="XF1" t="str">
        <v xml:space="preserve">2011-W51 </v>
      </c>
      <c r="XG1" t="str">
        <v xml:space="preserve">2011-W52 </v>
      </c>
      <c r="XH1" t="str">
        <v xml:space="preserve">2012-W01 </v>
      </c>
      <c r="XI1" t="str">
        <v xml:space="preserve">2012-W02 </v>
      </c>
      <c r="XJ1" t="str">
        <v xml:space="preserve">2012-W03 </v>
      </c>
      <c r="XK1" t="str">
        <v xml:space="preserve">2012-W04 </v>
      </c>
      <c r="XL1" t="str">
        <v xml:space="preserve">2012-W05 </v>
      </c>
      <c r="XM1" t="str">
        <v xml:space="preserve">2012-W06 </v>
      </c>
      <c r="XN1" t="str">
        <v xml:space="preserve">2012-W07 </v>
      </c>
      <c r="XO1" t="str">
        <v xml:space="preserve">2012-W08 </v>
      </c>
      <c r="XP1" t="str">
        <v xml:space="preserve">2012-W09 </v>
      </c>
      <c r="XQ1" t="str">
        <v xml:space="preserve">2012-W10 </v>
      </c>
      <c r="XR1" t="str">
        <v xml:space="preserve">2012-W11 </v>
      </c>
      <c r="XS1" t="str">
        <v xml:space="preserve">2012-W12 </v>
      </c>
      <c r="XT1" t="str">
        <v xml:space="preserve">2012-W13 </v>
      </c>
      <c r="XU1" t="str">
        <v xml:space="preserve">2012-W14 </v>
      </c>
      <c r="XV1" t="str">
        <v xml:space="preserve">2012-W15 </v>
      </c>
      <c r="XW1" t="str">
        <v xml:space="preserve">2012-W16 </v>
      </c>
      <c r="XX1" t="str">
        <v xml:space="preserve">2012-W17 </v>
      </c>
      <c r="XY1" t="str">
        <v xml:space="preserve">2012-W18 </v>
      </c>
      <c r="XZ1" t="str">
        <v xml:space="preserve">2012-W19 </v>
      </c>
      <c r="YA1" t="str">
        <v xml:space="preserve">2012-W20 </v>
      </c>
      <c r="YB1" t="str">
        <v xml:space="preserve">2012-W21 </v>
      </c>
      <c r="YC1" t="str">
        <v xml:space="preserve">2012-W22 </v>
      </c>
      <c r="YD1" t="str">
        <v xml:space="preserve">2012-W23 </v>
      </c>
      <c r="YE1" t="str">
        <v xml:space="preserve">2012-W24 </v>
      </c>
      <c r="YF1" t="str">
        <v xml:space="preserve">2012-W25 </v>
      </c>
      <c r="YG1" t="str">
        <v xml:space="preserve">2012-W26 </v>
      </c>
      <c r="YH1" t="str">
        <v xml:space="preserve">2012-W27 </v>
      </c>
      <c r="YI1" t="str">
        <v xml:space="preserve">2012-W28 </v>
      </c>
      <c r="YJ1" t="str">
        <v xml:space="preserve">2012-W29 </v>
      </c>
      <c r="YK1" t="str">
        <v xml:space="preserve">2012-W30 </v>
      </c>
      <c r="YL1" t="str">
        <v xml:space="preserve">2012-W31 </v>
      </c>
      <c r="YM1" t="str">
        <v xml:space="preserve">2012-W32 </v>
      </c>
      <c r="YN1" t="str">
        <v xml:space="preserve">2012-W33 </v>
      </c>
      <c r="YO1" t="str">
        <v xml:space="preserve">2012-W34 </v>
      </c>
      <c r="YP1" t="str">
        <v xml:space="preserve">2012-W35 </v>
      </c>
      <c r="YQ1" t="str">
        <v xml:space="preserve">2012-W36 </v>
      </c>
      <c r="YR1" t="str">
        <v xml:space="preserve">2012-W37 </v>
      </c>
      <c r="YS1" t="str">
        <v xml:space="preserve">2012-W38 </v>
      </c>
      <c r="YT1" t="str">
        <v xml:space="preserve">2012-W39 </v>
      </c>
      <c r="YU1" t="str">
        <v xml:space="preserve">2012-W40 </v>
      </c>
      <c r="YV1" t="str">
        <v xml:space="preserve">2012-W41 </v>
      </c>
      <c r="YW1" t="str">
        <v xml:space="preserve">2012-W42 </v>
      </c>
      <c r="YX1" t="str">
        <v xml:space="preserve">2012-W43 </v>
      </c>
      <c r="YY1" t="str">
        <v xml:space="preserve">2012-W44 </v>
      </c>
      <c r="YZ1" t="str">
        <v xml:space="preserve">2012-W45 </v>
      </c>
      <c r="ZA1" t="str">
        <v xml:space="preserve">2012-W46 </v>
      </c>
      <c r="ZB1" t="str">
        <v xml:space="preserve">2012-W47 </v>
      </c>
      <c r="ZC1" t="str">
        <v xml:space="preserve">2012-W48 </v>
      </c>
      <c r="ZD1" t="str">
        <v xml:space="preserve">2012-W49 </v>
      </c>
      <c r="ZE1" t="str">
        <v xml:space="preserve">2012-W50 </v>
      </c>
      <c r="ZF1" t="str">
        <v xml:space="preserve">2012-W51 </v>
      </c>
      <c r="ZG1" t="str">
        <v xml:space="preserve">2012-W52 </v>
      </c>
      <c r="ZH1" t="str">
        <v xml:space="preserve">2013-W01 </v>
      </c>
      <c r="ZI1" t="str">
        <v xml:space="preserve">2013-W02 </v>
      </c>
      <c r="ZJ1" t="str">
        <v xml:space="preserve">2013-W03 </v>
      </c>
      <c r="ZK1" t="str">
        <v xml:space="preserve">2013-W04 </v>
      </c>
      <c r="ZL1" t="str">
        <v xml:space="preserve">2013-W05 </v>
      </c>
      <c r="ZM1" t="str">
        <v xml:space="preserve">2013-W06 </v>
      </c>
      <c r="ZN1" t="str">
        <v xml:space="preserve">2013-W07 </v>
      </c>
      <c r="ZO1" t="str">
        <v xml:space="preserve">2013-W08 </v>
      </c>
      <c r="ZP1" t="str">
        <v xml:space="preserve">2013-W09 </v>
      </c>
      <c r="ZQ1" t="str">
        <v xml:space="preserve">2013-W10 </v>
      </c>
      <c r="ZR1" t="str">
        <v xml:space="preserve">2013-W11 </v>
      </c>
      <c r="ZS1" t="str">
        <v xml:space="preserve">2013-W12 </v>
      </c>
      <c r="ZT1" t="str">
        <v xml:space="preserve">2013-W13 </v>
      </c>
      <c r="ZU1" t="str">
        <v xml:space="preserve">2013-W14 </v>
      </c>
      <c r="ZV1" t="str">
        <v xml:space="preserve">2013-W15 </v>
      </c>
      <c r="ZW1" t="str">
        <v xml:space="preserve">2013-W16 </v>
      </c>
      <c r="ZX1" t="str">
        <v xml:space="preserve">2013-W17 </v>
      </c>
      <c r="ZY1" t="str">
        <v xml:space="preserve">2013-W18 </v>
      </c>
      <c r="ZZ1" t="str">
        <v xml:space="preserve">2013-W19 </v>
      </c>
      <c r="AAA1" t="str">
        <v xml:space="preserve">2013-W20 </v>
      </c>
      <c r="AAB1" t="str">
        <v xml:space="preserve">2013-W21 </v>
      </c>
      <c r="AAC1" t="str">
        <v xml:space="preserve">2013-W22 </v>
      </c>
      <c r="AAD1" t="str">
        <v xml:space="preserve">2013-W23 </v>
      </c>
      <c r="AAE1" t="str">
        <v xml:space="preserve">2013-W24 </v>
      </c>
      <c r="AAF1" t="str">
        <v xml:space="preserve">2013-W25 </v>
      </c>
      <c r="AAG1" t="str">
        <v xml:space="preserve">2013-W26 </v>
      </c>
      <c r="AAH1" t="str">
        <v xml:space="preserve">2013-W27 </v>
      </c>
      <c r="AAI1" t="str">
        <v xml:space="preserve">2013-W28 </v>
      </c>
      <c r="AAJ1" t="str">
        <v xml:space="preserve">2013-W29 </v>
      </c>
      <c r="AAK1" t="str">
        <v xml:space="preserve">2013-W30 </v>
      </c>
      <c r="AAL1" t="str">
        <v xml:space="preserve">2013-W31 </v>
      </c>
      <c r="AAM1" t="str">
        <v xml:space="preserve">2013-W32 </v>
      </c>
      <c r="AAN1" t="str">
        <v xml:space="preserve">2013-W33 </v>
      </c>
      <c r="AAO1" t="str">
        <v xml:space="preserve">2013-W34 </v>
      </c>
      <c r="AAP1" t="str">
        <v xml:space="preserve">2013-W35 </v>
      </c>
      <c r="AAQ1" t="str">
        <v xml:space="preserve">2013-W36 </v>
      </c>
      <c r="AAR1" t="str">
        <v xml:space="preserve">2013-W37 </v>
      </c>
      <c r="AAS1" t="str">
        <v xml:space="preserve">2013-W38 </v>
      </c>
      <c r="AAT1" t="str">
        <v xml:space="preserve">2013-W39 </v>
      </c>
      <c r="AAU1" t="str">
        <v xml:space="preserve">2013-W40 </v>
      </c>
      <c r="AAV1" t="str">
        <v xml:space="preserve">2013-W41 </v>
      </c>
      <c r="AAW1" t="str">
        <v xml:space="preserve">2013-W42 </v>
      </c>
      <c r="AAX1" t="str">
        <v xml:space="preserve">2013-W43 </v>
      </c>
      <c r="AAY1" t="str">
        <v xml:space="preserve">2013-W44 </v>
      </c>
      <c r="AAZ1" t="str">
        <v xml:space="preserve">2013-W45 </v>
      </c>
      <c r="ABA1" t="str">
        <v xml:space="preserve">2013-W46 </v>
      </c>
      <c r="ABB1" t="str">
        <v xml:space="preserve">2013-W47 </v>
      </c>
      <c r="ABC1" t="str">
        <v xml:space="preserve">2013-W48 </v>
      </c>
      <c r="ABD1" t="str">
        <v xml:space="preserve">2013-W49 </v>
      </c>
      <c r="ABE1" t="str">
        <v xml:space="preserve">2013-W50 </v>
      </c>
      <c r="ABF1" t="str">
        <v xml:space="preserve">2013-W51 </v>
      </c>
      <c r="ABG1" t="str">
        <v xml:space="preserve">2013-W52 </v>
      </c>
      <c r="ABH1" t="str">
        <v xml:space="preserve">2014-W01 </v>
      </c>
      <c r="ABI1" t="str">
        <v xml:space="preserve">2014-W02 </v>
      </c>
      <c r="ABJ1" t="str">
        <v xml:space="preserve">2014-W03 </v>
      </c>
      <c r="ABK1" t="str">
        <v xml:space="preserve">2014-W04 </v>
      </c>
      <c r="ABL1" t="str">
        <v xml:space="preserve">2014-W05 </v>
      </c>
      <c r="ABM1" t="str">
        <v xml:space="preserve">2014-W06 </v>
      </c>
      <c r="ABN1" t="str">
        <v xml:space="preserve">2014-W07 </v>
      </c>
      <c r="ABO1" t="str">
        <v xml:space="preserve">2014-W08 </v>
      </c>
      <c r="ABP1" t="str">
        <v xml:space="preserve">2014-W09 </v>
      </c>
      <c r="ABQ1" t="str">
        <v xml:space="preserve">2014-W10 </v>
      </c>
      <c r="ABR1" t="str">
        <v xml:space="preserve">2014-W11 </v>
      </c>
      <c r="ABS1" t="str">
        <v xml:space="preserve">2014-W12 </v>
      </c>
      <c r="ABT1" t="str">
        <v xml:space="preserve">2014-W13 </v>
      </c>
      <c r="ABU1" t="str">
        <v xml:space="preserve">2014-W14 </v>
      </c>
      <c r="ABV1" t="str">
        <v xml:space="preserve">2014-W15 </v>
      </c>
      <c r="ABW1" t="str">
        <v xml:space="preserve">2014-W16 </v>
      </c>
      <c r="ABX1" t="str">
        <v xml:space="preserve">2014-W17 </v>
      </c>
      <c r="ABY1" t="str">
        <v xml:space="preserve">2014-W18 </v>
      </c>
      <c r="ABZ1" t="str">
        <v xml:space="preserve">2014-W19 </v>
      </c>
      <c r="ACA1" t="str">
        <v xml:space="preserve">2014-W20 </v>
      </c>
      <c r="ACB1" t="str">
        <v xml:space="preserve">2014-W21 </v>
      </c>
      <c r="ACC1" t="str">
        <v xml:space="preserve">2014-W22 </v>
      </c>
      <c r="ACD1" t="str">
        <v xml:space="preserve">2014-W23 </v>
      </c>
      <c r="ACE1" t="str">
        <v xml:space="preserve">2014-W24 </v>
      </c>
      <c r="ACF1" t="str">
        <v xml:space="preserve">2014-W25 </v>
      </c>
      <c r="ACG1" t="str">
        <v xml:space="preserve">2014-W26 </v>
      </c>
      <c r="ACH1" t="str">
        <v xml:space="preserve">2014-W27 </v>
      </c>
      <c r="ACI1" t="str">
        <v xml:space="preserve">2014-W28 </v>
      </c>
      <c r="ACJ1" t="str">
        <v xml:space="preserve">2014-W29 </v>
      </c>
      <c r="ACK1" t="str">
        <v xml:space="preserve">2014-W30 </v>
      </c>
      <c r="ACL1" t="str">
        <v xml:space="preserve">2014-W31 </v>
      </c>
      <c r="ACM1" t="str">
        <v xml:space="preserve">2014-W32 </v>
      </c>
      <c r="ACN1" t="str">
        <v xml:space="preserve">2014-W33 </v>
      </c>
      <c r="ACO1" t="str">
        <v xml:space="preserve">2014-W34 </v>
      </c>
      <c r="ACP1" t="str">
        <v xml:space="preserve">2014-W35 </v>
      </c>
      <c r="ACQ1" t="str">
        <v xml:space="preserve">2014-W36 </v>
      </c>
      <c r="ACR1" t="str">
        <v xml:space="preserve">2014-W37 </v>
      </c>
      <c r="ACS1" t="str">
        <v xml:space="preserve">2014-W38 </v>
      </c>
      <c r="ACT1" t="str">
        <v xml:space="preserve">2014-W39 </v>
      </c>
      <c r="ACU1" t="str">
        <v xml:space="preserve">2014-W40 </v>
      </c>
      <c r="ACV1" t="str">
        <v xml:space="preserve">2014-W41 </v>
      </c>
      <c r="ACW1" t="str">
        <v xml:space="preserve">2014-W42 </v>
      </c>
      <c r="ACX1" t="str">
        <v xml:space="preserve">2014-W43 </v>
      </c>
      <c r="ACY1" t="str">
        <v xml:space="preserve">2014-W44 </v>
      </c>
      <c r="ACZ1" t="str">
        <v xml:space="preserve">2014-W45 </v>
      </c>
      <c r="ADA1" t="str">
        <v xml:space="preserve">2014-W46 </v>
      </c>
      <c r="ADB1" t="str">
        <v xml:space="preserve">2014-W47 </v>
      </c>
      <c r="ADC1" t="str">
        <v xml:space="preserve">2014-W48 </v>
      </c>
      <c r="ADD1" t="str">
        <v xml:space="preserve">2014-W49 </v>
      </c>
      <c r="ADE1" t="str">
        <v xml:space="preserve">2014-W50 </v>
      </c>
      <c r="ADF1" t="str">
        <v xml:space="preserve">2014-W51 </v>
      </c>
      <c r="ADG1" t="str">
        <v xml:space="preserve">2014-W52 </v>
      </c>
      <c r="ADH1" t="str">
        <v xml:space="preserve">2015-W01 </v>
      </c>
      <c r="ADI1" t="str">
        <v xml:space="preserve">2015-W02 </v>
      </c>
      <c r="ADJ1" t="str">
        <v xml:space="preserve">2015-W03 </v>
      </c>
      <c r="ADK1" t="str">
        <v xml:space="preserve">2015-W04 </v>
      </c>
      <c r="ADL1" t="str">
        <v xml:space="preserve">2015-W05 </v>
      </c>
      <c r="ADM1" t="str">
        <v xml:space="preserve">2015-W06 </v>
      </c>
      <c r="ADN1" t="str">
        <v xml:space="preserve">2015-W07 </v>
      </c>
      <c r="ADO1" t="str">
        <v xml:space="preserve">2015-W08 </v>
      </c>
      <c r="ADP1" t="str">
        <v xml:space="preserve">2015-W09 </v>
      </c>
      <c r="ADQ1" t="str">
        <v xml:space="preserve">2015-W10 </v>
      </c>
      <c r="ADR1" t="str">
        <v xml:space="preserve">2015-W11 </v>
      </c>
      <c r="ADS1" t="str">
        <v xml:space="preserve">2015-W12 </v>
      </c>
      <c r="ADT1" t="str">
        <v xml:space="preserve">2015-W13 </v>
      </c>
      <c r="ADU1" t="str">
        <v xml:space="preserve">2015-W14 </v>
      </c>
      <c r="ADV1" t="str">
        <v xml:space="preserve">2015-W15 </v>
      </c>
      <c r="ADW1" t="str">
        <v xml:space="preserve">2015-W16 </v>
      </c>
      <c r="ADX1" t="str">
        <v xml:space="preserve">2015-W17 </v>
      </c>
      <c r="ADY1" t="str">
        <v xml:space="preserve">2015-W18 </v>
      </c>
      <c r="ADZ1" t="str">
        <v xml:space="preserve">2015-W19 </v>
      </c>
      <c r="AEA1" t="str">
        <v xml:space="preserve">2015-W20 </v>
      </c>
      <c r="AEB1" t="str">
        <v xml:space="preserve">2015-W21 </v>
      </c>
      <c r="AEC1" t="str">
        <v xml:space="preserve">2015-W22 </v>
      </c>
      <c r="AED1" t="str">
        <v xml:space="preserve">2015-W23 </v>
      </c>
      <c r="AEE1" t="str">
        <v xml:space="preserve">2015-W24 </v>
      </c>
      <c r="AEF1" t="str">
        <v xml:space="preserve">2015-W25 </v>
      </c>
      <c r="AEG1" t="str">
        <v xml:space="preserve">2015-W26 </v>
      </c>
      <c r="AEH1" t="str">
        <v xml:space="preserve">2015-W27 </v>
      </c>
      <c r="AEI1" t="str">
        <v xml:space="preserve">2015-W28 </v>
      </c>
      <c r="AEJ1" t="str">
        <v xml:space="preserve">2015-W29 </v>
      </c>
      <c r="AEK1" t="str">
        <v xml:space="preserve">2015-W30 </v>
      </c>
      <c r="AEL1" t="str">
        <v xml:space="preserve">2015-W31 </v>
      </c>
      <c r="AEM1" t="str">
        <v xml:space="preserve">2015-W32 </v>
      </c>
      <c r="AEN1" t="str">
        <v xml:space="preserve">2015-W33 </v>
      </c>
      <c r="AEO1" t="str">
        <v xml:space="preserve">2015-W34 </v>
      </c>
      <c r="AEP1" t="str">
        <v xml:space="preserve">2015-W35 </v>
      </c>
      <c r="AEQ1" t="str">
        <v xml:space="preserve">2015-W36 </v>
      </c>
      <c r="AER1" t="str">
        <v xml:space="preserve">2015-W37 </v>
      </c>
      <c r="AES1" t="str">
        <v xml:space="preserve">2015-W38 </v>
      </c>
      <c r="AET1" t="str">
        <v xml:space="preserve">2015-W39 </v>
      </c>
      <c r="AEU1" t="str">
        <v xml:space="preserve">2015-W40 </v>
      </c>
      <c r="AEV1" t="str">
        <v xml:space="preserve">2015-W41 </v>
      </c>
      <c r="AEW1" t="str">
        <v xml:space="preserve">2015-W42 </v>
      </c>
      <c r="AEX1" t="str">
        <v xml:space="preserve">2015-W43 </v>
      </c>
      <c r="AEY1" t="str">
        <v xml:space="preserve">2015-W44 </v>
      </c>
      <c r="AEZ1" t="str">
        <v xml:space="preserve">2015-W45 </v>
      </c>
      <c r="AFA1" t="str">
        <v xml:space="preserve">2015-W46 </v>
      </c>
      <c r="AFB1" t="str">
        <v xml:space="preserve">2015-W47 </v>
      </c>
      <c r="AFC1" t="str">
        <v xml:space="preserve">2015-W48 </v>
      </c>
      <c r="AFD1" t="str">
        <v xml:space="preserve">2015-W49 </v>
      </c>
      <c r="AFE1" t="str">
        <v xml:space="preserve">2015-W50 </v>
      </c>
      <c r="AFF1" t="str">
        <v xml:space="preserve">2015-W51 </v>
      </c>
      <c r="AFG1" t="str">
        <v xml:space="preserve">2015-W52 </v>
      </c>
      <c r="AFH1" t="str">
        <v xml:space="preserve">2015-W53 </v>
      </c>
      <c r="AFI1" t="str">
        <v xml:space="preserve">2016-W01 </v>
      </c>
      <c r="AFJ1" t="str">
        <v xml:space="preserve">2016-W02 </v>
      </c>
      <c r="AFK1" t="str">
        <v xml:space="preserve">2016-W03 </v>
      </c>
      <c r="AFL1" t="str">
        <v xml:space="preserve">2016-W04 </v>
      </c>
      <c r="AFM1" t="str">
        <v xml:space="preserve">2016-W05 </v>
      </c>
      <c r="AFN1" t="str">
        <v xml:space="preserve">2016-W06 </v>
      </c>
      <c r="AFO1" t="str">
        <v xml:space="preserve">2016-W07 </v>
      </c>
      <c r="AFP1" t="str">
        <v xml:space="preserve">2016-W08 </v>
      </c>
      <c r="AFQ1" t="str">
        <v xml:space="preserve">2016-W09 </v>
      </c>
      <c r="AFR1" t="str">
        <v xml:space="preserve">2016-W10 </v>
      </c>
      <c r="AFS1" t="str">
        <v xml:space="preserve">2016-W11 </v>
      </c>
      <c r="AFT1" t="str">
        <v xml:space="preserve">2016-W12 </v>
      </c>
      <c r="AFU1" t="str">
        <v xml:space="preserve">2016-W13 </v>
      </c>
      <c r="AFV1" t="str">
        <v xml:space="preserve">2016-W14 </v>
      </c>
      <c r="AFW1" t="str">
        <v xml:space="preserve">2016-W15 </v>
      </c>
      <c r="AFX1" t="str">
        <v xml:space="preserve">2016-W16 </v>
      </c>
      <c r="AFY1" t="str">
        <v xml:space="preserve">2016-W17 </v>
      </c>
      <c r="AFZ1" t="str">
        <v xml:space="preserve">2016-W18 </v>
      </c>
      <c r="AGA1" t="str">
        <v xml:space="preserve">2016-W19 </v>
      </c>
      <c r="AGB1" t="str">
        <v xml:space="preserve">2016-W20 </v>
      </c>
      <c r="AGC1" t="str">
        <v xml:space="preserve">2016-W21 </v>
      </c>
      <c r="AGD1" t="str">
        <v xml:space="preserve">2016-W22 </v>
      </c>
      <c r="AGE1" t="str">
        <v xml:space="preserve">2016-W23 </v>
      </c>
      <c r="AGF1" t="str">
        <v xml:space="preserve">2016-W24 </v>
      </c>
      <c r="AGG1" t="str">
        <v xml:space="preserve">2016-W25 </v>
      </c>
      <c r="AGH1" t="str">
        <v xml:space="preserve">2016-W26 </v>
      </c>
      <c r="AGI1" t="str">
        <v xml:space="preserve">2016-W27 </v>
      </c>
      <c r="AGJ1" t="str">
        <v xml:space="preserve">2016-W28 </v>
      </c>
      <c r="AGK1" t="str">
        <v xml:space="preserve">2016-W29 </v>
      </c>
      <c r="AGL1" t="str">
        <v xml:space="preserve">2016-W30 </v>
      </c>
      <c r="AGM1" t="str">
        <v xml:space="preserve">2016-W31 </v>
      </c>
      <c r="AGN1" t="str">
        <v xml:space="preserve">2016-W32 </v>
      </c>
      <c r="AGO1" t="str">
        <v xml:space="preserve">2016-W33 </v>
      </c>
      <c r="AGP1" t="str">
        <v xml:space="preserve">2016-W34 </v>
      </c>
      <c r="AGQ1" t="str">
        <v xml:space="preserve">2016-W35 </v>
      </c>
      <c r="AGR1" t="str">
        <v xml:space="preserve">2016-W36 </v>
      </c>
      <c r="AGS1" t="str">
        <v xml:space="preserve">2016-W37 </v>
      </c>
      <c r="AGT1" t="str">
        <v xml:space="preserve">2016-W38 </v>
      </c>
      <c r="AGU1" t="str">
        <v xml:space="preserve">2016-W39 </v>
      </c>
      <c r="AGV1" t="str">
        <v xml:space="preserve">2016-W40 </v>
      </c>
      <c r="AGW1" t="str">
        <v xml:space="preserve">2016-W41 </v>
      </c>
      <c r="AGX1" t="str">
        <v xml:space="preserve">2016-W42 </v>
      </c>
      <c r="AGY1" t="str">
        <v xml:space="preserve">2016-W43 </v>
      </c>
      <c r="AGZ1" t="str">
        <v xml:space="preserve">2016-W44 </v>
      </c>
      <c r="AHA1" t="str">
        <v xml:space="preserve">2016-W45 </v>
      </c>
      <c r="AHB1" t="str">
        <v xml:space="preserve">2016-W46 </v>
      </c>
      <c r="AHC1" t="str">
        <v xml:space="preserve">2016-W47 </v>
      </c>
      <c r="AHD1" t="str">
        <v xml:space="preserve">2016-W48 </v>
      </c>
      <c r="AHE1" t="str">
        <v xml:space="preserve">2016-W49 </v>
      </c>
      <c r="AHF1" t="str">
        <v xml:space="preserve">2016-W50 </v>
      </c>
      <c r="AHG1" t="str">
        <v xml:space="preserve">2016-W51 </v>
      </c>
      <c r="AHH1" t="str">
        <v xml:space="preserve">2016-W52 </v>
      </c>
      <c r="AHI1" t="str">
        <v xml:space="preserve">2017-W01 </v>
      </c>
      <c r="AHJ1" t="str">
        <v xml:space="preserve">2017-W02 </v>
      </c>
      <c r="AHK1" t="str">
        <v xml:space="preserve">2017-W03 </v>
      </c>
      <c r="AHL1" t="str">
        <v xml:space="preserve">2017-W04 </v>
      </c>
      <c r="AHM1" t="str">
        <v xml:space="preserve">2017-W05 </v>
      </c>
      <c r="AHN1" t="str">
        <v xml:space="preserve">2017-W06 </v>
      </c>
      <c r="AHO1" t="str">
        <v xml:space="preserve">2017-W07 </v>
      </c>
      <c r="AHP1" t="str">
        <v xml:space="preserve">2017-W08 </v>
      </c>
      <c r="AHQ1" t="str">
        <v xml:space="preserve">2017-W09 </v>
      </c>
      <c r="AHR1" t="str">
        <v xml:space="preserve">2017-W10 </v>
      </c>
      <c r="AHS1" t="str">
        <v xml:space="preserve">2017-W11 </v>
      </c>
      <c r="AHT1" t="str">
        <v xml:space="preserve">2017-W12 </v>
      </c>
      <c r="AHU1" t="str">
        <v xml:space="preserve">2017-W13 </v>
      </c>
      <c r="AHV1" t="str">
        <v xml:space="preserve">2017-W14 </v>
      </c>
      <c r="AHW1" t="str">
        <v xml:space="preserve">2017-W15 </v>
      </c>
      <c r="AHX1" t="str">
        <v xml:space="preserve">2017-W16 </v>
      </c>
      <c r="AHY1" t="str">
        <v xml:space="preserve">2017-W17 </v>
      </c>
      <c r="AHZ1" t="str">
        <v xml:space="preserve">2017-W18 </v>
      </c>
      <c r="AIA1" t="str">
        <v xml:space="preserve">2017-W19 </v>
      </c>
      <c r="AIB1" t="str">
        <v xml:space="preserve">2017-W20 </v>
      </c>
      <c r="AIC1" t="str">
        <v xml:space="preserve">2017-W21 </v>
      </c>
      <c r="AID1" t="str">
        <v xml:space="preserve">2017-W22 </v>
      </c>
      <c r="AIE1" t="str">
        <v xml:space="preserve">2017-W23 </v>
      </c>
      <c r="AIF1" t="str">
        <v xml:space="preserve">2017-W24 </v>
      </c>
      <c r="AIG1" t="str">
        <v xml:space="preserve">2017-W25 </v>
      </c>
      <c r="AIH1" t="str">
        <v xml:space="preserve">2017-W26 </v>
      </c>
      <c r="AII1" t="str">
        <v xml:space="preserve">2017-W27 </v>
      </c>
      <c r="AIJ1" t="str">
        <v xml:space="preserve">2017-W28 </v>
      </c>
      <c r="AIK1" t="str">
        <v xml:space="preserve">2017-W29 </v>
      </c>
      <c r="AIL1" t="str">
        <v xml:space="preserve">2017-W30 </v>
      </c>
      <c r="AIM1" t="str">
        <v xml:space="preserve">2017-W31 </v>
      </c>
      <c r="AIN1" t="str">
        <v xml:space="preserve">2017-W32 </v>
      </c>
      <c r="AIO1" t="str">
        <v xml:space="preserve">2017-W33 </v>
      </c>
      <c r="AIP1" t="str">
        <v xml:space="preserve">2017-W34 </v>
      </c>
      <c r="AIQ1" t="str">
        <v xml:space="preserve">2017-W35 </v>
      </c>
      <c r="AIR1" t="str">
        <v xml:space="preserve">2017-W36 </v>
      </c>
      <c r="AIS1" t="str">
        <v xml:space="preserve">2017-W37 </v>
      </c>
      <c r="AIT1" t="str">
        <v xml:space="preserve">2017-W38 </v>
      </c>
      <c r="AIU1" t="str">
        <v xml:space="preserve">2017-W39 </v>
      </c>
      <c r="AIV1" t="str">
        <v xml:space="preserve">2017-W40 </v>
      </c>
      <c r="AIW1" t="str">
        <v xml:space="preserve">2017-W41 </v>
      </c>
      <c r="AIX1" t="str">
        <v xml:space="preserve">2017-W42 </v>
      </c>
      <c r="AIY1" t="str">
        <v xml:space="preserve">2017-W43 </v>
      </c>
      <c r="AIZ1" t="str">
        <v xml:space="preserve">2017-W44 </v>
      </c>
      <c r="AJA1" t="str">
        <v xml:space="preserve">2017-W45 </v>
      </c>
      <c r="AJB1" t="str">
        <v xml:space="preserve">2017-W46 </v>
      </c>
      <c r="AJC1" t="str">
        <v xml:space="preserve">2017-W47 </v>
      </c>
      <c r="AJD1" t="str">
        <v xml:space="preserve">2017-W48 </v>
      </c>
      <c r="AJE1" t="str">
        <v xml:space="preserve">2017-W49 </v>
      </c>
      <c r="AJF1" t="str">
        <v xml:space="preserve">2017-W50 </v>
      </c>
      <c r="AJG1" t="str">
        <v xml:space="preserve">2017-W51 </v>
      </c>
      <c r="AJH1" t="str">
        <v xml:space="preserve">2017-W52 </v>
      </c>
      <c r="AJI1" t="str">
        <v xml:space="preserve">2018-W01 </v>
      </c>
      <c r="AJJ1" t="str">
        <v xml:space="preserve">2018-W02 </v>
      </c>
      <c r="AJK1" t="str">
        <v xml:space="preserve">2018-W03 </v>
      </c>
      <c r="AJL1" t="str">
        <v xml:space="preserve">2018-W04 </v>
      </c>
      <c r="AJM1" t="str">
        <v xml:space="preserve">2018-W05 </v>
      </c>
      <c r="AJN1" t="str">
        <v xml:space="preserve">2018-W06 </v>
      </c>
      <c r="AJO1" t="str">
        <v xml:space="preserve">2018-W07 </v>
      </c>
      <c r="AJP1" t="str">
        <v xml:space="preserve">2018-W08 </v>
      </c>
      <c r="AJQ1" t="str">
        <v xml:space="preserve">2018-W09 </v>
      </c>
      <c r="AJR1" t="str">
        <v xml:space="preserve">2018-W10 </v>
      </c>
      <c r="AJS1" t="str">
        <v xml:space="preserve">2018-W11 </v>
      </c>
      <c r="AJT1" t="str">
        <v xml:space="preserve">2018-W12 </v>
      </c>
      <c r="AJU1" t="str">
        <v xml:space="preserve">2018-W13 </v>
      </c>
      <c r="AJV1" t="str">
        <v xml:space="preserve">2018-W14 </v>
      </c>
      <c r="AJW1" t="str">
        <v xml:space="preserve">2018-W15 </v>
      </c>
      <c r="AJX1" t="str">
        <v xml:space="preserve">2018-W16 </v>
      </c>
      <c r="AJY1" t="str">
        <v xml:space="preserve">2018-W17 </v>
      </c>
      <c r="AJZ1" t="str">
        <v xml:space="preserve">2018-W18 </v>
      </c>
      <c r="AKA1" t="str">
        <v xml:space="preserve">2018-W19 </v>
      </c>
      <c r="AKB1" t="str">
        <v xml:space="preserve">2018-W20 </v>
      </c>
      <c r="AKC1" t="str">
        <v xml:space="preserve">2018-W21 </v>
      </c>
      <c r="AKD1" t="str">
        <v xml:space="preserve">2018-W22 </v>
      </c>
      <c r="AKE1" t="str">
        <v xml:space="preserve">2018-W23 </v>
      </c>
      <c r="AKF1" t="str">
        <v xml:space="preserve">2018-W24 </v>
      </c>
      <c r="AKG1" t="str">
        <v xml:space="preserve">2018-W25 </v>
      </c>
      <c r="AKH1" t="str">
        <v xml:space="preserve">2018-W26 </v>
      </c>
      <c r="AKI1" t="str">
        <v xml:space="preserve">2018-W27 </v>
      </c>
      <c r="AKJ1" t="str">
        <v xml:space="preserve">2018-W28 </v>
      </c>
      <c r="AKK1" t="str">
        <v xml:space="preserve">2018-W29 </v>
      </c>
      <c r="AKL1" t="str">
        <v xml:space="preserve">2018-W30 </v>
      </c>
      <c r="AKM1" t="str">
        <v xml:space="preserve">2018-W31 </v>
      </c>
      <c r="AKN1" t="str">
        <v xml:space="preserve">2018-W32 </v>
      </c>
      <c r="AKO1" t="str">
        <v xml:space="preserve">2018-W33 </v>
      </c>
      <c r="AKP1" t="str">
        <v xml:space="preserve">2018-W34 </v>
      </c>
      <c r="AKQ1" t="str">
        <v xml:space="preserve">2018-W35 </v>
      </c>
      <c r="AKR1" t="str">
        <v xml:space="preserve">2018-W36 </v>
      </c>
      <c r="AKS1" t="str">
        <v xml:space="preserve">2018-W37 </v>
      </c>
      <c r="AKT1" t="str">
        <v xml:space="preserve">2018-W38 </v>
      </c>
      <c r="AKU1" t="str">
        <v xml:space="preserve">2018-W39 </v>
      </c>
      <c r="AKV1" t="str">
        <v xml:space="preserve">2018-W40 </v>
      </c>
      <c r="AKW1" t="str">
        <v xml:space="preserve">2018-W41 </v>
      </c>
      <c r="AKX1" t="str">
        <v xml:space="preserve">2018-W42 </v>
      </c>
      <c r="AKY1" t="str">
        <v xml:space="preserve">2018-W43 </v>
      </c>
      <c r="AKZ1" t="str">
        <v xml:space="preserve">2018-W44 </v>
      </c>
      <c r="ALA1" t="str">
        <v xml:space="preserve">2018-W45 </v>
      </c>
      <c r="ALB1" t="str">
        <v xml:space="preserve">2018-W46 </v>
      </c>
      <c r="ALC1" t="str">
        <v xml:space="preserve">2018-W47 </v>
      </c>
      <c r="ALD1" t="str">
        <v xml:space="preserve">2018-W48 </v>
      </c>
      <c r="ALE1" t="str">
        <v xml:space="preserve">2018-W49 </v>
      </c>
      <c r="ALF1" t="str">
        <v xml:space="preserve">2018-W50 </v>
      </c>
      <c r="ALG1" t="str">
        <v xml:space="preserve">2018-W51 </v>
      </c>
      <c r="ALH1" t="str">
        <v xml:space="preserve">2018-W52 </v>
      </c>
      <c r="ALI1" t="str">
        <v xml:space="preserve">2019-W01 </v>
      </c>
      <c r="ALJ1" t="str">
        <v xml:space="preserve">2019-W02 </v>
      </c>
      <c r="ALK1" t="str">
        <v xml:space="preserve">2019-W03 </v>
      </c>
      <c r="ALL1" t="str">
        <v xml:space="preserve">2019-W04 </v>
      </c>
      <c r="ALM1" t="str">
        <v xml:space="preserve">2019-W05 </v>
      </c>
      <c r="ALN1" t="str">
        <v xml:space="preserve">2019-W06 </v>
      </c>
      <c r="ALO1" t="str">
        <v xml:space="preserve">2019-W07 </v>
      </c>
      <c r="ALP1" t="str">
        <v xml:space="preserve">2019-W08 </v>
      </c>
      <c r="ALQ1" t="str">
        <v xml:space="preserve">2019-W09 </v>
      </c>
      <c r="ALR1" t="str">
        <v xml:space="preserve">2019-W10 </v>
      </c>
      <c r="ALS1" t="str">
        <v xml:space="preserve">2019-W11 </v>
      </c>
      <c r="ALT1" t="str">
        <v xml:space="preserve">2019-W12 </v>
      </c>
      <c r="ALU1" t="str">
        <v xml:space="preserve">2019-W13 </v>
      </c>
      <c r="ALV1" t="str">
        <v xml:space="preserve">2019-W14 </v>
      </c>
      <c r="ALW1" t="str">
        <v xml:space="preserve">2019-W15 </v>
      </c>
      <c r="ALX1" t="str">
        <v xml:space="preserve">2019-W16 </v>
      </c>
      <c r="ALY1" t="str">
        <v xml:space="preserve">2019-W17 </v>
      </c>
      <c r="ALZ1" t="str">
        <v xml:space="preserve">2019-W18 </v>
      </c>
      <c r="AMA1" t="str">
        <v xml:space="preserve">2019-W19 </v>
      </c>
      <c r="AMB1" t="str">
        <v xml:space="preserve">2019-W20 </v>
      </c>
      <c r="AMC1" t="str">
        <v xml:space="preserve">2019-W21 </v>
      </c>
      <c r="AMD1" t="str">
        <v xml:space="preserve">2019-W22 </v>
      </c>
      <c r="AME1" t="str">
        <v xml:space="preserve">2019-W23 </v>
      </c>
      <c r="AMF1" t="str">
        <v xml:space="preserve">2019-W24 </v>
      </c>
      <c r="AMG1" t="str">
        <v xml:space="preserve">2019-W25 </v>
      </c>
      <c r="AMH1" t="str">
        <v xml:space="preserve">2019-W26 </v>
      </c>
      <c r="AMI1" t="str">
        <v xml:space="preserve">2019-W27 </v>
      </c>
      <c r="AMJ1" t="str">
        <v xml:space="preserve">2019-W28 </v>
      </c>
      <c r="AMK1" t="str">
        <v xml:space="preserve">2019-W29 </v>
      </c>
      <c r="AML1" t="str">
        <v xml:space="preserve">2019-W30 </v>
      </c>
      <c r="AMM1" t="str">
        <v xml:space="preserve">2019-W31 </v>
      </c>
      <c r="AMN1" t="str">
        <v xml:space="preserve">2019-W32 </v>
      </c>
      <c r="AMO1" t="str">
        <v xml:space="preserve">2019-W33 </v>
      </c>
      <c r="AMP1" t="str">
        <v xml:space="preserve">2019-W34 </v>
      </c>
      <c r="AMQ1" t="str">
        <v xml:space="preserve">2019-W35 </v>
      </c>
      <c r="AMR1" t="str">
        <v xml:space="preserve">2019-W36 </v>
      </c>
      <c r="AMS1" t="str">
        <v xml:space="preserve">2019-W37 </v>
      </c>
      <c r="AMT1" t="str">
        <v xml:space="preserve">2019-W38 </v>
      </c>
      <c r="AMU1" t="str">
        <v xml:space="preserve">2019-W39 </v>
      </c>
      <c r="AMV1" t="str">
        <v xml:space="preserve">2019-W40 </v>
      </c>
      <c r="AMW1" t="str">
        <v xml:space="preserve">2019-W41 </v>
      </c>
      <c r="AMX1" t="str">
        <v xml:space="preserve">2019-W42 </v>
      </c>
      <c r="AMY1" t="str">
        <v xml:space="preserve">2019-W43 </v>
      </c>
      <c r="AMZ1" t="str">
        <v xml:space="preserve">2019-W44 </v>
      </c>
      <c r="ANA1" t="str">
        <v xml:space="preserve">2019-W45 </v>
      </c>
      <c r="ANB1" t="str">
        <v xml:space="preserve">2019-W46 </v>
      </c>
      <c r="ANC1" t="str">
        <v xml:space="preserve">2019-W47 </v>
      </c>
      <c r="AND1" t="str">
        <v xml:space="preserve">2019-W48 </v>
      </c>
      <c r="ANE1" t="str">
        <v xml:space="preserve">2019-W49 </v>
      </c>
      <c r="ANF1" t="str">
        <v xml:space="preserve">2019-W50 </v>
      </c>
      <c r="ANG1" t="str">
        <v xml:space="preserve">2019-W51 </v>
      </c>
      <c r="ANH1" t="str">
        <v xml:space="preserve">2019-W52 </v>
      </c>
      <c r="ANI1" t="str">
        <v xml:space="preserve">2020-W01 </v>
      </c>
      <c r="ANJ1" t="str">
        <v xml:space="preserve">2020-W02 </v>
      </c>
      <c r="ANK1" t="str">
        <v xml:space="preserve">2020-W03 </v>
      </c>
      <c r="ANL1" t="str">
        <v xml:space="preserve">2020-W04 </v>
      </c>
      <c r="ANM1" t="str">
        <v xml:space="preserve">2020-W05 </v>
      </c>
      <c r="ANN1" t="str">
        <v xml:space="preserve">2020-W06 </v>
      </c>
      <c r="ANO1" t="str">
        <v xml:space="preserve">2020-W07 </v>
      </c>
      <c r="ANP1" t="str">
        <v xml:space="preserve">2020-W08 </v>
      </c>
      <c r="ANQ1" t="str">
        <v xml:space="preserve">2020-W09 </v>
      </c>
      <c r="ANR1" t="str">
        <v xml:space="preserve">2020-W10 </v>
      </c>
      <c r="ANS1" t="str">
        <v xml:space="preserve">2020-W11 </v>
      </c>
      <c r="ANT1" t="str">
        <v xml:space="preserve">2020-W12 </v>
      </c>
      <c r="ANU1" t="str">
        <v xml:space="preserve">2020-W13 </v>
      </c>
      <c r="ANV1" t="str">
        <v xml:space="preserve">2020-W14 </v>
      </c>
      <c r="ANW1" t="str">
        <v xml:space="preserve">2020-W15 </v>
      </c>
      <c r="ANX1" t="str">
        <v xml:space="preserve">2020-W16 </v>
      </c>
      <c r="ANY1" t="str">
        <v xml:space="preserve">2020-W17 </v>
      </c>
      <c r="ANZ1" t="str">
        <v xml:space="preserve">2020-W18 </v>
      </c>
      <c r="AOA1" t="str">
        <v xml:space="preserve">2020-W19 </v>
      </c>
      <c r="AOB1" t="str">
        <v xml:space="preserve">2020-W20 </v>
      </c>
      <c r="AOC1" t="str">
        <v xml:space="preserve">2020-W21 </v>
      </c>
      <c r="AOD1" t="str">
        <v xml:space="preserve">2020-W22 </v>
      </c>
      <c r="AOE1" t="str">
        <v xml:space="preserve">2020-W23 </v>
      </c>
      <c r="AOF1" t="str">
        <v xml:space="preserve">2020-W24 </v>
      </c>
      <c r="AOG1" t="str">
        <v xml:space="preserve">2020-W25 </v>
      </c>
      <c r="AOH1" t="str">
        <v xml:space="preserve">2020-W26 </v>
      </c>
      <c r="AOI1" t="str">
        <v xml:space="preserve">2020-W27 </v>
      </c>
      <c r="AOJ1" t="str">
        <v xml:space="preserve">2020-W28 </v>
      </c>
      <c r="AOK1" t="str">
        <v xml:space="preserve">2020-W29 </v>
      </c>
      <c r="AOL1" t="str">
        <v xml:space="preserve">2020-W30 </v>
      </c>
      <c r="AOM1" t="str">
        <v xml:space="preserve">2020-W31 </v>
      </c>
      <c r="AON1" t="str">
        <v xml:space="preserve">2020-W32 </v>
      </c>
      <c r="AOO1" t="str">
        <v xml:space="preserve">2020-W33 </v>
      </c>
      <c r="AOP1" t="str">
        <v xml:space="preserve">2020-W34 </v>
      </c>
      <c r="AOQ1" t="str">
        <v xml:space="preserve">2020-W35 </v>
      </c>
      <c r="AOR1" t="str">
        <v xml:space="preserve">2020-W36 </v>
      </c>
      <c r="AOS1" t="str">
        <v xml:space="preserve">2020-W37 </v>
      </c>
      <c r="AOT1" t="str">
        <v xml:space="preserve">2020-W38 </v>
      </c>
      <c r="AOU1" t="str">
        <v xml:space="preserve">2020-W39 </v>
      </c>
      <c r="AOV1" t="str">
        <v xml:space="preserve">2020-W40 </v>
      </c>
      <c r="AOW1" t="str">
        <v xml:space="preserve">2020-W41 </v>
      </c>
      <c r="AOX1" t="str">
        <v xml:space="preserve">2020-W42 </v>
      </c>
      <c r="AOY1" t="str">
        <v xml:space="preserve">2020-W43 </v>
      </c>
      <c r="AOZ1" t="str">
        <v xml:space="preserve">2020-W44 </v>
      </c>
      <c r="APA1" t="str">
        <v xml:space="preserve">2020-W45 </v>
      </c>
      <c r="APB1" t="str">
        <v xml:space="preserve">2020-W46 </v>
      </c>
      <c r="APC1" t="str">
        <v xml:space="preserve">2020-W47 </v>
      </c>
      <c r="APD1" t="str">
        <v xml:space="preserve">2020-W48 </v>
      </c>
      <c r="APE1" t="str">
        <v xml:space="preserve">2020-W49 </v>
      </c>
      <c r="APF1" t="str">
        <v xml:space="preserve">2020-W50 </v>
      </c>
      <c r="APG1" t="str">
        <v xml:space="preserve">2020-W51 </v>
      </c>
      <c r="APH1" t="str">
        <v xml:space="preserve">2020-W52 </v>
      </c>
      <c r="API1" t="str">
        <v xml:space="preserve">2020-W53 </v>
      </c>
      <c r="APJ1" t="str">
        <v xml:space="preserve">2020-W99 </v>
      </c>
      <c r="APK1" t="str">
        <v xml:space="preserve">2021-W01 </v>
      </c>
      <c r="APL1" t="str">
        <v xml:space="preserve">2021-W02 </v>
      </c>
      <c r="APM1" t="str">
        <v xml:space="preserve">2021-W03 </v>
      </c>
      <c r="APN1" t="str">
        <v xml:space="preserve">2021-W04 </v>
      </c>
      <c r="APO1" t="str">
        <v xml:space="preserve">2021-W05 </v>
      </c>
      <c r="APP1" t="str">
        <v xml:space="preserve">2021-W06 </v>
      </c>
      <c r="APQ1" t="str">
        <v xml:space="preserve">2021-W07 </v>
      </c>
      <c r="APR1" t="str">
        <v xml:space="preserve">2021-W08 </v>
      </c>
      <c r="APS1" t="str">
        <v xml:space="preserve">2021-W09 </v>
      </c>
      <c r="APT1" t="str">
        <v xml:space="preserve">2021-W10 </v>
      </c>
      <c r="APU1" t="str">
        <v xml:space="preserve">2021-W11 </v>
      </c>
      <c r="APV1" t="str">
        <v xml:space="preserve">2021-W12 </v>
      </c>
      <c r="APW1" t="str">
        <v xml:space="preserve">2021-W13 </v>
      </c>
      <c r="APX1" t="str">
        <v xml:space="preserve">2021-W14 </v>
      </c>
      <c r="APY1" t="str">
        <v xml:space="preserve">2021-W15 </v>
      </c>
      <c r="APZ1" t="str">
        <v xml:space="preserve">2021-W16 </v>
      </c>
      <c r="AQA1" t="str">
        <v xml:space="preserve">2021-W17 </v>
      </c>
      <c r="AQB1" t="str">
        <v xml:space="preserve">2021-W18 </v>
      </c>
      <c r="AQC1" t="str">
        <v xml:space="preserve">2021-W19 </v>
      </c>
      <c r="AQD1" t="str">
        <v xml:space="preserve">2021-W20 </v>
      </c>
      <c r="AQE1" t="str">
        <v xml:space="preserve">2021-W21 </v>
      </c>
      <c r="AQF1" t="str">
        <v xml:space="preserve">2021-W22 </v>
      </c>
      <c r="AQG1" t="str">
        <v xml:space="preserve">2021-W23 </v>
      </c>
      <c r="AQH1" t="str">
        <v xml:space="preserve">2021-W24 </v>
      </c>
      <c r="AQI1" t="str">
        <v xml:space="preserve">2021-W25 </v>
      </c>
      <c r="AQJ1" t="str">
        <v xml:space="preserve">2021-W26 </v>
      </c>
      <c r="AQK1" t="str">
        <v xml:space="preserve">2021-W27 </v>
      </c>
      <c r="AQL1" t="str">
        <v xml:space="preserve">2021-W28 </v>
      </c>
      <c r="AQM1" t="str">
        <v xml:space="preserve">2021-W29 </v>
      </c>
      <c r="AQN1" t="str">
        <v xml:space="preserve">2021-W30 </v>
      </c>
      <c r="AQO1" t="str">
        <v xml:space="preserve">2021-W31 </v>
      </c>
      <c r="AQP1" t="str">
        <v xml:space="preserve">2021-W32 </v>
      </c>
      <c r="AQQ1" t="str">
        <v xml:space="preserve">2021-W33 </v>
      </c>
      <c r="AQR1" t="str">
        <v xml:space="preserve">2021-W34 </v>
      </c>
      <c r="AQS1" t="str">
        <v xml:space="preserve">2021-W35 </v>
      </c>
      <c r="AQT1" t="str">
        <v xml:space="preserve">2021-W36 </v>
      </c>
      <c r="AQU1" t="str">
        <v xml:space="preserve">2021-W37 </v>
      </c>
      <c r="AQV1" t="str">
        <v xml:space="preserve">2021-W38 </v>
      </c>
      <c r="AQW1" t="str">
        <v xml:space="preserve">2021-W39 </v>
      </c>
      <c r="AQX1" t="str">
        <v xml:space="preserve">2021-W40 </v>
      </c>
      <c r="AQY1" t="str">
        <v xml:space="preserve">2021-W41 </v>
      </c>
      <c r="AQZ1" t="str">
        <v xml:space="preserve">2021-W42 </v>
      </c>
      <c r="ARA1" t="str">
        <v xml:space="preserve">2021-W43 </v>
      </c>
      <c r="ARB1" t="str">
        <v xml:space="preserve">2021-W44 </v>
      </c>
      <c r="ARC1" t="str">
        <v xml:space="preserve">2021-W45 </v>
      </c>
      <c r="ARD1" t="str">
        <v xml:space="preserve">2021-W46 </v>
      </c>
      <c r="ARE1" t="str">
        <v xml:space="preserve">2021-W47 </v>
      </c>
      <c r="ARF1" t="str">
        <v xml:space="preserve">2021-W48 </v>
      </c>
      <c r="ARG1" t="str">
        <v xml:space="preserve">2021-W49 </v>
      </c>
      <c r="ARH1" t="str">
        <v xml:space="preserve">2021-W50 </v>
      </c>
      <c r="ARI1" t="str">
        <v xml:space="preserve">2021-W51 </v>
      </c>
      <c r="ARJ1" t="str">
        <v xml:space="preserve">2021-W52 </v>
      </c>
      <c r="ARK1" t="str">
        <v xml:space="preserve">2021-W99 </v>
      </c>
      <c r="ARL1" t="str">
        <v xml:space="preserve">2022-W01 </v>
      </c>
      <c r="ARM1" t="str">
        <v xml:space="preserve">2022-W02 </v>
      </c>
      <c r="ARN1" t="str">
        <v xml:space="preserve">2022-W03 </v>
      </c>
      <c r="ARO1" t="str">
        <v xml:space="preserve">2022-W04 </v>
      </c>
      <c r="ARP1" t="str">
        <v xml:space="preserve">2022-W05 </v>
      </c>
      <c r="ARQ1" t="str">
        <v xml:space="preserve">2022-W06 </v>
      </c>
      <c r="ARR1" t="str">
        <v xml:space="preserve">2022-W07 </v>
      </c>
      <c r="ARS1" t="str">
        <v xml:space="preserve">2022-W08 </v>
      </c>
      <c r="ART1" t="str">
        <v xml:space="preserve">2022-W09 </v>
      </c>
      <c r="ARU1" t="str">
        <v xml:space="preserve">2022-W10 </v>
      </c>
      <c r="ARV1" t="str">
        <v xml:space="preserve">2022-W11 </v>
      </c>
      <c r="ARW1" t="str">
        <v xml:space="preserve">2022-W12 </v>
      </c>
      <c r="ARX1" t="str">
        <v xml:space="preserve">2022-W13 </v>
      </c>
      <c r="ARY1" t="str">
        <v xml:space="preserve">2022-W14 </v>
      </c>
      <c r="ARZ1" t="str">
        <v xml:space="preserve">2022-W15 </v>
      </c>
      <c r="ASA1" t="str">
        <v xml:space="preserve">2022-W16 </v>
      </c>
      <c r="ASB1" t="str">
        <v xml:space="preserve">2022-W17 </v>
      </c>
      <c r="ASC1" t="str">
        <v xml:space="preserve">2022-W18 </v>
      </c>
      <c r="ASD1" t="str">
        <v xml:space="preserve">2022-W19 </v>
      </c>
      <c r="ASE1" t="str">
        <v xml:space="preserve">2022-W20 </v>
      </c>
      <c r="ASF1" t="str">
        <v xml:space="preserve">2022-W21 </v>
      </c>
      <c r="ASG1" t="str">
        <v xml:space="preserve">2022-W22 </v>
      </c>
      <c r="ASH1" t="str">
        <v xml:space="preserve">2022-W23 </v>
      </c>
      <c r="ASI1" t="str">
        <v xml:space="preserve">2022-W24 </v>
      </c>
      <c r="ASJ1" t="str">
        <v xml:space="preserve">2022-W25 </v>
      </c>
      <c r="ASK1" t="str">
        <v xml:space="preserve">2022-W26 </v>
      </c>
      <c r="ASL1" t="str">
        <v xml:space="preserve">2022-W27 </v>
      </c>
      <c r="ASM1" t="str">
        <v xml:space="preserve">2022-W28 </v>
      </c>
      <c r="ASN1" t="str">
        <v xml:space="preserve">2022-W29 </v>
      </c>
      <c r="ASO1" t="str">
        <v xml:space="preserve">2022-W30 </v>
      </c>
      <c r="ASP1" t="str">
        <v xml:space="preserve">2022-W31 </v>
      </c>
      <c r="ASQ1" t="str">
        <v xml:space="preserve">2022-W32 </v>
      </c>
      <c r="ASR1" t="str">
        <v xml:space="preserve">2022-W33 </v>
      </c>
      <c r="ASS1" t="str">
        <v xml:space="preserve">2022-W34 </v>
      </c>
      <c r="AST1" t="str">
        <v xml:space="preserve">2022-W35 </v>
      </c>
      <c r="ASU1" t="str">
        <v xml:space="preserve">2022-W36 </v>
      </c>
      <c r="ASV1" t="str">
        <v xml:space="preserve">2022-W37 </v>
      </c>
      <c r="ASW1" t="str">
        <v xml:space="preserve">2022-W38 </v>
      </c>
      <c r="ASX1" t="str">
        <v xml:space="preserve">2022-W39 </v>
      </c>
      <c r="ASY1" t="str">
        <v xml:space="preserve">2022-W40 </v>
      </c>
      <c r="ASZ1" t="str">
        <v xml:space="preserve">2022-W41 </v>
      </c>
      <c r="ATA1" t="str">
        <v xml:space="preserve">2022-W42 </v>
      </c>
      <c r="ATB1" t="str">
        <v xml:space="preserve">2022-W43 </v>
      </c>
      <c r="ATC1" t="str">
        <v xml:space="preserve">2022-W44 </v>
      </c>
      <c r="ATD1" t="str">
        <v xml:space="preserve">2022-W45 </v>
      </c>
      <c r="ATE1" t="str">
        <v xml:space="preserve">2022-W46 </v>
      </c>
      <c r="ATF1" t="str">
        <v xml:space="preserve">2022-W47 </v>
      </c>
      <c r="ATG1" t="str">
        <v xml:space="preserve">2022-W48 </v>
      </c>
      <c r="ATH1" t="str">
        <v xml:space="preserve">2022-W49 </v>
      </c>
      <c r="ATI1" t="str">
        <v xml:space="preserve">2022-W50 </v>
      </c>
      <c r="ATJ1" t="str">
        <v xml:space="preserve">2022-W51 </v>
      </c>
      <c r="ATK1" t="str">
        <v xml:space="preserve">2022-W52 </v>
      </c>
      <c r="ATL1" t="str">
        <v xml:space="preserve">2023-W01 </v>
      </c>
      <c r="ATM1" t="str">
        <v xml:space="preserve">2023-W02 </v>
      </c>
      <c r="ATN1" t="str">
        <v xml:space="preserve">2023-W03 </v>
      </c>
      <c r="ATO1" t="str">
        <v xml:space="preserve">2023-W04 </v>
      </c>
      <c r="ATP1" t="str">
        <v xml:space="preserve">2023-W05 </v>
      </c>
      <c r="ATQ1" t="str">
        <v xml:space="preserve">2023-W06 </v>
      </c>
      <c r="ATR1" t="str">
        <v xml:space="preserve">2023-W07 </v>
      </c>
      <c r="ATS1" t="str">
        <v xml:space="preserve">2023-W08 </v>
      </c>
      <c r="ATT1" t="str">
        <v xml:space="preserve">2023-W09 </v>
      </c>
      <c r="ATU1" t="str">
        <v xml:space="preserve">2023-W10 </v>
      </c>
      <c r="ATV1" t="str">
        <v xml:space="preserve">2023-W11 </v>
      </c>
      <c r="ATW1" t="str">
        <v xml:space="preserve">2023-W12 </v>
      </c>
      <c r="ATX1" t="str">
        <v xml:space="preserve">2023-W13 </v>
      </c>
      <c r="ATY1" t="str">
        <v xml:space="preserve">2023-W14 </v>
      </c>
      <c r="ATZ1" t="str">
        <v xml:space="preserve">2023-W15 </v>
      </c>
      <c r="AUA1" t="str">
        <v xml:space="preserve">2023-W16 </v>
      </c>
      <c r="AUB1" t="str">
        <v xml:space="preserve">2023-W17 </v>
      </c>
      <c r="AUC1" t="str">
        <v xml:space="preserve">2023-W18 </v>
      </c>
      <c r="AUD1" t="str">
        <v xml:space="preserve">2023-W19 </v>
      </c>
      <c r="AUE1" t="str">
        <v xml:space="preserve">2023-W20 </v>
      </c>
      <c r="AUF1" t="str">
        <v xml:space="preserve">2023-W21 </v>
      </c>
      <c r="AUG1" t="str">
        <v xml:space="preserve">2023-W22 </v>
      </c>
      <c r="AUH1" t="str">
        <v xml:space="preserve">2023-W23 </v>
      </c>
      <c r="AUI1" t="str">
        <v xml:space="preserve">2023-W24 </v>
      </c>
      <c r="AUJ1" t="str">
        <v xml:space="preserve">2023-W25 </v>
      </c>
      <c r="AUK1" t="str">
        <v xml:space="preserve">2023-W26 </v>
      </c>
      <c r="AUL1" t="str">
        <v xml:space="preserve">2023-W27 </v>
      </c>
      <c r="AUM1" t="str">
        <v xml:space="preserve">2023-W28 </v>
      </c>
      <c r="AUN1" t="str">
        <v xml:space="preserve">2023-W29 </v>
      </c>
      <c r="AUO1" t="str">
        <v xml:space="preserve">2023-W30 </v>
      </c>
      <c r="AUP1" t="str">
        <v xml:space="preserve">2023-W31 </v>
      </c>
      <c r="AUQ1" t="str">
        <v xml:space="preserve">2023-W32 </v>
      </c>
      <c r="AUR1" t="str">
        <v xml:space="preserve">2023-W33 </v>
      </c>
      <c r="AUS1" t="str">
        <v xml:space="preserve">2023-W34 </v>
      </c>
      <c r="AUT1" t="str">
        <v xml:space="preserve">2023-W35 </v>
      </c>
      <c r="AUU1" t="str">
        <v xml:space="preserve">2023-W36 </v>
      </c>
      <c r="AUV1" t="str">
        <v xml:space="preserve">2023-W37 </v>
      </c>
      <c r="AUW1" t="str">
        <v xml:space="preserve">2023-W38 </v>
      </c>
      <c r="AUX1" t="str">
        <v xml:space="preserve">2023-W39 </v>
      </c>
      <c r="AUY1" t="str">
        <v xml:space="preserve">2023-W40 </v>
      </c>
      <c r="AUZ1" t="str">
        <v xml:space="preserve">2023-W41 </v>
      </c>
      <c r="AVA1" t="str">
        <v xml:space="preserve">2023-W42 </v>
      </c>
      <c r="AVB1" t="str">
        <v xml:space="preserve">2023-W43 </v>
      </c>
      <c r="AVC1" t="str">
        <v xml:space="preserve">2023-W44 </v>
      </c>
      <c r="AVD1" t="str">
        <v xml:space="preserve">2023-W45 </v>
      </c>
      <c r="AVE1" t="str">
        <v xml:space="preserve">2023-W46 </v>
      </c>
      <c r="AVF1" t="str">
        <v xml:space="preserve">2023-W47 </v>
      </c>
      <c r="AVG1" t="str">
        <v xml:space="preserve">2023-W48 </v>
      </c>
      <c r="AVH1" t="str">
        <v xml:space="preserve">2023-W49 </v>
      </c>
      <c r="AVI1" t="str">
        <v xml:space="preserve">2023-W50 </v>
      </c>
      <c r="AVJ1" t="str">
        <v xml:space="preserve">2023-W51 </v>
      </c>
      <c r="AVK1" t="str">
        <v xml:space="preserve">2023-W52 </v>
      </c>
      <c r="AVL1" t="str">
        <v xml:space="preserve">2024-W01 </v>
      </c>
      <c r="AVM1" t="str">
        <v xml:space="preserve">2024-W02 </v>
      </c>
      <c r="AVN1" t="str">
        <v xml:space="preserve">2024-W03 </v>
      </c>
      <c r="AVO1" t="str">
        <v xml:space="preserve">2024-W04 </v>
      </c>
      <c r="AVP1" t="str">
        <v xml:space="preserve">2024-W05 </v>
      </c>
      <c r="AVQ1" t="str">
        <v xml:space="preserve">2024-W06 </v>
      </c>
      <c r="AVR1" t="str">
        <v xml:space="preserve">2024-W07 </v>
      </c>
      <c r="AVS1" t="str">
        <v xml:space="preserve">2024-W08 </v>
      </c>
      <c r="AVT1" t="str">
        <v xml:space="preserve">2024-W09 </v>
      </c>
      <c r="AVU1" t="str">
        <v xml:space="preserve">2024-W10 </v>
      </c>
      <c r="AVV1" t="str">
        <v xml:space="preserve">2024-W11 </v>
      </c>
      <c r="AVW1" t="str">
        <v xml:space="preserve">2024-W12 </v>
      </c>
      <c r="AVX1" t="str">
        <v xml:space="preserve">2024-W13 </v>
      </c>
      <c r="AVY1" t="str">
        <v xml:space="preserve">2024-W14 </v>
      </c>
      <c r="AVZ1" t="str">
        <v xml:space="preserve">2024-W15 </v>
      </c>
      <c r="AWA1" t="str">
        <v xml:space="preserve">2024-W16 </v>
      </c>
      <c r="AWB1" t="str">
        <v xml:space="preserve">2024-W17 </v>
      </c>
      <c r="AWC1" t="str">
        <v xml:space="preserve">2024-W18 </v>
      </c>
      <c r="AWD1" t="str">
        <v xml:space="preserve">2024-W19 </v>
      </c>
      <c r="AWE1" t="str">
        <v xml:space="preserve">2024-W20 </v>
      </c>
      <c r="AWF1" t="str">
        <v xml:space="preserve">2024-W21 </v>
      </c>
      <c r="AWG1" t="str">
        <v xml:space="preserve">2024-W22 </v>
      </c>
      <c r="AWH1" t="str">
        <v xml:space="preserve">2024-W23 </v>
      </c>
      <c r="AWI1" t="str">
        <v xml:space="preserve">2024-W24 </v>
      </c>
      <c r="AWJ1" t="str">
        <v xml:space="preserve">2024-W25 </v>
      </c>
      <c r="AWK1" t="str">
        <v xml:space="preserve">2024-W26 </v>
      </c>
      <c r="AWL1" t="str">
        <v xml:space="preserve">2024-W27 </v>
      </c>
      <c r="AWM1" t="str">
        <v xml:space="preserve">2024-W28 </v>
      </c>
      <c r="AWN1" t="str">
        <v xml:space="preserve">2024-W29 </v>
      </c>
    </row>
    <row r="2" spans="1:1288" x14ac:dyDescent="0.3">
      <c r="F2" t="s">
        <v>873</v>
      </c>
      <c r="G2" t="s">
        <v>873</v>
      </c>
      <c r="H2" t="s">
        <v>873</v>
      </c>
      <c r="I2" t="s">
        <v>873</v>
      </c>
      <c r="J2" t="s">
        <v>873</v>
      </c>
      <c r="K2" t="s">
        <v>873</v>
      </c>
      <c r="L2" t="s">
        <v>873</v>
      </c>
      <c r="M2" t="s">
        <v>873</v>
      </c>
      <c r="N2" t="s">
        <v>906</v>
      </c>
      <c r="O2" t="s">
        <v>906</v>
      </c>
      <c r="P2" t="s">
        <v>906</v>
      </c>
      <c r="Q2" t="s">
        <v>906</v>
      </c>
      <c r="R2" t="s">
        <v>906</v>
      </c>
      <c r="S2" t="s">
        <v>906</v>
      </c>
      <c r="T2" t="s">
        <v>906</v>
      </c>
      <c r="U2" t="s">
        <v>906</v>
      </c>
      <c r="V2" t="s">
        <v>906</v>
      </c>
      <c r="W2" t="s">
        <v>906</v>
      </c>
      <c r="X2" t="s">
        <v>906</v>
      </c>
      <c r="Y2" t="s">
        <v>906</v>
      </c>
      <c r="Z2" t="s">
        <v>906</v>
      </c>
      <c r="AA2" t="s">
        <v>892</v>
      </c>
      <c r="AB2" t="s">
        <v>892</v>
      </c>
      <c r="AC2" t="s">
        <v>892</v>
      </c>
      <c r="AD2" t="s">
        <v>892</v>
      </c>
      <c r="AE2" t="s">
        <v>892</v>
      </c>
      <c r="AF2" t="s">
        <v>892</v>
      </c>
      <c r="AG2" t="s">
        <v>892</v>
      </c>
      <c r="AH2" t="s">
        <v>892</v>
      </c>
      <c r="AI2" t="s">
        <v>892</v>
      </c>
      <c r="AJ2" t="s">
        <v>892</v>
      </c>
      <c r="AK2" t="s">
        <v>892</v>
      </c>
      <c r="AL2" t="s">
        <v>892</v>
      </c>
      <c r="AM2" t="s">
        <v>892</v>
      </c>
      <c r="AN2" t="s">
        <v>879</v>
      </c>
      <c r="AO2" t="s">
        <v>879</v>
      </c>
      <c r="AP2" t="s">
        <v>879</v>
      </c>
      <c r="AQ2" t="s">
        <v>879</v>
      </c>
      <c r="AR2" t="s">
        <v>879</v>
      </c>
      <c r="AS2" t="s">
        <v>879</v>
      </c>
      <c r="AT2" t="s">
        <v>879</v>
      </c>
      <c r="AU2" t="s">
        <v>879</v>
      </c>
      <c r="AV2" t="s">
        <v>879</v>
      </c>
      <c r="AW2" t="s">
        <v>879</v>
      </c>
      <c r="AX2" t="s">
        <v>879</v>
      </c>
      <c r="AY2" t="s">
        <v>879</v>
      </c>
      <c r="AZ2" t="s">
        <v>873</v>
      </c>
      <c r="BA2" t="s">
        <v>873</v>
      </c>
      <c r="BB2" t="s">
        <v>873</v>
      </c>
      <c r="BC2" t="s">
        <v>873</v>
      </c>
      <c r="BD2" t="s">
        <v>873</v>
      </c>
      <c r="BE2" t="s">
        <v>873</v>
      </c>
      <c r="BF2" t="s">
        <v>873</v>
      </c>
      <c r="BG2" t="s">
        <v>873</v>
      </c>
      <c r="BH2" t="s">
        <v>873</v>
      </c>
      <c r="BI2" t="s">
        <v>873</v>
      </c>
      <c r="BJ2" t="s">
        <v>873</v>
      </c>
      <c r="BK2" t="s">
        <v>873</v>
      </c>
      <c r="BL2" t="s">
        <v>873</v>
      </c>
      <c r="BM2" t="s">
        <v>873</v>
      </c>
      <c r="BN2" t="s">
        <v>906</v>
      </c>
      <c r="BO2" t="s">
        <v>906</v>
      </c>
      <c r="BP2" t="s">
        <v>906</v>
      </c>
      <c r="BQ2" t="s">
        <v>906</v>
      </c>
      <c r="BR2" t="s">
        <v>906</v>
      </c>
      <c r="BS2" t="s">
        <v>906</v>
      </c>
      <c r="BT2" t="s">
        <v>906</v>
      </c>
      <c r="BU2" t="s">
        <v>906</v>
      </c>
      <c r="BV2" t="s">
        <v>906</v>
      </c>
      <c r="BW2" t="s">
        <v>906</v>
      </c>
      <c r="BX2" t="s">
        <v>906</v>
      </c>
      <c r="BY2" t="s">
        <v>906</v>
      </c>
      <c r="BZ2" t="s">
        <v>906</v>
      </c>
      <c r="CA2" t="s">
        <v>892</v>
      </c>
      <c r="CB2" t="s">
        <v>892</v>
      </c>
      <c r="CC2" t="s">
        <v>892</v>
      </c>
      <c r="CD2" t="s">
        <v>892</v>
      </c>
      <c r="CE2" t="s">
        <v>892</v>
      </c>
      <c r="CF2" t="s">
        <v>892</v>
      </c>
      <c r="CG2" t="s">
        <v>892</v>
      </c>
      <c r="CH2" t="s">
        <v>892</v>
      </c>
      <c r="CI2" t="s">
        <v>892</v>
      </c>
      <c r="CJ2" t="s">
        <v>892</v>
      </c>
      <c r="CK2" t="s">
        <v>892</v>
      </c>
      <c r="CL2" t="s">
        <v>892</v>
      </c>
      <c r="CM2" t="s">
        <v>892</v>
      </c>
      <c r="CN2" t="s">
        <v>879</v>
      </c>
      <c r="CO2" t="s">
        <v>879</v>
      </c>
      <c r="CP2" t="s">
        <v>879</v>
      </c>
      <c r="CQ2" t="s">
        <v>879</v>
      </c>
      <c r="CR2" t="s">
        <v>879</v>
      </c>
      <c r="CS2" t="s">
        <v>879</v>
      </c>
      <c r="CT2" t="s">
        <v>879</v>
      </c>
      <c r="CU2" t="s">
        <v>879</v>
      </c>
      <c r="CV2" t="s">
        <v>879</v>
      </c>
      <c r="CW2" t="s">
        <v>879</v>
      </c>
      <c r="CX2" t="s">
        <v>879</v>
      </c>
      <c r="CY2" t="s">
        <v>879</v>
      </c>
      <c r="CZ2" t="s">
        <v>873</v>
      </c>
      <c r="DA2" t="s">
        <v>873</v>
      </c>
      <c r="DB2" t="s">
        <v>873</v>
      </c>
      <c r="DC2" t="s">
        <v>873</v>
      </c>
      <c r="DD2" t="s">
        <v>873</v>
      </c>
      <c r="DE2" t="s">
        <v>873</v>
      </c>
      <c r="DF2" t="s">
        <v>873</v>
      </c>
      <c r="DG2" t="s">
        <v>873</v>
      </c>
      <c r="DH2" t="s">
        <v>873</v>
      </c>
      <c r="DI2" t="s">
        <v>873</v>
      </c>
      <c r="DJ2" t="s">
        <v>873</v>
      </c>
      <c r="DK2" t="s">
        <v>873</v>
      </c>
      <c r="DL2" t="s">
        <v>873</v>
      </c>
      <c r="DM2" t="s">
        <v>873</v>
      </c>
      <c r="DN2" t="s">
        <v>906</v>
      </c>
      <c r="DO2" t="s">
        <v>906</v>
      </c>
      <c r="DP2" t="s">
        <v>906</v>
      </c>
      <c r="DQ2" t="s">
        <v>906</v>
      </c>
      <c r="DR2" t="s">
        <v>906</v>
      </c>
      <c r="DS2" t="s">
        <v>906</v>
      </c>
      <c r="DT2" t="s">
        <v>906</v>
      </c>
      <c r="DU2" t="s">
        <v>906</v>
      </c>
      <c r="DV2" t="s">
        <v>906</v>
      </c>
      <c r="DW2" t="s">
        <v>906</v>
      </c>
      <c r="DX2" t="s">
        <v>906</v>
      </c>
      <c r="DY2" t="s">
        <v>906</v>
      </c>
      <c r="DZ2" t="s">
        <v>906</v>
      </c>
      <c r="EA2" t="s">
        <v>892</v>
      </c>
      <c r="EB2" t="s">
        <v>892</v>
      </c>
      <c r="EC2" t="s">
        <v>892</v>
      </c>
      <c r="ED2" t="s">
        <v>892</v>
      </c>
      <c r="EE2" t="s">
        <v>892</v>
      </c>
      <c r="EF2" t="s">
        <v>892</v>
      </c>
      <c r="EG2" t="s">
        <v>892</v>
      </c>
      <c r="EH2" t="s">
        <v>892</v>
      </c>
      <c r="EI2" t="s">
        <v>892</v>
      </c>
      <c r="EJ2" t="s">
        <v>892</v>
      </c>
      <c r="EK2" t="s">
        <v>892</v>
      </c>
      <c r="EL2" t="s">
        <v>892</v>
      </c>
      <c r="EM2" t="s">
        <v>892</v>
      </c>
      <c r="EN2" t="s">
        <v>879</v>
      </c>
      <c r="EO2" t="s">
        <v>879</v>
      </c>
      <c r="EP2" t="s">
        <v>879</v>
      </c>
      <c r="EQ2" t="s">
        <v>879</v>
      </c>
      <c r="ER2" t="s">
        <v>879</v>
      </c>
      <c r="ES2" t="s">
        <v>879</v>
      </c>
      <c r="ET2" t="s">
        <v>879</v>
      </c>
      <c r="EU2" t="s">
        <v>879</v>
      </c>
      <c r="EV2" t="s">
        <v>879</v>
      </c>
      <c r="EW2" t="s">
        <v>879</v>
      </c>
      <c r="EX2" t="s">
        <v>879</v>
      </c>
      <c r="EY2" t="s">
        <v>879</v>
      </c>
      <c r="EZ2" t="s">
        <v>873</v>
      </c>
      <c r="FA2" t="s">
        <v>873</v>
      </c>
      <c r="FB2" t="s">
        <v>873</v>
      </c>
      <c r="FC2" t="s">
        <v>873</v>
      </c>
      <c r="FD2" t="s">
        <v>873</v>
      </c>
      <c r="FE2" t="s">
        <v>873</v>
      </c>
      <c r="FF2" t="s">
        <v>873</v>
      </c>
      <c r="FG2" t="s">
        <v>873</v>
      </c>
      <c r="FH2" t="s">
        <v>873</v>
      </c>
      <c r="FI2" t="s">
        <v>873</v>
      </c>
      <c r="FJ2" t="s">
        <v>873</v>
      </c>
      <c r="FK2" t="s">
        <v>873</v>
      </c>
      <c r="FL2" t="s">
        <v>873</v>
      </c>
      <c r="FM2" t="s">
        <v>873</v>
      </c>
      <c r="FN2" t="s">
        <v>906</v>
      </c>
      <c r="FO2" t="s">
        <v>906</v>
      </c>
      <c r="FP2" t="s">
        <v>906</v>
      </c>
      <c r="FQ2" t="s">
        <v>906</v>
      </c>
      <c r="FR2" t="s">
        <v>906</v>
      </c>
      <c r="FS2" t="s">
        <v>906</v>
      </c>
      <c r="FT2" t="s">
        <v>906</v>
      </c>
      <c r="FU2" t="s">
        <v>906</v>
      </c>
      <c r="FV2" t="s">
        <v>906</v>
      </c>
      <c r="FW2" t="s">
        <v>906</v>
      </c>
      <c r="FX2" t="s">
        <v>906</v>
      </c>
      <c r="FY2" t="s">
        <v>906</v>
      </c>
      <c r="FZ2" t="s">
        <v>906</v>
      </c>
      <c r="GA2" t="s">
        <v>892</v>
      </c>
      <c r="GB2" t="s">
        <v>892</v>
      </c>
      <c r="GC2" t="s">
        <v>892</v>
      </c>
      <c r="GD2" t="s">
        <v>892</v>
      </c>
      <c r="GE2" t="s">
        <v>892</v>
      </c>
      <c r="GF2" t="s">
        <v>892</v>
      </c>
      <c r="GG2" t="s">
        <v>892</v>
      </c>
      <c r="GH2" t="s">
        <v>892</v>
      </c>
      <c r="GI2" t="s">
        <v>892</v>
      </c>
      <c r="GJ2" t="s">
        <v>892</v>
      </c>
      <c r="GK2" t="s">
        <v>892</v>
      </c>
      <c r="GL2" t="s">
        <v>892</v>
      </c>
      <c r="GM2" t="s">
        <v>892</v>
      </c>
      <c r="GN2" t="s">
        <v>879</v>
      </c>
      <c r="GO2" t="s">
        <v>879</v>
      </c>
      <c r="GP2" t="s">
        <v>879</v>
      </c>
      <c r="GQ2" t="s">
        <v>879</v>
      </c>
      <c r="GR2" t="s">
        <v>879</v>
      </c>
      <c r="GS2" t="s">
        <v>879</v>
      </c>
      <c r="GT2" t="s">
        <v>879</v>
      </c>
      <c r="GU2" t="s">
        <v>879</v>
      </c>
      <c r="GV2" t="s">
        <v>879</v>
      </c>
      <c r="GW2" t="s">
        <v>879</v>
      </c>
      <c r="GX2" t="s">
        <v>879</v>
      </c>
      <c r="GY2" t="s">
        <v>879</v>
      </c>
      <c r="GZ2" t="s">
        <v>873</v>
      </c>
      <c r="HA2" t="s">
        <v>873</v>
      </c>
      <c r="HB2" t="s">
        <v>873</v>
      </c>
      <c r="HC2" t="s">
        <v>873</v>
      </c>
      <c r="HD2" t="s">
        <v>873</v>
      </c>
      <c r="HE2" t="s">
        <v>873</v>
      </c>
      <c r="HF2" t="s">
        <v>873</v>
      </c>
      <c r="HG2" t="s">
        <v>873</v>
      </c>
      <c r="HH2" t="s">
        <v>873</v>
      </c>
      <c r="HI2" t="s">
        <v>873</v>
      </c>
      <c r="HJ2" t="s">
        <v>873</v>
      </c>
      <c r="HK2" t="s">
        <v>873</v>
      </c>
      <c r="HL2" t="s">
        <v>873</v>
      </c>
      <c r="HM2" t="s">
        <v>873</v>
      </c>
      <c r="HN2" t="s">
        <v>906</v>
      </c>
      <c r="HO2" t="s">
        <v>906</v>
      </c>
      <c r="HP2" t="s">
        <v>906</v>
      </c>
      <c r="HQ2" t="s">
        <v>906</v>
      </c>
      <c r="HR2" t="s">
        <v>906</v>
      </c>
      <c r="HS2" t="s">
        <v>906</v>
      </c>
      <c r="HT2" t="s">
        <v>906</v>
      </c>
      <c r="HU2" t="s">
        <v>906</v>
      </c>
      <c r="HV2" t="s">
        <v>906</v>
      </c>
      <c r="HW2" t="s">
        <v>906</v>
      </c>
      <c r="HX2" t="s">
        <v>906</v>
      </c>
      <c r="HY2" t="s">
        <v>906</v>
      </c>
      <c r="HZ2" t="s">
        <v>906</v>
      </c>
      <c r="IA2" t="s">
        <v>892</v>
      </c>
      <c r="IB2" t="s">
        <v>892</v>
      </c>
      <c r="IC2" t="s">
        <v>892</v>
      </c>
      <c r="ID2" t="s">
        <v>892</v>
      </c>
      <c r="IE2" t="s">
        <v>892</v>
      </c>
      <c r="IF2" t="s">
        <v>892</v>
      </c>
      <c r="IG2" t="s">
        <v>892</v>
      </c>
      <c r="IH2" t="s">
        <v>892</v>
      </c>
      <c r="II2" t="s">
        <v>892</v>
      </c>
      <c r="IJ2" t="s">
        <v>892</v>
      </c>
      <c r="IK2" t="s">
        <v>892</v>
      </c>
      <c r="IL2" t="s">
        <v>892</v>
      </c>
      <c r="IM2" t="s">
        <v>892</v>
      </c>
      <c r="IN2" t="s">
        <v>879</v>
      </c>
      <c r="IO2" t="s">
        <v>879</v>
      </c>
      <c r="IP2" t="s">
        <v>879</v>
      </c>
      <c r="IQ2" t="s">
        <v>879</v>
      </c>
      <c r="IR2" t="s">
        <v>879</v>
      </c>
      <c r="IS2" t="s">
        <v>879</v>
      </c>
      <c r="IT2" t="s">
        <v>879</v>
      </c>
      <c r="IU2" t="s">
        <v>879</v>
      </c>
      <c r="IV2" t="s">
        <v>879</v>
      </c>
      <c r="IW2" t="s">
        <v>879</v>
      </c>
      <c r="IX2" t="s">
        <v>879</v>
      </c>
      <c r="IY2" t="s">
        <v>879</v>
      </c>
      <c r="IZ2" t="s">
        <v>873</v>
      </c>
      <c r="JA2" t="s">
        <v>873</v>
      </c>
      <c r="JB2" t="s">
        <v>873</v>
      </c>
      <c r="JC2" t="s">
        <v>873</v>
      </c>
      <c r="JD2" t="s">
        <v>873</v>
      </c>
      <c r="JE2" t="s">
        <v>873</v>
      </c>
    </row>
    <row r="3" spans="1:1288" x14ac:dyDescent="0.3">
      <c r="F3" t="str">
        <f t="shared" ref="F3:BQ3" si="0">RIGHT(F1,4)</f>
        <v xml:space="preserve">W01 </v>
      </c>
      <c r="G3" t="str">
        <f t="shared" si="0"/>
        <v xml:space="preserve">W02 </v>
      </c>
      <c r="H3" t="str">
        <f t="shared" si="0"/>
        <v xml:space="preserve">W03 </v>
      </c>
      <c r="I3" t="str">
        <f t="shared" si="0"/>
        <v xml:space="preserve">W04 </v>
      </c>
      <c r="J3" t="str">
        <f t="shared" si="0"/>
        <v xml:space="preserve">W05 </v>
      </c>
      <c r="K3" t="str">
        <f t="shared" si="0"/>
        <v xml:space="preserve">W06 </v>
      </c>
      <c r="L3" t="str">
        <f t="shared" si="0"/>
        <v xml:space="preserve">W07 </v>
      </c>
      <c r="M3" t="str">
        <f t="shared" si="0"/>
        <v xml:space="preserve">W08 </v>
      </c>
      <c r="N3" t="str">
        <f t="shared" si="0"/>
        <v xml:space="preserve">W09 </v>
      </c>
      <c r="O3" t="str">
        <f t="shared" si="0"/>
        <v xml:space="preserve">W10 </v>
      </c>
      <c r="P3" t="str">
        <f t="shared" si="0"/>
        <v xml:space="preserve">W11 </v>
      </c>
      <c r="Q3" t="str">
        <f t="shared" si="0"/>
        <v xml:space="preserve">W12 </v>
      </c>
      <c r="R3" t="str">
        <f t="shared" si="0"/>
        <v xml:space="preserve">W13 </v>
      </c>
      <c r="S3" t="str">
        <f t="shared" si="0"/>
        <v xml:space="preserve">W14 </v>
      </c>
      <c r="T3" t="str">
        <f t="shared" si="0"/>
        <v xml:space="preserve">W15 </v>
      </c>
      <c r="U3" t="str">
        <f t="shared" si="0"/>
        <v xml:space="preserve">W16 </v>
      </c>
      <c r="V3" t="str">
        <f t="shared" si="0"/>
        <v xml:space="preserve">W17 </v>
      </c>
      <c r="W3" t="str">
        <f t="shared" si="0"/>
        <v xml:space="preserve">W18 </v>
      </c>
      <c r="X3" t="str">
        <f t="shared" si="0"/>
        <v xml:space="preserve">W19 </v>
      </c>
      <c r="Y3" t="str">
        <f t="shared" si="0"/>
        <v xml:space="preserve">W20 </v>
      </c>
      <c r="Z3" t="str">
        <f t="shared" si="0"/>
        <v xml:space="preserve">W21 </v>
      </c>
      <c r="AA3" t="str">
        <f t="shared" si="0"/>
        <v xml:space="preserve">W22 </v>
      </c>
      <c r="AB3" t="str">
        <f t="shared" si="0"/>
        <v xml:space="preserve">W23 </v>
      </c>
      <c r="AC3" t="str">
        <f t="shared" si="0"/>
        <v xml:space="preserve">W24 </v>
      </c>
      <c r="AD3" t="str">
        <f t="shared" si="0"/>
        <v xml:space="preserve">W25 </v>
      </c>
      <c r="AE3" t="str">
        <f t="shared" si="0"/>
        <v xml:space="preserve">W26 </v>
      </c>
      <c r="AF3" t="str">
        <f t="shared" si="0"/>
        <v xml:space="preserve">W27 </v>
      </c>
      <c r="AG3" t="str">
        <f t="shared" si="0"/>
        <v xml:space="preserve">W28 </v>
      </c>
      <c r="AH3" t="str">
        <f t="shared" si="0"/>
        <v xml:space="preserve">W29 </v>
      </c>
      <c r="AI3" t="str">
        <f t="shared" si="0"/>
        <v xml:space="preserve">W30 </v>
      </c>
      <c r="AJ3" t="str">
        <f t="shared" si="0"/>
        <v xml:space="preserve">W31 </v>
      </c>
      <c r="AK3" t="str">
        <f t="shared" si="0"/>
        <v xml:space="preserve">W32 </v>
      </c>
      <c r="AL3" t="str">
        <f t="shared" si="0"/>
        <v xml:space="preserve">W33 </v>
      </c>
      <c r="AM3" t="str">
        <f t="shared" si="0"/>
        <v xml:space="preserve">W34 </v>
      </c>
      <c r="AN3" t="str">
        <f t="shared" si="0"/>
        <v xml:space="preserve">W35 </v>
      </c>
      <c r="AO3" t="str">
        <f t="shared" si="0"/>
        <v xml:space="preserve">W36 </v>
      </c>
      <c r="AP3" t="str">
        <f t="shared" si="0"/>
        <v xml:space="preserve">W37 </v>
      </c>
      <c r="AQ3" t="str">
        <f t="shared" si="0"/>
        <v xml:space="preserve">W38 </v>
      </c>
      <c r="AR3" t="str">
        <f t="shared" si="0"/>
        <v xml:space="preserve">W39 </v>
      </c>
      <c r="AS3" t="str">
        <f t="shared" si="0"/>
        <v xml:space="preserve">W40 </v>
      </c>
      <c r="AT3" t="str">
        <f t="shared" si="0"/>
        <v xml:space="preserve">W41 </v>
      </c>
      <c r="AU3" t="str">
        <f t="shared" si="0"/>
        <v xml:space="preserve">W42 </v>
      </c>
      <c r="AV3" t="str">
        <f t="shared" si="0"/>
        <v xml:space="preserve">W43 </v>
      </c>
      <c r="AW3" t="str">
        <f t="shared" si="0"/>
        <v xml:space="preserve">W44 </v>
      </c>
      <c r="AX3" t="str">
        <f t="shared" si="0"/>
        <v xml:space="preserve">W45 </v>
      </c>
      <c r="AY3" t="str">
        <f t="shared" si="0"/>
        <v xml:space="preserve">W46 </v>
      </c>
      <c r="AZ3" t="str">
        <f t="shared" si="0"/>
        <v xml:space="preserve">W47 </v>
      </c>
      <c r="BA3" t="str">
        <f t="shared" si="0"/>
        <v xml:space="preserve">W48 </v>
      </c>
      <c r="BB3" t="str">
        <f t="shared" si="0"/>
        <v xml:space="preserve">W49 </v>
      </c>
      <c r="BC3" t="str">
        <f t="shared" si="0"/>
        <v xml:space="preserve">W50 </v>
      </c>
      <c r="BD3" t="str">
        <f t="shared" si="0"/>
        <v xml:space="preserve">W51 </v>
      </c>
      <c r="BE3" t="str">
        <f t="shared" si="0"/>
        <v xml:space="preserve">W52 </v>
      </c>
      <c r="BF3" t="str">
        <f t="shared" si="0"/>
        <v xml:space="preserve">W01 </v>
      </c>
      <c r="BG3" t="str">
        <f t="shared" si="0"/>
        <v xml:space="preserve">W02 </v>
      </c>
      <c r="BH3" t="str">
        <f t="shared" si="0"/>
        <v xml:space="preserve">W03 </v>
      </c>
      <c r="BI3" t="str">
        <f t="shared" si="0"/>
        <v xml:space="preserve">W04 </v>
      </c>
      <c r="BJ3" t="str">
        <f t="shared" si="0"/>
        <v xml:space="preserve">W05 </v>
      </c>
      <c r="BK3" t="str">
        <f t="shared" si="0"/>
        <v xml:space="preserve">W06 </v>
      </c>
      <c r="BL3" t="str">
        <f t="shared" si="0"/>
        <v xml:space="preserve">W07 </v>
      </c>
      <c r="BM3" t="str">
        <f t="shared" si="0"/>
        <v xml:space="preserve">W08 </v>
      </c>
      <c r="BN3" t="str">
        <f t="shared" si="0"/>
        <v xml:space="preserve">W09 </v>
      </c>
      <c r="BO3" t="str">
        <f t="shared" si="0"/>
        <v xml:space="preserve">W10 </v>
      </c>
      <c r="BP3" t="str">
        <f t="shared" si="0"/>
        <v xml:space="preserve">W11 </v>
      </c>
      <c r="BQ3" t="str">
        <f t="shared" si="0"/>
        <v xml:space="preserve">W12 </v>
      </c>
      <c r="BR3" t="str">
        <f t="shared" ref="BR3:EC3" si="1">RIGHT(BR1,4)</f>
        <v xml:space="preserve">W13 </v>
      </c>
      <c r="BS3" t="str">
        <f t="shared" si="1"/>
        <v xml:space="preserve">W14 </v>
      </c>
      <c r="BT3" t="str">
        <f t="shared" si="1"/>
        <v xml:space="preserve">W15 </v>
      </c>
      <c r="BU3" t="str">
        <f t="shared" si="1"/>
        <v xml:space="preserve">W16 </v>
      </c>
      <c r="BV3" t="str">
        <f t="shared" si="1"/>
        <v xml:space="preserve">W17 </v>
      </c>
      <c r="BW3" t="str">
        <f t="shared" si="1"/>
        <v xml:space="preserve">W18 </v>
      </c>
      <c r="BX3" t="str">
        <f t="shared" si="1"/>
        <v xml:space="preserve">W19 </v>
      </c>
      <c r="BY3" t="str">
        <f t="shared" si="1"/>
        <v xml:space="preserve">W20 </v>
      </c>
      <c r="BZ3" t="str">
        <f t="shared" si="1"/>
        <v xml:space="preserve">W21 </v>
      </c>
      <c r="CA3" t="str">
        <f t="shared" si="1"/>
        <v xml:space="preserve">W22 </v>
      </c>
      <c r="CB3" t="str">
        <f t="shared" si="1"/>
        <v xml:space="preserve">W23 </v>
      </c>
      <c r="CC3" t="str">
        <f t="shared" si="1"/>
        <v xml:space="preserve">W24 </v>
      </c>
      <c r="CD3" t="str">
        <f t="shared" si="1"/>
        <v xml:space="preserve">W25 </v>
      </c>
      <c r="CE3" t="str">
        <f t="shared" si="1"/>
        <v xml:space="preserve">W26 </v>
      </c>
      <c r="CF3" t="str">
        <f t="shared" si="1"/>
        <v xml:space="preserve">W27 </v>
      </c>
      <c r="CG3" t="str">
        <f t="shared" si="1"/>
        <v xml:space="preserve">W28 </v>
      </c>
      <c r="CH3" t="str">
        <f t="shared" si="1"/>
        <v xml:space="preserve">W29 </v>
      </c>
      <c r="CI3" t="str">
        <f t="shared" si="1"/>
        <v xml:space="preserve">W30 </v>
      </c>
      <c r="CJ3" t="str">
        <f t="shared" si="1"/>
        <v xml:space="preserve">W31 </v>
      </c>
      <c r="CK3" t="str">
        <f t="shared" si="1"/>
        <v xml:space="preserve">W32 </v>
      </c>
      <c r="CL3" t="str">
        <f t="shared" si="1"/>
        <v xml:space="preserve">W33 </v>
      </c>
      <c r="CM3" t="str">
        <f t="shared" si="1"/>
        <v xml:space="preserve">W34 </v>
      </c>
      <c r="CN3" t="str">
        <f t="shared" si="1"/>
        <v xml:space="preserve">W35 </v>
      </c>
      <c r="CO3" t="str">
        <f t="shared" si="1"/>
        <v xml:space="preserve">W36 </v>
      </c>
      <c r="CP3" t="str">
        <f t="shared" si="1"/>
        <v xml:space="preserve">W37 </v>
      </c>
      <c r="CQ3" t="str">
        <f t="shared" si="1"/>
        <v xml:space="preserve">W38 </v>
      </c>
      <c r="CR3" t="str">
        <f t="shared" si="1"/>
        <v xml:space="preserve">W39 </v>
      </c>
      <c r="CS3" t="str">
        <f t="shared" si="1"/>
        <v xml:space="preserve">W40 </v>
      </c>
      <c r="CT3" t="str">
        <f t="shared" si="1"/>
        <v xml:space="preserve">W41 </v>
      </c>
      <c r="CU3" t="str">
        <f t="shared" si="1"/>
        <v xml:space="preserve">W42 </v>
      </c>
      <c r="CV3" t="str">
        <f t="shared" si="1"/>
        <v xml:space="preserve">W43 </v>
      </c>
      <c r="CW3" t="str">
        <f t="shared" si="1"/>
        <v xml:space="preserve">W44 </v>
      </c>
      <c r="CX3" t="str">
        <f t="shared" si="1"/>
        <v xml:space="preserve">W45 </v>
      </c>
      <c r="CY3" t="str">
        <f t="shared" si="1"/>
        <v xml:space="preserve">W46 </v>
      </c>
      <c r="CZ3" t="str">
        <f t="shared" si="1"/>
        <v xml:space="preserve">W47 </v>
      </c>
      <c r="DA3" t="str">
        <f t="shared" si="1"/>
        <v xml:space="preserve">W48 </v>
      </c>
      <c r="DB3" t="str">
        <f t="shared" si="1"/>
        <v xml:space="preserve">W49 </v>
      </c>
      <c r="DC3" t="str">
        <f t="shared" si="1"/>
        <v xml:space="preserve">W50 </v>
      </c>
      <c r="DD3" t="str">
        <f t="shared" si="1"/>
        <v xml:space="preserve">W51 </v>
      </c>
      <c r="DE3" t="str">
        <f t="shared" si="1"/>
        <v xml:space="preserve">W52 </v>
      </c>
      <c r="DF3" t="str">
        <f t="shared" si="1"/>
        <v xml:space="preserve">W01 </v>
      </c>
      <c r="DG3" t="str">
        <f t="shared" si="1"/>
        <v xml:space="preserve">W02 </v>
      </c>
      <c r="DH3" t="str">
        <f t="shared" si="1"/>
        <v xml:space="preserve">W03 </v>
      </c>
      <c r="DI3" t="str">
        <f t="shared" si="1"/>
        <v xml:space="preserve">W04 </v>
      </c>
      <c r="DJ3" t="str">
        <f t="shared" si="1"/>
        <v xml:space="preserve">W05 </v>
      </c>
      <c r="DK3" t="str">
        <f t="shared" si="1"/>
        <v xml:space="preserve">W06 </v>
      </c>
      <c r="DL3" t="str">
        <f t="shared" si="1"/>
        <v xml:space="preserve">W07 </v>
      </c>
      <c r="DM3" t="str">
        <f t="shared" si="1"/>
        <v xml:space="preserve">W08 </v>
      </c>
      <c r="DN3" t="str">
        <f t="shared" si="1"/>
        <v xml:space="preserve">W09 </v>
      </c>
      <c r="DO3" t="str">
        <f t="shared" si="1"/>
        <v xml:space="preserve">W10 </v>
      </c>
      <c r="DP3" t="str">
        <f t="shared" si="1"/>
        <v xml:space="preserve">W11 </v>
      </c>
      <c r="DQ3" t="str">
        <f t="shared" si="1"/>
        <v xml:space="preserve">W12 </v>
      </c>
      <c r="DR3" t="str">
        <f t="shared" si="1"/>
        <v xml:space="preserve">W13 </v>
      </c>
      <c r="DS3" t="str">
        <f t="shared" si="1"/>
        <v xml:space="preserve">W14 </v>
      </c>
      <c r="DT3" t="str">
        <f t="shared" si="1"/>
        <v xml:space="preserve">W15 </v>
      </c>
      <c r="DU3" t="str">
        <f t="shared" si="1"/>
        <v xml:space="preserve">W16 </v>
      </c>
      <c r="DV3" t="str">
        <f t="shared" si="1"/>
        <v xml:space="preserve">W17 </v>
      </c>
      <c r="DW3" t="str">
        <f t="shared" si="1"/>
        <v xml:space="preserve">W18 </v>
      </c>
      <c r="DX3" t="str">
        <f t="shared" si="1"/>
        <v xml:space="preserve">W19 </v>
      </c>
      <c r="DY3" t="str">
        <f t="shared" si="1"/>
        <v xml:space="preserve">W20 </v>
      </c>
      <c r="DZ3" t="str">
        <f t="shared" si="1"/>
        <v xml:space="preserve">W21 </v>
      </c>
      <c r="EA3" t="str">
        <f t="shared" si="1"/>
        <v xml:space="preserve">W22 </v>
      </c>
      <c r="EB3" t="str">
        <f t="shared" si="1"/>
        <v xml:space="preserve">W23 </v>
      </c>
      <c r="EC3" t="str">
        <f t="shared" si="1"/>
        <v xml:space="preserve">W24 </v>
      </c>
      <c r="ED3" t="str">
        <f t="shared" ref="ED3:GO3" si="2">RIGHT(ED1,4)</f>
        <v xml:space="preserve">W25 </v>
      </c>
      <c r="EE3" t="str">
        <f t="shared" si="2"/>
        <v xml:space="preserve">W26 </v>
      </c>
      <c r="EF3" t="str">
        <f t="shared" si="2"/>
        <v xml:space="preserve">W27 </v>
      </c>
      <c r="EG3" t="str">
        <f t="shared" si="2"/>
        <v xml:space="preserve">W28 </v>
      </c>
      <c r="EH3" t="str">
        <f t="shared" si="2"/>
        <v xml:space="preserve">W29 </v>
      </c>
      <c r="EI3" t="str">
        <f t="shared" si="2"/>
        <v xml:space="preserve">W30 </v>
      </c>
      <c r="EJ3" t="str">
        <f t="shared" si="2"/>
        <v xml:space="preserve">W31 </v>
      </c>
      <c r="EK3" t="str">
        <f t="shared" si="2"/>
        <v xml:space="preserve">W32 </v>
      </c>
      <c r="EL3" t="str">
        <f t="shared" si="2"/>
        <v xml:space="preserve">W33 </v>
      </c>
      <c r="EM3" t="str">
        <f t="shared" si="2"/>
        <v xml:space="preserve">W34 </v>
      </c>
      <c r="EN3" t="str">
        <f t="shared" si="2"/>
        <v xml:space="preserve">W35 </v>
      </c>
      <c r="EO3" t="str">
        <f t="shared" si="2"/>
        <v xml:space="preserve">W36 </v>
      </c>
      <c r="EP3" t="str">
        <f t="shared" si="2"/>
        <v xml:space="preserve">W37 </v>
      </c>
      <c r="EQ3" t="str">
        <f t="shared" si="2"/>
        <v xml:space="preserve">W38 </v>
      </c>
      <c r="ER3" t="str">
        <f t="shared" si="2"/>
        <v xml:space="preserve">W39 </v>
      </c>
      <c r="ES3" t="str">
        <f t="shared" si="2"/>
        <v xml:space="preserve">W40 </v>
      </c>
      <c r="ET3" t="str">
        <f t="shared" si="2"/>
        <v xml:space="preserve">W41 </v>
      </c>
      <c r="EU3" t="str">
        <f t="shared" si="2"/>
        <v xml:space="preserve">W42 </v>
      </c>
      <c r="EV3" t="str">
        <f t="shared" si="2"/>
        <v xml:space="preserve">W43 </v>
      </c>
      <c r="EW3" t="str">
        <f t="shared" si="2"/>
        <v xml:space="preserve">W44 </v>
      </c>
      <c r="EX3" t="str">
        <f t="shared" si="2"/>
        <v xml:space="preserve">W45 </v>
      </c>
      <c r="EY3" t="str">
        <f t="shared" si="2"/>
        <v xml:space="preserve">W46 </v>
      </c>
      <c r="EZ3" t="str">
        <f t="shared" si="2"/>
        <v xml:space="preserve">W47 </v>
      </c>
      <c r="FA3" t="str">
        <f t="shared" si="2"/>
        <v xml:space="preserve">W48 </v>
      </c>
      <c r="FB3" t="str">
        <f t="shared" si="2"/>
        <v xml:space="preserve">W49 </v>
      </c>
      <c r="FC3" t="str">
        <f t="shared" si="2"/>
        <v xml:space="preserve">W50 </v>
      </c>
      <c r="FD3" t="str">
        <f t="shared" si="2"/>
        <v xml:space="preserve">W51 </v>
      </c>
      <c r="FE3" t="str">
        <f t="shared" si="2"/>
        <v xml:space="preserve">W52 </v>
      </c>
      <c r="FF3" t="str">
        <f t="shared" si="2"/>
        <v xml:space="preserve">W01 </v>
      </c>
      <c r="FG3" t="str">
        <f t="shared" si="2"/>
        <v xml:space="preserve">W02 </v>
      </c>
      <c r="FH3" t="str">
        <f t="shared" si="2"/>
        <v xml:space="preserve">W03 </v>
      </c>
      <c r="FI3" t="str">
        <f t="shared" si="2"/>
        <v xml:space="preserve">W04 </v>
      </c>
      <c r="FJ3" t="str">
        <f t="shared" si="2"/>
        <v xml:space="preserve">W05 </v>
      </c>
      <c r="FK3" t="str">
        <f t="shared" si="2"/>
        <v xml:space="preserve">W06 </v>
      </c>
      <c r="FL3" t="str">
        <f t="shared" si="2"/>
        <v xml:space="preserve">W07 </v>
      </c>
      <c r="FM3" t="str">
        <f t="shared" si="2"/>
        <v xml:space="preserve">W08 </v>
      </c>
      <c r="FN3" t="str">
        <f t="shared" si="2"/>
        <v xml:space="preserve">W09 </v>
      </c>
      <c r="FO3" t="str">
        <f t="shared" si="2"/>
        <v xml:space="preserve">W10 </v>
      </c>
      <c r="FP3" t="str">
        <f t="shared" si="2"/>
        <v xml:space="preserve">W11 </v>
      </c>
      <c r="FQ3" t="str">
        <f t="shared" si="2"/>
        <v xml:space="preserve">W12 </v>
      </c>
      <c r="FR3" t="str">
        <f t="shared" si="2"/>
        <v xml:space="preserve">W13 </v>
      </c>
      <c r="FS3" t="str">
        <f t="shared" si="2"/>
        <v xml:space="preserve">W14 </v>
      </c>
      <c r="FT3" t="str">
        <f t="shared" si="2"/>
        <v xml:space="preserve">W15 </v>
      </c>
      <c r="FU3" t="str">
        <f t="shared" si="2"/>
        <v xml:space="preserve">W16 </v>
      </c>
      <c r="FV3" t="str">
        <f t="shared" si="2"/>
        <v xml:space="preserve">W17 </v>
      </c>
      <c r="FW3" t="str">
        <f t="shared" si="2"/>
        <v xml:space="preserve">W18 </v>
      </c>
      <c r="FX3" t="str">
        <f t="shared" si="2"/>
        <v xml:space="preserve">W19 </v>
      </c>
      <c r="FY3" t="str">
        <f t="shared" si="2"/>
        <v xml:space="preserve">W20 </v>
      </c>
      <c r="FZ3" t="str">
        <f t="shared" si="2"/>
        <v xml:space="preserve">W21 </v>
      </c>
      <c r="GA3" t="str">
        <f t="shared" si="2"/>
        <v xml:space="preserve">W22 </v>
      </c>
      <c r="GB3" t="str">
        <f t="shared" si="2"/>
        <v xml:space="preserve">W23 </v>
      </c>
      <c r="GC3" t="str">
        <f t="shared" si="2"/>
        <v xml:space="preserve">W24 </v>
      </c>
      <c r="GD3" t="str">
        <f t="shared" si="2"/>
        <v xml:space="preserve">W25 </v>
      </c>
      <c r="GE3" t="str">
        <f t="shared" si="2"/>
        <v xml:space="preserve">W26 </v>
      </c>
      <c r="GF3" t="str">
        <f t="shared" si="2"/>
        <v xml:space="preserve">W27 </v>
      </c>
      <c r="GG3" t="str">
        <f t="shared" si="2"/>
        <v xml:space="preserve">W28 </v>
      </c>
      <c r="GH3" t="str">
        <f t="shared" si="2"/>
        <v xml:space="preserve">W29 </v>
      </c>
      <c r="GI3" t="str">
        <f t="shared" si="2"/>
        <v xml:space="preserve">W30 </v>
      </c>
      <c r="GJ3" t="str">
        <f t="shared" si="2"/>
        <v xml:space="preserve">W31 </v>
      </c>
      <c r="GK3" t="str">
        <f t="shared" si="2"/>
        <v xml:space="preserve">W32 </v>
      </c>
      <c r="GL3" t="str">
        <f t="shared" si="2"/>
        <v xml:space="preserve">W33 </v>
      </c>
      <c r="GM3" t="str">
        <f t="shared" si="2"/>
        <v xml:space="preserve">W34 </v>
      </c>
      <c r="GN3" t="str">
        <f t="shared" si="2"/>
        <v xml:space="preserve">W35 </v>
      </c>
      <c r="GO3" t="str">
        <f t="shared" si="2"/>
        <v xml:space="preserve">W36 </v>
      </c>
      <c r="GP3" t="str">
        <f t="shared" ref="GP3:JA3" si="3">RIGHT(GP1,4)</f>
        <v xml:space="preserve">W37 </v>
      </c>
      <c r="GQ3" t="str">
        <f t="shared" si="3"/>
        <v xml:space="preserve">W38 </v>
      </c>
      <c r="GR3" t="str">
        <f t="shared" si="3"/>
        <v xml:space="preserve">W39 </v>
      </c>
      <c r="GS3" t="str">
        <f t="shared" si="3"/>
        <v xml:space="preserve">W40 </v>
      </c>
      <c r="GT3" t="str">
        <f t="shared" si="3"/>
        <v xml:space="preserve">W41 </v>
      </c>
      <c r="GU3" t="str">
        <f t="shared" si="3"/>
        <v xml:space="preserve">W42 </v>
      </c>
      <c r="GV3" t="str">
        <f t="shared" si="3"/>
        <v xml:space="preserve">W43 </v>
      </c>
      <c r="GW3" t="str">
        <f t="shared" si="3"/>
        <v xml:space="preserve">W44 </v>
      </c>
      <c r="GX3" t="str">
        <f t="shared" si="3"/>
        <v xml:space="preserve">W45 </v>
      </c>
      <c r="GY3" t="str">
        <f t="shared" si="3"/>
        <v xml:space="preserve">W46 </v>
      </c>
      <c r="GZ3" t="str">
        <f t="shared" si="3"/>
        <v xml:space="preserve">W47 </v>
      </c>
      <c r="HA3" t="str">
        <f t="shared" si="3"/>
        <v xml:space="preserve">W48 </v>
      </c>
      <c r="HB3" t="str">
        <f t="shared" si="3"/>
        <v xml:space="preserve">W49 </v>
      </c>
      <c r="HC3" t="str">
        <f t="shared" si="3"/>
        <v xml:space="preserve">W50 </v>
      </c>
      <c r="HD3" t="str">
        <f t="shared" si="3"/>
        <v xml:space="preserve">W51 </v>
      </c>
      <c r="HE3" t="str">
        <f t="shared" si="3"/>
        <v xml:space="preserve">W52 </v>
      </c>
      <c r="HF3" t="str">
        <f t="shared" si="3"/>
        <v xml:space="preserve">W01 </v>
      </c>
      <c r="HG3" t="str">
        <f t="shared" si="3"/>
        <v xml:space="preserve">W02 </v>
      </c>
      <c r="HH3" t="str">
        <f t="shared" si="3"/>
        <v xml:space="preserve">W03 </v>
      </c>
      <c r="HI3" t="str">
        <f t="shared" si="3"/>
        <v xml:space="preserve">W04 </v>
      </c>
      <c r="HJ3" t="str">
        <f t="shared" si="3"/>
        <v xml:space="preserve">W05 </v>
      </c>
      <c r="HK3" t="str">
        <f t="shared" si="3"/>
        <v xml:space="preserve">W06 </v>
      </c>
      <c r="HL3" t="str">
        <f t="shared" si="3"/>
        <v xml:space="preserve">W07 </v>
      </c>
      <c r="HM3" t="str">
        <f t="shared" si="3"/>
        <v xml:space="preserve">W08 </v>
      </c>
      <c r="HN3" t="str">
        <f t="shared" si="3"/>
        <v xml:space="preserve">W09 </v>
      </c>
      <c r="HO3" t="str">
        <f t="shared" si="3"/>
        <v xml:space="preserve">W10 </v>
      </c>
      <c r="HP3" t="str">
        <f t="shared" si="3"/>
        <v xml:space="preserve">W11 </v>
      </c>
      <c r="HQ3" t="str">
        <f t="shared" si="3"/>
        <v xml:space="preserve">W12 </v>
      </c>
      <c r="HR3" t="str">
        <f t="shared" si="3"/>
        <v xml:space="preserve">W13 </v>
      </c>
      <c r="HS3" t="str">
        <f t="shared" si="3"/>
        <v xml:space="preserve">W14 </v>
      </c>
      <c r="HT3" t="str">
        <f t="shared" si="3"/>
        <v xml:space="preserve">W15 </v>
      </c>
      <c r="HU3" t="str">
        <f t="shared" si="3"/>
        <v xml:space="preserve">W16 </v>
      </c>
      <c r="HV3" t="str">
        <f t="shared" si="3"/>
        <v xml:space="preserve">W17 </v>
      </c>
      <c r="HW3" t="str">
        <f t="shared" si="3"/>
        <v xml:space="preserve">W18 </v>
      </c>
      <c r="HX3" t="str">
        <f t="shared" si="3"/>
        <v xml:space="preserve">W19 </v>
      </c>
      <c r="HY3" t="str">
        <f t="shared" si="3"/>
        <v xml:space="preserve">W20 </v>
      </c>
      <c r="HZ3" t="str">
        <f t="shared" si="3"/>
        <v xml:space="preserve">W21 </v>
      </c>
      <c r="IA3" t="str">
        <f t="shared" si="3"/>
        <v xml:space="preserve">W22 </v>
      </c>
      <c r="IB3" t="str">
        <f t="shared" si="3"/>
        <v xml:space="preserve">W23 </v>
      </c>
      <c r="IC3" t="str">
        <f t="shared" si="3"/>
        <v xml:space="preserve">W24 </v>
      </c>
      <c r="ID3" t="str">
        <f t="shared" si="3"/>
        <v xml:space="preserve">W25 </v>
      </c>
      <c r="IE3" t="str">
        <f t="shared" si="3"/>
        <v xml:space="preserve">W26 </v>
      </c>
      <c r="IF3" t="str">
        <f t="shared" si="3"/>
        <v xml:space="preserve">W27 </v>
      </c>
      <c r="IG3" t="str">
        <f t="shared" si="3"/>
        <v xml:space="preserve">W28 </v>
      </c>
      <c r="IH3" t="str">
        <f t="shared" si="3"/>
        <v xml:space="preserve">W29 </v>
      </c>
      <c r="II3" t="str">
        <f t="shared" si="3"/>
        <v xml:space="preserve">W30 </v>
      </c>
      <c r="IJ3" t="str">
        <f t="shared" si="3"/>
        <v xml:space="preserve">W31 </v>
      </c>
      <c r="IK3" t="str">
        <f t="shared" si="3"/>
        <v xml:space="preserve">W32 </v>
      </c>
      <c r="IL3" t="str">
        <f t="shared" si="3"/>
        <v xml:space="preserve">W33 </v>
      </c>
      <c r="IM3" t="str">
        <f t="shared" si="3"/>
        <v xml:space="preserve">W34 </v>
      </c>
      <c r="IN3" t="str">
        <f t="shared" si="3"/>
        <v xml:space="preserve">W35 </v>
      </c>
      <c r="IO3" t="str">
        <f t="shared" si="3"/>
        <v xml:space="preserve">W36 </v>
      </c>
      <c r="IP3" t="str">
        <f t="shared" si="3"/>
        <v xml:space="preserve">W37 </v>
      </c>
      <c r="IQ3" t="str">
        <f t="shared" si="3"/>
        <v xml:space="preserve">W38 </v>
      </c>
      <c r="IR3" t="str">
        <f t="shared" si="3"/>
        <v xml:space="preserve">W39 </v>
      </c>
      <c r="IS3" t="str">
        <f t="shared" si="3"/>
        <v xml:space="preserve">W40 </v>
      </c>
      <c r="IT3" t="str">
        <f t="shared" si="3"/>
        <v xml:space="preserve">W41 </v>
      </c>
      <c r="IU3" t="str">
        <f t="shared" si="3"/>
        <v xml:space="preserve">W42 </v>
      </c>
      <c r="IV3" t="str">
        <f t="shared" si="3"/>
        <v xml:space="preserve">W43 </v>
      </c>
      <c r="IW3" t="str">
        <f t="shared" si="3"/>
        <v xml:space="preserve">W44 </v>
      </c>
      <c r="IX3" t="str">
        <f t="shared" si="3"/>
        <v xml:space="preserve">W45 </v>
      </c>
      <c r="IY3" t="str">
        <f t="shared" si="3"/>
        <v xml:space="preserve">W46 </v>
      </c>
      <c r="IZ3" t="str">
        <f t="shared" si="3"/>
        <v xml:space="preserve">W47 </v>
      </c>
      <c r="JA3" t="str">
        <f t="shared" si="3"/>
        <v xml:space="preserve">W48 </v>
      </c>
      <c r="JB3" t="str">
        <f t="shared" ref="JB3:LM3" si="4">RIGHT(JB1,4)</f>
        <v xml:space="preserve">W49 </v>
      </c>
      <c r="JC3" t="str">
        <f t="shared" si="4"/>
        <v xml:space="preserve">W50 </v>
      </c>
      <c r="JD3" t="str">
        <f t="shared" si="4"/>
        <v xml:space="preserve">W51 </v>
      </c>
      <c r="JE3" t="str">
        <f t="shared" si="4"/>
        <v xml:space="preserve">W52 </v>
      </c>
      <c r="JF3" t="str">
        <f t="shared" si="4"/>
        <v xml:space="preserve">W53 </v>
      </c>
      <c r="JG3" t="str">
        <f t="shared" si="4"/>
        <v xml:space="preserve">W01 </v>
      </c>
      <c r="JH3" t="str">
        <f t="shared" si="4"/>
        <v xml:space="preserve">W02 </v>
      </c>
      <c r="JI3" t="str">
        <f t="shared" si="4"/>
        <v xml:space="preserve">W03 </v>
      </c>
      <c r="JJ3" t="str">
        <f t="shared" si="4"/>
        <v xml:space="preserve">W04 </v>
      </c>
      <c r="JK3" t="str">
        <f t="shared" si="4"/>
        <v xml:space="preserve">W05 </v>
      </c>
      <c r="JL3" t="str">
        <f t="shared" si="4"/>
        <v xml:space="preserve">W06 </v>
      </c>
      <c r="JM3" t="str">
        <f t="shared" si="4"/>
        <v xml:space="preserve">W07 </v>
      </c>
      <c r="JN3" t="str">
        <f t="shared" si="4"/>
        <v xml:space="preserve">W08 </v>
      </c>
      <c r="JO3" t="str">
        <f t="shared" si="4"/>
        <v xml:space="preserve">W09 </v>
      </c>
      <c r="JP3" t="str">
        <f t="shared" si="4"/>
        <v xml:space="preserve">W10 </v>
      </c>
      <c r="JQ3" t="str">
        <f t="shared" si="4"/>
        <v xml:space="preserve">W11 </v>
      </c>
      <c r="JR3" t="str">
        <f t="shared" si="4"/>
        <v xml:space="preserve">W12 </v>
      </c>
      <c r="JS3" t="str">
        <f t="shared" si="4"/>
        <v xml:space="preserve">W13 </v>
      </c>
      <c r="JT3" t="str">
        <f t="shared" si="4"/>
        <v xml:space="preserve">W14 </v>
      </c>
      <c r="JU3" t="str">
        <f t="shared" si="4"/>
        <v xml:space="preserve">W15 </v>
      </c>
      <c r="JV3" t="str">
        <f t="shared" si="4"/>
        <v xml:space="preserve">W16 </v>
      </c>
      <c r="JW3" t="str">
        <f t="shared" si="4"/>
        <v xml:space="preserve">W17 </v>
      </c>
      <c r="JX3" t="str">
        <f t="shared" si="4"/>
        <v xml:space="preserve">W18 </v>
      </c>
      <c r="JY3" t="str">
        <f t="shared" si="4"/>
        <v xml:space="preserve">W19 </v>
      </c>
      <c r="JZ3" t="str">
        <f t="shared" si="4"/>
        <v xml:space="preserve">W20 </v>
      </c>
      <c r="KA3" t="str">
        <f t="shared" si="4"/>
        <v xml:space="preserve">W21 </v>
      </c>
      <c r="KB3" t="str">
        <f t="shared" si="4"/>
        <v xml:space="preserve">W22 </v>
      </c>
      <c r="KC3" t="str">
        <f t="shared" si="4"/>
        <v xml:space="preserve">W23 </v>
      </c>
      <c r="KD3" t="str">
        <f t="shared" si="4"/>
        <v xml:space="preserve">W24 </v>
      </c>
      <c r="KE3" t="str">
        <f t="shared" si="4"/>
        <v xml:space="preserve">W25 </v>
      </c>
      <c r="KF3" t="str">
        <f t="shared" si="4"/>
        <v xml:space="preserve">W26 </v>
      </c>
      <c r="KG3" t="str">
        <f t="shared" si="4"/>
        <v xml:space="preserve">W27 </v>
      </c>
      <c r="KH3" t="str">
        <f t="shared" si="4"/>
        <v xml:space="preserve">W28 </v>
      </c>
      <c r="KI3" t="str">
        <f t="shared" si="4"/>
        <v xml:space="preserve">W29 </v>
      </c>
      <c r="KJ3" t="str">
        <f t="shared" si="4"/>
        <v xml:space="preserve">W30 </v>
      </c>
      <c r="KK3" t="str">
        <f t="shared" si="4"/>
        <v xml:space="preserve">W31 </v>
      </c>
      <c r="KL3" t="str">
        <f t="shared" si="4"/>
        <v xml:space="preserve">W32 </v>
      </c>
      <c r="KM3" t="str">
        <f t="shared" si="4"/>
        <v xml:space="preserve">W33 </v>
      </c>
      <c r="KN3" t="str">
        <f t="shared" si="4"/>
        <v xml:space="preserve">W34 </v>
      </c>
      <c r="KO3" t="str">
        <f t="shared" si="4"/>
        <v xml:space="preserve">W35 </v>
      </c>
      <c r="KP3" t="str">
        <f t="shared" si="4"/>
        <v xml:space="preserve">W36 </v>
      </c>
      <c r="KQ3" t="str">
        <f t="shared" si="4"/>
        <v xml:space="preserve">W37 </v>
      </c>
      <c r="KR3" t="str">
        <f t="shared" si="4"/>
        <v xml:space="preserve">W38 </v>
      </c>
      <c r="KS3" t="str">
        <f t="shared" si="4"/>
        <v xml:space="preserve">W39 </v>
      </c>
      <c r="KT3" t="str">
        <f t="shared" si="4"/>
        <v xml:space="preserve">W40 </v>
      </c>
      <c r="KU3" t="str">
        <f t="shared" si="4"/>
        <v xml:space="preserve">W41 </v>
      </c>
      <c r="KV3" t="str">
        <f t="shared" si="4"/>
        <v xml:space="preserve">W42 </v>
      </c>
      <c r="KW3" t="str">
        <f t="shared" si="4"/>
        <v xml:space="preserve">W43 </v>
      </c>
      <c r="KX3" t="str">
        <f t="shared" si="4"/>
        <v xml:space="preserve">W44 </v>
      </c>
      <c r="KY3" t="str">
        <f t="shared" si="4"/>
        <v xml:space="preserve">W45 </v>
      </c>
      <c r="KZ3" t="str">
        <f t="shared" si="4"/>
        <v xml:space="preserve">W46 </v>
      </c>
      <c r="LA3" t="str">
        <f t="shared" si="4"/>
        <v xml:space="preserve">W47 </v>
      </c>
      <c r="LB3" t="str">
        <f t="shared" si="4"/>
        <v xml:space="preserve">W48 </v>
      </c>
      <c r="LC3" t="str">
        <f t="shared" si="4"/>
        <v xml:space="preserve">W49 </v>
      </c>
      <c r="LD3" t="str">
        <f t="shared" si="4"/>
        <v xml:space="preserve">W50 </v>
      </c>
      <c r="LE3" t="str">
        <f t="shared" si="4"/>
        <v xml:space="preserve">W51 </v>
      </c>
      <c r="LF3" t="str">
        <f t="shared" si="4"/>
        <v xml:space="preserve">W52 </v>
      </c>
      <c r="LG3" t="str">
        <f t="shared" si="4"/>
        <v xml:space="preserve">W01 </v>
      </c>
      <c r="LH3" t="str">
        <f t="shared" si="4"/>
        <v xml:space="preserve">W02 </v>
      </c>
      <c r="LI3" t="str">
        <f t="shared" si="4"/>
        <v xml:space="preserve">W03 </v>
      </c>
      <c r="LJ3" t="str">
        <f t="shared" si="4"/>
        <v xml:space="preserve">W04 </v>
      </c>
      <c r="LK3" t="str">
        <f t="shared" si="4"/>
        <v xml:space="preserve">W05 </v>
      </c>
      <c r="LL3" t="str">
        <f t="shared" si="4"/>
        <v xml:space="preserve">W06 </v>
      </c>
      <c r="LM3" t="str">
        <f t="shared" si="4"/>
        <v xml:space="preserve">W07 </v>
      </c>
      <c r="LN3" t="str">
        <f t="shared" ref="LN3:NY3" si="5">RIGHT(LN1,4)</f>
        <v xml:space="preserve">W08 </v>
      </c>
      <c r="LO3" t="str">
        <f t="shared" si="5"/>
        <v xml:space="preserve">W09 </v>
      </c>
      <c r="LP3" t="str">
        <f t="shared" si="5"/>
        <v xml:space="preserve">W10 </v>
      </c>
      <c r="LQ3" t="str">
        <f t="shared" si="5"/>
        <v xml:space="preserve">W11 </v>
      </c>
      <c r="LR3" t="str">
        <f t="shared" si="5"/>
        <v xml:space="preserve">W12 </v>
      </c>
      <c r="LS3" t="str">
        <f t="shared" si="5"/>
        <v xml:space="preserve">W13 </v>
      </c>
      <c r="LT3" t="str">
        <f t="shared" si="5"/>
        <v xml:space="preserve">W14 </v>
      </c>
      <c r="LU3" t="str">
        <f t="shared" si="5"/>
        <v xml:space="preserve">W15 </v>
      </c>
      <c r="LV3" t="str">
        <f t="shared" si="5"/>
        <v xml:space="preserve">W16 </v>
      </c>
      <c r="LW3" t="str">
        <f t="shared" si="5"/>
        <v xml:space="preserve">W17 </v>
      </c>
      <c r="LX3" t="str">
        <f t="shared" si="5"/>
        <v xml:space="preserve">W18 </v>
      </c>
      <c r="LY3" t="str">
        <f t="shared" si="5"/>
        <v xml:space="preserve">W19 </v>
      </c>
      <c r="LZ3" t="str">
        <f t="shared" si="5"/>
        <v xml:space="preserve">W20 </v>
      </c>
      <c r="MA3" t="str">
        <f t="shared" si="5"/>
        <v xml:space="preserve">W21 </v>
      </c>
      <c r="MB3" t="str">
        <f t="shared" si="5"/>
        <v xml:space="preserve">W22 </v>
      </c>
      <c r="MC3" t="str">
        <f t="shared" si="5"/>
        <v xml:space="preserve">W23 </v>
      </c>
      <c r="MD3" t="str">
        <f t="shared" si="5"/>
        <v xml:space="preserve">W24 </v>
      </c>
      <c r="ME3" t="str">
        <f t="shared" si="5"/>
        <v xml:space="preserve">W25 </v>
      </c>
      <c r="MF3" t="str">
        <f t="shared" si="5"/>
        <v xml:space="preserve">W26 </v>
      </c>
      <c r="MG3" t="str">
        <f t="shared" si="5"/>
        <v xml:space="preserve">W27 </v>
      </c>
      <c r="MH3" t="str">
        <f t="shared" si="5"/>
        <v xml:space="preserve">W28 </v>
      </c>
      <c r="MI3" t="str">
        <f t="shared" si="5"/>
        <v xml:space="preserve">W29 </v>
      </c>
      <c r="MJ3" t="str">
        <f t="shared" si="5"/>
        <v xml:space="preserve">W30 </v>
      </c>
      <c r="MK3" t="str">
        <f t="shared" si="5"/>
        <v xml:space="preserve">W31 </v>
      </c>
      <c r="ML3" t="str">
        <f t="shared" si="5"/>
        <v xml:space="preserve">W32 </v>
      </c>
      <c r="MM3" t="str">
        <f t="shared" si="5"/>
        <v xml:space="preserve">W33 </v>
      </c>
      <c r="MN3" t="str">
        <f t="shared" si="5"/>
        <v xml:space="preserve">W34 </v>
      </c>
      <c r="MO3" t="str">
        <f t="shared" si="5"/>
        <v xml:space="preserve">W35 </v>
      </c>
      <c r="MP3" t="str">
        <f t="shared" si="5"/>
        <v xml:space="preserve">W36 </v>
      </c>
      <c r="MQ3" t="str">
        <f t="shared" si="5"/>
        <v xml:space="preserve">W37 </v>
      </c>
      <c r="MR3" t="str">
        <f t="shared" si="5"/>
        <v xml:space="preserve">W38 </v>
      </c>
      <c r="MS3" t="str">
        <f t="shared" si="5"/>
        <v xml:space="preserve">W39 </v>
      </c>
      <c r="MT3" t="str">
        <f t="shared" si="5"/>
        <v xml:space="preserve">W40 </v>
      </c>
      <c r="MU3" t="str">
        <f t="shared" si="5"/>
        <v xml:space="preserve">W41 </v>
      </c>
      <c r="MV3" t="str">
        <f t="shared" si="5"/>
        <v xml:space="preserve">W42 </v>
      </c>
      <c r="MW3" t="str">
        <f t="shared" si="5"/>
        <v xml:space="preserve">W43 </v>
      </c>
      <c r="MX3" t="str">
        <f t="shared" si="5"/>
        <v xml:space="preserve">W44 </v>
      </c>
      <c r="MY3" t="str">
        <f t="shared" si="5"/>
        <v xml:space="preserve">W45 </v>
      </c>
      <c r="MZ3" t="str">
        <f t="shared" si="5"/>
        <v xml:space="preserve">W46 </v>
      </c>
      <c r="NA3" t="str">
        <f t="shared" si="5"/>
        <v xml:space="preserve">W47 </v>
      </c>
      <c r="NB3" t="str">
        <f t="shared" si="5"/>
        <v xml:space="preserve">W48 </v>
      </c>
      <c r="NC3" t="str">
        <f t="shared" si="5"/>
        <v xml:space="preserve">W49 </v>
      </c>
      <c r="ND3" t="str">
        <f t="shared" si="5"/>
        <v xml:space="preserve">W50 </v>
      </c>
      <c r="NE3" t="str">
        <f t="shared" si="5"/>
        <v xml:space="preserve">W51 </v>
      </c>
      <c r="NF3" t="str">
        <f t="shared" si="5"/>
        <v xml:space="preserve">W52 </v>
      </c>
      <c r="NG3" t="str">
        <f t="shared" si="5"/>
        <v xml:space="preserve">W01 </v>
      </c>
      <c r="NH3" t="str">
        <f t="shared" si="5"/>
        <v xml:space="preserve">W02 </v>
      </c>
      <c r="NI3" t="str">
        <f t="shared" si="5"/>
        <v xml:space="preserve">W03 </v>
      </c>
      <c r="NJ3" t="str">
        <f t="shared" si="5"/>
        <v xml:space="preserve">W04 </v>
      </c>
      <c r="NK3" t="str">
        <f t="shared" si="5"/>
        <v xml:space="preserve">W05 </v>
      </c>
      <c r="NL3" t="str">
        <f t="shared" si="5"/>
        <v xml:space="preserve">W06 </v>
      </c>
      <c r="NM3" t="str">
        <f t="shared" si="5"/>
        <v xml:space="preserve">W07 </v>
      </c>
      <c r="NN3" t="str">
        <f t="shared" si="5"/>
        <v xml:space="preserve">W08 </v>
      </c>
      <c r="NO3" t="str">
        <f t="shared" si="5"/>
        <v xml:space="preserve">W09 </v>
      </c>
      <c r="NP3" t="str">
        <f t="shared" si="5"/>
        <v xml:space="preserve">W10 </v>
      </c>
      <c r="NQ3" t="str">
        <f t="shared" si="5"/>
        <v xml:space="preserve">W11 </v>
      </c>
      <c r="NR3" t="str">
        <f t="shared" si="5"/>
        <v xml:space="preserve">W12 </v>
      </c>
      <c r="NS3" t="str">
        <f t="shared" si="5"/>
        <v xml:space="preserve">W13 </v>
      </c>
      <c r="NT3" t="str">
        <f t="shared" si="5"/>
        <v xml:space="preserve">W14 </v>
      </c>
      <c r="NU3" t="str">
        <f t="shared" si="5"/>
        <v xml:space="preserve">W15 </v>
      </c>
      <c r="NV3" t="str">
        <f t="shared" si="5"/>
        <v xml:space="preserve">W16 </v>
      </c>
      <c r="NW3" t="str">
        <f t="shared" si="5"/>
        <v xml:space="preserve">W17 </v>
      </c>
      <c r="NX3" t="str">
        <f t="shared" si="5"/>
        <v xml:space="preserve">W18 </v>
      </c>
      <c r="NY3" t="str">
        <f t="shared" si="5"/>
        <v xml:space="preserve">W19 </v>
      </c>
      <c r="NZ3" t="str">
        <f t="shared" ref="NZ3:QK3" si="6">RIGHT(NZ1,4)</f>
        <v xml:space="preserve">W20 </v>
      </c>
      <c r="OA3" t="str">
        <f t="shared" si="6"/>
        <v xml:space="preserve">W21 </v>
      </c>
      <c r="OB3" t="str">
        <f t="shared" si="6"/>
        <v xml:space="preserve">W22 </v>
      </c>
      <c r="OC3" t="str">
        <f t="shared" si="6"/>
        <v xml:space="preserve">W23 </v>
      </c>
      <c r="OD3" t="str">
        <f t="shared" si="6"/>
        <v xml:space="preserve">W24 </v>
      </c>
      <c r="OE3" t="str">
        <f t="shared" si="6"/>
        <v xml:space="preserve">W25 </v>
      </c>
      <c r="OF3" t="str">
        <f t="shared" si="6"/>
        <v xml:space="preserve">W26 </v>
      </c>
      <c r="OG3" t="str">
        <f t="shared" si="6"/>
        <v xml:space="preserve">W27 </v>
      </c>
      <c r="OH3" t="str">
        <f t="shared" si="6"/>
        <v xml:space="preserve">W28 </v>
      </c>
      <c r="OI3" t="str">
        <f t="shared" si="6"/>
        <v xml:space="preserve">W29 </v>
      </c>
      <c r="OJ3" t="str">
        <f t="shared" si="6"/>
        <v xml:space="preserve">W30 </v>
      </c>
      <c r="OK3" t="str">
        <f t="shared" si="6"/>
        <v xml:space="preserve">W31 </v>
      </c>
      <c r="OL3" t="str">
        <f t="shared" si="6"/>
        <v xml:space="preserve">W32 </v>
      </c>
      <c r="OM3" t="str">
        <f t="shared" si="6"/>
        <v xml:space="preserve">W33 </v>
      </c>
      <c r="ON3" t="str">
        <f t="shared" si="6"/>
        <v xml:space="preserve">W34 </v>
      </c>
      <c r="OO3" t="str">
        <f t="shared" si="6"/>
        <v xml:space="preserve">W35 </v>
      </c>
      <c r="OP3" t="str">
        <f t="shared" si="6"/>
        <v xml:space="preserve">W36 </v>
      </c>
      <c r="OQ3" t="str">
        <f t="shared" si="6"/>
        <v xml:space="preserve">W37 </v>
      </c>
      <c r="OR3" t="str">
        <f t="shared" si="6"/>
        <v xml:space="preserve">W38 </v>
      </c>
      <c r="OS3" t="str">
        <f t="shared" si="6"/>
        <v xml:space="preserve">W39 </v>
      </c>
      <c r="OT3" t="str">
        <f t="shared" si="6"/>
        <v xml:space="preserve">W40 </v>
      </c>
      <c r="OU3" t="str">
        <f t="shared" si="6"/>
        <v xml:space="preserve">W41 </v>
      </c>
      <c r="OV3" t="str">
        <f t="shared" si="6"/>
        <v xml:space="preserve">W42 </v>
      </c>
      <c r="OW3" t="str">
        <f t="shared" si="6"/>
        <v xml:space="preserve">W43 </v>
      </c>
      <c r="OX3" t="str">
        <f t="shared" si="6"/>
        <v xml:space="preserve">W44 </v>
      </c>
      <c r="OY3" t="str">
        <f t="shared" si="6"/>
        <v xml:space="preserve">W45 </v>
      </c>
      <c r="OZ3" t="str">
        <f t="shared" si="6"/>
        <v xml:space="preserve">W46 </v>
      </c>
      <c r="PA3" t="str">
        <f t="shared" si="6"/>
        <v xml:space="preserve">W47 </v>
      </c>
      <c r="PB3" t="str">
        <f t="shared" si="6"/>
        <v xml:space="preserve">W48 </v>
      </c>
      <c r="PC3" t="str">
        <f t="shared" si="6"/>
        <v xml:space="preserve">W49 </v>
      </c>
      <c r="PD3" t="str">
        <f t="shared" si="6"/>
        <v xml:space="preserve">W50 </v>
      </c>
      <c r="PE3" t="str">
        <f t="shared" si="6"/>
        <v xml:space="preserve">W51 </v>
      </c>
      <c r="PF3" t="str">
        <f t="shared" si="6"/>
        <v xml:space="preserve">W52 </v>
      </c>
      <c r="PG3" t="str">
        <f t="shared" si="6"/>
        <v xml:space="preserve">W01 </v>
      </c>
      <c r="PH3" t="str">
        <f t="shared" si="6"/>
        <v xml:space="preserve">W02 </v>
      </c>
      <c r="PI3" t="str">
        <f t="shared" si="6"/>
        <v xml:space="preserve">W03 </v>
      </c>
      <c r="PJ3" t="str">
        <f t="shared" si="6"/>
        <v xml:space="preserve">W04 </v>
      </c>
      <c r="PK3" t="str">
        <f t="shared" si="6"/>
        <v xml:space="preserve">W05 </v>
      </c>
      <c r="PL3" t="str">
        <f t="shared" si="6"/>
        <v xml:space="preserve">W06 </v>
      </c>
      <c r="PM3" t="str">
        <f t="shared" si="6"/>
        <v xml:space="preserve">W07 </v>
      </c>
      <c r="PN3" t="str">
        <f t="shared" si="6"/>
        <v xml:space="preserve">W08 </v>
      </c>
      <c r="PO3" t="str">
        <f t="shared" si="6"/>
        <v xml:space="preserve">W09 </v>
      </c>
      <c r="PP3" t="str">
        <f t="shared" si="6"/>
        <v xml:space="preserve">W10 </v>
      </c>
      <c r="PQ3" t="str">
        <f t="shared" si="6"/>
        <v xml:space="preserve">W11 </v>
      </c>
      <c r="PR3" t="str">
        <f t="shared" si="6"/>
        <v xml:space="preserve">W12 </v>
      </c>
      <c r="PS3" t="str">
        <f t="shared" si="6"/>
        <v xml:space="preserve">W13 </v>
      </c>
      <c r="PT3" t="str">
        <f t="shared" si="6"/>
        <v xml:space="preserve">W14 </v>
      </c>
      <c r="PU3" t="str">
        <f t="shared" si="6"/>
        <v xml:space="preserve">W15 </v>
      </c>
      <c r="PV3" t="str">
        <f t="shared" si="6"/>
        <v xml:space="preserve">W16 </v>
      </c>
      <c r="PW3" t="str">
        <f t="shared" si="6"/>
        <v xml:space="preserve">W17 </v>
      </c>
      <c r="PX3" t="str">
        <f t="shared" si="6"/>
        <v xml:space="preserve">W18 </v>
      </c>
      <c r="PY3" t="str">
        <f t="shared" si="6"/>
        <v xml:space="preserve">W19 </v>
      </c>
      <c r="PZ3" t="str">
        <f t="shared" si="6"/>
        <v xml:space="preserve">W20 </v>
      </c>
      <c r="QA3" t="str">
        <f t="shared" si="6"/>
        <v xml:space="preserve">W21 </v>
      </c>
      <c r="QB3" t="str">
        <f t="shared" si="6"/>
        <v xml:space="preserve">W22 </v>
      </c>
      <c r="QC3" t="str">
        <f t="shared" si="6"/>
        <v xml:space="preserve">W23 </v>
      </c>
      <c r="QD3" t="str">
        <f t="shared" si="6"/>
        <v xml:space="preserve">W24 </v>
      </c>
      <c r="QE3" t="str">
        <f t="shared" si="6"/>
        <v xml:space="preserve">W25 </v>
      </c>
      <c r="QF3" t="str">
        <f t="shared" si="6"/>
        <v xml:space="preserve">W26 </v>
      </c>
      <c r="QG3" t="str">
        <f t="shared" si="6"/>
        <v xml:space="preserve">W27 </v>
      </c>
      <c r="QH3" t="str">
        <f t="shared" si="6"/>
        <v xml:space="preserve">W28 </v>
      </c>
      <c r="QI3" t="str">
        <f t="shared" si="6"/>
        <v xml:space="preserve">W29 </v>
      </c>
      <c r="QJ3" t="str">
        <f t="shared" si="6"/>
        <v xml:space="preserve">W30 </v>
      </c>
      <c r="QK3" t="str">
        <f t="shared" si="6"/>
        <v xml:space="preserve">W31 </v>
      </c>
      <c r="QL3" t="str">
        <f t="shared" ref="QL3:SW3" si="7">RIGHT(QL1,4)</f>
        <v xml:space="preserve">W32 </v>
      </c>
      <c r="QM3" t="str">
        <f t="shared" si="7"/>
        <v xml:space="preserve">W33 </v>
      </c>
      <c r="QN3" t="str">
        <f t="shared" si="7"/>
        <v xml:space="preserve">W34 </v>
      </c>
      <c r="QO3" t="str">
        <f t="shared" si="7"/>
        <v xml:space="preserve">W35 </v>
      </c>
      <c r="QP3" t="str">
        <f t="shared" si="7"/>
        <v xml:space="preserve">W36 </v>
      </c>
      <c r="QQ3" t="str">
        <f t="shared" si="7"/>
        <v xml:space="preserve">W37 </v>
      </c>
      <c r="QR3" t="str">
        <f t="shared" si="7"/>
        <v xml:space="preserve">W38 </v>
      </c>
      <c r="QS3" t="str">
        <f t="shared" si="7"/>
        <v xml:space="preserve">W39 </v>
      </c>
      <c r="QT3" t="str">
        <f t="shared" si="7"/>
        <v xml:space="preserve">W40 </v>
      </c>
      <c r="QU3" t="str">
        <f t="shared" si="7"/>
        <v xml:space="preserve">W41 </v>
      </c>
      <c r="QV3" t="str">
        <f t="shared" si="7"/>
        <v xml:space="preserve">W42 </v>
      </c>
      <c r="QW3" t="str">
        <f t="shared" si="7"/>
        <v xml:space="preserve">W43 </v>
      </c>
      <c r="QX3" t="str">
        <f t="shared" si="7"/>
        <v xml:space="preserve">W44 </v>
      </c>
      <c r="QY3" t="str">
        <f t="shared" si="7"/>
        <v xml:space="preserve">W45 </v>
      </c>
      <c r="QZ3" t="str">
        <f t="shared" si="7"/>
        <v xml:space="preserve">W46 </v>
      </c>
      <c r="RA3" t="str">
        <f t="shared" si="7"/>
        <v xml:space="preserve">W47 </v>
      </c>
      <c r="RB3" t="str">
        <f t="shared" si="7"/>
        <v xml:space="preserve">W48 </v>
      </c>
      <c r="RC3" t="str">
        <f t="shared" si="7"/>
        <v xml:space="preserve">W49 </v>
      </c>
      <c r="RD3" t="str">
        <f t="shared" si="7"/>
        <v xml:space="preserve">W50 </v>
      </c>
      <c r="RE3" t="str">
        <f t="shared" si="7"/>
        <v xml:space="preserve">W51 </v>
      </c>
      <c r="RF3" t="str">
        <f t="shared" si="7"/>
        <v xml:space="preserve">W52 </v>
      </c>
      <c r="RG3" t="str">
        <f t="shared" si="7"/>
        <v xml:space="preserve">W01 </v>
      </c>
      <c r="RH3" t="str">
        <f t="shared" si="7"/>
        <v xml:space="preserve">W02 </v>
      </c>
      <c r="RI3" t="str">
        <f t="shared" si="7"/>
        <v xml:space="preserve">W03 </v>
      </c>
      <c r="RJ3" t="str">
        <f t="shared" si="7"/>
        <v xml:space="preserve">W04 </v>
      </c>
      <c r="RK3" t="str">
        <f t="shared" si="7"/>
        <v xml:space="preserve">W05 </v>
      </c>
      <c r="RL3" t="str">
        <f t="shared" si="7"/>
        <v xml:space="preserve">W06 </v>
      </c>
      <c r="RM3" t="str">
        <f t="shared" si="7"/>
        <v xml:space="preserve">W07 </v>
      </c>
      <c r="RN3" t="str">
        <f t="shared" si="7"/>
        <v xml:space="preserve">W08 </v>
      </c>
      <c r="RO3" t="str">
        <f t="shared" si="7"/>
        <v xml:space="preserve">W09 </v>
      </c>
      <c r="RP3" t="str">
        <f t="shared" si="7"/>
        <v xml:space="preserve">W10 </v>
      </c>
      <c r="RQ3" t="str">
        <f t="shared" si="7"/>
        <v xml:space="preserve">W11 </v>
      </c>
      <c r="RR3" t="str">
        <f t="shared" si="7"/>
        <v xml:space="preserve">W12 </v>
      </c>
      <c r="RS3" t="str">
        <f t="shared" si="7"/>
        <v xml:space="preserve">W13 </v>
      </c>
      <c r="RT3" t="str">
        <f t="shared" si="7"/>
        <v xml:space="preserve">W14 </v>
      </c>
      <c r="RU3" t="str">
        <f t="shared" si="7"/>
        <v xml:space="preserve">W15 </v>
      </c>
      <c r="RV3" t="str">
        <f t="shared" si="7"/>
        <v xml:space="preserve">W16 </v>
      </c>
      <c r="RW3" t="str">
        <f t="shared" si="7"/>
        <v xml:space="preserve">W17 </v>
      </c>
      <c r="RX3" t="str">
        <f t="shared" si="7"/>
        <v xml:space="preserve">W18 </v>
      </c>
      <c r="RY3" t="str">
        <f t="shared" si="7"/>
        <v xml:space="preserve">W19 </v>
      </c>
      <c r="RZ3" t="str">
        <f t="shared" si="7"/>
        <v xml:space="preserve">W20 </v>
      </c>
      <c r="SA3" t="str">
        <f t="shared" si="7"/>
        <v xml:space="preserve">W21 </v>
      </c>
      <c r="SB3" t="str">
        <f t="shared" si="7"/>
        <v xml:space="preserve">W22 </v>
      </c>
      <c r="SC3" t="str">
        <f t="shared" si="7"/>
        <v xml:space="preserve">W23 </v>
      </c>
      <c r="SD3" t="str">
        <f t="shared" si="7"/>
        <v xml:space="preserve">W24 </v>
      </c>
      <c r="SE3" t="str">
        <f t="shared" si="7"/>
        <v xml:space="preserve">W25 </v>
      </c>
      <c r="SF3" t="str">
        <f t="shared" si="7"/>
        <v xml:space="preserve">W26 </v>
      </c>
      <c r="SG3" t="str">
        <f t="shared" si="7"/>
        <v xml:space="preserve">W27 </v>
      </c>
      <c r="SH3" t="str">
        <f t="shared" si="7"/>
        <v xml:space="preserve">W28 </v>
      </c>
      <c r="SI3" t="str">
        <f t="shared" si="7"/>
        <v xml:space="preserve">W29 </v>
      </c>
      <c r="SJ3" t="str">
        <f t="shared" si="7"/>
        <v xml:space="preserve">W30 </v>
      </c>
      <c r="SK3" t="str">
        <f t="shared" si="7"/>
        <v xml:space="preserve">W31 </v>
      </c>
      <c r="SL3" t="str">
        <f t="shared" si="7"/>
        <v xml:space="preserve">W32 </v>
      </c>
      <c r="SM3" t="str">
        <f t="shared" si="7"/>
        <v xml:space="preserve">W33 </v>
      </c>
      <c r="SN3" t="str">
        <f t="shared" si="7"/>
        <v xml:space="preserve">W34 </v>
      </c>
      <c r="SO3" t="str">
        <f t="shared" si="7"/>
        <v xml:space="preserve">W35 </v>
      </c>
      <c r="SP3" t="str">
        <f t="shared" si="7"/>
        <v xml:space="preserve">W36 </v>
      </c>
      <c r="SQ3" t="str">
        <f t="shared" si="7"/>
        <v xml:space="preserve">W37 </v>
      </c>
      <c r="SR3" t="str">
        <f t="shared" si="7"/>
        <v xml:space="preserve">W38 </v>
      </c>
      <c r="SS3" t="str">
        <f t="shared" si="7"/>
        <v xml:space="preserve">W39 </v>
      </c>
      <c r="ST3" t="str">
        <f t="shared" si="7"/>
        <v xml:space="preserve">W40 </v>
      </c>
      <c r="SU3" t="str">
        <f t="shared" si="7"/>
        <v xml:space="preserve">W41 </v>
      </c>
      <c r="SV3" t="str">
        <f t="shared" si="7"/>
        <v xml:space="preserve">W42 </v>
      </c>
      <c r="SW3" t="str">
        <f t="shared" si="7"/>
        <v xml:space="preserve">W43 </v>
      </c>
      <c r="SX3" t="str">
        <f t="shared" ref="SX3:VI3" si="8">RIGHT(SX1,4)</f>
        <v xml:space="preserve">W44 </v>
      </c>
      <c r="SY3" t="str">
        <f t="shared" si="8"/>
        <v xml:space="preserve">W45 </v>
      </c>
      <c r="SZ3" t="str">
        <f t="shared" si="8"/>
        <v xml:space="preserve">W46 </v>
      </c>
      <c r="TA3" t="str">
        <f t="shared" si="8"/>
        <v xml:space="preserve">W47 </v>
      </c>
      <c r="TB3" t="str">
        <f t="shared" si="8"/>
        <v xml:space="preserve">W48 </v>
      </c>
      <c r="TC3" t="str">
        <f t="shared" si="8"/>
        <v xml:space="preserve">W49 </v>
      </c>
      <c r="TD3" t="str">
        <f t="shared" si="8"/>
        <v xml:space="preserve">W50 </v>
      </c>
      <c r="TE3" t="str">
        <f t="shared" si="8"/>
        <v xml:space="preserve">W51 </v>
      </c>
      <c r="TF3" t="str">
        <f t="shared" si="8"/>
        <v xml:space="preserve">W52 </v>
      </c>
      <c r="TG3" t="str">
        <f t="shared" si="8"/>
        <v xml:space="preserve">W53 </v>
      </c>
      <c r="TH3" t="str">
        <f t="shared" si="8"/>
        <v xml:space="preserve">W01 </v>
      </c>
      <c r="TI3" t="str">
        <f t="shared" si="8"/>
        <v xml:space="preserve">W02 </v>
      </c>
      <c r="TJ3" t="str">
        <f t="shared" si="8"/>
        <v xml:space="preserve">W03 </v>
      </c>
      <c r="TK3" t="str">
        <f t="shared" si="8"/>
        <v xml:space="preserve">W04 </v>
      </c>
      <c r="TL3" t="str">
        <f t="shared" si="8"/>
        <v xml:space="preserve">W05 </v>
      </c>
      <c r="TM3" t="str">
        <f t="shared" si="8"/>
        <v xml:space="preserve">W06 </v>
      </c>
      <c r="TN3" t="str">
        <f t="shared" si="8"/>
        <v xml:space="preserve">W07 </v>
      </c>
      <c r="TO3" t="str">
        <f t="shared" si="8"/>
        <v xml:space="preserve">W08 </v>
      </c>
      <c r="TP3" t="str">
        <f t="shared" si="8"/>
        <v xml:space="preserve">W09 </v>
      </c>
      <c r="TQ3" t="str">
        <f t="shared" si="8"/>
        <v xml:space="preserve">W10 </v>
      </c>
      <c r="TR3" t="str">
        <f t="shared" si="8"/>
        <v xml:space="preserve">W11 </v>
      </c>
      <c r="TS3" t="str">
        <f t="shared" si="8"/>
        <v xml:space="preserve">W12 </v>
      </c>
      <c r="TT3" t="str">
        <f t="shared" si="8"/>
        <v xml:space="preserve">W13 </v>
      </c>
      <c r="TU3" t="str">
        <f t="shared" si="8"/>
        <v xml:space="preserve">W14 </v>
      </c>
      <c r="TV3" t="str">
        <f t="shared" si="8"/>
        <v xml:space="preserve">W15 </v>
      </c>
      <c r="TW3" t="str">
        <f t="shared" si="8"/>
        <v xml:space="preserve">W16 </v>
      </c>
      <c r="TX3" t="str">
        <f t="shared" si="8"/>
        <v xml:space="preserve">W17 </v>
      </c>
      <c r="TY3" t="str">
        <f t="shared" si="8"/>
        <v xml:space="preserve">W18 </v>
      </c>
      <c r="TZ3" t="str">
        <f t="shared" si="8"/>
        <v xml:space="preserve">W19 </v>
      </c>
      <c r="UA3" t="str">
        <f t="shared" si="8"/>
        <v xml:space="preserve">W20 </v>
      </c>
      <c r="UB3" t="str">
        <f t="shared" si="8"/>
        <v xml:space="preserve">W21 </v>
      </c>
      <c r="UC3" t="str">
        <f t="shared" si="8"/>
        <v xml:space="preserve">W22 </v>
      </c>
      <c r="UD3" t="str">
        <f t="shared" si="8"/>
        <v xml:space="preserve">W23 </v>
      </c>
      <c r="UE3" t="str">
        <f t="shared" si="8"/>
        <v xml:space="preserve">W24 </v>
      </c>
      <c r="UF3" t="str">
        <f t="shared" si="8"/>
        <v xml:space="preserve">W25 </v>
      </c>
      <c r="UG3" t="str">
        <f t="shared" si="8"/>
        <v xml:space="preserve">W26 </v>
      </c>
      <c r="UH3" t="str">
        <f t="shared" si="8"/>
        <v xml:space="preserve">W27 </v>
      </c>
      <c r="UI3" t="str">
        <f t="shared" si="8"/>
        <v xml:space="preserve">W28 </v>
      </c>
      <c r="UJ3" t="str">
        <f t="shared" si="8"/>
        <v xml:space="preserve">W29 </v>
      </c>
      <c r="UK3" t="str">
        <f t="shared" si="8"/>
        <v xml:space="preserve">W30 </v>
      </c>
      <c r="UL3" t="str">
        <f t="shared" si="8"/>
        <v xml:space="preserve">W31 </v>
      </c>
      <c r="UM3" t="str">
        <f t="shared" si="8"/>
        <v xml:space="preserve">W32 </v>
      </c>
      <c r="UN3" t="str">
        <f t="shared" si="8"/>
        <v xml:space="preserve">W33 </v>
      </c>
      <c r="UO3" t="str">
        <f t="shared" si="8"/>
        <v xml:space="preserve">W34 </v>
      </c>
      <c r="UP3" t="str">
        <f t="shared" si="8"/>
        <v xml:space="preserve">W35 </v>
      </c>
      <c r="UQ3" t="str">
        <f t="shared" si="8"/>
        <v xml:space="preserve">W36 </v>
      </c>
      <c r="UR3" t="str">
        <f t="shared" si="8"/>
        <v xml:space="preserve">W37 </v>
      </c>
      <c r="US3" t="str">
        <f t="shared" si="8"/>
        <v xml:space="preserve">W38 </v>
      </c>
      <c r="UT3" t="str">
        <f t="shared" si="8"/>
        <v xml:space="preserve">W39 </v>
      </c>
      <c r="UU3" t="str">
        <f t="shared" si="8"/>
        <v xml:space="preserve">W40 </v>
      </c>
      <c r="UV3" t="str">
        <f t="shared" si="8"/>
        <v xml:space="preserve">W41 </v>
      </c>
      <c r="UW3" t="str">
        <f t="shared" si="8"/>
        <v xml:space="preserve">W42 </v>
      </c>
      <c r="UX3" t="str">
        <f t="shared" si="8"/>
        <v xml:space="preserve">W43 </v>
      </c>
      <c r="UY3" t="str">
        <f t="shared" si="8"/>
        <v xml:space="preserve">W44 </v>
      </c>
      <c r="UZ3" t="str">
        <f t="shared" si="8"/>
        <v xml:space="preserve">W45 </v>
      </c>
      <c r="VA3" t="str">
        <f t="shared" si="8"/>
        <v xml:space="preserve">W46 </v>
      </c>
      <c r="VB3" t="str">
        <f t="shared" si="8"/>
        <v xml:space="preserve">W47 </v>
      </c>
      <c r="VC3" t="str">
        <f t="shared" si="8"/>
        <v xml:space="preserve">W48 </v>
      </c>
      <c r="VD3" t="str">
        <f t="shared" si="8"/>
        <v xml:space="preserve">W49 </v>
      </c>
      <c r="VE3" t="str">
        <f t="shared" si="8"/>
        <v xml:space="preserve">W50 </v>
      </c>
      <c r="VF3" t="str">
        <f t="shared" si="8"/>
        <v xml:space="preserve">W51 </v>
      </c>
      <c r="VG3" t="str">
        <f t="shared" si="8"/>
        <v xml:space="preserve">W52 </v>
      </c>
      <c r="VH3" t="str">
        <f t="shared" si="8"/>
        <v xml:space="preserve">W01 </v>
      </c>
      <c r="VI3" t="str">
        <f t="shared" si="8"/>
        <v xml:space="preserve">W02 </v>
      </c>
      <c r="VJ3" t="str">
        <f t="shared" ref="VJ3:XU3" si="9">RIGHT(VJ1,4)</f>
        <v xml:space="preserve">W03 </v>
      </c>
      <c r="VK3" t="str">
        <f t="shared" si="9"/>
        <v xml:space="preserve">W04 </v>
      </c>
      <c r="VL3" t="str">
        <f t="shared" si="9"/>
        <v xml:space="preserve">W05 </v>
      </c>
      <c r="VM3" t="str">
        <f t="shared" si="9"/>
        <v xml:space="preserve">W06 </v>
      </c>
      <c r="VN3" t="str">
        <f t="shared" si="9"/>
        <v xml:space="preserve">W07 </v>
      </c>
      <c r="VO3" t="str">
        <f t="shared" si="9"/>
        <v xml:space="preserve">W08 </v>
      </c>
      <c r="VP3" t="str">
        <f t="shared" si="9"/>
        <v xml:space="preserve">W09 </v>
      </c>
      <c r="VQ3" t="str">
        <f t="shared" si="9"/>
        <v xml:space="preserve">W10 </v>
      </c>
      <c r="VR3" t="str">
        <f t="shared" si="9"/>
        <v xml:space="preserve">W11 </v>
      </c>
      <c r="VS3" t="str">
        <f t="shared" si="9"/>
        <v xml:space="preserve">W12 </v>
      </c>
      <c r="VT3" t="str">
        <f t="shared" si="9"/>
        <v xml:space="preserve">W13 </v>
      </c>
      <c r="VU3" t="str">
        <f t="shared" si="9"/>
        <v xml:space="preserve">W14 </v>
      </c>
      <c r="VV3" t="str">
        <f t="shared" si="9"/>
        <v xml:space="preserve">W15 </v>
      </c>
      <c r="VW3" t="str">
        <f t="shared" si="9"/>
        <v xml:space="preserve">W16 </v>
      </c>
      <c r="VX3" t="str">
        <f t="shared" si="9"/>
        <v xml:space="preserve">W17 </v>
      </c>
      <c r="VY3" t="str">
        <f t="shared" si="9"/>
        <v xml:space="preserve">W18 </v>
      </c>
      <c r="VZ3" t="str">
        <f t="shared" si="9"/>
        <v xml:space="preserve">W19 </v>
      </c>
      <c r="WA3" t="str">
        <f t="shared" si="9"/>
        <v xml:space="preserve">W20 </v>
      </c>
      <c r="WB3" t="str">
        <f t="shared" si="9"/>
        <v xml:space="preserve">W21 </v>
      </c>
      <c r="WC3" t="str">
        <f t="shared" si="9"/>
        <v xml:space="preserve">W22 </v>
      </c>
      <c r="WD3" t="str">
        <f t="shared" si="9"/>
        <v xml:space="preserve">W23 </v>
      </c>
      <c r="WE3" t="str">
        <f t="shared" si="9"/>
        <v xml:space="preserve">W24 </v>
      </c>
      <c r="WF3" t="str">
        <f t="shared" si="9"/>
        <v xml:space="preserve">W25 </v>
      </c>
      <c r="WG3" t="str">
        <f t="shared" si="9"/>
        <v xml:space="preserve">W26 </v>
      </c>
      <c r="WH3" t="str">
        <f t="shared" si="9"/>
        <v xml:space="preserve">W27 </v>
      </c>
      <c r="WI3" t="str">
        <f t="shared" si="9"/>
        <v xml:space="preserve">W28 </v>
      </c>
      <c r="WJ3" t="str">
        <f t="shared" si="9"/>
        <v xml:space="preserve">W29 </v>
      </c>
      <c r="WK3" t="str">
        <f t="shared" si="9"/>
        <v xml:space="preserve">W30 </v>
      </c>
      <c r="WL3" t="str">
        <f t="shared" si="9"/>
        <v xml:space="preserve">W31 </v>
      </c>
      <c r="WM3" t="str">
        <f t="shared" si="9"/>
        <v xml:space="preserve">W32 </v>
      </c>
      <c r="WN3" t="str">
        <f t="shared" si="9"/>
        <v xml:space="preserve">W33 </v>
      </c>
      <c r="WO3" t="str">
        <f t="shared" si="9"/>
        <v xml:space="preserve">W34 </v>
      </c>
      <c r="WP3" t="str">
        <f t="shared" si="9"/>
        <v xml:space="preserve">W35 </v>
      </c>
      <c r="WQ3" t="str">
        <f t="shared" si="9"/>
        <v xml:space="preserve">W36 </v>
      </c>
      <c r="WR3" t="str">
        <f t="shared" si="9"/>
        <v xml:space="preserve">W37 </v>
      </c>
      <c r="WS3" t="str">
        <f t="shared" si="9"/>
        <v xml:space="preserve">W38 </v>
      </c>
      <c r="WT3" t="str">
        <f t="shared" si="9"/>
        <v xml:space="preserve">W39 </v>
      </c>
      <c r="WU3" t="str">
        <f t="shared" si="9"/>
        <v xml:space="preserve">W40 </v>
      </c>
      <c r="WV3" t="str">
        <f t="shared" si="9"/>
        <v xml:space="preserve">W41 </v>
      </c>
      <c r="WW3" t="str">
        <f t="shared" si="9"/>
        <v xml:space="preserve">W42 </v>
      </c>
      <c r="WX3" t="str">
        <f t="shared" si="9"/>
        <v xml:space="preserve">W43 </v>
      </c>
      <c r="WY3" t="str">
        <f t="shared" si="9"/>
        <v xml:space="preserve">W44 </v>
      </c>
      <c r="WZ3" t="str">
        <f t="shared" si="9"/>
        <v xml:space="preserve">W45 </v>
      </c>
      <c r="XA3" t="str">
        <f t="shared" si="9"/>
        <v xml:space="preserve">W46 </v>
      </c>
      <c r="XB3" t="str">
        <f t="shared" si="9"/>
        <v xml:space="preserve">W47 </v>
      </c>
      <c r="XC3" t="str">
        <f t="shared" si="9"/>
        <v xml:space="preserve">W48 </v>
      </c>
      <c r="XD3" t="str">
        <f t="shared" si="9"/>
        <v xml:space="preserve">W49 </v>
      </c>
      <c r="XE3" t="str">
        <f t="shared" si="9"/>
        <v xml:space="preserve">W50 </v>
      </c>
      <c r="XF3" t="str">
        <f t="shared" si="9"/>
        <v xml:space="preserve">W51 </v>
      </c>
      <c r="XG3" t="str">
        <f t="shared" si="9"/>
        <v xml:space="preserve">W52 </v>
      </c>
      <c r="XH3" t="str">
        <f t="shared" si="9"/>
        <v xml:space="preserve">W01 </v>
      </c>
      <c r="XI3" t="str">
        <f t="shared" si="9"/>
        <v xml:space="preserve">W02 </v>
      </c>
      <c r="XJ3" t="str">
        <f t="shared" si="9"/>
        <v xml:space="preserve">W03 </v>
      </c>
      <c r="XK3" t="str">
        <f t="shared" si="9"/>
        <v xml:space="preserve">W04 </v>
      </c>
      <c r="XL3" t="str">
        <f t="shared" si="9"/>
        <v xml:space="preserve">W05 </v>
      </c>
      <c r="XM3" t="str">
        <f t="shared" si="9"/>
        <v xml:space="preserve">W06 </v>
      </c>
      <c r="XN3" t="str">
        <f t="shared" si="9"/>
        <v xml:space="preserve">W07 </v>
      </c>
      <c r="XO3" t="str">
        <f t="shared" si="9"/>
        <v xml:space="preserve">W08 </v>
      </c>
      <c r="XP3" t="str">
        <f t="shared" si="9"/>
        <v xml:space="preserve">W09 </v>
      </c>
      <c r="XQ3" t="str">
        <f t="shared" si="9"/>
        <v xml:space="preserve">W10 </v>
      </c>
      <c r="XR3" t="str">
        <f t="shared" si="9"/>
        <v xml:space="preserve">W11 </v>
      </c>
      <c r="XS3" t="str">
        <f t="shared" si="9"/>
        <v xml:space="preserve">W12 </v>
      </c>
      <c r="XT3" t="str">
        <f t="shared" si="9"/>
        <v xml:space="preserve">W13 </v>
      </c>
      <c r="XU3" t="str">
        <f t="shared" si="9"/>
        <v xml:space="preserve">W14 </v>
      </c>
      <c r="XV3" t="str">
        <f t="shared" ref="XV3:AAG3" si="10">RIGHT(XV1,4)</f>
        <v xml:space="preserve">W15 </v>
      </c>
      <c r="XW3" t="str">
        <f t="shared" si="10"/>
        <v xml:space="preserve">W16 </v>
      </c>
      <c r="XX3" t="str">
        <f t="shared" si="10"/>
        <v xml:space="preserve">W17 </v>
      </c>
      <c r="XY3" t="str">
        <f t="shared" si="10"/>
        <v xml:space="preserve">W18 </v>
      </c>
      <c r="XZ3" t="str">
        <f t="shared" si="10"/>
        <v xml:space="preserve">W19 </v>
      </c>
      <c r="YA3" t="str">
        <f t="shared" si="10"/>
        <v xml:space="preserve">W20 </v>
      </c>
      <c r="YB3" t="str">
        <f t="shared" si="10"/>
        <v xml:space="preserve">W21 </v>
      </c>
      <c r="YC3" t="str">
        <f t="shared" si="10"/>
        <v xml:space="preserve">W22 </v>
      </c>
      <c r="YD3" t="str">
        <f t="shared" si="10"/>
        <v xml:space="preserve">W23 </v>
      </c>
      <c r="YE3" t="str">
        <f t="shared" si="10"/>
        <v xml:space="preserve">W24 </v>
      </c>
      <c r="YF3" t="str">
        <f t="shared" si="10"/>
        <v xml:space="preserve">W25 </v>
      </c>
      <c r="YG3" t="str">
        <f t="shared" si="10"/>
        <v xml:space="preserve">W26 </v>
      </c>
      <c r="YH3" t="str">
        <f t="shared" si="10"/>
        <v xml:space="preserve">W27 </v>
      </c>
      <c r="YI3" t="str">
        <f t="shared" si="10"/>
        <v xml:space="preserve">W28 </v>
      </c>
      <c r="YJ3" t="str">
        <f t="shared" si="10"/>
        <v xml:space="preserve">W29 </v>
      </c>
      <c r="YK3" t="str">
        <f t="shared" si="10"/>
        <v xml:space="preserve">W30 </v>
      </c>
      <c r="YL3" t="str">
        <f t="shared" si="10"/>
        <v xml:space="preserve">W31 </v>
      </c>
      <c r="YM3" t="str">
        <f t="shared" si="10"/>
        <v xml:space="preserve">W32 </v>
      </c>
      <c r="YN3" t="str">
        <f t="shared" si="10"/>
        <v xml:space="preserve">W33 </v>
      </c>
      <c r="YO3" t="str">
        <f t="shared" si="10"/>
        <v xml:space="preserve">W34 </v>
      </c>
      <c r="YP3" t="str">
        <f t="shared" si="10"/>
        <v xml:space="preserve">W35 </v>
      </c>
      <c r="YQ3" t="str">
        <f t="shared" si="10"/>
        <v xml:space="preserve">W36 </v>
      </c>
      <c r="YR3" t="str">
        <f t="shared" si="10"/>
        <v xml:space="preserve">W37 </v>
      </c>
      <c r="YS3" t="str">
        <f t="shared" si="10"/>
        <v xml:space="preserve">W38 </v>
      </c>
      <c r="YT3" t="str">
        <f t="shared" si="10"/>
        <v xml:space="preserve">W39 </v>
      </c>
      <c r="YU3" t="str">
        <f t="shared" si="10"/>
        <v xml:space="preserve">W40 </v>
      </c>
      <c r="YV3" t="str">
        <f t="shared" si="10"/>
        <v xml:space="preserve">W41 </v>
      </c>
      <c r="YW3" t="str">
        <f t="shared" si="10"/>
        <v xml:space="preserve">W42 </v>
      </c>
      <c r="YX3" t="str">
        <f t="shared" si="10"/>
        <v xml:space="preserve">W43 </v>
      </c>
      <c r="YY3" t="str">
        <f t="shared" si="10"/>
        <v xml:space="preserve">W44 </v>
      </c>
      <c r="YZ3" t="str">
        <f t="shared" si="10"/>
        <v xml:space="preserve">W45 </v>
      </c>
      <c r="ZA3" t="str">
        <f t="shared" si="10"/>
        <v xml:space="preserve">W46 </v>
      </c>
      <c r="ZB3" t="str">
        <f t="shared" si="10"/>
        <v xml:space="preserve">W47 </v>
      </c>
      <c r="ZC3" t="str">
        <f t="shared" si="10"/>
        <v xml:space="preserve">W48 </v>
      </c>
      <c r="ZD3" t="str">
        <f t="shared" si="10"/>
        <v xml:space="preserve">W49 </v>
      </c>
      <c r="ZE3" t="str">
        <f t="shared" si="10"/>
        <v xml:space="preserve">W50 </v>
      </c>
      <c r="ZF3" t="str">
        <f t="shared" si="10"/>
        <v xml:space="preserve">W51 </v>
      </c>
      <c r="ZG3" t="str">
        <f t="shared" si="10"/>
        <v xml:space="preserve">W52 </v>
      </c>
      <c r="ZH3" t="str">
        <f t="shared" si="10"/>
        <v xml:space="preserve">W01 </v>
      </c>
      <c r="ZI3" t="str">
        <f t="shared" si="10"/>
        <v xml:space="preserve">W02 </v>
      </c>
      <c r="ZJ3" t="str">
        <f t="shared" si="10"/>
        <v xml:space="preserve">W03 </v>
      </c>
      <c r="ZK3" t="str">
        <f t="shared" si="10"/>
        <v xml:space="preserve">W04 </v>
      </c>
      <c r="ZL3" t="str">
        <f t="shared" si="10"/>
        <v xml:space="preserve">W05 </v>
      </c>
      <c r="ZM3" t="str">
        <f t="shared" si="10"/>
        <v xml:space="preserve">W06 </v>
      </c>
      <c r="ZN3" t="str">
        <f t="shared" si="10"/>
        <v xml:space="preserve">W07 </v>
      </c>
      <c r="ZO3" t="str">
        <f t="shared" si="10"/>
        <v xml:space="preserve">W08 </v>
      </c>
      <c r="ZP3" t="str">
        <f t="shared" si="10"/>
        <v xml:space="preserve">W09 </v>
      </c>
      <c r="ZQ3" t="str">
        <f t="shared" si="10"/>
        <v xml:space="preserve">W10 </v>
      </c>
      <c r="ZR3" t="str">
        <f t="shared" si="10"/>
        <v xml:space="preserve">W11 </v>
      </c>
      <c r="ZS3" t="str">
        <f t="shared" si="10"/>
        <v xml:space="preserve">W12 </v>
      </c>
      <c r="ZT3" t="str">
        <f t="shared" si="10"/>
        <v xml:space="preserve">W13 </v>
      </c>
      <c r="ZU3" t="str">
        <f t="shared" si="10"/>
        <v xml:space="preserve">W14 </v>
      </c>
      <c r="ZV3" t="str">
        <f t="shared" si="10"/>
        <v xml:space="preserve">W15 </v>
      </c>
      <c r="ZW3" t="str">
        <f t="shared" si="10"/>
        <v xml:space="preserve">W16 </v>
      </c>
      <c r="ZX3" t="str">
        <f t="shared" si="10"/>
        <v xml:space="preserve">W17 </v>
      </c>
      <c r="ZY3" t="str">
        <f t="shared" si="10"/>
        <v xml:space="preserve">W18 </v>
      </c>
      <c r="ZZ3" t="str">
        <f t="shared" si="10"/>
        <v xml:space="preserve">W19 </v>
      </c>
      <c r="AAA3" t="str">
        <f t="shared" si="10"/>
        <v xml:space="preserve">W20 </v>
      </c>
      <c r="AAB3" t="str">
        <f t="shared" si="10"/>
        <v xml:space="preserve">W21 </v>
      </c>
      <c r="AAC3" t="str">
        <f t="shared" si="10"/>
        <v xml:space="preserve">W22 </v>
      </c>
      <c r="AAD3" t="str">
        <f t="shared" si="10"/>
        <v xml:space="preserve">W23 </v>
      </c>
      <c r="AAE3" t="str">
        <f t="shared" si="10"/>
        <v xml:space="preserve">W24 </v>
      </c>
      <c r="AAF3" t="str">
        <f t="shared" si="10"/>
        <v xml:space="preserve">W25 </v>
      </c>
      <c r="AAG3" t="str">
        <f t="shared" si="10"/>
        <v xml:space="preserve">W26 </v>
      </c>
      <c r="AAH3" t="str">
        <f t="shared" ref="AAH3:ACS3" si="11">RIGHT(AAH1,4)</f>
        <v xml:space="preserve">W27 </v>
      </c>
      <c r="AAI3" t="str">
        <f t="shared" si="11"/>
        <v xml:space="preserve">W28 </v>
      </c>
      <c r="AAJ3" t="str">
        <f t="shared" si="11"/>
        <v xml:space="preserve">W29 </v>
      </c>
      <c r="AAK3" t="str">
        <f t="shared" si="11"/>
        <v xml:space="preserve">W30 </v>
      </c>
      <c r="AAL3" t="str">
        <f t="shared" si="11"/>
        <v xml:space="preserve">W31 </v>
      </c>
      <c r="AAM3" t="str">
        <f t="shared" si="11"/>
        <v xml:space="preserve">W32 </v>
      </c>
      <c r="AAN3" t="str">
        <f t="shared" si="11"/>
        <v xml:space="preserve">W33 </v>
      </c>
      <c r="AAO3" t="str">
        <f t="shared" si="11"/>
        <v xml:space="preserve">W34 </v>
      </c>
      <c r="AAP3" t="str">
        <f t="shared" si="11"/>
        <v xml:space="preserve">W35 </v>
      </c>
      <c r="AAQ3" t="str">
        <f t="shared" si="11"/>
        <v xml:space="preserve">W36 </v>
      </c>
      <c r="AAR3" t="str">
        <f t="shared" si="11"/>
        <v xml:space="preserve">W37 </v>
      </c>
      <c r="AAS3" t="str">
        <f t="shared" si="11"/>
        <v xml:space="preserve">W38 </v>
      </c>
      <c r="AAT3" t="str">
        <f t="shared" si="11"/>
        <v xml:space="preserve">W39 </v>
      </c>
      <c r="AAU3" t="str">
        <f t="shared" si="11"/>
        <v xml:space="preserve">W40 </v>
      </c>
      <c r="AAV3" t="str">
        <f t="shared" si="11"/>
        <v xml:space="preserve">W41 </v>
      </c>
      <c r="AAW3" t="str">
        <f t="shared" si="11"/>
        <v xml:space="preserve">W42 </v>
      </c>
      <c r="AAX3" t="str">
        <f t="shared" si="11"/>
        <v xml:space="preserve">W43 </v>
      </c>
      <c r="AAY3" t="str">
        <f t="shared" si="11"/>
        <v xml:space="preserve">W44 </v>
      </c>
      <c r="AAZ3" t="str">
        <f t="shared" si="11"/>
        <v xml:space="preserve">W45 </v>
      </c>
      <c r="ABA3" t="str">
        <f t="shared" si="11"/>
        <v xml:space="preserve">W46 </v>
      </c>
      <c r="ABB3" t="str">
        <f t="shared" si="11"/>
        <v xml:space="preserve">W47 </v>
      </c>
      <c r="ABC3" t="str">
        <f t="shared" si="11"/>
        <v xml:space="preserve">W48 </v>
      </c>
      <c r="ABD3" t="str">
        <f t="shared" si="11"/>
        <v xml:space="preserve">W49 </v>
      </c>
      <c r="ABE3" t="str">
        <f t="shared" si="11"/>
        <v xml:space="preserve">W50 </v>
      </c>
      <c r="ABF3" t="str">
        <f t="shared" si="11"/>
        <v xml:space="preserve">W51 </v>
      </c>
      <c r="ABG3" t="str">
        <f t="shared" si="11"/>
        <v xml:space="preserve">W52 </v>
      </c>
      <c r="ABH3" t="str">
        <f t="shared" si="11"/>
        <v xml:space="preserve">W01 </v>
      </c>
      <c r="ABI3" t="str">
        <f t="shared" si="11"/>
        <v xml:space="preserve">W02 </v>
      </c>
      <c r="ABJ3" t="str">
        <f t="shared" si="11"/>
        <v xml:space="preserve">W03 </v>
      </c>
      <c r="ABK3" t="str">
        <f t="shared" si="11"/>
        <v xml:space="preserve">W04 </v>
      </c>
      <c r="ABL3" t="str">
        <f t="shared" si="11"/>
        <v xml:space="preserve">W05 </v>
      </c>
      <c r="ABM3" t="str">
        <f t="shared" si="11"/>
        <v xml:space="preserve">W06 </v>
      </c>
      <c r="ABN3" t="str">
        <f t="shared" si="11"/>
        <v xml:space="preserve">W07 </v>
      </c>
      <c r="ABO3" t="str">
        <f t="shared" si="11"/>
        <v xml:space="preserve">W08 </v>
      </c>
      <c r="ABP3" t="str">
        <f t="shared" si="11"/>
        <v xml:space="preserve">W09 </v>
      </c>
      <c r="ABQ3" t="str">
        <f t="shared" si="11"/>
        <v xml:space="preserve">W10 </v>
      </c>
      <c r="ABR3" t="str">
        <f t="shared" si="11"/>
        <v xml:space="preserve">W11 </v>
      </c>
      <c r="ABS3" t="str">
        <f t="shared" si="11"/>
        <v xml:space="preserve">W12 </v>
      </c>
      <c r="ABT3" t="str">
        <f t="shared" si="11"/>
        <v xml:space="preserve">W13 </v>
      </c>
      <c r="ABU3" t="str">
        <f t="shared" si="11"/>
        <v xml:space="preserve">W14 </v>
      </c>
      <c r="ABV3" t="str">
        <f t="shared" si="11"/>
        <v xml:space="preserve">W15 </v>
      </c>
      <c r="ABW3" t="str">
        <f t="shared" si="11"/>
        <v xml:space="preserve">W16 </v>
      </c>
      <c r="ABX3" t="str">
        <f t="shared" si="11"/>
        <v xml:space="preserve">W17 </v>
      </c>
      <c r="ABY3" t="str">
        <f t="shared" si="11"/>
        <v xml:space="preserve">W18 </v>
      </c>
      <c r="ABZ3" t="str">
        <f t="shared" si="11"/>
        <v xml:space="preserve">W19 </v>
      </c>
      <c r="ACA3" t="str">
        <f t="shared" si="11"/>
        <v xml:space="preserve">W20 </v>
      </c>
      <c r="ACB3" t="str">
        <f t="shared" si="11"/>
        <v xml:space="preserve">W21 </v>
      </c>
      <c r="ACC3" t="str">
        <f t="shared" si="11"/>
        <v xml:space="preserve">W22 </v>
      </c>
      <c r="ACD3" t="str">
        <f t="shared" si="11"/>
        <v xml:space="preserve">W23 </v>
      </c>
      <c r="ACE3" t="str">
        <f t="shared" si="11"/>
        <v xml:space="preserve">W24 </v>
      </c>
      <c r="ACF3" t="str">
        <f t="shared" si="11"/>
        <v xml:space="preserve">W25 </v>
      </c>
      <c r="ACG3" t="str">
        <f t="shared" si="11"/>
        <v xml:space="preserve">W26 </v>
      </c>
      <c r="ACH3" t="str">
        <f t="shared" si="11"/>
        <v xml:space="preserve">W27 </v>
      </c>
      <c r="ACI3" t="str">
        <f t="shared" si="11"/>
        <v xml:space="preserve">W28 </v>
      </c>
      <c r="ACJ3" t="str">
        <f t="shared" si="11"/>
        <v xml:space="preserve">W29 </v>
      </c>
      <c r="ACK3" t="str">
        <f t="shared" si="11"/>
        <v xml:space="preserve">W30 </v>
      </c>
      <c r="ACL3" t="str">
        <f t="shared" si="11"/>
        <v xml:space="preserve">W31 </v>
      </c>
      <c r="ACM3" t="str">
        <f t="shared" si="11"/>
        <v xml:space="preserve">W32 </v>
      </c>
      <c r="ACN3" t="str">
        <f t="shared" si="11"/>
        <v xml:space="preserve">W33 </v>
      </c>
      <c r="ACO3" t="str">
        <f t="shared" si="11"/>
        <v xml:space="preserve">W34 </v>
      </c>
      <c r="ACP3" t="str">
        <f t="shared" si="11"/>
        <v xml:space="preserve">W35 </v>
      </c>
      <c r="ACQ3" t="str">
        <f t="shared" si="11"/>
        <v xml:space="preserve">W36 </v>
      </c>
      <c r="ACR3" t="str">
        <f t="shared" si="11"/>
        <v xml:space="preserve">W37 </v>
      </c>
      <c r="ACS3" t="str">
        <f t="shared" si="11"/>
        <v xml:space="preserve">W38 </v>
      </c>
      <c r="ACT3" t="str">
        <f t="shared" ref="ACT3:AFE3" si="12">RIGHT(ACT1,4)</f>
        <v xml:space="preserve">W39 </v>
      </c>
      <c r="ACU3" t="str">
        <f t="shared" si="12"/>
        <v xml:space="preserve">W40 </v>
      </c>
      <c r="ACV3" t="str">
        <f t="shared" si="12"/>
        <v xml:space="preserve">W41 </v>
      </c>
      <c r="ACW3" t="str">
        <f t="shared" si="12"/>
        <v xml:space="preserve">W42 </v>
      </c>
      <c r="ACX3" t="str">
        <f t="shared" si="12"/>
        <v xml:space="preserve">W43 </v>
      </c>
      <c r="ACY3" t="str">
        <f t="shared" si="12"/>
        <v xml:space="preserve">W44 </v>
      </c>
      <c r="ACZ3" t="str">
        <f t="shared" si="12"/>
        <v xml:space="preserve">W45 </v>
      </c>
      <c r="ADA3" t="str">
        <f t="shared" si="12"/>
        <v xml:space="preserve">W46 </v>
      </c>
      <c r="ADB3" t="str">
        <f t="shared" si="12"/>
        <v xml:space="preserve">W47 </v>
      </c>
      <c r="ADC3" t="str">
        <f t="shared" si="12"/>
        <v xml:space="preserve">W48 </v>
      </c>
      <c r="ADD3" t="str">
        <f t="shared" si="12"/>
        <v xml:space="preserve">W49 </v>
      </c>
      <c r="ADE3" t="str">
        <f t="shared" si="12"/>
        <v xml:space="preserve">W50 </v>
      </c>
      <c r="ADF3" t="str">
        <f t="shared" si="12"/>
        <v xml:space="preserve">W51 </v>
      </c>
      <c r="ADG3" t="str">
        <f t="shared" si="12"/>
        <v xml:space="preserve">W52 </v>
      </c>
      <c r="ADH3" t="str">
        <f t="shared" si="12"/>
        <v xml:space="preserve">W01 </v>
      </c>
      <c r="ADI3" t="str">
        <f t="shared" si="12"/>
        <v xml:space="preserve">W02 </v>
      </c>
      <c r="ADJ3" t="str">
        <f t="shared" si="12"/>
        <v xml:space="preserve">W03 </v>
      </c>
      <c r="ADK3" t="str">
        <f t="shared" si="12"/>
        <v xml:space="preserve">W04 </v>
      </c>
      <c r="ADL3" t="str">
        <f t="shared" si="12"/>
        <v xml:space="preserve">W05 </v>
      </c>
      <c r="ADM3" t="str">
        <f t="shared" si="12"/>
        <v xml:space="preserve">W06 </v>
      </c>
      <c r="ADN3" t="str">
        <f t="shared" si="12"/>
        <v xml:space="preserve">W07 </v>
      </c>
      <c r="ADO3" t="str">
        <f t="shared" si="12"/>
        <v xml:space="preserve">W08 </v>
      </c>
      <c r="ADP3" t="str">
        <f t="shared" si="12"/>
        <v xml:space="preserve">W09 </v>
      </c>
      <c r="ADQ3" t="str">
        <f t="shared" si="12"/>
        <v xml:space="preserve">W10 </v>
      </c>
      <c r="ADR3" t="str">
        <f t="shared" si="12"/>
        <v xml:space="preserve">W11 </v>
      </c>
      <c r="ADS3" t="str">
        <f t="shared" si="12"/>
        <v xml:space="preserve">W12 </v>
      </c>
      <c r="ADT3" t="str">
        <f t="shared" si="12"/>
        <v xml:space="preserve">W13 </v>
      </c>
      <c r="ADU3" t="str">
        <f t="shared" si="12"/>
        <v xml:space="preserve">W14 </v>
      </c>
      <c r="ADV3" t="str">
        <f t="shared" si="12"/>
        <v xml:space="preserve">W15 </v>
      </c>
      <c r="ADW3" t="str">
        <f t="shared" si="12"/>
        <v xml:space="preserve">W16 </v>
      </c>
      <c r="ADX3" t="str">
        <f t="shared" si="12"/>
        <v xml:space="preserve">W17 </v>
      </c>
      <c r="ADY3" t="str">
        <f t="shared" si="12"/>
        <v xml:space="preserve">W18 </v>
      </c>
      <c r="ADZ3" t="str">
        <f t="shared" si="12"/>
        <v xml:space="preserve">W19 </v>
      </c>
      <c r="AEA3" t="str">
        <f t="shared" si="12"/>
        <v xml:space="preserve">W20 </v>
      </c>
      <c r="AEB3" t="str">
        <f t="shared" si="12"/>
        <v xml:space="preserve">W21 </v>
      </c>
      <c r="AEC3" t="str">
        <f t="shared" si="12"/>
        <v xml:space="preserve">W22 </v>
      </c>
      <c r="AED3" t="str">
        <f t="shared" si="12"/>
        <v xml:space="preserve">W23 </v>
      </c>
      <c r="AEE3" t="str">
        <f t="shared" si="12"/>
        <v xml:space="preserve">W24 </v>
      </c>
      <c r="AEF3" t="str">
        <f t="shared" si="12"/>
        <v xml:space="preserve">W25 </v>
      </c>
      <c r="AEG3" t="str">
        <f t="shared" si="12"/>
        <v xml:space="preserve">W26 </v>
      </c>
      <c r="AEH3" t="str">
        <f t="shared" si="12"/>
        <v xml:space="preserve">W27 </v>
      </c>
      <c r="AEI3" t="str">
        <f t="shared" si="12"/>
        <v xml:space="preserve">W28 </v>
      </c>
      <c r="AEJ3" t="str">
        <f t="shared" si="12"/>
        <v xml:space="preserve">W29 </v>
      </c>
      <c r="AEK3" t="str">
        <f t="shared" si="12"/>
        <v xml:space="preserve">W30 </v>
      </c>
      <c r="AEL3" t="str">
        <f t="shared" si="12"/>
        <v xml:space="preserve">W31 </v>
      </c>
      <c r="AEM3" t="str">
        <f t="shared" si="12"/>
        <v xml:space="preserve">W32 </v>
      </c>
      <c r="AEN3" t="str">
        <f t="shared" si="12"/>
        <v xml:space="preserve">W33 </v>
      </c>
      <c r="AEO3" t="str">
        <f t="shared" si="12"/>
        <v xml:space="preserve">W34 </v>
      </c>
      <c r="AEP3" t="str">
        <f t="shared" si="12"/>
        <v xml:space="preserve">W35 </v>
      </c>
      <c r="AEQ3" t="str">
        <f t="shared" si="12"/>
        <v xml:space="preserve">W36 </v>
      </c>
      <c r="AER3" t="str">
        <f t="shared" si="12"/>
        <v xml:space="preserve">W37 </v>
      </c>
      <c r="AES3" t="str">
        <f t="shared" si="12"/>
        <v xml:space="preserve">W38 </v>
      </c>
      <c r="AET3" t="str">
        <f t="shared" si="12"/>
        <v xml:space="preserve">W39 </v>
      </c>
      <c r="AEU3" t="str">
        <f t="shared" si="12"/>
        <v xml:space="preserve">W40 </v>
      </c>
      <c r="AEV3" t="str">
        <f t="shared" si="12"/>
        <v xml:space="preserve">W41 </v>
      </c>
      <c r="AEW3" t="str">
        <f t="shared" si="12"/>
        <v xml:space="preserve">W42 </v>
      </c>
      <c r="AEX3" t="str">
        <f t="shared" si="12"/>
        <v xml:space="preserve">W43 </v>
      </c>
      <c r="AEY3" t="str">
        <f t="shared" si="12"/>
        <v xml:space="preserve">W44 </v>
      </c>
      <c r="AEZ3" t="str">
        <f t="shared" si="12"/>
        <v xml:space="preserve">W45 </v>
      </c>
      <c r="AFA3" t="str">
        <f t="shared" si="12"/>
        <v xml:space="preserve">W46 </v>
      </c>
      <c r="AFB3" t="str">
        <f t="shared" si="12"/>
        <v xml:space="preserve">W47 </v>
      </c>
      <c r="AFC3" t="str">
        <f t="shared" si="12"/>
        <v xml:space="preserve">W48 </v>
      </c>
      <c r="AFD3" t="str">
        <f t="shared" si="12"/>
        <v xml:space="preserve">W49 </v>
      </c>
      <c r="AFE3" t="str">
        <f t="shared" si="12"/>
        <v xml:space="preserve">W50 </v>
      </c>
      <c r="AFF3" t="str">
        <f t="shared" ref="AFF3:AHQ3" si="13">RIGHT(AFF1,4)</f>
        <v xml:space="preserve">W51 </v>
      </c>
      <c r="AFG3" t="str">
        <f t="shared" si="13"/>
        <v xml:space="preserve">W52 </v>
      </c>
      <c r="AFH3" t="str">
        <f t="shared" si="13"/>
        <v xml:space="preserve">W53 </v>
      </c>
      <c r="AFI3" t="str">
        <f t="shared" si="13"/>
        <v xml:space="preserve">W01 </v>
      </c>
      <c r="AFJ3" t="str">
        <f t="shared" si="13"/>
        <v xml:space="preserve">W02 </v>
      </c>
      <c r="AFK3" t="str">
        <f t="shared" si="13"/>
        <v xml:space="preserve">W03 </v>
      </c>
      <c r="AFL3" t="str">
        <f t="shared" si="13"/>
        <v xml:space="preserve">W04 </v>
      </c>
      <c r="AFM3" t="str">
        <f t="shared" si="13"/>
        <v xml:space="preserve">W05 </v>
      </c>
      <c r="AFN3" t="str">
        <f t="shared" si="13"/>
        <v xml:space="preserve">W06 </v>
      </c>
      <c r="AFO3" t="str">
        <f t="shared" si="13"/>
        <v xml:space="preserve">W07 </v>
      </c>
      <c r="AFP3" t="str">
        <f t="shared" si="13"/>
        <v xml:space="preserve">W08 </v>
      </c>
      <c r="AFQ3" t="str">
        <f t="shared" si="13"/>
        <v xml:space="preserve">W09 </v>
      </c>
      <c r="AFR3" t="str">
        <f t="shared" si="13"/>
        <v xml:space="preserve">W10 </v>
      </c>
      <c r="AFS3" t="str">
        <f t="shared" si="13"/>
        <v xml:space="preserve">W11 </v>
      </c>
      <c r="AFT3" t="str">
        <f t="shared" si="13"/>
        <v xml:space="preserve">W12 </v>
      </c>
      <c r="AFU3" t="str">
        <f t="shared" si="13"/>
        <v xml:space="preserve">W13 </v>
      </c>
      <c r="AFV3" t="str">
        <f t="shared" si="13"/>
        <v xml:space="preserve">W14 </v>
      </c>
      <c r="AFW3" t="str">
        <f t="shared" si="13"/>
        <v xml:space="preserve">W15 </v>
      </c>
      <c r="AFX3" t="str">
        <f t="shared" si="13"/>
        <v xml:space="preserve">W16 </v>
      </c>
      <c r="AFY3" t="str">
        <f t="shared" si="13"/>
        <v xml:space="preserve">W17 </v>
      </c>
      <c r="AFZ3" t="str">
        <f t="shared" si="13"/>
        <v xml:space="preserve">W18 </v>
      </c>
      <c r="AGA3" t="str">
        <f t="shared" si="13"/>
        <v xml:space="preserve">W19 </v>
      </c>
      <c r="AGB3" t="str">
        <f t="shared" si="13"/>
        <v xml:space="preserve">W20 </v>
      </c>
      <c r="AGC3" t="str">
        <f t="shared" si="13"/>
        <v xml:space="preserve">W21 </v>
      </c>
      <c r="AGD3" t="str">
        <f t="shared" si="13"/>
        <v xml:space="preserve">W22 </v>
      </c>
      <c r="AGE3" t="str">
        <f t="shared" si="13"/>
        <v xml:space="preserve">W23 </v>
      </c>
      <c r="AGF3" t="str">
        <f t="shared" si="13"/>
        <v xml:space="preserve">W24 </v>
      </c>
      <c r="AGG3" t="str">
        <f t="shared" si="13"/>
        <v xml:space="preserve">W25 </v>
      </c>
      <c r="AGH3" t="str">
        <f t="shared" si="13"/>
        <v xml:space="preserve">W26 </v>
      </c>
      <c r="AGI3" t="str">
        <f t="shared" si="13"/>
        <v xml:space="preserve">W27 </v>
      </c>
      <c r="AGJ3" t="str">
        <f t="shared" si="13"/>
        <v xml:space="preserve">W28 </v>
      </c>
      <c r="AGK3" t="str">
        <f t="shared" si="13"/>
        <v xml:space="preserve">W29 </v>
      </c>
      <c r="AGL3" t="str">
        <f t="shared" si="13"/>
        <v xml:space="preserve">W30 </v>
      </c>
      <c r="AGM3" t="str">
        <f t="shared" si="13"/>
        <v xml:space="preserve">W31 </v>
      </c>
      <c r="AGN3" t="str">
        <f t="shared" si="13"/>
        <v xml:space="preserve">W32 </v>
      </c>
      <c r="AGO3" t="str">
        <f t="shared" si="13"/>
        <v xml:space="preserve">W33 </v>
      </c>
      <c r="AGP3" t="str">
        <f t="shared" si="13"/>
        <v xml:space="preserve">W34 </v>
      </c>
      <c r="AGQ3" t="str">
        <f t="shared" si="13"/>
        <v xml:space="preserve">W35 </v>
      </c>
      <c r="AGR3" t="str">
        <f t="shared" si="13"/>
        <v xml:space="preserve">W36 </v>
      </c>
      <c r="AGS3" t="str">
        <f t="shared" si="13"/>
        <v xml:space="preserve">W37 </v>
      </c>
      <c r="AGT3" t="str">
        <f t="shared" si="13"/>
        <v xml:space="preserve">W38 </v>
      </c>
      <c r="AGU3" t="str">
        <f t="shared" si="13"/>
        <v xml:space="preserve">W39 </v>
      </c>
      <c r="AGV3" t="str">
        <f t="shared" si="13"/>
        <v xml:space="preserve">W40 </v>
      </c>
      <c r="AGW3" t="str">
        <f t="shared" si="13"/>
        <v xml:space="preserve">W41 </v>
      </c>
      <c r="AGX3" t="str">
        <f t="shared" si="13"/>
        <v xml:space="preserve">W42 </v>
      </c>
      <c r="AGY3" t="str">
        <f t="shared" si="13"/>
        <v xml:space="preserve">W43 </v>
      </c>
      <c r="AGZ3" t="str">
        <f t="shared" si="13"/>
        <v xml:space="preserve">W44 </v>
      </c>
      <c r="AHA3" t="str">
        <f t="shared" si="13"/>
        <v xml:space="preserve">W45 </v>
      </c>
      <c r="AHB3" t="str">
        <f t="shared" si="13"/>
        <v xml:space="preserve">W46 </v>
      </c>
      <c r="AHC3" t="str">
        <f t="shared" si="13"/>
        <v xml:space="preserve">W47 </v>
      </c>
      <c r="AHD3" t="str">
        <f t="shared" si="13"/>
        <v xml:space="preserve">W48 </v>
      </c>
      <c r="AHE3" t="str">
        <f t="shared" si="13"/>
        <v xml:space="preserve">W49 </v>
      </c>
      <c r="AHF3" t="str">
        <f t="shared" si="13"/>
        <v xml:space="preserve">W50 </v>
      </c>
      <c r="AHG3" t="str">
        <f t="shared" si="13"/>
        <v xml:space="preserve">W51 </v>
      </c>
      <c r="AHH3" t="str">
        <f t="shared" si="13"/>
        <v xml:space="preserve">W52 </v>
      </c>
      <c r="AHI3" t="str">
        <f t="shared" si="13"/>
        <v xml:space="preserve">W01 </v>
      </c>
      <c r="AHJ3" t="str">
        <f t="shared" si="13"/>
        <v xml:space="preserve">W02 </v>
      </c>
      <c r="AHK3" t="str">
        <f t="shared" si="13"/>
        <v xml:space="preserve">W03 </v>
      </c>
      <c r="AHL3" t="str">
        <f t="shared" si="13"/>
        <v xml:space="preserve">W04 </v>
      </c>
      <c r="AHM3" t="str">
        <f t="shared" si="13"/>
        <v xml:space="preserve">W05 </v>
      </c>
      <c r="AHN3" t="str">
        <f t="shared" si="13"/>
        <v xml:space="preserve">W06 </v>
      </c>
      <c r="AHO3" t="str">
        <f t="shared" si="13"/>
        <v xml:space="preserve">W07 </v>
      </c>
      <c r="AHP3" t="str">
        <f t="shared" si="13"/>
        <v xml:space="preserve">W08 </v>
      </c>
      <c r="AHQ3" t="str">
        <f t="shared" si="13"/>
        <v xml:space="preserve">W09 </v>
      </c>
      <c r="AHR3" t="str">
        <f t="shared" ref="AHR3:AKC3" si="14">RIGHT(AHR1,4)</f>
        <v xml:space="preserve">W10 </v>
      </c>
      <c r="AHS3" t="str">
        <f t="shared" si="14"/>
        <v xml:space="preserve">W11 </v>
      </c>
      <c r="AHT3" t="str">
        <f t="shared" si="14"/>
        <v xml:space="preserve">W12 </v>
      </c>
      <c r="AHU3" t="str">
        <f t="shared" si="14"/>
        <v xml:space="preserve">W13 </v>
      </c>
      <c r="AHV3" t="str">
        <f t="shared" si="14"/>
        <v xml:space="preserve">W14 </v>
      </c>
      <c r="AHW3" t="str">
        <f t="shared" si="14"/>
        <v xml:space="preserve">W15 </v>
      </c>
      <c r="AHX3" t="str">
        <f t="shared" si="14"/>
        <v xml:space="preserve">W16 </v>
      </c>
      <c r="AHY3" t="str">
        <f t="shared" si="14"/>
        <v xml:space="preserve">W17 </v>
      </c>
      <c r="AHZ3" t="str">
        <f t="shared" si="14"/>
        <v xml:space="preserve">W18 </v>
      </c>
      <c r="AIA3" t="str">
        <f t="shared" si="14"/>
        <v xml:space="preserve">W19 </v>
      </c>
      <c r="AIB3" t="str">
        <f t="shared" si="14"/>
        <v xml:space="preserve">W20 </v>
      </c>
      <c r="AIC3" t="str">
        <f t="shared" si="14"/>
        <v xml:space="preserve">W21 </v>
      </c>
      <c r="AID3" t="str">
        <f t="shared" si="14"/>
        <v xml:space="preserve">W22 </v>
      </c>
      <c r="AIE3" t="str">
        <f t="shared" si="14"/>
        <v xml:space="preserve">W23 </v>
      </c>
      <c r="AIF3" t="str">
        <f t="shared" si="14"/>
        <v xml:space="preserve">W24 </v>
      </c>
      <c r="AIG3" t="str">
        <f t="shared" si="14"/>
        <v xml:space="preserve">W25 </v>
      </c>
      <c r="AIH3" t="str">
        <f t="shared" si="14"/>
        <v xml:space="preserve">W26 </v>
      </c>
      <c r="AII3" t="str">
        <f t="shared" si="14"/>
        <v xml:space="preserve">W27 </v>
      </c>
      <c r="AIJ3" t="str">
        <f t="shared" si="14"/>
        <v xml:space="preserve">W28 </v>
      </c>
      <c r="AIK3" t="str">
        <f t="shared" si="14"/>
        <v xml:space="preserve">W29 </v>
      </c>
      <c r="AIL3" t="str">
        <f t="shared" si="14"/>
        <v xml:space="preserve">W30 </v>
      </c>
      <c r="AIM3" t="str">
        <f t="shared" si="14"/>
        <v xml:space="preserve">W31 </v>
      </c>
      <c r="AIN3" t="str">
        <f t="shared" si="14"/>
        <v xml:space="preserve">W32 </v>
      </c>
      <c r="AIO3" t="str">
        <f t="shared" si="14"/>
        <v xml:space="preserve">W33 </v>
      </c>
      <c r="AIP3" t="str">
        <f t="shared" si="14"/>
        <v xml:space="preserve">W34 </v>
      </c>
      <c r="AIQ3" t="str">
        <f t="shared" si="14"/>
        <v xml:space="preserve">W35 </v>
      </c>
      <c r="AIR3" t="str">
        <f t="shared" si="14"/>
        <v xml:space="preserve">W36 </v>
      </c>
      <c r="AIS3" t="str">
        <f t="shared" si="14"/>
        <v xml:space="preserve">W37 </v>
      </c>
      <c r="AIT3" t="str">
        <f t="shared" si="14"/>
        <v xml:space="preserve">W38 </v>
      </c>
      <c r="AIU3" t="str">
        <f t="shared" si="14"/>
        <v xml:space="preserve">W39 </v>
      </c>
      <c r="AIV3" t="str">
        <f t="shared" si="14"/>
        <v xml:space="preserve">W40 </v>
      </c>
      <c r="AIW3" t="str">
        <f t="shared" si="14"/>
        <v xml:space="preserve">W41 </v>
      </c>
      <c r="AIX3" t="str">
        <f t="shared" si="14"/>
        <v xml:space="preserve">W42 </v>
      </c>
      <c r="AIY3" t="str">
        <f t="shared" si="14"/>
        <v xml:space="preserve">W43 </v>
      </c>
      <c r="AIZ3" t="str">
        <f t="shared" si="14"/>
        <v xml:space="preserve">W44 </v>
      </c>
      <c r="AJA3" t="str">
        <f t="shared" si="14"/>
        <v xml:space="preserve">W45 </v>
      </c>
      <c r="AJB3" t="str">
        <f t="shared" si="14"/>
        <v xml:space="preserve">W46 </v>
      </c>
      <c r="AJC3" t="str">
        <f t="shared" si="14"/>
        <v xml:space="preserve">W47 </v>
      </c>
      <c r="AJD3" t="str">
        <f t="shared" si="14"/>
        <v xml:space="preserve">W48 </v>
      </c>
      <c r="AJE3" t="str">
        <f t="shared" si="14"/>
        <v xml:space="preserve">W49 </v>
      </c>
      <c r="AJF3" t="str">
        <f t="shared" si="14"/>
        <v xml:space="preserve">W50 </v>
      </c>
      <c r="AJG3" t="str">
        <f t="shared" si="14"/>
        <v xml:space="preserve">W51 </v>
      </c>
      <c r="AJH3" t="str">
        <f t="shared" si="14"/>
        <v xml:space="preserve">W52 </v>
      </c>
      <c r="AJI3" t="str">
        <f t="shared" si="14"/>
        <v xml:space="preserve">W01 </v>
      </c>
      <c r="AJJ3" t="str">
        <f t="shared" si="14"/>
        <v xml:space="preserve">W02 </v>
      </c>
      <c r="AJK3" t="str">
        <f t="shared" si="14"/>
        <v xml:space="preserve">W03 </v>
      </c>
      <c r="AJL3" t="str">
        <f t="shared" si="14"/>
        <v xml:space="preserve">W04 </v>
      </c>
      <c r="AJM3" t="str">
        <f t="shared" si="14"/>
        <v xml:space="preserve">W05 </v>
      </c>
      <c r="AJN3" t="str">
        <f t="shared" si="14"/>
        <v xml:space="preserve">W06 </v>
      </c>
      <c r="AJO3" t="str">
        <f t="shared" si="14"/>
        <v xml:space="preserve">W07 </v>
      </c>
      <c r="AJP3" t="str">
        <f t="shared" si="14"/>
        <v xml:space="preserve">W08 </v>
      </c>
      <c r="AJQ3" t="str">
        <f t="shared" si="14"/>
        <v xml:space="preserve">W09 </v>
      </c>
      <c r="AJR3" t="str">
        <f t="shared" si="14"/>
        <v xml:space="preserve">W10 </v>
      </c>
      <c r="AJS3" t="str">
        <f t="shared" si="14"/>
        <v xml:space="preserve">W11 </v>
      </c>
      <c r="AJT3" t="str">
        <f t="shared" si="14"/>
        <v xml:space="preserve">W12 </v>
      </c>
      <c r="AJU3" t="str">
        <f t="shared" si="14"/>
        <v xml:space="preserve">W13 </v>
      </c>
      <c r="AJV3" t="str">
        <f t="shared" si="14"/>
        <v xml:space="preserve">W14 </v>
      </c>
      <c r="AJW3" t="str">
        <f t="shared" si="14"/>
        <v xml:space="preserve">W15 </v>
      </c>
      <c r="AJX3" t="str">
        <f t="shared" si="14"/>
        <v xml:space="preserve">W16 </v>
      </c>
      <c r="AJY3" t="str">
        <f t="shared" si="14"/>
        <v xml:space="preserve">W17 </v>
      </c>
      <c r="AJZ3" t="str">
        <f t="shared" si="14"/>
        <v xml:space="preserve">W18 </v>
      </c>
      <c r="AKA3" t="str">
        <f t="shared" si="14"/>
        <v xml:space="preserve">W19 </v>
      </c>
      <c r="AKB3" t="str">
        <f t="shared" si="14"/>
        <v xml:space="preserve">W20 </v>
      </c>
      <c r="AKC3" t="str">
        <f t="shared" si="14"/>
        <v xml:space="preserve">W21 </v>
      </c>
      <c r="AKD3" t="str">
        <f t="shared" ref="AKD3:AMO3" si="15">RIGHT(AKD1,4)</f>
        <v xml:space="preserve">W22 </v>
      </c>
      <c r="AKE3" t="str">
        <f t="shared" si="15"/>
        <v xml:space="preserve">W23 </v>
      </c>
      <c r="AKF3" t="str">
        <f t="shared" si="15"/>
        <v xml:space="preserve">W24 </v>
      </c>
      <c r="AKG3" t="str">
        <f t="shared" si="15"/>
        <v xml:space="preserve">W25 </v>
      </c>
      <c r="AKH3" t="str">
        <f t="shared" si="15"/>
        <v xml:space="preserve">W26 </v>
      </c>
      <c r="AKI3" t="str">
        <f t="shared" si="15"/>
        <v xml:space="preserve">W27 </v>
      </c>
      <c r="AKJ3" t="str">
        <f t="shared" si="15"/>
        <v xml:space="preserve">W28 </v>
      </c>
      <c r="AKK3" t="str">
        <f t="shared" si="15"/>
        <v xml:space="preserve">W29 </v>
      </c>
      <c r="AKL3" t="str">
        <f t="shared" si="15"/>
        <v xml:space="preserve">W30 </v>
      </c>
      <c r="AKM3" t="str">
        <f t="shared" si="15"/>
        <v xml:space="preserve">W31 </v>
      </c>
      <c r="AKN3" t="str">
        <f t="shared" si="15"/>
        <v xml:space="preserve">W32 </v>
      </c>
      <c r="AKO3" t="str">
        <f t="shared" si="15"/>
        <v xml:space="preserve">W33 </v>
      </c>
      <c r="AKP3" t="str">
        <f t="shared" si="15"/>
        <v xml:space="preserve">W34 </v>
      </c>
      <c r="AKQ3" t="str">
        <f t="shared" si="15"/>
        <v xml:space="preserve">W35 </v>
      </c>
      <c r="AKR3" t="str">
        <f t="shared" si="15"/>
        <v xml:space="preserve">W36 </v>
      </c>
      <c r="AKS3" t="str">
        <f t="shared" si="15"/>
        <v xml:space="preserve">W37 </v>
      </c>
      <c r="AKT3" t="str">
        <f t="shared" si="15"/>
        <v xml:space="preserve">W38 </v>
      </c>
      <c r="AKU3" t="str">
        <f t="shared" si="15"/>
        <v xml:space="preserve">W39 </v>
      </c>
      <c r="AKV3" t="str">
        <f t="shared" si="15"/>
        <v xml:space="preserve">W40 </v>
      </c>
      <c r="AKW3" t="str">
        <f t="shared" si="15"/>
        <v xml:space="preserve">W41 </v>
      </c>
      <c r="AKX3" t="str">
        <f t="shared" si="15"/>
        <v xml:space="preserve">W42 </v>
      </c>
      <c r="AKY3" t="str">
        <f t="shared" si="15"/>
        <v xml:space="preserve">W43 </v>
      </c>
      <c r="AKZ3" t="str">
        <f t="shared" si="15"/>
        <v xml:space="preserve">W44 </v>
      </c>
      <c r="ALA3" t="str">
        <f t="shared" si="15"/>
        <v xml:space="preserve">W45 </v>
      </c>
      <c r="ALB3" t="str">
        <f t="shared" si="15"/>
        <v xml:space="preserve">W46 </v>
      </c>
      <c r="ALC3" t="str">
        <f t="shared" si="15"/>
        <v xml:space="preserve">W47 </v>
      </c>
      <c r="ALD3" t="str">
        <f t="shared" si="15"/>
        <v xml:space="preserve">W48 </v>
      </c>
      <c r="ALE3" t="str">
        <f t="shared" si="15"/>
        <v xml:space="preserve">W49 </v>
      </c>
      <c r="ALF3" t="str">
        <f t="shared" si="15"/>
        <v xml:space="preserve">W50 </v>
      </c>
      <c r="ALG3" t="str">
        <f t="shared" si="15"/>
        <v xml:space="preserve">W51 </v>
      </c>
      <c r="ALH3" t="str">
        <f t="shared" si="15"/>
        <v xml:space="preserve">W52 </v>
      </c>
      <c r="ALI3" t="str">
        <f t="shared" si="15"/>
        <v xml:space="preserve">W01 </v>
      </c>
      <c r="ALJ3" t="str">
        <f t="shared" si="15"/>
        <v xml:space="preserve">W02 </v>
      </c>
      <c r="ALK3" t="str">
        <f t="shared" si="15"/>
        <v xml:space="preserve">W03 </v>
      </c>
      <c r="ALL3" t="str">
        <f t="shared" si="15"/>
        <v xml:space="preserve">W04 </v>
      </c>
      <c r="ALM3" t="str">
        <f t="shared" si="15"/>
        <v xml:space="preserve">W05 </v>
      </c>
      <c r="ALN3" t="str">
        <f t="shared" si="15"/>
        <v xml:space="preserve">W06 </v>
      </c>
      <c r="ALO3" t="str">
        <f t="shared" si="15"/>
        <v xml:space="preserve">W07 </v>
      </c>
      <c r="ALP3" t="str">
        <f t="shared" si="15"/>
        <v xml:space="preserve">W08 </v>
      </c>
      <c r="ALQ3" t="str">
        <f t="shared" si="15"/>
        <v xml:space="preserve">W09 </v>
      </c>
      <c r="ALR3" t="str">
        <f t="shared" si="15"/>
        <v xml:space="preserve">W10 </v>
      </c>
      <c r="ALS3" t="str">
        <f t="shared" si="15"/>
        <v xml:space="preserve">W11 </v>
      </c>
      <c r="ALT3" t="str">
        <f t="shared" si="15"/>
        <v xml:space="preserve">W12 </v>
      </c>
      <c r="ALU3" t="str">
        <f t="shared" si="15"/>
        <v xml:space="preserve">W13 </v>
      </c>
      <c r="ALV3" t="str">
        <f t="shared" si="15"/>
        <v xml:space="preserve">W14 </v>
      </c>
      <c r="ALW3" t="str">
        <f t="shared" si="15"/>
        <v xml:space="preserve">W15 </v>
      </c>
      <c r="ALX3" t="str">
        <f t="shared" si="15"/>
        <v xml:space="preserve">W16 </v>
      </c>
      <c r="ALY3" t="str">
        <f t="shared" si="15"/>
        <v xml:space="preserve">W17 </v>
      </c>
      <c r="ALZ3" t="str">
        <f t="shared" si="15"/>
        <v xml:space="preserve">W18 </v>
      </c>
      <c r="AMA3" t="str">
        <f t="shared" si="15"/>
        <v xml:space="preserve">W19 </v>
      </c>
      <c r="AMB3" t="str">
        <f t="shared" si="15"/>
        <v xml:space="preserve">W20 </v>
      </c>
      <c r="AMC3" t="str">
        <f t="shared" si="15"/>
        <v xml:space="preserve">W21 </v>
      </c>
      <c r="AMD3" t="str">
        <f t="shared" si="15"/>
        <v xml:space="preserve">W22 </v>
      </c>
      <c r="AME3" t="str">
        <f t="shared" si="15"/>
        <v xml:space="preserve">W23 </v>
      </c>
      <c r="AMF3" t="str">
        <f t="shared" si="15"/>
        <v xml:space="preserve">W24 </v>
      </c>
      <c r="AMG3" t="str">
        <f t="shared" si="15"/>
        <v xml:space="preserve">W25 </v>
      </c>
      <c r="AMH3" t="str">
        <f t="shared" si="15"/>
        <v xml:space="preserve">W26 </v>
      </c>
      <c r="AMI3" t="str">
        <f t="shared" si="15"/>
        <v xml:space="preserve">W27 </v>
      </c>
      <c r="AMJ3" t="str">
        <f t="shared" si="15"/>
        <v xml:space="preserve">W28 </v>
      </c>
      <c r="AMK3" t="str">
        <f t="shared" si="15"/>
        <v xml:space="preserve">W29 </v>
      </c>
      <c r="AML3" t="str">
        <f t="shared" si="15"/>
        <v xml:space="preserve">W30 </v>
      </c>
      <c r="AMM3" t="str">
        <f t="shared" si="15"/>
        <v xml:space="preserve">W31 </v>
      </c>
      <c r="AMN3" t="str">
        <f t="shared" si="15"/>
        <v xml:space="preserve">W32 </v>
      </c>
      <c r="AMO3" t="str">
        <f t="shared" si="15"/>
        <v xml:space="preserve">W33 </v>
      </c>
      <c r="AMP3" t="str">
        <f t="shared" ref="AMP3:APA3" si="16">RIGHT(AMP1,4)</f>
        <v xml:space="preserve">W34 </v>
      </c>
      <c r="AMQ3" t="str">
        <f t="shared" si="16"/>
        <v xml:space="preserve">W35 </v>
      </c>
      <c r="AMR3" t="str">
        <f t="shared" si="16"/>
        <v xml:space="preserve">W36 </v>
      </c>
      <c r="AMS3" t="str">
        <f t="shared" si="16"/>
        <v xml:space="preserve">W37 </v>
      </c>
      <c r="AMT3" t="str">
        <f t="shared" si="16"/>
        <v xml:space="preserve">W38 </v>
      </c>
      <c r="AMU3" t="str">
        <f t="shared" si="16"/>
        <v xml:space="preserve">W39 </v>
      </c>
      <c r="AMV3" t="str">
        <f t="shared" si="16"/>
        <v xml:space="preserve">W40 </v>
      </c>
      <c r="AMW3" t="str">
        <f t="shared" si="16"/>
        <v xml:space="preserve">W41 </v>
      </c>
      <c r="AMX3" t="str">
        <f t="shared" si="16"/>
        <v xml:space="preserve">W42 </v>
      </c>
      <c r="AMY3" t="str">
        <f t="shared" si="16"/>
        <v xml:space="preserve">W43 </v>
      </c>
      <c r="AMZ3" t="str">
        <f t="shared" si="16"/>
        <v xml:space="preserve">W44 </v>
      </c>
      <c r="ANA3" t="str">
        <f t="shared" si="16"/>
        <v xml:space="preserve">W45 </v>
      </c>
      <c r="ANB3" t="str">
        <f t="shared" si="16"/>
        <v xml:space="preserve">W46 </v>
      </c>
      <c r="ANC3" t="str">
        <f t="shared" si="16"/>
        <v xml:space="preserve">W47 </v>
      </c>
      <c r="AND3" t="str">
        <f t="shared" si="16"/>
        <v xml:space="preserve">W48 </v>
      </c>
      <c r="ANE3" t="str">
        <f t="shared" si="16"/>
        <v xml:space="preserve">W49 </v>
      </c>
      <c r="ANF3" t="str">
        <f t="shared" si="16"/>
        <v xml:space="preserve">W50 </v>
      </c>
      <c r="ANG3" t="str">
        <f t="shared" si="16"/>
        <v xml:space="preserve">W51 </v>
      </c>
      <c r="ANH3" t="str">
        <f t="shared" si="16"/>
        <v xml:space="preserve">W52 </v>
      </c>
      <c r="ANI3" t="str">
        <f t="shared" si="16"/>
        <v xml:space="preserve">W01 </v>
      </c>
      <c r="ANJ3" t="str">
        <f t="shared" si="16"/>
        <v xml:space="preserve">W02 </v>
      </c>
      <c r="ANK3" t="str">
        <f t="shared" si="16"/>
        <v xml:space="preserve">W03 </v>
      </c>
      <c r="ANL3" t="str">
        <f t="shared" si="16"/>
        <v xml:space="preserve">W04 </v>
      </c>
      <c r="ANM3" t="str">
        <f t="shared" si="16"/>
        <v xml:space="preserve">W05 </v>
      </c>
      <c r="ANN3" t="str">
        <f t="shared" si="16"/>
        <v xml:space="preserve">W06 </v>
      </c>
      <c r="ANO3" t="str">
        <f t="shared" si="16"/>
        <v xml:space="preserve">W07 </v>
      </c>
      <c r="ANP3" t="str">
        <f t="shared" si="16"/>
        <v xml:space="preserve">W08 </v>
      </c>
      <c r="ANQ3" t="str">
        <f t="shared" si="16"/>
        <v xml:space="preserve">W09 </v>
      </c>
      <c r="ANR3" t="str">
        <f t="shared" si="16"/>
        <v xml:space="preserve">W10 </v>
      </c>
      <c r="ANS3" t="str">
        <f t="shared" si="16"/>
        <v xml:space="preserve">W11 </v>
      </c>
      <c r="ANT3" t="str">
        <f t="shared" si="16"/>
        <v xml:space="preserve">W12 </v>
      </c>
      <c r="ANU3" t="str">
        <f t="shared" si="16"/>
        <v xml:space="preserve">W13 </v>
      </c>
      <c r="ANV3" t="str">
        <f t="shared" si="16"/>
        <v xml:space="preserve">W14 </v>
      </c>
      <c r="ANW3" t="str">
        <f t="shared" si="16"/>
        <v xml:space="preserve">W15 </v>
      </c>
      <c r="ANX3" t="str">
        <f t="shared" si="16"/>
        <v xml:space="preserve">W16 </v>
      </c>
      <c r="ANY3" t="str">
        <f t="shared" si="16"/>
        <v xml:space="preserve">W17 </v>
      </c>
      <c r="ANZ3" t="str">
        <f t="shared" si="16"/>
        <v xml:space="preserve">W18 </v>
      </c>
      <c r="AOA3" t="str">
        <f t="shared" si="16"/>
        <v xml:space="preserve">W19 </v>
      </c>
      <c r="AOB3" t="str">
        <f t="shared" si="16"/>
        <v xml:space="preserve">W20 </v>
      </c>
      <c r="AOC3" t="str">
        <f t="shared" si="16"/>
        <v xml:space="preserve">W21 </v>
      </c>
      <c r="AOD3" t="str">
        <f t="shared" si="16"/>
        <v xml:space="preserve">W22 </v>
      </c>
      <c r="AOE3" t="str">
        <f t="shared" si="16"/>
        <v xml:space="preserve">W23 </v>
      </c>
      <c r="AOF3" t="str">
        <f t="shared" si="16"/>
        <v xml:space="preserve">W24 </v>
      </c>
      <c r="AOG3" t="str">
        <f t="shared" si="16"/>
        <v xml:space="preserve">W25 </v>
      </c>
      <c r="AOH3" t="str">
        <f t="shared" si="16"/>
        <v xml:space="preserve">W26 </v>
      </c>
      <c r="AOI3" t="str">
        <f t="shared" si="16"/>
        <v xml:space="preserve">W27 </v>
      </c>
      <c r="AOJ3" t="str">
        <f t="shared" si="16"/>
        <v xml:space="preserve">W28 </v>
      </c>
      <c r="AOK3" t="str">
        <f t="shared" si="16"/>
        <v xml:space="preserve">W29 </v>
      </c>
      <c r="AOL3" t="str">
        <f t="shared" si="16"/>
        <v xml:space="preserve">W30 </v>
      </c>
      <c r="AOM3" t="str">
        <f t="shared" si="16"/>
        <v xml:space="preserve">W31 </v>
      </c>
      <c r="AON3" t="str">
        <f t="shared" si="16"/>
        <v xml:space="preserve">W32 </v>
      </c>
      <c r="AOO3" t="str">
        <f t="shared" si="16"/>
        <v xml:space="preserve">W33 </v>
      </c>
      <c r="AOP3" t="str">
        <f t="shared" si="16"/>
        <v xml:space="preserve">W34 </v>
      </c>
      <c r="AOQ3" t="str">
        <f t="shared" si="16"/>
        <v xml:space="preserve">W35 </v>
      </c>
      <c r="AOR3" t="str">
        <f t="shared" si="16"/>
        <v xml:space="preserve">W36 </v>
      </c>
      <c r="AOS3" t="str">
        <f t="shared" si="16"/>
        <v xml:space="preserve">W37 </v>
      </c>
      <c r="AOT3" t="str">
        <f t="shared" si="16"/>
        <v xml:space="preserve">W38 </v>
      </c>
      <c r="AOU3" t="str">
        <f t="shared" si="16"/>
        <v xml:space="preserve">W39 </v>
      </c>
      <c r="AOV3" t="str">
        <f t="shared" si="16"/>
        <v xml:space="preserve">W40 </v>
      </c>
      <c r="AOW3" t="str">
        <f t="shared" si="16"/>
        <v xml:space="preserve">W41 </v>
      </c>
      <c r="AOX3" t="str">
        <f t="shared" si="16"/>
        <v xml:space="preserve">W42 </v>
      </c>
      <c r="AOY3" t="str">
        <f t="shared" si="16"/>
        <v xml:space="preserve">W43 </v>
      </c>
      <c r="AOZ3" t="str">
        <f t="shared" si="16"/>
        <v xml:space="preserve">W44 </v>
      </c>
      <c r="APA3" t="str">
        <f t="shared" si="16"/>
        <v xml:space="preserve">W45 </v>
      </c>
      <c r="APB3" t="str">
        <f t="shared" ref="APB3:ARM3" si="17">RIGHT(APB1,4)</f>
        <v xml:space="preserve">W46 </v>
      </c>
      <c r="APC3" t="str">
        <f t="shared" si="17"/>
        <v xml:space="preserve">W47 </v>
      </c>
      <c r="APD3" t="str">
        <f t="shared" si="17"/>
        <v xml:space="preserve">W48 </v>
      </c>
      <c r="APE3" t="str">
        <f t="shared" si="17"/>
        <v xml:space="preserve">W49 </v>
      </c>
      <c r="APF3" t="str">
        <f t="shared" si="17"/>
        <v xml:space="preserve">W50 </v>
      </c>
      <c r="APG3" t="str">
        <f t="shared" si="17"/>
        <v xml:space="preserve">W51 </v>
      </c>
      <c r="APH3" t="str">
        <f t="shared" si="17"/>
        <v xml:space="preserve">W52 </v>
      </c>
      <c r="API3" t="str">
        <f t="shared" si="17"/>
        <v xml:space="preserve">W53 </v>
      </c>
      <c r="APJ3" t="str">
        <f t="shared" si="17"/>
        <v xml:space="preserve">W99 </v>
      </c>
      <c r="APK3" t="str">
        <f t="shared" si="17"/>
        <v xml:space="preserve">W01 </v>
      </c>
      <c r="APL3" t="str">
        <f t="shared" si="17"/>
        <v xml:space="preserve">W02 </v>
      </c>
      <c r="APM3" t="str">
        <f t="shared" si="17"/>
        <v xml:space="preserve">W03 </v>
      </c>
      <c r="APN3" t="str">
        <f t="shared" si="17"/>
        <v xml:space="preserve">W04 </v>
      </c>
      <c r="APO3" t="str">
        <f t="shared" si="17"/>
        <v xml:space="preserve">W05 </v>
      </c>
      <c r="APP3" t="str">
        <f t="shared" si="17"/>
        <v xml:space="preserve">W06 </v>
      </c>
      <c r="APQ3" t="str">
        <f t="shared" si="17"/>
        <v xml:space="preserve">W07 </v>
      </c>
      <c r="APR3" t="str">
        <f t="shared" si="17"/>
        <v xml:space="preserve">W08 </v>
      </c>
      <c r="APS3" t="str">
        <f t="shared" si="17"/>
        <v xml:space="preserve">W09 </v>
      </c>
      <c r="APT3" t="str">
        <f t="shared" si="17"/>
        <v xml:space="preserve">W10 </v>
      </c>
      <c r="APU3" t="str">
        <f t="shared" si="17"/>
        <v xml:space="preserve">W11 </v>
      </c>
      <c r="APV3" t="str">
        <f t="shared" si="17"/>
        <v xml:space="preserve">W12 </v>
      </c>
      <c r="APW3" t="str">
        <f t="shared" si="17"/>
        <v xml:space="preserve">W13 </v>
      </c>
      <c r="APX3" t="str">
        <f t="shared" si="17"/>
        <v xml:space="preserve">W14 </v>
      </c>
      <c r="APY3" t="str">
        <f t="shared" si="17"/>
        <v xml:space="preserve">W15 </v>
      </c>
      <c r="APZ3" t="str">
        <f t="shared" si="17"/>
        <v xml:space="preserve">W16 </v>
      </c>
      <c r="AQA3" t="str">
        <f t="shared" si="17"/>
        <v xml:space="preserve">W17 </v>
      </c>
      <c r="AQB3" t="str">
        <f t="shared" si="17"/>
        <v xml:space="preserve">W18 </v>
      </c>
      <c r="AQC3" t="str">
        <f t="shared" si="17"/>
        <v xml:space="preserve">W19 </v>
      </c>
      <c r="AQD3" t="str">
        <f t="shared" si="17"/>
        <v xml:space="preserve">W20 </v>
      </c>
      <c r="AQE3" t="str">
        <f t="shared" si="17"/>
        <v xml:space="preserve">W21 </v>
      </c>
      <c r="AQF3" t="str">
        <f t="shared" si="17"/>
        <v xml:space="preserve">W22 </v>
      </c>
      <c r="AQG3" t="str">
        <f t="shared" si="17"/>
        <v xml:space="preserve">W23 </v>
      </c>
      <c r="AQH3" t="str">
        <f t="shared" si="17"/>
        <v xml:space="preserve">W24 </v>
      </c>
      <c r="AQI3" t="str">
        <f t="shared" si="17"/>
        <v xml:space="preserve">W25 </v>
      </c>
      <c r="AQJ3" t="str">
        <f t="shared" si="17"/>
        <v xml:space="preserve">W26 </v>
      </c>
      <c r="AQK3" t="str">
        <f t="shared" si="17"/>
        <v xml:space="preserve">W27 </v>
      </c>
      <c r="AQL3" t="str">
        <f t="shared" si="17"/>
        <v xml:space="preserve">W28 </v>
      </c>
      <c r="AQM3" t="str">
        <f t="shared" si="17"/>
        <v xml:space="preserve">W29 </v>
      </c>
      <c r="AQN3" t="str">
        <f t="shared" si="17"/>
        <v xml:space="preserve">W30 </v>
      </c>
      <c r="AQO3" t="str">
        <f t="shared" si="17"/>
        <v xml:space="preserve">W31 </v>
      </c>
      <c r="AQP3" t="str">
        <f t="shared" si="17"/>
        <v xml:space="preserve">W32 </v>
      </c>
      <c r="AQQ3" t="str">
        <f t="shared" si="17"/>
        <v xml:space="preserve">W33 </v>
      </c>
      <c r="AQR3" t="str">
        <f t="shared" si="17"/>
        <v xml:space="preserve">W34 </v>
      </c>
      <c r="AQS3" t="str">
        <f t="shared" si="17"/>
        <v xml:space="preserve">W35 </v>
      </c>
      <c r="AQT3" t="str">
        <f t="shared" si="17"/>
        <v xml:space="preserve">W36 </v>
      </c>
      <c r="AQU3" t="str">
        <f t="shared" si="17"/>
        <v xml:space="preserve">W37 </v>
      </c>
      <c r="AQV3" t="str">
        <f t="shared" si="17"/>
        <v xml:space="preserve">W38 </v>
      </c>
      <c r="AQW3" t="str">
        <f t="shared" si="17"/>
        <v xml:space="preserve">W39 </v>
      </c>
      <c r="AQX3" t="str">
        <f t="shared" si="17"/>
        <v xml:space="preserve">W40 </v>
      </c>
      <c r="AQY3" t="str">
        <f t="shared" si="17"/>
        <v xml:space="preserve">W41 </v>
      </c>
      <c r="AQZ3" t="str">
        <f t="shared" si="17"/>
        <v xml:space="preserve">W42 </v>
      </c>
      <c r="ARA3" t="str">
        <f t="shared" si="17"/>
        <v xml:space="preserve">W43 </v>
      </c>
      <c r="ARB3" t="str">
        <f t="shared" si="17"/>
        <v xml:space="preserve">W44 </v>
      </c>
      <c r="ARC3" t="str">
        <f t="shared" si="17"/>
        <v xml:space="preserve">W45 </v>
      </c>
      <c r="ARD3" t="str">
        <f t="shared" si="17"/>
        <v xml:space="preserve">W46 </v>
      </c>
      <c r="ARE3" t="str">
        <f t="shared" si="17"/>
        <v xml:space="preserve">W47 </v>
      </c>
      <c r="ARF3" t="str">
        <f t="shared" si="17"/>
        <v xml:space="preserve">W48 </v>
      </c>
      <c r="ARG3" t="str">
        <f t="shared" si="17"/>
        <v xml:space="preserve">W49 </v>
      </c>
      <c r="ARH3" t="str">
        <f t="shared" si="17"/>
        <v xml:space="preserve">W50 </v>
      </c>
      <c r="ARI3" t="str">
        <f t="shared" si="17"/>
        <v xml:space="preserve">W51 </v>
      </c>
      <c r="ARJ3" t="str">
        <f t="shared" si="17"/>
        <v xml:space="preserve">W52 </v>
      </c>
      <c r="ARK3" t="str">
        <f t="shared" si="17"/>
        <v xml:space="preserve">W99 </v>
      </c>
      <c r="ARL3" t="str">
        <f t="shared" si="17"/>
        <v xml:space="preserve">W01 </v>
      </c>
      <c r="ARM3" t="str">
        <f t="shared" si="17"/>
        <v xml:space="preserve">W02 </v>
      </c>
      <c r="ARN3" t="str">
        <f t="shared" ref="ARN3:ATY3" si="18">RIGHT(ARN1,4)</f>
        <v xml:space="preserve">W03 </v>
      </c>
      <c r="ARO3" t="str">
        <f t="shared" si="18"/>
        <v xml:space="preserve">W04 </v>
      </c>
      <c r="ARP3" t="str">
        <f t="shared" si="18"/>
        <v xml:space="preserve">W05 </v>
      </c>
      <c r="ARQ3" t="str">
        <f t="shared" si="18"/>
        <v xml:space="preserve">W06 </v>
      </c>
      <c r="ARR3" t="str">
        <f t="shared" si="18"/>
        <v xml:space="preserve">W07 </v>
      </c>
      <c r="ARS3" t="str">
        <f t="shared" si="18"/>
        <v xml:space="preserve">W08 </v>
      </c>
      <c r="ART3" t="str">
        <f t="shared" si="18"/>
        <v xml:space="preserve">W09 </v>
      </c>
      <c r="ARU3" t="str">
        <f t="shared" si="18"/>
        <v xml:space="preserve">W10 </v>
      </c>
      <c r="ARV3" t="str">
        <f t="shared" si="18"/>
        <v xml:space="preserve">W11 </v>
      </c>
      <c r="ARW3" t="str">
        <f t="shared" si="18"/>
        <v xml:space="preserve">W12 </v>
      </c>
      <c r="ARX3" t="str">
        <f t="shared" si="18"/>
        <v xml:space="preserve">W13 </v>
      </c>
      <c r="ARY3" t="str">
        <f t="shared" si="18"/>
        <v xml:space="preserve">W14 </v>
      </c>
      <c r="ARZ3" t="str">
        <f t="shared" si="18"/>
        <v xml:space="preserve">W15 </v>
      </c>
      <c r="ASA3" t="str">
        <f t="shared" si="18"/>
        <v xml:space="preserve">W16 </v>
      </c>
      <c r="ASB3" t="str">
        <f t="shared" si="18"/>
        <v xml:space="preserve">W17 </v>
      </c>
      <c r="ASC3" t="str">
        <f t="shared" si="18"/>
        <v xml:space="preserve">W18 </v>
      </c>
      <c r="ASD3" t="str">
        <f t="shared" si="18"/>
        <v xml:space="preserve">W19 </v>
      </c>
      <c r="ASE3" t="str">
        <f t="shared" si="18"/>
        <v xml:space="preserve">W20 </v>
      </c>
      <c r="ASF3" t="str">
        <f t="shared" si="18"/>
        <v xml:space="preserve">W21 </v>
      </c>
      <c r="ASG3" t="str">
        <f t="shared" si="18"/>
        <v xml:space="preserve">W22 </v>
      </c>
      <c r="ASH3" t="str">
        <f t="shared" si="18"/>
        <v xml:space="preserve">W23 </v>
      </c>
      <c r="ASI3" t="str">
        <f t="shared" si="18"/>
        <v xml:space="preserve">W24 </v>
      </c>
      <c r="ASJ3" t="str">
        <f t="shared" si="18"/>
        <v xml:space="preserve">W25 </v>
      </c>
      <c r="ASK3" t="str">
        <f t="shared" si="18"/>
        <v xml:space="preserve">W26 </v>
      </c>
      <c r="ASL3" t="str">
        <f t="shared" si="18"/>
        <v xml:space="preserve">W27 </v>
      </c>
      <c r="ASM3" t="str">
        <f t="shared" si="18"/>
        <v xml:space="preserve">W28 </v>
      </c>
      <c r="ASN3" t="str">
        <f t="shared" si="18"/>
        <v xml:space="preserve">W29 </v>
      </c>
      <c r="ASO3" t="str">
        <f t="shared" si="18"/>
        <v xml:space="preserve">W30 </v>
      </c>
      <c r="ASP3" t="str">
        <f t="shared" si="18"/>
        <v xml:space="preserve">W31 </v>
      </c>
      <c r="ASQ3" t="str">
        <f t="shared" si="18"/>
        <v xml:space="preserve">W32 </v>
      </c>
      <c r="ASR3" t="str">
        <f t="shared" si="18"/>
        <v xml:space="preserve">W33 </v>
      </c>
      <c r="ASS3" t="str">
        <f t="shared" si="18"/>
        <v xml:space="preserve">W34 </v>
      </c>
      <c r="AST3" t="str">
        <f t="shared" si="18"/>
        <v xml:space="preserve">W35 </v>
      </c>
      <c r="ASU3" t="str">
        <f t="shared" si="18"/>
        <v xml:space="preserve">W36 </v>
      </c>
      <c r="ASV3" t="str">
        <f t="shared" si="18"/>
        <v xml:space="preserve">W37 </v>
      </c>
      <c r="ASW3" t="str">
        <f t="shared" si="18"/>
        <v xml:space="preserve">W38 </v>
      </c>
      <c r="ASX3" t="str">
        <f t="shared" si="18"/>
        <v xml:space="preserve">W39 </v>
      </c>
      <c r="ASY3" t="str">
        <f t="shared" si="18"/>
        <v xml:space="preserve">W40 </v>
      </c>
      <c r="ASZ3" t="str">
        <f t="shared" si="18"/>
        <v xml:space="preserve">W41 </v>
      </c>
      <c r="ATA3" t="str">
        <f t="shared" si="18"/>
        <v xml:space="preserve">W42 </v>
      </c>
      <c r="ATB3" t="str">
        <f t="shared" si="18"/>
        <v xml:space="preserve">W43 </v>
      </c>
      <c r="ATC3" t="str">
        <f t="shared" si="18"/>
        <v xml:space="preserve">W44 </v>
      </c>
      <c r="ATD3" t="str">
        <f t="shared" si="18"/>
        <v xml:space="preserve">W45 </v>
      </c>
      <c r="ATE3" t="str">
        <f t="shared" si="18"/>
        <v xml:space="preserve">W46 </v>
      </c>
      <c r="ATF3" t="str">
        <f t="shared" si="18"/>
        <v xml:space="preserve">W47 </v>
      </c>
      <c r="ATG3" t="str">
        <f t="shared" si="18"/>
        <v xml:space="preserve">W48 </v>
      </c>
      <c r="ATH3" t="str">
        <f t="shared" si="18"/>
        <v xml:space="preserve">W49 </v>
      </c>
      <c r="ATI3" t="str">
        <f t="shared" si="18"/>
        <v xml:space="preserve">W50 </v>
      </c>
      <c r="ATJ3" t="str">
        <f t="shared" si="18"/>
        <v xml:space="preserve">W51 </v>
      </c>
      <c r="ATK3" t="str">
        <f t="shared" si="18"/>
        <v xml:space="preserve">W52 </v>
      </c>
      <c r="ATL3" t="str">
        <f t="shared" si="18"/>
        <v xml:space="preserve">W01 </v>
      </c>
      <c r="ATM3" t="str">
        <f t="shared" si="18"/>
        <v xml:space="preserve">W02 </v>
      </c>
      <c r="ATN3" t="str">
        <f t="shared" si="18"/>
        <v xml:space="preserve">W03 </v>
      </c>
      <c r="ATO3" t="str">
        <f t="shared" si="18"/>
        <v xml:space="preserve">W04 </v>
      </c>
      <c r="ATP3" t="str">
        <f t="shared" si="18"/>
        <v xml:space="preserve">W05 </v>
      </c>
      <c r="ATQ3" t="str">
        <f t="shared" si="18"/>
        <v xml:space="preserve">W06 </v>
      </c>
      <c r="ATR3" t="str">
        <f t="shared" si="18"/>
        <v xml:space="preserve">W07 </v>
      </c>
      <c r="ATS3" t="str">
        <f t="shared" si="18"/>
        <v xml:space="preserve">W08 </v>
      </c>
      <c r="ATT3" t="str">
        <f t="shared" si="18"/>
        <v xml:space="preserve">W09 </v>
      </c>
      <c r="ATU3" t="str">
        <f t="shared" si="18"/>
        <v xml:space="preserve">W10 </v>
      </c>
      <c r="ATV3" t="str">
        <f t="shared" si="18"/>
        <v xml:space="preserve">W11 </v>
      </c>
      <c r="ATW3" t="str">
        <f t="shared" si="18"/>
        <v xml:space="preserve">W12 </v>
      </c>
      <c r="ATX3" t="str">
        <f t="shared" si="18"/>
        <v xml:space="preserve">W13 </v>
      </c>
      <c r="ATY3" t="str">
        <f t="shared" si="18"/>
        <v xml:space="preserve">W14 </v>
      </c>
      <c r="ATZ3" t="str">
        <f t="shared" ref="ATZ3:AWN3" si="19">RIGHT(ATZ1,4)</f>
        <v xml:space="preserve">W15 </v>
      </c>
      <c r="AUA3" t="str">
        <f t="shared" si="19"/>
        <v xml:space="preserve">W16 </v>
      </c>
      <c r="AUB3" t="str">
        <f t="shared" si="19"/>
        <v xml:space="preserve">W17 </v>
      </c>
      <c r="AUC3" t="str">
        <f t="shared" si="19"/>
        <v xml:space="preserve">W18 </v>
      </c>
      <c r="AUD3" t="str">
        <f t="shared" si="19"/>
        <v xml:space="preserve">W19 </v>
      </c>
      <c r="AUE3" t="str">
        <f t="shared" si="19"/>
        <v xml:space="preserve">W20 </v>
      </c>
      <c r="AUF3" t="str">
        <f t="shared" si="19"/>
        <v xml:space="preserve">W21 </v>
      </c>
      <c r="AUG3" t="str">
        <f t="shared" si="19"/>
        <v xml:space="preserve">W22 </v>
      </c>
      <c r="AUH3" t="str">
        <f t="shared" si="19"/>
        <v xml:space="preserve">W23 </v>
      </c>
      <c r="AUI3" t="str">
        <f t="shared" si="19"/>
        <v xml:space="preserve">W24 </v>
      </c>
      <c r="AUJ3" t="str">
        <f t="shared" si="19"/>
        <v xml:space="preserve">W25 </v>
      </c>
      <c r="AUK3" t="str">
        <f t="shared" si="19"/>
        <v xml:space="preserve">W26 </v>
      </c>
      <c r="AUL3" t="str">
        <f t="shared" si="19"/>
        <v xml:space="preserve">W27 </v>
      </c>
      <c r="AUM3" t="str">
        <f t="shared" si="19"/>
        <v xml:space="preserve">W28 </v>
      </c>
      <c r="AUN3" t="str">
        <f t="shared" si="19"/>
        <v xml:space="preserve">W29 </v>
      </c>
      <c r="AUO3" t="str">
        <f t="shared" si="19"/>
        <v xml:space="preserve">W30 </v>
      </c>
      <c r="AUP3" t="str">
        <f t="shared" si="19"/>
        <v xml:space="preserve">W31 </v>
      </c>
      <c r="AUQ3" t="str">
        <f t="shared" si="19"/>
        <v xml:space="preserve">W32 </v>
      </c>
      <c r="AUR3" t="str">
        <f t="shared" si="19"/>
        <v xml:space="preserve">W33 </v>
      </c>
      <c r="AUS3" t="str">
        <f t="shared" si="19"/>
        <v xml:space="preserve">W34 </v>
      </c>
      <c r="AUT3" t="str">
        <f t="shared" si="19"/>
        <v xml:space="preserve">W35 </v>
      </c>
      <c r="AUU3" t="str">
        <f t="shared" si="19"/>
        <v xml:space="preserve">W36 </v>
      </c>
      <c r="AUV3" t="str">
        <f t="shared" si="19"/>
        <v xml:space="preserve">W37 </v>
      </c>
      <c r="AUW3" t="str">
        <f t="shared" si="19"/>
        <v xml:space="preserve">W38 </v>
      </c>
      <c r="AUX3" t="str">
        <f t="shared" si="19"/>
        <v xml:space="preserve">W39 </v>
      </c>
      <c r="AUY3" t="str">
        <f t="shared" si="19"/>
        <v xml:space="preserve">W40 </v>
      </c>
      <c r="AUZ3" t="str">
        <f t="shared" si="19"/>
        <v xml:space="preserve">W41 </v>
      </c>
      <c r="AVA3" t="str">
        <f t="shared" si="19"/>
        <v xml:space="preserve">W42 </v>
      </c>
      <c r="AVB3" t="str">
        <f t="shared" si="19"/>
        <v xml:space="preserve">W43 </v>
      </c>
      <c r="AVC3" t="str">
        <f t="shared" si="19"/>
        <v xml:space="preserve">W44 </v>
      </c>
      <c r="AVD3" t="str">
        <f t="shared" si="19"/>
        <v xml:space="preserve">W45 </v>
      </c>
      <c r="AVE3" t="str">
        <f t="shared" si="19"/>
        <v xml:space="preserve">W46 </v>
      </c>
      <c r="AVF3" t="str">
        <f t="shared" si="19"/>
        <v xml:space="preserve">W47 </v>
      </c>
      <c r="AVG3" t="str">
        <f t="shared" si="19"/>
        <v xml:space="preserve">W48 </v>
      </c>
      <c r="AVH3" t="str">
        <f t="shared" si="19"/>
        <v xml:space="preserve">W49 </v>
      </c>
      <c r="AVI3" t="str">
        <f t="shared" si="19"/>
        <v xml:space="preserve">W50 </v>
      </c>
      <c r="AVJ3" t="str">
        <f t="shared" si="19"/>
        <v xml:space="preserve">W51 </v>
      </c>
      <c r="AVK3" t="str">
        <f t="shared" si="19"/>
        <v xml:space="preserve">W52 </v>
      </c>
      <c r="AVL3" t="str">
        <f t="shared" si="19"/>
        <v xml:space="preserve">W01 </v>
      </c>
      <c r="AVM3" t="str">
        <f t="shared" si="19"/>
        <v xml:space="preserve">W02 </v>
      </c>
      <c r="AVN3" t="str">
        <f t="shared" si="19"/>
        <v xml:space="preserve">W03 </v>
      </c>
      <c r="AVO3" t="str">
        <f t="shared" si="19"/>
        <v xml:space="preserve">W04 </v>
      </c>
      <c r="AVP3" t="str">
        <f t="shared" si="19"/>
        <v xml:space="preserve">W05 </v>
      </c>
      <c r="AVQ3" t="str">
        <f t="shared" si="19"/>
        <v xml:space="preserve">W06 </v>
      </c>
      <c r="AVR3" t="str">
        <f t="shared" si="19"/>
        <v xml:space="preserve">W07 </v>
      </c>
      <c r="AVS3" t="str">
        <f t="shared" si="19"/>
        <v xml:space="preserve">W08 </v>
      </c>
      <c r="AVT3" t="str">
        <f t="shared" si="19"/>
        <v xml:space="preserve">W09 </v>
      </c>
      <c r="AVU3" t="str">
        <f t="shared" si="19"/>
        <v xml:space="preserve">W10 </v>
      </c>
      <c r="AVV3" t="str">
        <f t="shared" si="19"/>
        <v xml:space="preserve">W11 </v>
      </c>
      <c r="AVW3" t="str">
        <f t="shared" si="19"/>
        <v xml:space="preserve">W12 </v>
      </c>
      <c r="AVX3" t="str">
        <f t="shared" si="19"/>
        <v xml:space="preserve">W13 </v>
      </c>
      <c r="AVY3" t="str">
        <f t="shared" si="19"/>
        <v xml:space="preserve">W14 </v>
      </c>
      <c r="AVZ3" t="str">
        <f t="shared" si="19"/>
        <v xml:space="preserve">W15 </v>
      </c>
      <c r="AWA3" t="str">
        <f t="shared" si="19"/>
        <v xml:space="preserve">W16 </v>
      </c>
      <c r="AWB3" t="str">
        <f t="shared" si="19"/>
        <v xml:space="preserve">W17 </v>
      </c>
      <c r="AWC3" t="str">
        <f t="shared" si="19"/>
        <v xml:space="preserve">W18 </v>
      </c>
      <c r="AWD3" t="str">
        <f t="shared" si="19"/>
        <v xml:space="preserve">W19 </v>
      </c>
      <c r="AWE3" t="str">
        <f t="shared" si="19"/>
        <v xml:space="preserve">W20 </v>
      </c>
      <c r="AWF3" t="str">
        <f t="shared" si="19"/>
        <v xml:space="preserve">W21 </v>
      </c>
      <c r="AWG3" t="str">
        <f t="shared" si="19"/>
        <v xml:space="preserve">W22 </v>
      </c>
      <c r="AWH3" t="str">
        <f t="shared" si="19"/>
        <v xml:space="preserve">W23 </v>
      </c>
      <c r="AWI3" t="str">
        <f t="shared" si="19"/>
        <v xml:space="preserve">W24 </v>
      </c>
      <c r="AWJ3" t="str">
        <f t="shared" si="19"/>
        <v xml:space="preserve">W25 </v>
      </c>
      <c r="AWK3" t="str">
        <f t="shared" si="19"/>
        <v xml:space="preserve">W26 </v>
      </c>
      <c r="AWL3" t="str">
        <f t="shared" si="19"/>
        <v xml:space="preserve">W27 </v>
      </c>
      <c r="AWM3" t="str">
        <f t="shared" si="19"/>
        <v xml:space="preserve">W28 </v>
      </c>
      <c r="AWN3" t="str">
        <f t="shared" si="19"/>
        <v xml:space="preserve">W29 </v>
      </c>
    </row>
    <row r="4" spans="1:1288" x14ac:dyDescent="0.3">
      <c r="C4" s="4"/>
      <c r="F4">
        <f>SUM([1]Feuil2!F49592)</f>
        <v>0</v>
      </c>
      <c r="G4">
        <f>SUM([1]Feuil2!G49592)</f>
        <v>0</v>
      </c>
      <c r="H4">
        <f>SUM([1]Feuil2!H49592)</f>
        <v>0</v>
      </c>
      <c r="I4">
        <f>SUM([1]Feuil2!I49592)</f>
        <v>0</v>
      </c>
      <c r="J4">
        <f>SUM([1]Feuil2!J49592)</f>
        <v>0</v>
      </c>
      <c r="K4">
        <f>SUM([1]Feuil2!K49592)</f>
        <v>0</v>
      </c>
      <c r="L4">
        <f>SUM([1]Feuil2!L49592)</f>
        <v>0</v>
      </c>
      <c r="M4">
        <f>SUM([1]Feuil2!M49592)</f>
        <v>0</v>
      </c>
      <c r="N4">
        <f>SUM([1]Feuil2!N49592)</f>
        <v>0</v>
      </c>
      <c r="O4">
        <f>SUM([1]Feuil2!O49592)</f>
        <v>0</v>
      </c>
      <c r="P4">
        <f>SUM([1]Feuil2!P49592)</f>
        <v>0</v>
      </c>
      <c r="Q4">
        <f>SUM([1]Feuil2!Q49592)</f>
        <v>0</v>
      </c>
      <c r="R4">
        <f>SUM([1]Feuil2!R49592)</f>
        <v>0</v>
      </c>
      <c r="S4">
        <f>SUM([1]Feuil2!S49592)</f>
        <v>0</v>
      </c>
      <c r="T4">
        <f>SUM([1]Feuil2!T49592)</f>
        <v>0</v>
      </c>
      <c r="U4">
        <f>SUM([1]Feuil2!U49592)</f>
        <v>0</v>
      </c>
      <c r="V4">
        <f>SUM([1]Feuil2!V49592)</f>
        <v>0</v>
      </c>
      <c r="W4">
        <f>SUM([1]Feuil2!W49592)</f>
        <v>0</v>
      </c>
      <c r="X4">
        <f>SUM([1]Feuil2!X49592)</f>
        <v>0</v>
      </c>
      <c r="Y4">
        <f>SUM([1]Feuil2!Y49592)</f>
        <v>0</v>
      </c>
      <c r="Z4">
        <f>SUM([1]Feuil2!Z49592)</f>
        <v>0</v>
      </c>
      <c r="AA4">
        <f>SUM([1]Feuil2!AA49592)</f>
        <v>0</v>
      </c>
      <c r="AB4">
        <f>SUM([1]Feuil2!AB49592)</f>
        <v>0</v>
      </c>
      <c r="AC4">
        <f>SUM([1]Feuil2!AC49592)</f>
        <v>0</v>
      </c>
      <c r="AD4">
        <f>SUM([1]Feuil2!AD49592)</f>
        <v>0</v>
      </c>
      <c r="AE4">
        <f>SUM([1]Feuil2!AE49592)</f>
        <v>0</v>
      </c>
      <c r="AF4">
        <f>SUM([1]Feuil2!AF49592)</f>
        <v>0</v>
      </c>
      <c r="AG4">
        <f>SUM([1]Feuil2!AG49592)</f>
        <v>0</v>
      </c>
      <c r="AH4">
        <f>SUM([1]Feuil2!AH49592)</f>
        <v>0</v>
      </c>
      <c r="AI4">
        <f>SUM([1]Feuil2!AI49592)</f>
        <v>0</v>
      </c>
      <c r="AJ4">
        <f>SUM([1]Feuil2!AJ49592)</f>
        <v>0</v>
      </c>
      <c r="AK4">
        <f>SUM([1]Feuil2!AK49592)</f>
        <v>0</v>
      </c>
      <c r="AL4">
        <f>SUM([1]Feuil2!AL49592)</f>
        <v>0</v>
      </c>
      <c r="AM4">
        <f>SUM([1]Feuil2!AM49592)</f>
        <v>0</v>
      </c>
      <c r="AN4">
        <f>SUM([1]Feuil2!AN49592)</f>
        <v>0</v>
      </c>
      <c r="AO4">
        <f>SUM([1]Feuil2!AO49592)</f>
        <v>0</v>
      </c>
      <c r="AP4">
        <f>SUM([1]Feuil2!AP49592)</f>
        <v>0</v>
      </c>
      <c r="AQ4">
        <f>SUM([1]Feuil2!AQ49592)</f>
        <v>0</v>
      </c>
      <c r="AR4">
        <f>SUM([1]Feuil2!AR49592)</f>
        <v>0</v>
      </c>
      <c r="AS4">
        <f>SUM([1]Feuil2!AS49592)</f>
        <v>0</v>
      </c>
      <c r="AT4">
        <f>SUM([1]Feuil2!AT49592)</f>
        <v>0</v>
      </c>
      <c r="AU4">
        <f>SUM([1]Feuil2!AU49592)</f>
        <v>0</v>
      </c>
      <c r="AV4">
        <f>SUM([1]Feuil2!AV49592)</f>
        <v>0</v>
      </c>
      <c r="AW4">
        <f>SUM([1]Feuil2!AW49592)</f>
        <v>0</v>
      </c>
      <c r="AX4">
        <f>SUM([1]Feuil2!AX49592)</f>
        <v>0</v>
      </c>
      <c r="AY4">
        <f>SUM([1]Feuil2!AY49592)</f>
        <v>0</v>
      </c>
      <c r="AZ4">
        <f>SUM([1]Feuil2!AZ49592)</f>
        <v>0</v>
      </c>
      <c r="BA4">
        <f>SUM([1]Feuil2!BA49592)</f>
        <v>0</v>
      </c>
      <c r="BB4">
        <f>SUM([1]Feuil2!BB49592)</f>
        <v>0</v>
      </c>
      <c r="BC4">
        <f>SUM([1]Feuil2!BC49592)</f>
        <v>0</v>
      </c>
      <c r="BD4">
        <f>SUM([1]Feuil2!BD49592)</f>
        <v>0</v>
      </c>
      <c r="BE4">
        <f>SUM([1]Feuil2!BE49592)</f>
        <v>0</v>
      </c>
      <c r="BF4">
        <f>SUM([1]Feuil2!BF49592)</f>
        <v>0</v>
      </c>
      <c r="BG4">
        <f>SUM([1]Feuil2!BG49592)</f>
        <v>0</v>
      </c>
      <c r="BH4">
        <f>SUM([1]Feuil2!BH49592)</f>
        <v>0</v>
      </c>
      <c r="BI4">
        <f>SUM([1]Feuil2!BI49592)</f>
        <v>0</v>
      </c>
      <c r="BJ4">
        <f>SUM([1]Feuil2!BJ49592)</f>
        <v>0</v>
      </c>
      <c r="BK4">
        <f>SUM([1]Feuil2!BK49592)</f>
        <v>0</v>
      </c>
      <c r="BL4">
        <f>SUM([1]Feuil2!BL49592)</f>
        <v>0</v>
      </c>
      <c r="BM4">
        <f>SUM([1]Feuil2!BM49592)</f>
        <v>0</v>
      </c>
      <c r="BN4">
        <f>SUM([1]Feuil2!BN49592)</f>
        <v>0</v>
      </c>
      <c r="BO4">
        <f>SUM([1]Feuil2!BO49592)</f>
        <v>0</v>
      </c>
      <c r="BP4">
        <f>SUM([1]Feuil2!BP49592)</f>
        <v>0</v>
      </c>
      <c r="BQ4">
        <f>SUM([1]Feuil2!BQ49592)</f>
        <v>0</v>
      </c>
      <c r="BR4">
        <f>SUM([1]Feuil2!BR49592)</f>
        <v>0</v>
      </c>
      <c r="BS4">
        <f>SUM([1]Feuil2!BS49592)</f>
        <v>0</v>
      </c>
      <c r="BT4">
        <f>SUM([1]Feuil2!BT49592)</f>
        <v>0</v>
      </c>
      <c r="BU4">
        <f>SUM([1]Feuil2!BU49592)</f>
        <v>0</v>
      </c>
      <c r="BV4">
        <f>SUM([1]Feuil2!BV49592)</f>
        <v>0</v>
      </c>
      <c r="BW4">
        <f>SUM([1]Feuil2!BW49592)</f>
        <v>0</v>
      </c>
      <c r="BX4">
        <f>SUM([1]Feuil2!BX49592)</f>
        <v>0</v>
      </c>
      <c r="BY4">
        <f>SUM([1]Feuil2!BY49592)</f>
        <v>0</v>
      </c>
      <c r="BZ4">
        <f>SUM([1]Feuil2!BZ49592)</f>
        <v>0</v>
      </c>
      <c r="CA4">
        <f>SUM([1]Feuil2!CA49592)</f>
        <v>0</v>
      </c>
      <c r="CB4">
        <f>SUM([1]Feuil2!CB49592)</f>
        <v>0</v>
      </c>
      <c r="CC4">
        <f>SUM([1]Feuil2!CC49592)</f>
        <v>0</v>
      </c>
      <c r="CD4">
        <f>SUM([1]Feuil2!CD49592)</f>
        <v>0</v>
      </c>
      <c r="CE4">
        <f>SUM([1]Feuil2!CE49592)</f>
        <v>0</v>
      </c>
      <c r="CF4">
        <f>SUM([1]Feuil2!CF49592)</f>
        <v>0</v>
      </c>
      <c r="CG4">
        <f>SUM([1]Feuil2!CG49592)</f>
        <v>0</v>
      </c>
      <c r="CH4">
        <f>SUM([1]Feuil2!CH49592)</f>
        <v>0</v>
      </c>
      <c r="CI4">
        <f>SUM([1]Feuil2!CI49592)</f>
        <v>0</v>
      </c>
      <c r="CJ4">
        <f>SUM([1]Feuil2!CJ49592)</f>
        <v>0</v>
      </c>
      <c r="CK4">
        <f>SUM([1]Feuil2!CK49592)</f>
        <v>0</v>
      </c>
      <c r="CL4">
        <f>SUM([1]Feuil2!CL49592)</f>
        <v>0</v>
      </c>
      <c r="CM4">
        <f>SUM([1]Feuil2!CM49592)</f>
        <v>0</v>
      </c>
      <c r="CN4">
        <f>SUM([1]Feuil2!CN49592)</f>
        <v>0</v>
      </c>
      <c r="CO4">
        <f>SUM([1]Feuil2!CO49592)</f>
        <v>0</v>
      </c>
      <c r="CP4">
        <f>SUM([1]Feuil2!CP49592)</f>
        <v>0</v>
      </c>
      <c r="CQ4">
        <f>SUM([1]Feuil2!CQ49592)</f>
        <v>0</v>
      </c>
      <c r="CR4">
        <f>SUM([1]Feuil2!CR49592)</f>
        <v>0</v>
      </c>
      <c r="CS4">
        <f>SUM([1]Feuil2!CS49592)</f>
        <v>0</v>
      </c>
      <c r="CT4">
        <f>SUM([1]Feuil2!CT49592)</f>
        <v>0</v>
      </c>
      <c r="CU4">
        <f>SUM([1]Feuil2!CU49592)</f>
        <v>0</v>
      </c>
      <c r="CV4">
        <f>SUM([1]Feuil2!CV49592)</f>
        <v>0</v>
      </c>
      <c r="CW4">
        <f>SUM([1]Feuil2!CW49592)</f>
        <v>0</v>
      </c>
      <c r="CX4">
        <f>SUM([1]Feuil2!CX49592)</f>
        <v>0</v>
      </c>
      <c r="CY4">
        <f>SUM([1]Feuil2!CY49592)</f>
        <v>0</v>
      </c>
      <c r="CZ4">
        <f>SUM([1]Feuil2!CZ49592)</f>
        <v>0</v>
      </c>
      <c r="DA4">
        <f>SUM([1]Feuil2!DA49592)</f>
        <v>0</v>
      </c>
      <c r="DB4">
        <f>SUM([1]Feuil2!DB49592)</f>
        <v>0</v>
      </c>
      <c r="DC4">
        <f>SUM([1]Feuil2!DC49592)</f>
        <v>0</v>
      </c>
      <c r="DD4">
        <f>SUM([1]Feuil2!DD49592)</f>
        <v>0</v>
      </c>
      <c r="DE4">
        <f>SUM([1]Feuil2!DE49592)</f>
        <v>0</v>
      </c>
      <c r="DF4">
        <f>SUM([1]Feuil2!DF49592)</f>
        <v>0</v>
      </c>
      <c r="DG4">
        <f>SUM([1]Feuil2!DG49592)</f>
        <v>0</v>
      </c>
      <c r="DH4">
        <f>SUM([1]Feuil2!DH49592)</f>
        <v>0</v>
      </c>
      <c r="DI4">
        <f>SUM([1]Feuil2!DI49592)</f>
        <v>0</v>
      </c>
      <c r="DJ4">
        <f>SUM([1]Feuil2!DJ49592)</f>
        <v>0</v>
      </c>
      <c r="DK4">
        <f>SUM([1]Feuil2!DK49592)</f>
        <v>0</v>
      </c>
      <c r="DL4">
        <f>SUM([1]Feuil2!DL49592)</f>
        <v>0</v>
      </c>
      <c r="DM4">
        <f>SUM([1]Feuil2!DM49592)</f>
        <v>0</v>
      </c>
      <c r="DN4">
        <f>SUM([1]Feuil2!DN49592)</f>
        <v>0</v>
      </c>
      <c r="DO4">
        <f>SUM([1]Feuil2!DO49592)</f>
        <v>0</v>
      </c>
      <c r="DP4">
        <f>SUM([1]Feuil2!DP49592)</f>
        <v>0</v>
      </c>
      <c r="DQ4">
        <f>SUM([1]Feuil2!DQ49592)</f>
        <v>0</v>
      </c>
      <c r="DR4">
        <f>SUM([1]Feuil2!DR49592)</f>
        <v>0</v>
      </c>
      <c r="DS4">
        <f>SUM([1]Feuil2!DS49592)</f>
        <v>0</v>
      </c>
      <c r="DT4">
        <f>SUM([1]Feuil2!DT49592)</f>
        <v>0</v>
      </c>
      <c r="DU4">
        <f>SUM([1]Feuil2!DU49592)</f>
        <v>0</v>
      </c>
      <c r="DV4">
        <f>SUM([1]Feuil2!DV49592)</f>
        <v>0</v>
      </c>
      <c r="DW4">
        <f>SUM([1]Feuil2!DW49592)</f>
        <v>0</v>
      </c>
      <c r="DX4">
        <f>SUM([1]Feuil2!DX49592)</f>
        <v>0</v>
      </c>
      <c r="DY4">
        <f>SUM([1]Feuil2!DY49592)</f>
        <v>0</v>
      </c>
      <c r="DZ4">
        <f>SUM([1]Feuil2!DZ49592)</f>
        <v>0</v>
      </c>
      <c r="EA4">
        <f>SUM([1]Feuil2!EA49592)</f>
        <v>0</v>
      </c>
      <c r="EB4">
        <f>SUM([1]Feuil2!EB49592)</f>
        <v>0</v>
      </c>
      <c r="EC4">
        <f>SUM([1]Feuil2!EC49592)</f>
        <v>0</v>
      </c>
      <c r="ED4">
        <f>SUM([1]Feuil2!ED49592)</f>
        <v>0</v>
      </c>
      <c r="EE4">
        <f>SUM([1]Feuil2!EE49592)</f>
        <v>0</v>
      </c>
      <c r="EF4">
        <f>SUM([1]Feuil2!EF49592)</f>
        <v>0</v>
      </c>
      <c r="EG4">
        <f>SUM([1]Feuil2!EG49592)</f>
        <v>0</v>
      </c>
      <c r="EH4">
        <f>SUM([1]Feuil2!EH49592)</f>
        <v>0</v>
      </c>
      <c r="EI4">
        <f>SUM([1]Feuil2!EI49592)</f>
        <v>0</v>
      </c>
      <c r="EJ4">
        <f>SUM([1]Feuil2!EJ49592)</f>
        <v>0</v>
      </c>
      <c r="EK4">
        <f>SUM([1]Feuil2!EK49592)</f>
        <v>0</v>
      </c>
      <c r="EL4">
        <f>SUM([1]Feuil2!EL49592)</f>
        <v>0</v>
      </c>
      <c r="EM4">
        <f>SUM([1]Feuil2!EM49592)</f>
        <v>0</v>
      </c>
      <c r="EN4">
        <f>SUM([1]Feuil2!EN49592)</f>
        <v>0</v>
      </c>
      <c r="EO4">
        <f>SUM([1]Feuil2!EO49592)</f>
        <v>0</v>
      </c>
      <c r="EP4">
        <f>SUM([1]Feuil2!EP49592)</f>
        <v>0</v>
      </c>
      <c r="EQ4">
        <f>SUM([1]Feuil2!EQ49592)</f>
        <v>0</v>
      </c>
      <c r="ER4">
        <f>SUM([1]Feuil2!ER49592)</f>
        <v>0</v>
      </c>
      <c r="ES4">
        <f>SUM([1]Feuil2!ES49592)</f>
        <v>0</v>
      </c>
      <c r="ET4">
        <f>SUM([1]Feuil2!ET49592)</f>
        <v>0</v>
      </c>
      <c r="EU4">
        <f>SUM([1]Feuil2!EU49592)</f>
        <v>0</v>
      </c>
      <c r="EV4">
        <f>SUM([1]Feuil2!EV49592)</f>
        <v>0</v>
      </c>
      <c r="EW4">
        <f>SUM([1]Feuil2!EW49592)</f>
        <v>0</v>
      </c>
      <c r="EX4">
        <f>SUM([1]Feuil2!EX49592)</f>
        <v>0</v>
      </c>
      <c r="EY4">
        <f>SUM([1]Feuil2!EY49592)</f>
        <v>0</v>
      </c>
      <c r="EZ4">
        <f>SUM([1]Feuil2!EZ49592)</f>
        <v>0</v>
      </c>
      <c r="FA4">
        <f>SUM([1]Feuil2!FA49592)</f>
        <v>0</v>
      </c>
      <c r="FB4">
        <f>SUM([1]Feuil2!FB49592)</f>
        <v>0</v>
      </c>
      <c r="FC4">
        <f>SUM([1]Feuil2!FC49592)</f>
        <v>0</v>
      </c>
      <c r="FD4">
        <f>SUM([1]Feuil2!FD49592)</f>
        <v>0</v>
      </c>
      <c r="FE4">
        <f>SUM([1]Feuil2!FE49592)</f>
        <v>0</v>
      </c>
      <c r="FF4">
        <f>SUM([1]Feuil2!FF49592)</f>
        <v>0</v>
      </c>
      <c r="FG4">
        <f>SUM([1]Feuil2!FG49592)</f>
        <v>0</v>
      </c>
      <c r="FH4">
        <f>SUM([1]Feuil2!FH49592)</f>
        <v>0</v>
      </c>
      <c r="FI4">
        <f>SUM([1]Feuil2!FI49592)</f>
        <v>0</v>
      </c>
      <c r="FJ4">
        <f>SUM([1]Feuil2!FJ49592)</f>
        <v>0</v>
      </c>
      <c r="FK4">
        <f>SUM([1]Feuil2!FK49592)</f>
        <v>0</v>
      </c>
      <c r="FL4">
        <f>SUM([1]Feuil2!FL49592)</f>
        <v>0</v>
      </c>
      <c r="FM4">
        <f>SUM([1]Feuil2!FM49592)</f>
        <v>0</v>
      </c>
      <c r="FN4">
        <f>SUM([1]Feuil2!FN49592)</f>
        <v>0</v>
      </c>
      <c r="FO4">
        <f>SUM([1]Feuil2!FO49592)</f>
        <v>0</v>
      </c>
      <c r="FP4">
        <f>SUM([1]Feuil2!FP49592)</f>
        <v>0</v>
      </c>
      <c r="FQ4">
        <f>SUM([1]Feuil2!FQ49592)</f>
        <v>0</v>
      </c>
      <c r="FR4">
        <f>SUM([1]Feuil2!FR49592)</f>
        <v>0</v>
      </c>
      <c r="FS4">
        <f>SUM([1]Feuil2!FS49592)</f>
        <v>0</v>
      </c>
      <c r="FT4">
        <f>SUM([1]Feuil2!FT49592)</f>
        <v>0</v>
      </c>
      <c r="FU4">
        <f>SUM([1]Feuil2!FU49592)</f>
        <v>0</v>
      </c>
      <c r="FV4">
        <f>SUM([1]Feuil2!FV49592)</f>
        <v>0</v>
      </c>
      <c r="FW4">
        <f>SUM([1]Feuil2!FW49592)</f>
        <v>0</v>
      </c>
      <c r="FX4">
        <f>SUM([1]Feuil2!FX49592)</f>
        <v>0</v>
      </c>
      <c r="FY4">
        <f>SUM([1]Feuil2!FY49592)</f>
        <v>0</v>
      </c>
      <c r="FZ4">
        <f>SUM([1]Feuil2!FZ49592)</f>
        <v>0</v>
      </c>
      <c r="GA4">
        <f>SUM([1]Feuil2!GA49592)</f>
        <v>0</v>
      </c>
      <c r="GB4">
        <f>SUM([1]Feuil2!GB49592)</f>
        <v>0</v>
      </c>
      <c r="GC4">
        <f>SUM([1]Feuil2!GC49592)</f>
        <v>0</v>
      </c>
      <c r="GD4">
        <f>SUM([1]Feuil2!GD49592)</f>
        <v>0</v>
      </c>
      <c r="GE4">
        <f>SUM([1]Feuil2!GE49592)</f>
        <v>0</v>
      </c>
      <c r="GF4">
        <f>SUM([1]Feuil2!GF49592)</f>
        <v>0</v>
      </c>
      <c r="GG4">
        <f>SUM([1]Feuil2!GG49592)</f>
        <v>0</v>
      </c>
      <c r="GH4">
        <f>SUM([1]Feuil2!GH49592)</f>
        <v>0</v>
      </c>
      <c r="GI4">
        <f>SUM([1]Feuil2!GI49592)</f>
        <v>0</v>
      </c>
      <c r="GJ4">
        <f>SUM([1]Feuil2!GJ49592)</f>
        <v>0</v>
      </c>
      <c r="GK4">
        <f>SUM([1]Feuil2!GK49592)</f>
        <v>0</v>
      </c>
      <c r="GL4">
        <f>SUM([1]Feuil2!GL49592)</f>
        <v>0</v>
      </c>
      <c r="GM4">
        <f>SUM([1]Feuil2!GM49592)</f>
        <v>0</v>
      </c>
      <c r="GN4">
        <f>SUM([1]Feuil2!GN49592)</f>
        <v>0</v>
      </c>
      <c r="GO4">
        <f>SUM([1]Feuil2!GO49592)</f>
        <v>0</v>
      </c>
      <c r="GP4">
        <f>SUM([1]Feuil2!GP49592)</f>
        <v>0</v>
      </c>
      <c r="GQ4">
        <f>SUM([1]Feuil2!GQ49592)</f>
        <v>0</v>
      </c>
      <c r="GR4">
        <f>SUM([1]Feuil2!GR49592)</f>
        <v>0</v>
      </c>
      <c r="GS4">
        <f>SUM([1]Feuil2!GS49592)</f>
        <v>0</v>
      </c>
      <c r="GT4">
        <f>SUM([1]Feuil2!GT49592)</f>
        <v>0</v>
      </c>
      <c r="GU4">
        <f>SUM([1]Feuil2!GU49592)</f>
        <v>0</v>
      </c>
      <c r="GV4">
        <f>SUM([1]Feuil2!GV49592)</f>
        <v>0</v>
      </c>
      <c r="GW4">
        <f>SUM([1]Feuil2!GW49592)</f>
        <v>0</v>
      </c>
      <c r="GX4">
        <f>SUM([1]Feuil2!GX49592)</f>
        <v>0</v>
      </c>
      <c r="GY4">
        <f>SUM([1]Feuil2!GY49592)</f>
        <v>0</v>
      </c>
      <c r="GZ4">
        <f>SUM([1]Feuil2!GZ49592)</f>
        <v>0</v>
      </c>
      <c r="HA4">
        <f>SUM([1]Feuil2!HA49592)</f>
        <v>0</v>
      </c>
      <c r="HB4">
        <f>SUM([1]Feuil2!HB49592)</f>
        <v>0</v>
      </c>
      <c r="HC4">
        <f>SUM([1]Feuil2!HC49592)</f>
        <v>0</v>
      </c>
      <c r="HD4">
        <f>SUM([1]Feuil2!HD49592)</f>
        <v>0</v>
      </c>
      <c r="HE4">
        <f>SUM([1]Feuil2!HE49592)</f>
        <v>0</v>
      </c>
      <c r="HF4">
        <f>SUM([1]Feuil2!HF49592)</f>
        <v>0</v>
      </c>
      <c r="HG4">
        <f>SUM([1]Feuil2!HG49592)</f>
        <v>0</v>
      </c>
      <c r="HH4">
        <f>SUM([1]Feuil2!HH49592)</f>
        <v>0</v>
      </c>
      <c r="HI4">
        <f>SUM([1]Feuil2!HI49592)</f>
        <v>0</v>
      </c>
      <c r="HJ4">
        <f>SUM([1]Feuil2!HJ49592)</f>
        <v>0</v>
      </c>
      <c r="HK4">
        <f>SUM([1]Feuil2!HK49592)</f>
        <v>0</v>
      </c>
      <c r="HL4">
        <f>SUM([1]Feuil2!HL49592)</f>
        <v>0</v>
      </c>
      <c r="HM4">
        <f>SUM([1]Feuil2!HM49592)</f>
        <v>0</v>
      </c>
      <c r="HN4">
        <f>SUM([1]Feuil2!HN49592)</f>
        <v>0</v>
      </c>
      <c r="HO4">
        <f>SUM([1]Feuil2!HO49592)</f>
        <v>0</v>
      </c>
      <c r="HP4">
        <f>SUM([1]Feuil2!HP49592)</f>
        <v>0</v>
      </c>
      <c r="HQ4">
        <f>SUM([1]Feuil2!HQ49592)</f>
        <v>0</v>
      </c>
      <c r="HR4">
        <f>SUM([1]Feuil2!HR49592)</f>
        <v>0</v>
      </c>
      <c r="HS4">
        <f>SUM([1]Feuil2!HS49592)</f>
        <v>0</v>
      </c>
      <c r="HT4">
        <f>SUM([1]Feuil2!HT49592)</f>
        <v>0</v>
      </c>
      <c r="HU4">
        <f>SUM([1]Feuil2!HU49592)</f>
        <v>0</v>
      </c>
      <c r="HV4">
        <f>SUM([1]Feuil2!HV49592)</f>
        <v>0</v>
      </c>
      <c r="HW4">
        <f>SUM([1]Feuil2!HW49592)</f>
        <v>0</v>
      </c>
      <c r="HX4">
        <f>SUM([1]Feuil2!HX49592)</f>
        <v>0</v>
      </c>
      <c r="HY4">
        <f>SUM([1]Feuil2!HY49592)</f>
        <v>0</v>
      </c>
      <c r="HZ4">
        <f>SUM([1]Feuil2!HZ49592)</f>
        <v>0</v>
      </c>
      <c r="IA4">
        <f>SUM([1]Feuil2!IA49592)</f>
        <v>0</v>
      </c>
      <c r="IB4">
        <f>SUM([1]Feuil2!IB49592)</f>
        <v>0</v>
      </c>
      <c r="IC4">
        <f>SUM([1]Feuil2!IC49592)</f>
        <v>0</v>
      </c>
      <c r="ID4">
        <f>SUM([1]Feuil2!ID49592)</f>
        <v>0</v>
      </c>
      <c r="IE4">
        <f>SUM([1]Feuil2!IE49592)</f>
        <v>0</v>
      </c>
      <c r="IF4">
        <f>SUM([1]Feuil2!IF49592)</f>
        <v>0</v>
      </c>
      <c r="IG4">
        <f>SUM([1]Feuil2!IG49592)</f>
        <v>0</v>
      </c>
      <c r="IH4">
        <f>SUM([1]Feuil2!IH49592)</f>
        <v>0</v>
      </c>
      <c r="II4">
        <f>SUM([1]Feuil2!II49592)</f>
        <v>0</v>
      </c>
      <c r="IJ4">
        <f>SUM([1]Feuil2!IJ49592)</f>
        <v>0</v>
      </c>
      <c r="IK4">
        <f>SUM([1]Feuil2!IK49592)</f>
        <v>0</v>
      </c>
      <c r="IL4">
        <f>SUM([1]Feuil2!IL49592)</f>
        <v>0</v>
      </c>
      <c r="IM4">
        <f>SUM([1]Feuil2!IM49592)</f>
        <v>0</v>
      </c>
      <c r="IN4">
        <f>SUM([1]Feuil2!IN49592)</f>
        <v>0</v>
      </c>
      <c r="IO4">
        <f>SUM([1]Feuil2!IO49592)</f>
        <v>0</v>
      </c>
      <c r="IP4">
        <f>SUM([1]Feuil2!IP49592)</f>
        <v>0</v>
      </c>
      <c r="IQ4">
        <f>SUM([1]Feuil2!IQ49592)</f>
        <v>0</v>
      </c>
      <c r="IR4">
        <f>SUM([1]Feuil2!IR49592)</f>
        <v>0</v>
      </c>
      <c r="IS4">
        <f>SUM([1]Feuil2!IS49592)</f>
        <v>0</v>
      </c>
      <c r="IT4">
        <f>SUM([1]Feuil2!IT49592)</f>
        <v>0</v>
      </c>
      <c r="IU4">
        <f>SUM([1]Feuil2!IU49592)</f>
        <v>0</v>
      </c>
      <c r="IV4">
        <f>SUM([1]Feuil2!IV49592)</f>
        <v>0</v>
      </c>
      <c r="IW4">
        <f>SUM([1]Feuil2!IW49592)</f>
        <v>0</v>
      </c>
      <c r="IX4">
        <f>SUM([1]Feuil2!IX49592)</f>
        <v>0</v>
      </c>
      <c r="IY4">
        <f>SUM([1]Feuil2!IY49592)</f>
        <v>0</v>
      </c>
      <c r="IZ4">
        <f>SUM([1]Feuil2!IZ49592)</f>
        <v>0</v>
      </c>
      <c r="JA4">
        <f>SUM([1]Feuil2!JA49592)</f>
        <v>0</v>
      </c>
      <c r="JB4">
        <f>SUM([1]Feuil2!JB49592)</f>
        <v>0</v>
      </c>
      <c r="JC4">
        <f>SUM([1]Feuil2!JC49592)</f>
        <v>0</v>
      </c>
      <c r="JD4">
        <f>SUM([1]Feuil2!JD49592)</f>
        <v>0</v>
      </c>
      <c r="JE4">
        <f>SUM([1]Feuil2!JE49592)</f>
        <v>0</v>
      </c>
      <c r="JF4">
        <f>SUM([1]Feuil2!JF49592)</f>
        <v>0</v>
      </c>
      <c r="JG4">
        <f>SUM([1]Feuil2!JG49592)</f>
        <v>0</v>
      </c>
      <c r="JH4">
        <f>SUM([1]Feuil2!JH49592)</f>
        <v>0</v>
      </c>
      <c r="JI4">
        <f>SUM([1]Feuil2!JI49592)</f>
        <v>0</v>
      </c>
      <c r="JJ4">
        <f>SUM([1]Feuil2!JJ49592)</f>
        <v>0</v>
      </c>
      <c r="JK4">
        <f>SUM([1]Feuil2!JK49592)</f>
        <v>0</v>
      </c>
      <c r="JL4">
        <f>SUM([1]Feuil2!JL49592)</f>
        <v>0</v>
      </c>
      <c r="JM4">
        <f>SUM([1]Feuil2!JM49592)</f>
        <v>0</v>
      </c>
      <c r="JN4">
        <f>SUM([1]Feuil2!JN49592)</f>
        <v>0</v>
      </c>
      <c r="JO4">
        <f>SUM([1]Feuil2!JO49592)</f>
        <v>0</v>
      </c>
      <c r="JP4">
        <f>SUM([1]Feuil2!JP49592)</f>
        <v>0</v>
      </c>
      <c r="JQ4">
        <f>SUM([1]Feuil2!JQ49592)</f>
        <v>0</v>
      </c>
      <c r="JR4">
        <f>SUM([1]Feuil2!JR49592)</f>
        <v>0</v>
      </c>
      <c r="JS4">
        <f>SUM([1]Feuil2!JS49592)</f>
        <v>0</v>
      </c>
      <c r="JT4">
        <f>SUM([1]Feuil2!JT49592)</f>
        <v>0</v>
      </c>
      <c r="JU4">
        <f>SUM([1]Feuil2!JU49592)</f>
        <v>0</v>
      </c>
      <c r="JV4">
        <f>SUM([1]Feuil2!JV49592)</f>
        <v>0</v>
      </c>
      <c r="JW4">
        <f>SUM([1]Feuil2!JW49592)</f>
        <v>0</v>
      </c>
      <c r="JX4">
        <f>SUM([1]Feuil2!JX49592)</f>
        <v>0</v>
      </c>
      <c r="JY4">
        <f>SUM([1]Feuil2!JY49592)</f>
        <v>0</v>
      </c>
      <c r="JZ4">
        <f>SUM([1]Feuil2!JZ49592)</f>
        <v>0</v>
      </c>
      <c r="KA4">
        <f>SUM([1]Feuil2!KA49592)</f>
        <v>0</v>
      </c>
      <c r="KB4">
        <f>SUM([1]Feuil2!KB49592)</f>
        <v>0</v>
      </c>
      <c r="KC4">
        <f>SUM([1]Feuil2!KC49592)</f>
        <v>0</v>
      </c>
      <c r="KD4">
        <f>SUM([1]Feuil2!KD49592)</f>
        <v>0</v>
      </c>
      <c r="KE4">
        <f>SUM([1]Feuil2!KE49592)</f>
        <v>0</v>
      </c>
      <c r="KF4">
        <f>SUM([1]Feuil2!KF49592)</f>
        <v>0</v>
      </c>
      <c r="KG4">
        <f>SUM([1]Feuil2!KG49592)</f>
        <v>0</v>
      </c>
      <c r="KH4">
        <f>SUM([1]Feuil2!KH49592)</f>
        <v>0</v>
      </c>
      <c r="KI4">
        <f>SUM([1]Feuil2!KI49592)</f>
        <v>0</v>
      </c>
      <c r="KJ4">
        <f>SUM([1]Feuil2!KJ49592)</f>
        <v>0</v>
      </c>
      <c r="KK4">
        <f>SUM([1]Feuil2!KK49592)</f>
        <v>0</v>
      </c>
      <c r="KL4">
        <f>SUM([1]Feuil2!KL49592)</f>
        <v>0</v>
      </c>
      <c r="KM4">
        <f>SUM([1]Feuil2!KM49592)</f>
        <v>0</v>
      </c>
      <c r="KN4">
        <f>SUM([1]Feuil2!KN49592)</f>
        <v>0</v>
      </c>
      <c r="KO4">
        <f>SUM([1]Feuil2!KO49592)</f>
        <v>0</v>
      </c>
      <c r="KP4">
        <f>SUM([1]Feuil2!KP49592)</f>
        <v>0</v>
      </c>
      <c r="KQ4">
        <f>SUM([1]Feuil2!KQ49592)</f>
        <v>0</v>
      </c>
      <c r="KR4">
        <f>SUM([1]Feuil2!KR49592)</f>
        <v>0</v>
      </c>
      <c r="KS4">
        <f>SUM([1]Feuil2!KS49592)</f>
        <v>0</v>
      </c>
      <c r="KT4">
        <f>SUM([1]Feuil2!KT49592)</f>
        <v>0</v>
      </c>
      <c r="KU4">
        <f>SUM([1]Feuil2!KU49592)</f>
        <v>0</v>
      </c>
      <c r="KV4">
        <f>SUM([1]Feuil2!KV49592)</f>
        <v>0</v>
      </c>
      <c r="KW4">
        <f>SUM([1]Feuil2!KW49592)</f>
        <v>0</v>
      </c>
      <c r="KX4">
        <f>SUM([1]Feuil2!KX49592)</f>
        <v>0</v>
      </c>
      <c r="KY4">
        <f>SUM([1]Feuil2!KY49592)</f>
        <v>0</v>
      </c>
      <c r="KZ4">
        <f>SUM([1]Feuil2!KZ49592)</f>
        <v>0</v>
      </c>
      <c r="LA4">
        <f>SUM([1]Feuil2!LA49592)</f>
        <v>0</v>
      </c>
      <c r="LB4">
        <f>SUM([1]Feuil2!LB49592)</f>
        <v>0</v>
      </c>
      <c r="LC4">
        <f>SUM([1]Feuil2!LC49592)</f>
        <v>0</v>
      </c>
      <c r="LD4">
        <f>SUM([1]Feuil2!LD49592)</f>
        <v>0</v>
      </c>
      <c r="LE4">
        <f>SUM([1]Feuil2!LE49592)</f>
        <v>0</v>
      </c>
      <c r="LF4">
        <f>SUM([1]Feuil2!LF49592)</f>
        <v>0</v>
      </c>
      <c r="LG4">
        <f>SUM([1]Feuil2!LG49592)</f>
        <v>0</v>
      </c>
      <c r="LH4">
        <f>SUM([1]Feuil2!LH49592)</f>
        <v>0</v>
      </c>
      <c r="LI4">
        <f>SUM([1]Feuil2!LI49592)</f>
        <v>0</v>
      </c>
      <c r="LJ4">
        <f>SUM([1]Feuil2!LJ49592)</f>
        <v>0</v>
      </c>
      <c r="LK4">
        <f>SUM([1]Feuil2!LK49592)</f>
        <v>0</v>
      </c>
      <c r="LL4">
        <f>SUM([1]Feuil2!LL49592)</f>
        <v>0</v>
      </c>
      <c r="LM4">
        <f>SUM([1]Feuil2!LM49592)</f>
        <v>0</v>
      </c>
      <c r="LN4">
        <f>SUM([1]Feuil2!LN49592)</f>
        <v>0</v>
      </c>
      <c r="LO4">
        <f>SUM([1]Feuil2!LO49592)</f>
        <v>0</v>
      </c>
      <c r="LP4">
        <f>SUM([1]Feuil2!LP49592)</f>
        <v>0</v>
      </c>
      <c r="LQ4">
        <f>SUM([1]Feuil2!LQ49592)</f>
        <v>0</v>
      </c>
      <c r="LR4">
        <f>SUM([1]Feuil2!LR49592)</f>
        <v>0</v>
      </c>
      <c r="LS4">
        <f>SUM([1]Feuil2!LS49592)</f>
        <v>0</v>
      </c>
      <c r="LT4">
        <f>SUM([1]Feuil2!LT49592)</f>
        <v>0</v>
      </c>
      <c r="LU4">
        <f>SUM([1]Feuil2!LU49592)</f>
        <v>0</v>
      </c>
      <c r="LV4">
        <f>SUM([1]Feuil2!LV49592)</f>
        <v>0</v>
      </c>
      <c r="LW4">
        <f>SUM([1]Feuil2!LW49592)</f>
        <v>0</v>
      </c>
      <c r="LX4">
        <f>SUM([1]Feuil2!LX49592)</f>
        <v>0</v>
      </c>
      <c r="LY4">
        <f>SUM([1]Feuil2!LY49592)</f>
        <v>0</v>
      </c>
      <c r="LZ4">
        <f>SUM([1]Feuil2!LZ49592)</f>
        <v>0</v>
      </c>
      <c r="MA4">
        <f>SUM([1]Feuil2!MA49592)</f>
        <v>0</v>
      </c>
      <c r="MB4">
        <f>SUM([1]Feuil2!MB49592)</f>
        <v>0</v>
      </c>
      <c r="MC4">
        <f>SUM([1]Feuil2!MC49592)</f>
        <v>0</v>
      </c>
      <c r="MD4">
        <f>SUM([1]Feuil2!MD49592)</f>
        <v>0</v>
      </c>
      <c r="ME4">
        <f>SUM([1]Feuil2!ME49592)</f>
        <v>0</v>
      </c>
      <c r="MF4">
        <f>SUM([1]Feuil2!MF49592)</f>
        <v>0</v>
      </c>
      <c r="MG4">
        <f>SUM([1]Feuil2!MG49592)</f>
        <v>0</v>
      </c>
      <c r="MH4">
        <f>SUM([1]Feuil2!MH49592)</f>
        <v>0</v>
      </c>
      <c r="MI4">
        <f>SUM([1]Feuil2!MI49592)</f>
        <v>0</v>
      </c>
      <c r="MJ4">
        <f>SUM([1]Feuil2!MJ49592)</f>
        <v>0</v>
      </c>
      <c r="MK4">
        <f>SUM([1]Feuil2!MK49592)</f>
        <v>0</v>
      </c>
      <c r="ML4">
        <f>SUM([1]Feuil2!ML49592)</f>
        <v>0</v>
      </c>
      <c r="MM4">
        <f>SUM([1]Feuil2!MM49592)</f>
        <v>0</v>
      </c>
      <c r="MN4">
        <f>SUM([1]Feuil2!MN49592)</f>
        <v>0</v>
      </c>
      <c r="MO4">
        <f>SUM([1]Feuil2!MO49592)</f>
        <v>0</v>
      </c>
      <c r="MP4">
        <f>SUM([1]Feuil2!MP49592)</f>
        <v>0</v>
      </c>
      <c r="MQ4">
        <f>SUM([1]Feuil2!MQ49592)</f>
        <v>0</v>
      </c>
      <c r="MR4">
        <f>SUM([1]Feuil2!MR49592)</f>
        <v>0</v>
      </c>
      <c r="MS4">
        <f>SUM([1]Feuil2!MS49592)</f>
        <v>0</v>
      </c>
      <c r="MT4">
        <f>SUM([1]Feuil2!MT49592)</f>
        <v>0</v>
      </c>
      <c r="MU4">
        <f>SUM([1]Feuil2!MU49592)</f>
        <v>0</v>
      </c>
      <c r="MV4">
        <f>SUM([1]Feuil2!MV49592)</f>
        <v>0</v>
      </c>
      <c r="MW4">
        <f>SUM([1]Feuil2!MW49592)</f>
        <v>0</v>
      </c>
      <c r="MX4">
        <f>SUM([1]Feuil2!MX49592)</f>
        <v>0</v>
      </c>
      <c r="MY4">
        <f>SUM([1]Feuil2!MY49592)</f>
        <v>0</v>
      </c>
      <c r="MZ4">
        <f>SUM([1]Feuil2!MZ49592)</f>
        <v>0</v>
      </c>
      <c r="NA4">
        <f>SUM([1]Feuil2!NA49592)</f>
        <v>0</v>
      </c>
      <c r="NB4">
        <f>SUM([1]Feuil2!NB49592)</f>
        <v>0</v>
      </c>
      <c r="NC4">
        <f>SUM([1]Feuil2!NC49592)</f>
        <v>0</v>
      </c>
      <c r="ND4">
        <f>SUM([1]Feuil2!ND49592)</f>
        <v>0</v>
      </c>
      <c r="NE4">
        <f>SUM([1]Feuil2!NE49592)</f>
        <v>0</v>
      </c>
      <c r="NF4">
        <f>SUM([1]Feuil2!NF49592)</f>
        <v>0</v>
      </c>
      <c r="NG4">
        <f>SUM([1]Feuil2!NG49592)</f>
        <v>0</v>
      </c>
      <c r="NH4">
        <f>SUM([1]Feuil2!NH49592)</f>
        <v>0</v>
      </c>
      <c r="NI4">
        <f>SUM([1]Feuil2!NI49592)</f>
        <v>0</v>
      </c>
      <c r="NJ4">
        <f>SUM([1]Feuil2!NJ49592)</f>
        <v>0</v>
      </c>
      <c r="NK4">
        <f>SUM([1]Feuil2!NK49592)</f>
        <v>0</v>
      </c>
      <c r="NL4">
        <f>SUM([1]Feuil2!NL49592)</f>
        <v>0</v>
      </c>
      <c r="NM4">
        <f>SUM([1]Feuil2!NM49592)</f>
        <v>0</v>
      </c>
      <c r="NN4">
        <f>SUM([1]Feuil2!NN49592)</f>
        <v>0</v>
      </c>
      <c r="NO4">
        <f>SUM([1]Feuil2!NO49592)</f>
        <v>0</v>
      </c>
      <c r="NP4">
        <f>SUM([1]Feuil2!NP49592)</f>
        <v>0</v>
      </c>
      <c r="NQ4">
        <f>SUM([1]Feuil2!NQ49592)</f>
        <v>0</v>
      </c>
      <c r="NR4">
        <f>SUM([1]Feuil2!NR49592)</f>
        <v>0</v>
      </c>
      <c r="NS4">
        <f>SUM([1]Feuil2!NS49592)</f>
        <v>0</v>
      </c>
      <c r="NT4">
        <f>SUM([1]Feuil2!NT49592)</f>
        <v>0</v>
      </c>
      <c r="NU4">
        <f>SUM([1]Feuil2!NU49592)</f>
        <v>0</v>
      </c>
      <c r="NV4">
        <f>SUM([1]Feuil2!NV49592)</f>
        <v>0</v>
      </c>
      <c r="NW4">
        <f>SUM([1]Feuil2!NW49592)</f>
        <v>0</v>
      </c>
      <c r="NX4">
        <f>SUM([1]Feuil2!NX49592)</f>
        <v>0</v>
      </c>
      <c r="NY4">
        <f>SUM([1]Feuil2!NY49592)</f>
        <v>0</v>
      </c>
      <c r="NZ4">
        <f>SUM([1]Feuil2!NZ49592)</f>
        <v>0</v>
      </c>
      <c r="OA4">
        <f>SUM([1]Feuil2!OA49592)</f>
        <v>0</v>
      </c>
      <c r="OB4">
        <f>SUM([1]Feuil2!OB49592)</f>
        <v>0</v>
      </c>
      <c r="OC4">
        <f>SUM([1]Feuil2!OC49592)</f>
        <v>0</v>
      </c>
      <c r="OD4">
        <f>SUM([1]Feuil2!OD49592)</f>
        <v>0</v>
      </c>
      <c r="OE4">
        <f>SUM([1]Feuil2!OE49592)</f>
        <v>0</v>
      </c>
      <c r="OF4">
        <f>SUM([1]Feuil2!OF49592)</f>
        <v>0</v>
      </c>
      <c r="OG4">
        <f>SUM([1]Feuil2!OG49592)</f>
        <v>0</v>
      </c>
      <c r="OH4">
        <f>SUM([1]Feuil2!OH49592)</f>
        <v>0</v>
      </c>
      <c r="OI4">
        <f>SUM([1]Feuil2!OI49592)</f>
        <v>0</v>
      </c>
      <c r="OJ4">
        <f>SUM([1]Feuil2!OJ49592)</f>
        <v>0</v>
      </c>
      <c r="OK4">
        <f>SUM([1]Feuil2!OK49592)</f>
        <v>0</v>
      </c>
      <c r="OL4">
        <f>SUM([1]Feuil2!OL49592)</f>
        <v>0</v>
      </c>
      <c r="OM4">
        <f>SUM([1]Feuil2!OM49592)</f>
        <v>0</v>
      </c>
      <c r="ON4">
        <f>SUM([1]Feuil2!ON49592)</f>
        <v>0</v>
      </c>
      <c r="OO4">
        <f>SUM([1]Feuil2!OO49592)</f>
        <v>0</v>
      </c>
      <c r="OP4">
        <f>SUM([1]Feuil2!OP49592)</f>
        <v>0</v>
      </c>
      <c r="OQ4">
        <f>SUM([1]Feuil2!OQ49592)</f>
        <v>0</v>
      </c>
      <c r="OR4">
        <f>SUM([1]Feuil2!OR49592)</f>
        <v>0</v>
      </c>
      <c r="OS4">
        <f>SUM([1]Feuil2!OS49592)</f>
        <v>0</v>
      </c>
      <c r="OT4">
        <f>SUM([1]Feuil2!OT49592)</f>
        <v>0</v>
      </c>
      <c r="OU4">
        <f>SUM([1]Feuil2!OU49592)</f>
        <v>0</v>
      </c>
      <c r="OV4">
        <f>SUM([1]Feuil2!OV49592)</f>
        <v>0</v>
      </c>
      <c r="OW4">
        <f>SUM([1]Feuil2!OW49592)</f>
        <v>0</v>
      </c>
      <c r="OX4">
        <f>SUM([1]Feuil2!OX49592)</f>
        <v>0</v>
      </c>
      <c r="OY4">
        <f>SUM([1]Feuil2!OY49592)</f>
        <v>0</v>
      </c>
      <c r="OZ4">
        <f>SUM([1]Feuil2!OZ49592)</f>
        <v>0</v>
      </c>
      <c r="PA4">
        <f>SUM([1]Feuil2!PA49592)</f>
        <v>0</v>
      </c>
      <c r="PB4">
        <f>SUM([1]Feuil2!PB49592)</f>
        <v>0</v>
      </c>
      <c r="PC4">
        <f>SUM([1]Feuil2!PC49592)</f>
        <v>0</v>
      </c>
      <c r="PD4">
        <f>SUM([1]Feuil2!PD49592)</f>
        <v>0</v>
      </c>
      <c r="PE4">
        <f>SUM([1]Feuil2!PE49592)</f>
        <v>0</v>
      </c>
      <c r="PF4">
        <f>SUM([1]Feuil2!PF49592)</f>
        <v>0</v>
      </c>
      <c r="PG4">
        <f>SUM([1]Feuil2!PG49592)</f>
        <v>0</v>
      </c>
      <c r="PH4">
        <f>SUM([1]Feuil2!PH49592)</f>
        <v>0</v>
      </c>
      <c r="PI4">
        <f>SUM([1]Feuil2!PI49592)</f>
        <v>0</v>
      </c>
      <c r="PJ4">
        <f>SUM([1]Feuil2!PJ49592)</f>
        <v>0</v>
      </c>
      <c r="PK4">
        <f>SUM([1]Feuil2!PK49592)</f>
        <v>0</v>
      </c>
      <c r="PL4">
        <f>SUM([1]Feuil2!PL49592)</f>
        <v>0</v>
      </c>
      <c r="PM4">
        <f>SUM([1]Feuil2!PM49592)</f>
        <v>0</v>
      </c>
      <c r="PN4">
        <f>SUM([1]Feuil2!PN49592)</f>
        <v>0</v>
      </c>
      <c r="PO4">
        <f>SUM([1]Feuil2!PO49592)</f>
        <v>0</v>
      </c>
      <c r="PP4">
        <f>SUM([1]Feuil2!PP49592)</f>
        <v>0</v>
      </c>
      <c r="PQ4">
        <f>SUM([1]Feuil2!PQ49592)</f>
        <v>0</v>
      </c>
      <c r="PR4">
        <f>SUM([1]Feuil2!PR49592)</f>
        <v>0</v>
      </c>
      <c r="PS4">
        <f>SUM([1]Feuil2!PS49592)</f>
        <v>0</v>
      </c>
      <c r="PT4">
        <f>SUM([1]Feuil2!PT49592)</f>
        <v>0</v>
      </c>
      <c r="PU4">
        <f>SUM([1]Feuil2!PU49592)</f>
        <v>0</v>
      </c>
      <c r="PV4">
        <f>SUM([1]Feuil2!PV49592)</f>
        <v>0</v>
      </c>
      <c r="PW4">
        <f>SUM([1]Feuil2!PW49592)</f>
        <v>0</v>
      </c>
      <c r="PX4">
        <f>SUM([1]Feuil2!PX49592)</f>
        <v>0</v>
      </c>
      <c r="PY4">
        <f>SUM([1]Feuil2!PY49592)</f>
        <v>0</v>
      </c>
      <c r="PZ4">
        <f>SUM([1]Feuil2!PZ49592)</f>
        <v>0</v>
      </c>
      <c r="QA4">
        <f>SUM([1]Feuil2!QA49592)</f>
        <v>0</v>
      </c>
      <c r="QB4">
        <f>SUM([1]Feuil2!QB49592)</f>
        <v>0</v>
      </c>
      <c r="QC4">
        <f>SUM([1]Feuil2!QC49592)</f>
        <v>0</v>
      </c>
      <c r="QD4">
        <f>SUM([1]Feuil2!QD49592)</f>
        <v>0</v>
      </c>
      <c r="QE4">
        <f>SUM([1]Feuil2!QE49592)</f>
        <v>0</v>
      </c>
      <c r="QF4">
        <f>SUM([1]Feuil2!QF49592)</f>
        <v>0</v>
      </c>
      <c r="QG4">
        <f>SUM([1]Feuil2!QG49592)</f>
        <v>0</v>
      </c>
      <c r="QH4">
        <f>SUM([1]Feuil2!QH49592)</f>
        <v>0</v>
      </c>
      <c r="QI4">
        <f>SUM([1]Feuil2!QI49592)</f>
        <v>0</v>
      </c>
      <c r="QJ4">
        <f>SUM([1]Feuil2!QJ49592)</f>
        <v>0</v>
      </c>
      <c r="QK4">
        <f>SUM([1]Feuil2!QK49592)</f>
        <v>0</v>
      </c>
      <c r="QL4">
        <f>SUM([1]Feuil2!QL49592)</f>
        <v>0</v>
      </c>
      <c r="QM4">
        <f>SUM([1]Feuil2!QM49592)</f>
        <v>0</v>
      </c>
      <c r="QN4">
        <f>SUM([1]Feuil2!QN49592)</f>
        <v>0</v>
      </c>
      <c r="QO4">
        <f>SUM([1]Feuil2!QO49592)</f>
        <v>0</v>
      </c>
      <c r="QP4">
        <f>SUM([1]Feuil2!QP49592)</f>
        <v>0</v>
      </c>
      <c r="QQ4">
        <f>SUM([1]Feuil2!QQ49592)</f>
        <v>0</v>
      </c>
      <c r="QR4">
        <f>SUM([1]Feuil2!QR49592)</f>
        <v>0</v>
      </c>
      <c r="QS4">
        <f>SUM([1]Feuil2!QS49592)</f>
        <v>0</v>
      </c>
      <c r="QT4">
        <f>SUM([1]Feuil2!QT49592)</f>
        <v>0</v>
      </c>
      <c r="QU4">
        <f>SUM([1]Feuil2!QU49592)</f>
        <v>0</v>
      </c>
      <c r="QV4">
        <f>SUM([1]Feuil2!QV49592)</f>
        <v>0</v>
      </c>
      <c r="QW4">
        <f>SUM([1]Feuil2!QW49592)</f>
        <v>0</v>
      </c>
      <c r="QX4">
        <f>SUM([1]Feuil2!QX49592)</f>
        <v>0</v>
      </c>
      <c r="QY4">
        <f>SUM([1]Feuil2!QY49592)</f>
        <v>0</v>
      </c>
      <c r="QZ4">
        <f>SUM([1]Feuil2!QZ49592)</f>
        <v>0</v>
      </c>
      <c r="RA4">
        <f>SUM([1]Feuil2!RA49592)</f>
        <v>0</v>
      </c>
      <c r="RB4">
        <f>SUM([1]Feuil2!RB49592)</f>
        <v>0</v>
      </c>
      <c r="RC4">
        <f>SUM([1]Feuil2!RC49592)</f>
        <v>0</v>
      </c>
      <c r="RD4">
        <f>SUM([1]Feuil2!RD49592)</f>
        <v>0</v>
      </c>
      <c r="RE4">
        <f>SUM([1]Feuil2!RE49592)</f>
        <v>0</v>
      </c>
      <c r="RF4">
        <f>SUM([1]Feuil2!RF49592)</f>
        <v>0</v>
      </c>
      <c r="RG4">
        <f>SUM([1]Feuil2!RG49592)</f>
        <v>0</v>
      </c>
      <c r="RH4">
        <f>SUM([1]Feuil2!RH49592)</f>
        <v>0</v>
      </c>
      <c r="RI4">
        <f>SUM([1]Feuil2!RI49592)</f>
        <v>0</v>
      </c>
      <c r="RJ4">
        <f>SUM([1]Feuil2!RJ49592)</f>
        <v>0</v>
      </c>
      <c r="RK4">
        <f>SUM([1]Feuil2!RK49592)</f>
        <v>0</v>
      </c>
      <c r="RL4">
        <f>SUM([1]Feuil2!RL49592)</f>
        <v>0</v>
      </c>
      <c r="RM4">
        <f>SUM([1]Feuil2!RM49592)</f>
        <v>0</v>
      </c>
      <c r="RN4">
        <f>SUM([1]Feuil2!RN49592)</f>
        <v>0</v>
      </c>
      <c r="RO4">
        <f>SUM([1]Feuil2!RO49592)</f>
        <v>0</v>
      </c>
      <c r="RP4">
        <f>SUM([1]Feuil2!RP49592)</f>
        <v>0</v>
      </c>
      <c r="RQ4">
        <f>SUM([1]Feuil2!RQ49592)</f>
        <v>0</v>
      </c>
      <c r="RR4">
        <f>SUM([1]Feuil2!RR49592)</f>
        <v>0</v>
      </c>
      <c r="RS4">
        <f>SUM([1]Feuil2!RS49592)</f>
        <v>0</v>
      </c>
      <c r="RT4">
        <f>SUM([1]Feuil2!RT49592)</f>
        <v>0</v>
      </c>
      <c r="RU4">
        <f>SUM([1]Feuil2!RU49592)</f>
        <v>0</v>
      </c>
      <c r="RV4">
        <f>SUM([1]Feuil2!RV49592)</f>
        <v>0</v>
      </c>
      <c r="RW4">
        <f>SUM([1]Feuil2!RW49592)</f>
        <v>0</v>
      </c>
      <c r="RX4">
        <f>SUM([1]Feuil2!RX49592)</f>
        <v>0</v>
      </c>
      <c r="RY4">
        <f>SUM([1]Feuil2!RY49592)</f>
        <v>0</v>
      </c>
      <c r="RZ4">
        <f>SUM([1]Feuil2!RZ49592)</f>
        <v>0</v>
      </c>
      <c r="SA4">
        <f>SUM([1]Feuil2!SA49592)</f>
        <v>0</v>
      </c>
      <c r="SB4">
        <f>SUM([1]Feuil2!SB49592)</f>
        <v>0</v>
      </c>
      <c r="SC4">
        <f>SUM([1]Feuil2!SC49592)</f>
        <v>0</v>
      </c>
      <c r="SD4">
        <f>SUM([1]Feuil2!SD49592)</f>
        <v>0</v>
      </c>
      <c r="SE4">
        <f>SUM([1]Feuil2!SE49592)</f>
        <v>0</v>
      </c>
      <c r="SF4">
        <f>SUM([1]Feuil2!SF49592)</f>
        <v>0</v>
      </c>
      <c r="SG4">
        <f>SUM([1]Feuil2!SG49592)</f>
        <v>0</v>
      </c>
      <c r="SH4">
        <f>SUM([1]Feuil2!SH49592)</f>
        <v>0</v>
      </c>
      <c r="SI4">
        <f>SUM([1]Feuil2!SI49592)</f>
        <v>0</v>
      </c>
      <c r="SJ4">
        <f>SUM([1]Feuil2!SJ49592)</f>
        <v>0</v>
      </c>
      <c r="SK4">
        <f>SUM([1]Feuil2!SK49592)</f>
        <v>0</v>
      </c>
      <c r="SL4">
        <f>SUM([1]Feuil2!SL49592)</f>
        <v>0</v>
      </c>
      <c r="SM4">
        <f>SUM([1]Feuil2!SM49592)</f>
        <v>0</v>
      </c>
      <c r="SN4">
        <f>SUM([1]Feuil2!SN49592)</f>
        <v>0</v>
      </c>
      <c r="SO4">
        <f>SUM([1]Feuil2!SO49592)</f>
        <v>0</v>
      </c>
      <c r="SP4">
        <f>SUM([1]Feuil2!SP49592)</f>
        <v>0</v>
      </c>
      <c r="SQ4">
        <f>SUM([1]Feuil2!SQ49592)</f>
        <v>0</v>
      </c>
      <c r="SR4">
        <f>SUM([1]Feuil2!SR49592)</f>
        <v>0</v>
      </c>
      <c r="SS4">
        <f>SUM([1]Feuil2!SS49592)</f>
        <v>0</v>
      </c>
      <c r="ST4">
        <f>SUM([1]Feuil2!ST49592)</f>
        <v>0</v>
      </c>
      <c r="SU4">
        <f>SUM([1]Feuil2!SU49592)</f>
        <v>0</v>
      </c>
      <c r="SV4">
        <f>SUM([1]Feuil2!SV49592)</f>
        <v>0</v>
      </c>
      <c r="SW4">
        <f>SUM([1]Feuil2!SW49592)</f>
        <v>0</v>
      </c>
      <c r="SX4">
        <f>SUM([1]Feuil2!SX49592)</f>
        <v>0</v>
      </c>
      <c r="SY4">
        <f>SUM([1]Feuil2!SY49592)</f>
        <v>0</v>
      </c>
      <c r="SZ4">
        <f>SUM([1]Feuil2!SZ49592)</f>
        <v>0</v>
      </c>
      <c r="TA4">
        <f>SUM([1]Feuil2!TA49592)</f>
        <v>0</v>
      </c>
      <c r="TB4">
        <f>SUM([1]Feuil2!TB49592)</f>
        <v>0</v>
      </c>
      <c r="TC4">
        <f>SUM([1]Feuil2!TC49592)</f>
        <v>0</v>
      </c>
      <c r="TD4">
        <f>SUM([1]Feuil2!TD49592)</f>
        <v>0</v>
      </c>
      <c r="TE4">
        <f>SUM([1]Feuil2!TE49592)</f>
        <v>0</v>
      </c>
      <c r="TF4">
        <f>SUM([1]Feuil2!TF49592)</f>
        <v>0</v>
      </c>
      <c r="TG4">
        <f>SUM([1]Feuil2!TG49592)</f>
        <v>0</v>
      </c>
      <c r="TH4">
        <f>SUM([1]Feuil2!TH49592)</f>
        <v>0</v>
      </c>
      <c r="TI4">
        <f>SUM([1]Feuil2!TI49592)</f>
        <v>0</v>
      </c>
      <c r="TJ4">
        <f>SUM([1]Feuil2!TJ49592)</f>
        <v>0</v>
      </c>
      <c r="TK4">
        <f>SUM([1]Feuil2!TK49592)</f>
        <v>0</v>
      </c>
      <c r="TL4">
        <f>SUM([1]Feuil2!TL49592)</f>
        <v>0</v>
      </c>
      <c r="TM4">
        <f>SUM([1]Feuil2!TM49592)</f>
        <v>0</v>
      </c>
      <c r="TN4">
        <f>SUM([1]Feuil2!TN49592)</f>
        <v>0</v>
      </c>
      <c r="TO4">
        <f>SUM([1]Feuil2!TO49592)</f>
        <v>0</v>
      </c>
      <c r="TP4">
        <f>SUM([1]Feuil2!TP49592)</f>
        <v>0</v>
      </c>
      <c r="TQ4">
        <f>SUM([1]Feuil2!TQ49592)</f>
        <v>0</v>
      </c>
      <c r="TR4">
        <f>SUM([1]Feuil2!TR49592)</f>
        <v>0</v>
      </c>
      <c r="TS4">
        <f>SUM([1]Feuil2!TS49592)</f>
        <v>0</v>
      </c>
      <c r="TT4">
        <f>SUM([1]Feuil2!TT49592)</f>
        <v>0</v>
      </c>
      <c r="TU4">
        <f>SUM([1]Feuil2!TU49592)</f>
        <v>0</v>
      </c>
      <c r="TV4">
        <f>SUM([1]Feuil2!TV49592)</f>
        <v>0</v>
      </c>
      <c r="TW4">
        <f>SUM([1]Feuil2!TW49592)</f>
        <v>0</v>
      </c>
      <c r="TX4">
        <f>SUM([1]Feuil2!TX49592)</f>
        <v>0</v>
      </c>
      <c r="TY4">
        <f>SUM([1]Feuil2!TY49592)</f>
        <v>0</v>
      </c>
      <c r="TZ4">
        <f>SUM([1]Feuil2!TZ49592)</f>
        <v>0</v>
      </c>
      <c r="UA4">
        <f>SUM([1]Feuil2!UA49592)</f>
        <v>0</v>
      </c>
      <c r="UB4">
        <f>SUM([1]Feuil2!UB49592)</f>
        <v>0</v>
      </c>
      <c r="UC4">
        <f>SUM([1]Feuil2!UC49592)</f>
        <v>0</v>
      </c>
      <c r="UD4">
        <f>SUM([1]Feuil2!UD49592)</f>
        <v>0</v>
      </c>
      <c r="UE4">
        <f>SUM([1]Feuil2!UE49592)</f>
        <v>0</v>
      </c>
      <c r="UF4">
        <f>SUM([1]Feuil2!UF49592)</f>
        <v>0</v>
      </c>
      <c r="UG4">
        <f>SUM([1]Feuil2!UG49592)</f>
        <v>0</v>
      </c>
      <c r="UH4">
        <f>SUM([1]Feuil2!UH49592)</f>
        <v>0</v>
      </c>
      <c r="UI4">
        <f>SUM([1]Feuil2!UI49592)</f>
        <v>0</v>
      </c>
      <c r="UJ4">
        <f>SUM([1]Feuil2!UJ49592)</f>
        <v>0</v>
      </c>
      <c r="UK4">
        <f>SUM([1]Feuil2!UK49592)</f>
        <v>0</v>
      </c>
      <c r="UL4">
        <f>SUM([1]Feuil2!UL49592)</f>
        <v>0</v>
      </c>
      <c r="UM4">
        <f>SUM([1]Feuil2!UM49592)</f>
        <v>0</v>
      </c>
      <c r="UN4">
        <f>SUM([1]Feuil2!UN49592)</f>
        <v>0</v>
      </c>
      <c r="UO4">
        <f>SUM([1]Feuil2!UO49592)</f>
        <v>0</v>
      </c>
      <c r="UP4">
        <f>SUM([1]Feuil2!UP49592)</f>
        <v>0</v>
      </c>
      <c r="UQ4">
        <f>SUM([1]Feuil2!UQ49592)</f>
        <v>0</v>
      </c>
      <c r="UR4">
        <f>SUM([1]Feuil2!UR49592)</f>
        <v>0</v>
      </c>
      <c r="US4">
        <f>SUM([1]Feuil2!US49592)</f>
        <v>0</v>
      </c>
      <c r="UT4">
        <f>SUM([1]Feuil2!UT49592)</f>
        <v>0</v>
      </c>
      <c r="UU4">
        <f>SUM([1]Feuil2!UU49592)</f>
        <v>0</v>
      </c>
      <c r="UV4">
        <f>SUM([1]Feuil2!UV49592)</f>
        <v>0</v>
      </c>
      <c r="UW4">
        <f>SUM([1]Feuil2!UW49592)</f>
        <v>0</v>
      </c>
      <c r="UX4">
        <f>SUM([1]Feuil2!UX49592)</f>
        <v>0</v>
      </c>
      <c r="UY4">
        <f>SUM([1]Feuil2!UY49592)</f>
        <v>0</v>
      </c>
      <c r="UZ4">
        <f>SUM([1]Feuil2!UZ49592)</f>
        <v>0</v>
      </c>
      <c r="VA4">
        <f>SUM([1]Feuil2!VA49592)</f>
        <v>0</v>
      </c>
      <c r="VB4">
        <f>SUM([1]Feuil2!VB49592)</f>
        <v>0</v>
      </c>
      <c r="VC4">
        <f>SUM([1]Feuil2!VC49592)</f>
        <v>0</v>
      </c>
      <c r="VD4">
        <f>SUM([1]Feuil2!VD49592)</f>
        <v>0</v>
      </c>
      <c r="VE4">
        <f>SUM([1]Feuil2!VE49592)</f>
        <v>0</v>
      </c>
      <c r="VF4">
        <f>SUM([1]Feuil2!VF49592)</f>
        <v>0</v>
      </c>
      <c r="VG4">
        <f>SUM([1]Feuil2!VG49592)</f>
        <v>0</v>
      </c>
      <c r="VH4">
        <f>SUM([1]Feuil2!VH49592)</f>
        <v>868</v>
      </c>
      <c r="VI4">
        <f>SUM([1]Feuil2!VI49592)</f>
        <v>861</v>
      </c>
      <c r="VJ4">
        <f>SUM([1]Feuil2!VJ49592)</f>
        <v>831</v>
      </c>
      <c r="VK4">
        <f>SUM([1]Feuil2!VK49592)</f>
        <v>835</v>
      </c>
      <c r="VL4">
        <f>SUM([1]Feuil2!VL49592)</f>
        <v>818</v>
      </c>
      <c r="VM4">
        <f>SUM([1]Feuil2!VM49592)</f>
        <v>806</v>
      </c>
      <c r="VN4">
        <f>SUM([1]Feuil2!VN49592)</f>
        <v>831</v>
      </c>
      <c r="VO4">
        <f>SUM([1]Feuil2!VO49592)</f>
        <v>821</v>
      </c>
      <c r="VP4">
        <f>SUM([1]Feuil2!VP49592)</f>
        <v>803</v>
      </c>
      <c r="VQ4">
        <f>SUM([1]Feuil2!VQ49592)</f>
        <v>849</v>
      </c>
      <c r="VR4">
        <f>SUM([1]Feuil2!VR49592)</f>
        <v>753</v>
      </c>
      <c r="VS4">
        <f>SUM([1]Feuil2!VS49592)</f>
        <v>690</v>
      </c>
      <c r="VT4">
        <f>SUM([1]Feuil2!VT49592)</f>
        <v>750</v>
      </c>
      <c r="VU4">
        <f>SUM([1]Feuil2!VU49592)</f>
        <v>709</v>
      </c>
      <c r="VV4">
        <f>SUM([1]Feuil2!VV49592)</f>
        <v>678</v>
      </c>
      <c r="VW4">
        <f>SUM([1]Feuil2!VW49592)</f>
        <v>695</v>
      </c>
      <c r="VX4">
        <f>SUM([1]Feuil2!VX49592)</f>
        <v>735</v>
      </c>
      <c r="VY4">
        <f>SUM([1]Feuil2!VY49592)</f>
        <v>703</v>
      </c>
      <c r="VZ4">
        <f>SUM([1]Feuil2!VZ49592)</f>
        <v>711</v>
      </c>
      <c r="WA4">
        <f>SUM([1]Feuil2!WA49592)</f>
        <v>689</v>
      </c>
      <c r="WB4">
        <f>SUM([1]Feuil2!WB49592)</f>
        <v>716</v>
      </c>
      <c r="WC4">
        <f>SUM([1]Feuil2!WC49592)</f>
        <v>682</v>
      </c>
      <c r="WD4">
        <f>SUM([1]Feuil2!WD49592)</f>
        <v>690</v>
      </c>
      <c r="WE4">
        <f>SUM([1]Feuil2!WE49592)</f>
        <v>726</v>
      </c>
      <c r="WF4">
        <f>SUM([1]Feuil2!WF49592)</f>
        <v>707</v>
      </c>
      <c r="WG4">
        <f>SUM([1]Feuil2!WG49592)</f>
        <v>703</v>
      </c>
      <c r="WH4">
        <f>SUM([1]Feuil2!WH49592)</f>
        <v>778</v>
      </c>
      <c r="WI4">
        <f>SUM([1]Feuil2!WI49592)</f>
        <v>741</v>
      </c>
      <c r="WJ4">
        <f>SUM([1]Feuil2!WJ49592)</f>
        <v>681</v>
      </c>
      <c r="WK4">
        <f>SUM([1]Feuil2!WK49592)</f>
        <v>614</v>
      </c>
      <c r="WL4">
        <f>SUM([1]Feuil2!WL49592)</f>
        <v>773</v>
      </c>
      <c r="WM4">
        <f>SUM([1]Feuil2!WM49592)</f>
        <v>708</v>
      </c>
      <c r="WN4">
        <f>SUM([1]Feuil2!WN49592)</f>
        <v>761</v>
      </c>
      <c r="WO4">
        <f>SUM([1]Feuil2!WO49592)</f>
        <v>796</v>
      </c>
      <c r="WP4">
        <f>SUM([1]Feuil2!WP49592)</f>
        <v>752</v>
      </c>
      <c r="WQ4">
        <f>SUM([1]Feuil2!WQ49592)</f>
        <v>695</v>
      </c>
      <c r="WR4">
        <f>SUM([1]Feuil2!WR49592)</f>
        <v>668</v>
      </c>
      <c r="WS4">
        <f>SUM([1]Feuil2!WS49592)</f>
        <v>729</v>
      </c>
      <c r="WT4">
        <f>SUM([1]Feuil2!WT49592)</f>
        <v>655</v>
      </c>
      <c r="WU4">
        <f>SUM([1]Feuil2!WU49592)</f>
        <v>659</v>
      </c>
      <c r="WV4">
        <f>SUM([1]Feuil2!WV49592)</f>
        <v>693</v>
      </c>
      <c r="WW4">
        <f>SUM([1]Feuil2!WW49592)</f>
        <v>780</v>
      </c>
      <c r="WX4">
        <f>SUM([1]Feuil2!WX49592)</f>
        <v>760</v>
      </c>
      <c r="WY4">
        <f>SUM([1]Feuil2!WY49592)</f>
        <v>780</v>
      </c>
      <c r="WZ4">
        <f>SUM([1]Feuil2!WZ49592)</f>
        <v>705</v>
      </c>
      <c r="XA4">
        <f>SUM([1]Feuil2!XA49592)</f>
        <v>780</v>
      </c>
      <c r="XB4">
        <f>SUM([1]Feuil2!XB49592)</f>
        <v>804</v>
      </c>
      <c r="XC4">
        <f>SUM([1]Feuil2!XC49592)</f>
        <v>801</v>
      </c>
      <c r="XD4">
        <f>SUM([1]Feuil2!XD49592)</f>
        <v>816</v>
      </c>
      <c r="XE4">
        <f>SUM([1]Feuil2!XE49592)</f>
        <v>809</v>
      </c>
      <c r="XF4">
        <f>SUM([1]Feuil2!XF49592)</f>
        <v>771</v>
      </c>
      <c r="XG4">
        <f>SUM([1]Feuil2!XG49592)</f>
        <v>814</v>
      </c>
      <c r="XH4">
        <f>SUM([1]Feuil2!XH49592)</f>
        <v>862</v>
      </c>
      <c r="XI4">
        <f>SUM([1]Feuil2!XI49592)</f>
        <v>850</v>
      </c>
      <c r="XJ4">
        <f>SUM([1]Feuil2!XJ49592)</f>
        <v>976</v>
      </c>
      <c r="XK4">
        <f>SUM([1]Feuil2!XK49592)</f>
        <v>867</v>
      </c>
      <c r="XL4">
        <f>SUM([1]Feuil2!XL49592)</f>
        <v>956</v>
      </c>
      <c r="XM4">
        <f>SUM([1]Feuil2!XM49592)</f>
        <v>1104</v>
      </c>
      <c r="XN4">
        <f>SUM([1]Feuil2!XN49592)</f>
        <v>1008</v>
      </c>
      <c r="XO4">
        <f>SUM([1]Feuil2!XO49592)</f>
        <v>985</v>
      </c>
      <c r="XP4">
        <f>SUM([1]Feuil2!XP49592)</f>
        <v>863</v>
      </c>
      <c r="XQ4">
        <f>SUM([1]Feuil2!XQ49592)</f>
        <v>819</v>
      </c>
      <c r="XR4">
        <f>SUM([1]Feuil2!XR49592)</f>
        <v>794</v>
      </c>
      <c r="XS4">
        <f>SUM([1]Feuil2!XS49592)</f>
        <v>773</v>
      </c>
      <c r="XT4">
        <f>SUM([1]Feuil2!XT49592)</f>
        <v>804</v>
      </c>
      <c r="XU4">
        <f>SUM([1]Feuil2!XU49592)</f>
        <v>742</v>
      </c>
      <c r="XV4">
        <f>SUM([1]Feuil2!XV49592)</f>
        <v>750</v>
      </c>
      <c r="XW4">
        <f>SUM([1]Feuil2!XW49592)</f>
        <v>727</v>
      </c>
      <c r="XX4">
        <f>SUM([1]Feuil2!XX49592)</f>
        <v>757</v>
      </c>
      <c r="XY4">
        <f>SUM([1]Feuil2!XY49592)</f>
        <v>660</v>
      </c>
      <c r="XZ4">
        <f>SUM([1]Feuil2!XZ49592)</f>
        <v>739</v>
      </c>
      <c r="YA4">
        <f>SUM([1]Feuil2!YA49592)</f>
        <v>637</v>
      </c>
      <c r="YB4">
        <f>SUM([1]Feuil2!YB49592)</f>
        <v>712</v>
      </c>
      <c r="YC4">
        <f>SUM([1]Feuil2!YC49592)</f>
        <v>709</v>
      </c>
      <c r="YD4">
        <f>SUM([1]Feuil2!YD49592)</f>
        <v>733</v>
      </c>
      <c r="YE4">
        <f>SUM([1]Feuil2!YE49592)</f>
        <v>729</v>
      </c>
      <c r="YF4">
        <f>SUM([1]Feuil2!YF49592)</f>
        <v>815</v>
      </c>
      <c r="YG4">
        <f>SUM([1]Feuil2!YG49592)</f>
        <v>764</v>
      </c>
      <c r="YH4">
        <f>SUM([1]Feuil2!YH49592)</f>
        <v>697</v>
      </c>
      <c r="YI4">
        <f>SUM([1]Feuil2!YI49592)</f>
        <v>712</v>
      </c>
      <c r="YJ4">
        <f>SUM([1]Feuil2!YJ49592)</f>
        <v>709</v>
      </c>
      <c r="YK4">
        <f>SUM([1]Feuil2!YK49592)</f>
        <v>737</v>
      </c>
      <c r="YL4">
        <f>SUM([1]Feuil2!YL49592)</f>
        <v>737</v>
      </c>
      <c r="YM4">
        <f>SUM([1]Feuil2!YM49592)</f>
        <v>746</v>
      </c>
      <c r="YN4">
        <f>SUM([1]Feuil2!YN49592)</f>
        <v>736</v>
      </c>
      <c r="YO4">
        <f>SUM([1]Feuil2!YO49592)</f>
        <v>821</v>
      </c>
      <c r="YP4">
        <f>SUM([1]Feuil2!YP49592)</f>
        <v>702</v>
      </c>
      <c r="YQ4">
        <f>SUM([1]Feuil2!YQ49592)</f>
        <v>699</v>
      </c>
      <c r="YR4">
        <f>SUM([1]Feuil2!YR49592)</f>
        <v>660</v>
      </c>
      <c r="YS4">
        <f>SUM([1]Feuil2!YS49592)</f>
        <v>695</v>
      </c>
      <c r="YT4">
        <f>SUM([1]Feuil2!YT49592)</f>
        <v>698</v>
      </c>
      <c r="YU4">
        <f>SUM([1]Feuil2!YU49592)</f>
        <v>765</v>
      </c>
      <c r="YV4">
        <f>SUM([1]Feuil2!YV49592)</f>
        <v>669</v>
      </c>
      <c r="YW4">
        <f>SUM([1]Feuil2!YW49592)</f>
        <v>714</v>
      </c>
      <c r="YX4">
        <f>SUM([1]Feuil2!YX49592)</f>
        <v>766</v>
      </c>
      <c r="YY4">
        <f>SUM([1]Feuil2!YY49592)</f>
        <v>719</v>
      </c>
      <c r="YZ4">
        <f>SUM([1]Feuil2!YZ49592)</f>
        <v>746</v>
      </c>
      <c r="ZA4">
        <f>SUM([1]Feuil2!ZA49592)</f>
        <v>761</v>
      </c>
      <c r="ZB4">
        <f>SUM([1]Feuil2!ZB49592)</f>
        <v>704</v>
      </c>
      <c r="ZC4">
        <f>SUM([1]Feuil2!ZC49592)</f>
        <v>759</v>
      </c>
      <c r="ZD4">
        <f>SUM([1]Feuil2!ZD49592)</f>
        <v>770</v>
      </c>
      <c r="ZE4">
        <f>SUM([1]Feuil2!ZE49592)</f>
        <v>855</v>
      </c>
      <c r="ZF4">
        <f>SUM([1]Feuil2!ZF49592)</f>
        <v>799</v>
      </c>
      <c r="ZG4">
        <f>SUM([1]Feuil2!ZG49592)</f>
        <v>820</v>
      </c>
      <c r="ZH4">
        <f>SUM([1]Feuil2!ZH49592)</f>
        <v>830</v>
      </c>
      <c r="ZI4">
        <f>SUM([1]Feuil2!ZI49592)</f>
        <v>908</v>
      </c>
      <c r="ZJ4">
        <f>SUM([1]Feuil2!ZJ49592)</f>
        <v>781</v>
      </c>
      <c r="ZK4">
        <f>SUM([1]Feuil2!ZK49592)</f>
        <v>832</v>
      </c>
      <c r="ZL4">
        <f>SUM([1]Feuil2!ZL49592)</f>
        <v>897</v>
      </c>
      <c r="ZM4">
        <f>SUM([1]Feuil2!ZM49592)</f>
        <v>822</v>
      </c>
      <c r="ZN4">
        <f>SUM([1]Feuil2!ZN49592)</f>
        <v>910</v>
      </c>
      <c r="ZO4">
        <f>SUM([1]Feuil2!ZO49592)</f>
        <v>870</v>
      </c>
      <c r="ZP4">
        <f>SUM([1]Feuil2!ZP49592)</f>
        <v>866</v>
      </c>
      <c r="ZQ4">
        <f>SUM([1]Feuil2!ZQ49592)</f>
        <v>849</v>
      </c>
      <c r="ZR4">
        <f>SUM([1]Feuil2!ZR49592)</f>
        <v>803</v>
      </c>
      <c r="ZS4">
        <f>SUM([1]Feuil2!ZS49592)</f>
        <v>859</v>
      </c>
      <c r="ZT4">
        <f>SUM([1]Feuil2!ZT49592)</f>
        <v>761</v>
      </c>
      <c r="ZU4">
        <f>SUM([1]Feuil2!ZU49592)</f>
        <v>771</v>
      </c>
      <c r="ZV4">
        <f>SUM([1]Feuil2!ZV49592)</f>
        <v>765</v>
      </c>
      <c r="ZW4">
        <f>SUM([1]Feuil2!ZW49592)</f>
        <v>695</v>
      </c>
      <c r="ZX4">
        <f>SUM([1]Feuil2!ZX49592)</f>
        <v>759</v>
      </c>
      <c r="ZY4">
        <f>SUM([1]Feuil2!ZY49592)</f>
        <v>743</v>
      </c>
      <c r="ZZ4">
        <f>SUM([1]Feuil2!ZZ49592)</f>
        <v>662</v>
      </c>
      <c r="AAA4">
        <f>SUM([1]Feuil2!AAA49592)</f>
        <v>679</v>
      </c>
      <c r="AAB4">
        <f>SUM([1]Feuil2!AAB49592)</f>
        <v>692</v>
      </c>
      <c r="AAC4">
        <f>SUM([1]Feuil2!AAC49592)</f>
        <v>735</v>
      </c>
      <c r="AAD4">
        <f>SUM([1]Feuil2!AAD49592)</f>
        <v>697</v>
      </c>
      <c r="AAE4">
        <f>SUM([1]Feuil2!AAE49592)</f>
        <v>768</v>
      </c>
      <c r="AAF4">
        <f>SUM([1]Feuil2!AAF49592)</f>
        <v>771</v>
      </c>
      <c r="AAG4">
        <f>SUM([1]Feuil2!AAG49592)</f>
        <v>729</v>
      </c>
      <c r="AAH4">
        <f>SUM([1]Feuil2!AAH49592)</f>
        <v>718</v>
      </c>
      <c r="AAI4">
        <f>SUM([1]Feuil2!AAI49592)</f>
        <v>695</v>
      </c>
      <c r="AAJ4">
        <f>SUM([1]Feuil2!AAJ49592)</f>
        <v>702</v>
      </c>
      <c r="AAK4">
        <f>SUM([1]Feuil2!AAK49592)</f>
        <v>746</v>
      </c>
      <c r="AAL4">
        <f>SUM([1]Feuil2!AAL49592)</f>
        <v>739</v>
      </c>
      <c r="AAM4">
        <f>SUM([1]Feuil2!AAM49592)</f>
        <v>806</v>
      </c>
      <c r="AAN4">
        <f>SUM([1]Feuil2!AAN49592)</f>
        <v>732</v>
      </c>
      <c r="AAO4">
        <f>SUM([1]Feuil2!AAO49592)</f>
        <v>652</v>
      </c>
      <c r="AAP4">
        <f>SUM([1]Feuil2!AAP49592)</f>
        <v>690</v>
      </c>
      <c r="AAQ4">
        <f>SUM([1]Feuil2!AAQ49592)</f>
        <v>687</v>
      </c>
      <c r="AAR4">
        <f>SUM([1]Feuil2!AAR49592)</f>
        <v>658</v>
      </c>
      <c r="AAS4">
        <f>SUM([1]Feuil2!AAS49592)</f>
        <v>695</v>
      </c>
      <c r="AAT4">
        <f>SUM([1]Feuil2!AAT49592)</f>
        <v>696</v>
      </c>
      <c r="AAU4">
        <f>SUM([1]Feuil2!AAU49592)</f>
        <v>739</v>
      </c>
      <c r="AAV4">
        <f>SUM([1]Feuil2!AAV49592)</f>
        <v>730</v>
      </c>
      <c r="AAW4">
        <f>SUM([1]Feuil2!AAW49592)</f>
        <v>693</v>
      </c>
      <c r="AAX4">
        <f>SUM([1]Feuil2!AAX49592)</f>
        <v>670</v>
      </c>
      <c r="AAY4">
        <f>SUM([1]Feuil2!AAY49592)</f>
        <v>703</v>
      </c>
      <c r="AAZ4">
        <f>SUM([1]Feuil2!AAZ49592)</f>
        <v>682</v>
      </c>
      <c r="ABA4">
        <f>SUM([1]Feuil2!ABA49592)</f>
        <v>767</v>
      </c>
      <c r="ABB4">
        <f>SUM([1]Feuil2!ABB49592)</f>
        <v>766</v>
      </c>
      <c r="ABC4">
        <f>SUM([1]Feuil2!ABC49592)</f>
        <v>843</v>
      </c>
      <c r="ABD4">
        <f>SUM([1]Feuil2!ABD49592)</f>
        <v>851</v>
      </c>
      <c r="ABE4">
        <f>SUM([1]Feuil2!ABE49592)</f>
        <v>826</v>
      </c>
      <c r="ABF4">
        <f>SUM([1]Feuil2!ABF49592)</f>
        <v>824</v>
      </c>
      <c r="ABG4">
        <f>SUM([1]Feuil2!ABG49592)</f>
        <v>793</v>
      </c>
      <c r="ABH4">
        <f>SUM([1]Feuil2!ABH49592)</f>
        <v>905</v>
      </c>
      <c r="ABI4">
        <f>SUM([1]Feuil2!ABI49592)</f>
        <v>893</v>
      </c>
      <c r="ABJ4">
        <f>SUM([1]Feuil2!ABJ49592)</f>
        <v>842</v>
      </c>
      <c r="ABK4">
        <f>SUM([1]Feuil2!ABK49592)</f>
        <v>791</v>
      </c>
      <c r="ABL4">
        <f>SUM([1]Feuil2!ABL49592)</f>
        <v>917</v>
      </c>
      <c r="ABM4">
        <f>SUM([1]Feuil2!ABM49592)</f>
        <v>835</v>
      </c>
      <c r="ABN4">
        <f>SUM([1]Feuil2!ABN49592)</f>
        <v>879</v>
      </c>
      <c r="ABO4">
        <f>SUM([1]Feuil2!ABO49592)</f>
        <v>793</v>
      </c>
      <c r="ABP4">
        <f>SUM([1]Feuil2!ABP49592)</f>
        <v>819</v>
      </c>
      <c r="ABQ4">
        <f>SUM([1]Feuil2!ABQ49592)</f>
        <v>832</v>
      </c>
      <c r="ABR4">
        <f>SUM([1]Feuil2!ABR49592)</f>
        <v>826</v>
      </c>
      <c r="ABS4">
        <f>SUM([1]Feuil2!ABS49592)</f>
        <v>839</v>
      </c>
      <c r="ABT4">
        <f>SUM([1]Feuil2!ABT49592)</f>
        <v>791</v>
      </c>
      <c r="ABU4">
        <f>SUM([1]Feuil2!ABU49592)</f>
        <v>772</v>
      </c>
      <c r="ABV4">
        <f>SUM([1]Feuil2!ABV49592)</f>
        <v>773</v>
      </c>
      <c r="ABW4">
        <f>SUM([1]Feuil2!ABW49592)</f>
        <v>729</v>
      </c>
      <c r="ABX4">
        <f>SUM([1]Feuil2!ABX49592)</f>
        <v>800</v>
      </c>
      <c r="ABY4">
        <f>SUM([1]Feuil2!ABY49592)</f>
        <v>752</v>
      </c>
      <c r="ABZ4">
        <f>SUM([1]Feuil2!ABZ49592)</f>
        <v>793</v>
      </c>
      <c r="ACA4">
        <f>SUM([1]Feuil2!ACA49592)</f>
        <v>730</v>
      </c>
      <c r="ACB4">
        <f>SUM([1]Feuil2!ACB49592)</f>
        <v>715</v>
      </c>
      <c r="ACC4">
        <f>SUM([1]Feuil2!ACC49592)</f>
        <v>708</v>
      </c>
      <c r="ACD4">
        <f>SUM([1]Feuil2!ACD49592)</f>
        <v>736</v>
      </c>
      <c r="ACE4">
        <f>SUM([1]Feuil2!ACE49592)</f>
        <v>806</v>
      </c>
      <c r="ACF4">
        <f>SUM([1]Feuil2!ACF49592)</f>
        <v>666</v>
      </c>
      <c r="ACG4">
        <f>SUM([1]Feuil2!ACG49592)</f>
        <v>710</v>
      </c>
      <c r="ACH4">
        <f>SUM([1]Feuil2!ACH49592)</f>
        <v>691</v>
      </c>
      <c r="ACI4">
        <f>SUM([1]Feuil2!ACI49592)</f>
        <v>670</v>
      </c>
      <c r="ACJ4">
        <f>SUM([1]Feuil2!ACJ49592)</f>
        <v>695</v>
      </c>
      <c r="ACK4">
        <f>SUM([1]Feuil2!ACK49592)</f>
        <v>677</v>
      </c>
      <c r="ACL4">
        <f>SUM([1]Feuil2!ACL49592)</f>
        <v>674</v>
      </c>
      <c r="ACM4">
        <f>SUM([1]Feuil2!ACM49592)</f>
        <v>730</v>
      </c>
      <c r="ACN4">
        <f>SUM([1]Feuil2!ACN49592)</f>
        <v>713</v>
      </c>
      <c r="ACO4">
        <f>SUM([1]Feuil2!ACO49592)</f>
        <v>685</v>
      </c>
      <c r="ACP4">
        <f>SUM([1]Feuil2!ACP49592)</f>
        <v>708</v>
      </c>
      <c r="ACQ4">
        <f>SUM([1]Feuil2!ACQ49592)</f>
        <v>706</v>
      </c>
      <c r="ACR4">
        <f>SUM([1]Feuil2!ACR49592)</f>
        <v>676</v>
      </c>
      <c r="ACS4">
        <f>SUM([1]Feuil2!ACS49592)</f>
        <v>718</v>
      </c>
      <c r="ACT4">
        <f>SUM([1]Feuil2!ACT49592)</f>
        <v>701</v>
      </c>
      <c r="ACU4">
        <f>SUM([1]Feuil2!ACU49592)</f>
        <v>701</v>
      </c>
      <c r="ACV4">
        <f>SUM([1]Feuil2!ACV49592)</f>
        <v>749</v>
      </c>
      <c r="ACW4">
        <f>SUM([1]Feuil2!ACW49592)</f>
        <v>692</v>
      </c>
      <c r="ACX4">
        <f>SUM([1]Feuil2!ACX49592)</f>
        <v>685</v>
      </c>
      <c r="ACY4">
        <f>SUM([1]Feuil2!ACY49592)</f>
        <v>748</v>
      </c>
      <c r="ACZ4">
        <f>SUM([1]Feuil2!ACZ49592)</f>
        <v>790</v>
      </c>
      <c r="ADA4">
        <f>SUM([1]Feuil2!ADA49592)</f>
        <v>780</v>
      </c>
      <c r="ADB4">
        <f>SUM([1]Feuil2!ADB49592)</f>
        <v>739</v>
      </c>
      <c r="ADC4">
        <f>SUM([1]Feuil2!ADC49592)</f>
        <v>784</v>
      </c>
      <c r="ADD4">
        <f>SUM([1]Feuil2!ADD49592)</f>
        <v>756</v>
      </c>
      <c r="ADE4">
        <f>SUM([1]Feuil2!ADE49592)</f>
        <v>806</v>
      </c>
      <c r="ADF4">
        <f>SUM([1]Feuil2!ADF49592)</f>
        <v>876</v>
      </c>
      <c r="ADG4">
        <f>SUM([1]Feuil2!ADG49592)</f>
        <v>868</v>
      </c>
      <c r="ADH4">
        <f>SUM([1]Feuil2!ADH49592)</f>
        <v>996</v>
      </c>
      <c r="ADI4">
        <f>SUM([1]Feuil2!ADI49592)</f>
        <v>1063</v>
      </c>
      <c r="ADJ4">
        <f>SUM([1]Feuil2!ADJ49592)</f>
        <v>970</v>
      </c>
      <c r="ADK4">
        <f>SUM([1]Feuil2!ADK49592)</f>
        <v>914</v>
      </c>
      <c r="ADL4">
        <f>SUM([1]Feuil2!ADL49592)</f>
        <v>989</v>
      </c>
      <c r="ADM4">
        <f>SUM([1]Feuil2!ADM49592)</f>
        <v>1030</v>
      </c>
      <c r="ADN4">
        <f>SUM([1]Feuil2!ADN49592)</f>
        <v>988</v>
      </c>
      <c r="ADO4">
        <f>SUM([1]Feuil2!ADO49592)</f>
        <v>968</v>
      </c>
      <c r="ADP4">
        <f>SUM([1]Feuil2!ADP49592)</f>
        <v>911</v>
      </c>
      <c r="ADQ4">
        <f>SUM([1]Feuil2!ADQ49592)</f>
        <v>878</v>
      </c>
      <c r="ADR4">
        <f>SUM([1]Feuil2!ADR49592)</f>
        <v>868</v>
      </c>
      <c r="ADS4">
        <f>SUM([1]Feuil2!ADS49592)</f>
        <v>917</v>
      </c>
      <c r="ADT4">
        <f>SUM([1]Feuil2!ADT49592)</f>
        <v>845</v>
      </c>
      <c r="ADU4">
        <f>SUM([1]Feuil2!ADU49592)</f>
        <v>762</v>
      </c>
      <c r="ADV4">
        <f>SUM([1]Feuil2!ADV49592)</f>
        <v>806</v>
      </c>
      <c r="ADW4">
        <f>SUM([1]Feuil2!ADW49592)</f>
        <v>839</v>
      </c>
      <c r="ADX4">
        <f>SUM([1]Feuil2!ADX49592)</f>
        <v>776</v>
      </c>
      <c r="ADY4">
        <f>SUM([1]Feuil2!ADY49592)</f>
        <v>772</v>
      </c>
      <c r="ADZ4">
        <f>SUM([1]Feuil2!ADZ49592)</f>
        <v>790</v>
      </c>
      <c r="AEA4">
        <f>SUM([1]Feuil2!AEA49592)</f>
        <v>697</v>
      </c>
      <c r="AEB4">
        <f>SUM([1]Feuil2!AEB49592)</f>
        <v>703</v>
      </c>
      <c r="AEC4">
        <f>SUM([1]Feuil2!AEC49592)</f>
        <v>682</v>
      </c>
      <c r="AED4">
        <f>SUM([1]Feuil2!AED49592)</f>
        <v>859</v>
      </c>
      <c r="AEE4">
        <f>SUM([1]Feuil2!AEE49592)</f>
        <v>764</v>
      </c>
      <c r="AEF4">
        <f>SUM([1]Feuil2!AEF49592)</f>
        <v>670</v>
      </c>
      <c r="AEG4">
        <f>SUM([1]Feuil2!AEG49592)</f>
        <v>737</v>
      </c>
      <c r="AEH4">
        <f>SUM([1]Feuil2!AEH49592)</f>
        <v>782</v>
      </c>
      <c r="AEI4">
        <f>SUM([1]Feuil2!AEI49592)</f>
        <v>872</v>
      </c>
      <c r="AEJ4">
        <f>SUM([1]Feuil2!AEJ49592)</f>
        <v>905</v>
      </c>
      <c r="AEK4">
        <f>SUM([1]Feuil2!AEK49592)</f>
        <v>972</v>
      </c>
      <c r="AEL4">
        <f>SUM([1]Feuil2!AEL49592)</f>
        <v>754</v>
      </c>
      <c r="AEM4">
        <f>SUM([1]Feuil2!AEM49592)</f>
        <v>808</v>
      </c>
      <c r="AEN4">
        <f>SUM([1]Feuil2!AEN49592)</f>
        <v>801</v>
      </c>
      <c r="AEO4">
        <f>SUM([1]Feuil2!AEO49592)</f>
        <v>687</v>
      </c>
      <c r="AEP4">
        <f>SUM([1]Feuil2!AEP49592)</f>
        <v>742</v>
      </c>
      <c r="AEQ4">
        <f>SUM([1]Feuil2!AEQ49592)</f>
        <v>758</v>
      </c>
      <c r="AER4">
        <f>SUM([1]Feuil2!AER49592)</f>
        <v>693</v>
      </c>
      <c r="AES4">
        <f>SUM([1]Feuil2!AES49592)</f>
        <v>710</v>
      </c>
      <c r="AET4">
        <f>SUM([1]Feuil2!AET49592)</f>
        <v>696</v>
      </c>
      <c r="AEU4">
        <f>SUM([1]Feuil2!AEU49592)</f>
        <v>677</v>
      </c>
      <c r="AEV4">
        <f>SUM([1]Feuil2!AEV49592)</f>
        <v>730</v>
      </c>
      <c r="AEW4">
        <f>SUM([1]Feuil2!AEW49592)</f>
        <v>827</v>
      </c>
      <c r="AEX4">
        <f>SUM([1]Feuil2!AEX49592)</f>
        <v>761</v>
      </c>
      <c r="AEY4">
        <f>SUM([1]Feuil2!AEY49592)</f>
        <v>752</v>
      </c>
      <c r="AEZ4">
        <f>SUM([1]Feuil2!AEZ49592)</f>
        <v>743</v>
      </c>
      <c r="AFA4">
        <f>SUM([1]Feuil2!AFA49592)</f>
        <v>792</v>
      </c>
      <c r="AFB4">
        <f>SUM([1]Feuil2!AFB49592)</f>
        <v>746</v>
      </c>
      <c r="AFC4">
        <f>SUM([1]Feuil2!AFC49592)</f>
        <v>793</v>
      </c>
      <c r="AFD4">
        <f>SUM([1]Feuil2!AFD49592)</f>
        <v>813</v>
      </c>
      <c r="AFE4">
        <f>SUM([1]Feuil2!AFE49592)</f>
        <v>772</v>
      </c>
      <c r="AFF4">
        <f>SUM([1]Feuil2!AFF49592)</f>
        <v>781</v>
      </c>
      <c r="AFG4">
        <f>SUM([1]Feuil2!AFG49592)</f>
        <v>881</v>
      </c>
      <c r="AFH4">
        <f>SUM([1]Feuil2!AFH49592)</f>
        <v>886</v>
      </c>
      <c r="AFI4">
        <f>SUM([1]Feuil2!AFI49592)</f>
        <v>905</v>
      </c>
      <c r="AFJ4">
        <f>SUM([1]Feuil2!AFJ49592)</f>
        <v>838</v>
      </c>
      <c r="AFK4">
        <f>SUM([1]Feuil2!AFK49592)</f>
        <v>821</v>
      </c>
      <c r="AFL4">
        <f>SUM([1]Feuil2!AFL49592)</f>
        <v>858</v>
      </c>
      <c r="AFM4">
        <f>SUM([1]Feuil2!AFM49592)</f>
        <v>761</v>
      </c>
      <c r="AFN4">
        <f>SUM([1]Feuil2!AFN49592)</f>
        <v>806</v>
      </c>
      <c r="AFO4">
        <f>SUM([1]Feuil2!AFO49592)</f>
        <v>777</v>
      </c>
      <c r="AFP4">
        <f>SUM([1]Feuil2!AFP49592)</f>
        <v>807</v>
      </c>
      <c r="AFQ4">
        <f>SUM([1]Feuil2!AFQ49592)</f>
        <v>827</v>
      </c>
      <c r="AFR4">
        <f>SUM([1]Feuil2!AFR49592)</f>
        <v>847</v>
      </c>
      <c r="AFS4">
        <f>SUM([1]Feuil2!AFS49592)</f>
        <v>797</v>
      </c>
      <c r="AFT4">
        <f>SUM([1]Feuil2!AFT49592)</f>
        <v>799</v>
      </c>
      <c r="AFU4">
        <f>SUM([1]Feuil2!AFU49592)</f>
        <v>870</v>
      </c>
      <c r="AFV4">
        <f>SUM([1]Feuil2!AFV49592)</f>
        <v>861</v>
      </c>
      <c r="AFW4">
        <f>SUM([1]Feuil2!AFW49592)</f>
        <v>776</v>
      </c>
      <c r="AFX4">
        <f>SUM([1]Feuil2!AFX49592)</f>
        <v>737</v>
      </c>
      <c r="AFY4">
        <f>SUM([1]Feuil2!AFY49592)</f>
        <v>774</v>
      </c>
      <c r="AFZ4">
        <f>SUM([1]Feuil2!AFZ49592)</f>
        <v>731</v>
      </c>
      <c r="AGA4">
        <f>SUM([1]Feuil2!AGA49592)</f>
        <v>775</v>
      </c>
      <c r="AGB4">
        <f>SUM([1]Feuil2!AGB49592)</f>
        <v>678</v>
      </c>
      <c r="AGC4">
        <f>SUM([1]Feuil2!AGC49592)</f>
        <v>743</v>
      </c>
      <c r="AGD4">
        <f>SUM([1]Feuil2!AGD49592)</f>
        <v>685</v>
      </c>
      <c r="AGE4">
        <f>SUM([1]Feuil2!AGE49592)</f>
        <v>725</v>
      </c>
      <c r="AGF4">
        <f>SUM([1]Feuil2!AGF49592)</f>
        <v>731</v>
      </c>
      <c r="AGG4">
        <f>SUM([1]Feuil2!AGG49592)</f>
        <v>703</v>
      </c>
      <c r="AGH4">
        <f>SUM([1]Feuil2!AGH49592)</f>
        <v>737</v>
      </c>
      <c r="AGI4">
        <f>SUM([1]Feuil2!AGI49592)</f>
        <v>734</v>
      </c>
      <c r="AGJ4">
        <f>SUM([1]Feuil2!AGJ49592)</f>
        <v>752</v>
      </c>
      <c r="AGK4">
        <f>SUM([1]Feuil2!AGK49592)</f>
        <v>769</v>
      </c>
      <c r="AGL4">
        <f>SUM([1]Feuil2!AGL49592)</f>
        <v>747</v>
      </c>
      <c r="AGM4">
        <f>SUM([1]Feuil2!AGM49592)</f>
        <v>692</v>
      </c>
      <c r="AGN4">
        <f>SUM([1]Feuil2!AGN49592)</f>
        <v>709</v>
      </c>
      <c r="AGO4">
        <f>SUM([1]Feuil2!AGO49592)</f>
        <v>714</v>
      </c>
      <c r="AGP4">
        <f>SUM([1]Feuil2!AGP49592)</f>
        <v>887</v>
      </c>
      <c r="AGQ4">
        <f>SUM([1]Feuil2!AGQ49592)</f>
        <v>654</v>
      </c>
      <c r="AGR4">
        <f>SUM([1]Feuil2!AGR49592)</f>
        <v>678</v>
      </c>
      <c r="AGS4">
        <f>SUM([1]Feuil2!AGS49592)</f>
        <v>654</v>
      </c>
      <c r="AGT4">
        <f>SUM([1]Feuil2!AGT49592)</f>
        <v>721</v>
      </c>
      <c r="AGU4">
        <f>SUM([1]Feuil2!AGU49592)</f>
        <v>706</v>
      </c>
      <c r="AGV4">
        <f>SUM([1]Feuil2!AGV49592)</f>
        <v>700</v>
      </c>
      <c r="AGW4">
        <f>SUM([1]Feuil2!AGW49592)</f>
        <v>813</v>
      </c>
      <c r="AGX4">
        <f>SUM([1]Feuil2!AGX49592)</f>
        <v>767</v>
      </c>
      <c r="AGY4">
        <f>SUM([1]Feuil2!AGY49592)</f>
        <v>855</v>
      </c>
      <c r="AGZ4">
        <f>SUM([1]Feuil2!AGZ49592)</f>
        <v>738</v>
      </c>
      <c r="AHA4">
        <f>SUM([1]Feuil2!AHA49592)</f>
        <v>772</v>
      </c>
      <c r="AHB4">
        <f>SUM([1]Feuil2!AHB49592)</f>
        <v>839</v>
      </c>
      <c r="AHC4">
        <f>SUM([1]Feuil2!AHC49592)</f>
        <v>775</v>
      </c>
      <c r="AHD4">
        <f>SUM([1]Feuil2!AHD49592)</f>
        <v>832</v>
      </c>
      <c r="AHE4">
        <f>SUM([1]Feuil2!AHE49592)</f>
        <v>864</v>
      </c>
      <c r="AHF4">
        <f>SUM([1]Feuil2!AHF49592)</f>
        <v>834</v>
      </c>
      <c r="AHG4">
        <f>SUM([1]Feuil2!AHG49592)</f>
        <v>985</v>
      </c>
      <c r="AHH4">
        <f>SUM([1]Feuil2!AHH49592)</f>
        <v>1138</v>
      </c>
      <c r="AHI4">
        <f>SUM([1]Feuil2!AHI49592)</f>
        <v>1215</v>
      </c>
      <c r="AHJ4">
        <f>SUM([1]Feuil2!AHJ49592)</f>
        <v>1359</v>
      </c>
      <c r="AHK4">
        <f>SUM([1]Feuil2!AHK49592)</f>
        <v>1181</v>
      </c>
      <c r="AHL4">
        <f>SUM([1]Feuil2!AHL49592)</f>
        <v>1065</v>
      </c>
      <c r="AHM4">
        <f>SUM([1]Feuil2!AHM49592)</f>
        <v>1032</v>
      </c>
      <c r="AHN4">
        <f>SUM([1]Feuil2!AHN49592)</f>
        <v>927</v>
      </c>
      <c r="AHO4">
        <f>SUM([1]Feuil2!AHO49592)</f>
        <v>846</v>
      </c>
      <c r="AHP4">
        <f>SUM([1]Feuil2!AHP49592)</f>
        <v>866</v>
      </c>
      <c r="AHQ4">
        <f>SUM([1]Feuil2!AHQ49592)</f>
        <v>862</v>
      </c>
      <c r="AHR4">
        <f>SUM([1]Feuil2!AHR49592)</f>
        <v>844</v>
      </c>
      <c r="AHS4">
        <f>SUM([1]Feuil2!AHS49592)</f>
        <v>767</v>
      </c>
      <c r="AHT4">
        <f>SUM([1]Feuil2!AHT49592)</f>
        <v>747</v>
      </c>
      <c r="AHU4">
        <f>SUM([1]Feuil2!AHU49592)</f>
        <v>748</v>
      </c>
      <c r="AHV4">
        <f>SUM([1]Feuil2!AHV49592)</f>
        <v>873</v>
      </c>
      <c r="AHW4">
        <f>SUM([1]Feuil2!AHW49592)</f>
        <v>784</v>
      </c>
      <c r="AHX4">
        <f>SUM([1]Feuil2!AHX49592)</f>
        <v>745</v>
      </c>
      <c r="AHY4">
        <f>SUM([1]Feuil2!AHY49592)</f>
        <v>774</v>
      </c>
      <c r="AHZ4">
        <f>SUM([1]Feuil2!AHZ49592)</f>
        <v>838</v>
      </c>
      <c r="AIA4">
        <f>SUM([1]Feuil2!AIA49592)</f>
        <v>760</v>
      </c>
      <c r="AIB4">
        <f>SUM([1]Feuil2!AIB49592)</f>
        <v>756</v>
      </c>
      <c r="AIC4">
        <f>SUM([1]Feuil2!AIC49592)</f>
        <v>733</v>
      </c>
      <c r="AID4">
        <f>SUM([1]Feuil2!AID49592)</f>
        <v>787</v>
      </c>
      <c r="AIE4">
        <f>SUM([1]Feuil2!AIE49592)</f>
        <v>735</v>
      </c>
      <c r="AIF4">
        <f>SUM([1]Feuil2!AIF49592)</f>
        <v>794</v>
      </c>
      <c r="AIG4">
        <f>SUM([1]Feuil2!AIG49592)</f>
        <v>763</v>
      </c>
      <c r="AIH4">
        <f>SUM([1]Feuil2!AIH49592)</f>
        <v>721</v>
      </c>
      <c r="AII4">
        <f>SUM([1]Feuil2!AII49592)</f>
        <v>758</v>
      </c>
      <c r="AIJ4">
        <f>SUM([1]Feuil2!AIJ49592)</f>
        <v>783</v>
      </c>
      <c r="AIK4">
        <f>SUM([1]Feuil2!AIK49592)</f>
        <v>738</v>
      </c>
      <c r="AIL4">
        <f>SUM([1]Feuil2!AIL49592)</f>
        <v>727</v>
      </c>
      <c r="AIM4">
        <f>SUM([1]Feuil2!AIM49592)</f>
        <v>833</v>
      </c>
      <c r="AIN4">
        <f>SUM([1]Feuil2!AIN49592)</f>
        <v>998</v>
      </c>
      <c r="AIO4">
        <f>SUM([1]Feuil2!AIO49592)</f>
        <v>829</v>
      </c>
      <c r="AIP4">
        <f>SUM([1]Feuil2!AIP49592)</f>
        <v>743</v>
      </c>
      <c r="AIQ4">
        <f>SUM([1]Feuil2!AIQ49592)</f>
        <v>743</v>
      </c>
      <c r="AIR4">
        <f>SUM([1]Feuil2!AIR49592)</f>
        <v>708</v>
      </c>
      <c r="AIS4">
        <f>SUM([1]Feuil2!AIS49592)</f>
        <v>689</v>
      </c>
      <c r="AIT4">
        <f>SUM([1]Feuil2!AIT49592)</f>
        <v>710</v>
      </c>
      <c r="AIU4">
        <f>SUM([1]Feuil2!AIU49592)</f>
        <v>793</v>
      </c>
      <c r="AIV4">
        <f>SUM([1]Feuil2!AIV49592)</f>
        <v>780</v>
      </c>
      <c r="AIW4">
        <f>SUM([1]Feuil2!AIW49592)</f>
        <v>770</v>
      </c>
      <c r="AIX4">
        <f>SUM([1]Feuil2!AIX49592)</f>
        <v>811</v>
      </c>
      <c r="AIY4">
        <f>SUM([1]Feuil2!AIY49592)</f>
        <v>780</v>
      </c>
      <c r="AIZ4">
        <f>SUM([1]Feuil2!AIZ49592)</f>
        <v>811</v>
      </c>
      <c r="AJA4">
        <f>SUM([1]Feuil2!AJA49592)</f>
        <v>788</v>
      </c>
      <c r="AJB4">
        <f>SUM([1]Feuil2!AJB49592)</f>
        <v>825</v>
      </c>
      <c r="AJC4">
        <f>SUM([1]Feuil2!AJC49592)</f>
        <v>810</v>
      </c>
      <c r="AJD4">
        <f>SUM([1]Feuil2!AJD49592)</f>
        <v>835</v>
      </c>
      <c r="AJE4">
        <f>SUM([1]Feuil2!AJE49592)</f>
        <v>872</v>
      </c>
      <c r="AJF4">
        <f>SUM([1]Feuil2!AJF49592)</f>
        <v>870</v>
      </c>
      <c r="AJG4">
        <f>SUM([1]Feuil2!AJG49592)</f>
        <v>916</v>
      </c>
      <c r="AJH4">
        <f>SUM([1]Feuil2!AJH49592)</f>
        <v>933</v>
      </c>
      <c r="AJI4">
        <f>SUM([1]Feuil2!AJI49592)</f>
        <v>1081</v>
      </c>
      <c r="AJJ4">
        <f>SUM([1]Feuil2!AJJ49592)</f>
        <v>1062</v>
      </c>
      <c r="AJK4">
        <f>SUM([1]Feuil2!AJK49592)</f>
        <v>946</v>
      </c>
      <c r="AJL4">
        <f>SUM([1]Feuil2!AJL49592)</f>
        <v>896</v>
      </c>
      <c r="AJM4">
        <f>SUM([1]Feuil2!AJM49592)</f>
        <v>899</v>
      </c>
      <c r="AJN4">
        <f>SUM([1]Feuil2!AJN49592)</f>
        <v>845</v>
      </c>
      <c r="AJO4">
        <f>SUM([1]Feuil2!AJO49592)</f>
        <v>891</v>
      </c>
      <c r="AJP4">
        <f>SUM([1]Feuil2!AJP49592)</f>
        <v>899</v>
      </c>
      <c r="AJQ4">
        <f>SUM([1]Feuil2!AJQ49592)</f>
        <v>958</v>
      </c>
      <c r="AJR4">
        <f>SUM([1]Feuil2!AJR49592)</f>
        <v>885</v>
      </c>
      <c r="AJS4">
        <f>SUM([1]Feuil2!AJS49592)</f>
        <v>839</v>
      </c>
      <c r="AJT4">
        <f>SUM([1]Feuil2!AJT49592)</f>
        <v>795</v>
      </c>
      <c r="AJU4">
        <f>SUM([1]Feuil2!AJU49592)</f>
        <v>836</v>
      </c>
      <c r="AJV4">
        <f>SUM([1]Feuil2!AJV49592)</f>
        <v>809</v>
      </c>
      <c r="AJW4">
        <f>SUM([1]Feuil2!AJW49592)</f>
        <v>760</v>
      </c>
      <c r="AJX4">
        <f>SUM([1]Feuil2!AJX49592)</f>
        <v>734</v>
      </c>
      <c r="AJY4">
        <f>SUM([1]Feuil2!AJY49592)</f>
        <v>786</v>
      </c>
      <c r="AJZ4">
        <f>SUM([1]Feuil2!AJZ49592)</f>
        <v>700</v>
      </c>
      <c r="AKA4">
        <f>SUM([1]Feuil2!AKA49592)</f>
        <v>715</v>
      </c>
      <c r="AKB4">
        <f>SUM([1]Feuil2!AKB49592)</f>
        <v>704</v>
      </c>
      <c r="AKC4">
        <f>SUM([1]Feuil2!AKC49592)</f>
        <v>754</v>
      </c>
      <c r="AKD4">
        <f>SUM([1]Feuil2!AKD49592)</f>
        <v>762</v>
      </c>
      <c r="AKE4">
        <f>SUM([1]Feuil2!AKE49592)</f>
        <v>680</v>
      </c>
      <c r="AKF4">
        <f>SUM([1]Feuil2!AKF49592)</f>
        <v>752</v>
      </c>
      <c r="AKG4">
        <f>SUM([1]Feuil2!AKG49592)</f>
        <v>747</v>
      </c>
      <c r="AKH4">
        <f>SUM([1]Feuil2!AKH49592)</f>
        <v>691</v>
      </c>
      <c r="AKI4">
        <f>SUM([1]Feuil2!AKI49592)</f>
        <v>736</v>
      </c>
      <c r="AKJ4">
        <f>SUM([1]Feuil2!AKJ49592)</f>
        <v>754</v>
      </c>
      <c r="AKK4">
        <f>SUM([1]Feuil2!AKK49592)</f>
        <v>709</v>
      </c>
      <c r="AKL4">
        <f>SUM([1]Feuil2!AKL49592)</f>
        <v>780</v>
      </c>
      <c r="AKM4">
        <f>SUM([1]Feuil2!AKM49592)</f>
        <v>793</v>
      </c>
      <c r="AKN4">
        <f>SUM([1]Feuil2!AKN49592)</f>
        <v>796</v>
      </c>
      <c r="AKO4">
        <f>SUM([1]Feuil2!AKO49592)</f>
        <v>728</v>
      </c>
      <c r="AKP4">
        <f>SUM([1]Feuil2!AKP49592)</f>
        <v>740</v>
      </c>
      <c r="AKQ4">
        <f>SUM([1]Feuil2!AKQ49592)</f>
        <v>684</v>
      </c>
      <c r="AKR4">
        <f>SUM([1]Feuil2!AKR49592)</f>
        <v>683</v>
      </c>
      <c r="AKS4">
        <f>SUM([1]Feuil2!AKS49592)</f>
        <v>706</v>
      </c>
      <c r="AKT4">
        <f>SUM([1]Feuil2!AKT49592)</f>
        <v>756</v>
      </c>
      <c r="AKU4">
        <f>SUM([1]Feuil2!AKU49592)</f>
        <v>707</v>
      </c>
      <c r="AKV4">
        <f>SUM([1]Feuil2!AKV49592)</f>
        <v>749</v>
      </c>
      <c r="AKW4">
        <f>SUM([1]Feuil2!AKW49592)</f>
        <v>790</v>
      </c>
      <c r="AKX4">
        <f>SUM([1]Feuil2!AKX49592)</f>
        <v>734</v>
      </c>
      <c r="AKY4">
        <f>SUM([1]Feuil2!AKY49592)</f>
        <v>741</v>
      </c>
      <c r="AKZ4">
        <f>SUM([1]Feuil2!AKZ49592)</f>
        <v>775</v>
      </c>
      <c r="ALA4">
        <f>SUM([1]Feuil2!ALA49592)</f>
        <v>769</v>
      </c>
      <c r="ALB4">
        <f>SUM([1]Feuil2!ALB49592)</f>
        <v>763</v>
      </c>
      <c r="ALC4">
        <f>SUM([1]Feuil2!ALC49592)</f>
        <v>832</v>
      </c>
      <c r="ALD4">
        <f>SUM([1]Feuil2!ALD49592)</f>
        <v>800</v>
      </c>
      <c r="ALE4">
        <f>SUM([1]Feuil2!ALE49592)</f>
        <v>854</v>
      </c>
      <c r="ALF4">
        <f>SUM([1]Feuil2!ALF49592)</f>
        <v>875</v>
      </c>
      <c r="ALG4">
        <f>SUM([1]Feuil2!ALG49592)</f>
        <v>880</v>
      </c>
      <c r="ALH4">
        <f>SUM([1]Feuil2!ALH49592)</f>
        <v>951</v>
      </c>
      <c r="ALI4">
        <f>SUM([1]Feuil2!ALI49592)</f>
        <v>921</v>
      </c>
      <c r="ALJ4">
        <f>SUM([1]Feuil2!ALJ49592)</f>
        <v>977</v>
      </c>
      <c r="ALK4">
        <f>SUM([1]Feuil2!ALK49592)</f>
        <v>1060</v>
      </c>
      <c r="ALL4">
        <f>SUM([1]Feuil2!ALL49592)</f>
        <v>1052</v>
      </c>
      <c r="ALM4">
        <f>SUM([1]Feuil2!ALM49592)</f>
        <v>1037</v>
      </c>
      <c r="ALN4">
        <f>SUM([1]Feuil2!ALN49592)</f>
        <v>970</v>
      </c>
      <c r="ALO4">
        <f>SUM([1]Feuil2!ALO49592)</f>
        <v>910</v>
      </c>
      <c r="ALP4">
        <f>SUM([1]Feuil2!ALP49592)</f>
        <v>950</v>
      </c>
      <c r="ALQ4">
        <f>SUM([1]Feuil2!ALQ49592)</f>
        <v>957</v>
      </c>
      <c r="ALR4">
        <f>SUM([1]Feuil2!ALR49592)</f>
        <v>892</v>
      </c>
      <c r="ALS4">
        <f>SUM([1]Feuil2!ALS49592)</f>
        <v>856</v>
      </c>
      <c r="ALT4">
        <f>SUM([1]Feuil2!ALT49592)</f>
        <v>776</v>
      </c>
      <c r="ALU4">
        <f>SUM([1]Feuil2!ALU49592)</f>
        <v>790</v>
      </c>
      <c r="ALV4">
        <f>SUM([1]Feuil2!ALV49592)</f>
        <v>840</v>
      </c>
      <c r="ALW4">
        <f>SUM([1]Feuil2!ALW49592)</f>
        <v>750</v>
      </c>
      <c r="ALX4">
        <f>SUM([1]Feuil2!ALX49592)</f>
        <v>763</v>
      </c>
      <c r="ALY4">
        <f>SUM([1]Feuil2!ALY49592)</f>
        <v>784</v>
      </c>
      <c r="ALZ4">
        <f>SUM([1]Feuil2!ALZ49592)</f>
        <v>697</v>
      </c>
      <c r="AMA4">
        <f>SUM([1]Feuil2!AMA49592)</f>
        <v>766</v>
      </c>
      <c r="AMB4">
        <f>SUM([1]Feuil2!AMB49592)</f>
        <v>828</v>
      </c>
      <c r="AMC4">
        <f>SUM([1]Feuil2!AMC49592)</f>
        <v>773</v>
      </c>
      <c r="AMD4">
        <f>SUM([1]Feuil2!AMD49592)</f>
        <v>781</v>
      </c>
      <c r="AME4">
        <f>SUM([1]Feuil2!AME49592)</f>
        <v>840</v>
      </c>
      <c r="AMF4">
        <f>SUM([1]Feuil2!AMF49592)</f>
        <v>829</v>
      </c>
      <c r="AMG4">
        <f>SUM([1]Feuil2!AMG49592)</f>
        <v>768</v>
      </c>
      <c r="AMH4">
        <f>SUM([1]Feuil2!AMH49592)</f>
        <v>836</v>
      </c>
      <c r="AMI4">
        <f>SUM([1]Feuil2!AMI49592)</f>
        <v>811</v>
      </c>
      <c r="AMJ4">
        <f>SUM([1]Feuil2!AMJ49592)</f>
        <v>775</v>
      </c>
      <c r="AMK4">
        <f>SUM([1]Feuil2!AMK49592)</f>
        <v>723</v>
      </c>
      <c r="AML4">
        <f>SUM([1]Feuil2!AML49592)</f>
        <v>780</v>
      </c>
      <c r="AMM4">
        <f>SUM([1]Feuil2!AMM49592)</f>
        <v>705</v>
      </c>
      <c r="AMN4">
        <f>SUM([1]Feuil2!AMN49592)</f>
        <v>782</v>
      </c>
      <c r="AMO4">
        <f>SUM([1]Feuil2!AMO49592)</f>
        <v>725</v>
      </c>
      <c r="AMP4">
        <f>SUM([1]Feuil2!AMP49592)</f>
        <v>700</v>
      </c>
      <c r="AMQ4">
        <f>SUM([1]Feuil2!AMQ49592)</f>
        <v>660</v>
      </c>
      <c r="AMR4">
        <f>SUM([1]Feuil2!AMR49592)</f>
        <v>678</v>
      </c>
      <c r="AMS4">
        <f>SUM([1]Feuil2!AMS49592)</f>
        <v>746</v>
      </c>
      <c r="AMT4">
        <f>SUM([1]Feuil2!AMT49592)</f>
        <v>678</v>
      </c>
      <c r="AMU4">
        <f>SUM([1]Feuil2!AMU49592)</f>
        <v>693</v>
      </c>
      <c r="AMV4">
        <f>SUM([1]Feuil2!AMV49592)</f>
        <v>749</v>
      </c>
      <c r="AMW4">
        <f>SUM([1]Feuil2!AMW49592)</f>
        <v>761</v>
      </c>
      <c r="AMX4">
        <f>SUM([1]Feuil2!AMX49592)</f>
        <v>719</v>
      </c>
      <c r="AMY4">
        <f>SUM([1]Feuil2!AMY49592)</f>
        <v>712</v>
      </c>
      <c r="AMZ4">
        <f>SUM([1]Feuil2!AMZ49592)</f>
        <v>715</v>
      </c>
      <c r="ANA4">
        <f>SUM([1]Feuil2!ANA49592)</f>
        <v>739</v>
      </c>
      <c r="ANB4">
        <f>SUM([1]Feuil2!ANB49592)</f>
        <v>796</v>
      </c>
      <c r="ANC4">
        <f>SUM([1]Feuil2!ANC49592)</f>
        <v>726</v>
      </c>
      <c r="AND4">
        <f>SUM([1]Feuil2!AND49592)</f>
        <v>763</v>
      </c>
      <c r="ANE4">
        <f>SUM([1]Feuil2!ANE49592)</f>
        <v>769</v>
      </c>
      <c r="ANF4">
        <f>SUM([1]Feuil2!ANF49592)</f>
        <v>816</v>
      </c>
      <c r="ANG4">
        <f>SUM([1]Feuil2!ANG49592)</f>
        <v>821</v>
      </c>
      <c r="ANH4">
        <f>SUM([1]Feuil2!ANH49592)</f>
        <v>808</v>
      </c>
      <c r="ANI4">
        <f>SUM([1]Feuil2!ANI49592)</f>
        <v>861</v>
      </c>
      <c r="ANJ4">
        <f>SUM([1]Feuil2!ANJ49592)</f>
        <v>903</v>
      </c>
      <c r="ANK4">
        <f>SUM([1]Feuil2!ANK49592)</f>
        <v>940</v>
      </c>
      <c r="ANL4">
        <f>SUM([1]Feuil2!ANL49592)</f>
        <v>926</v>
      </c>
      <c r="ANM4">
        <f>SUM([1]Feuil2!ANM49592)</f>
        <v>890</v>
      </c>
      <c r="ANN4">
        <f>SUM([1]Feuil2!ANN49592)</f>
        <v>836</v>
      </c>
      <c r="ANO4">
        <f>SUM([1]Feuil2!ANO49592)</f>
        <v>865</v>
      </c>
      <c r="ANP4">
        <f>SUM([1]Feuil2!ANP49592)</f>
        <v>778</v>
      </c>
      <c r="ANQ4">
        <f>SUM([1]Feuil2!ANQ49592)</f>
        <v>823</v>
      </c>
      <c r="ANR4">
        <f>SUM([1]Feuil2!ANR49592)</f>
        <v>814</v>
      </c>
      <c r="ANS4">
        <f>SUM([1]Feuil2!ANS49592)</f>
        <v>871</v>
      </c>
      <c r="ANT4">
        <f>SUM([1]Feuil2!ANT49592)</f>
        <v>933</v>
      </c>
      <c r="ANU4">
        <f>SUM([1]Feuil2!ANU49592)</f>
        <v>845</v>
      </c>
      <c r="ANV4">
        <f>SUM([1]Feuil2!ANV49592)</f>
        <v>952</v>
      </c>
      <c r="ANW4">
        <f>SUM([1]Feuil2!ANW49592)</f>
        <v>924</v>
      </c>
      <c r="ANX4">
        <f>SUM([1]Feuil2!ANX49592)</f>
        <v>776</v>
      </c>
      <c r="ANY4">
        <f>SUM([1]Feuil2!ANY49592)</f>
        <v>828</v>
      </c>
      <c r="ANZ4">
        <f>SUM([1]Feuil2!ANZ49592)</f>
        <v>768</v>
      </c>
      <c r="AOA4">
        <f>SUM([1]Feuil2!AOA49592)</f>
        <v>732</v>
      </c>
      <c r="AOB4">
        <f>SUM([1]Feuil2!AOB49592)</f>
        <v>761</v>
      </c>
      <c r="AOC4">
        <f>SUM([1]Feuil2!AOC49592)</f>
        <v>721</v>
      </c>
      <c r="AOD4">
        <f>SUM([1]Feuil2!AOD49592)</f>
        <v>653</v>
      </c>
      <c r="AOE4">
        <f>SUM([1]Feuil2!AOE49592)</f>
        <v>683</v>
      </c>
      <c r="AOF4">
        <f>SUM([1]Feuil2!AOF49592)</f>
        <v>707</v>
      </c>
      <c r="AOG4">
        <f>SUM([1]Feuil2!AOG49592)</f>
        <v>697</v>
      </c>
      <c r="AOH4">
        <f>SUM([1]Feuil2!AOH49592)</f>
        <v>788</v>
      </c>
      <c r="AOI4">
        <f>SUM([1]Feuil2!AOI49592)</f>
        <v>832</v>
      </c>
      <c r="AOJ4">
        <f>SUM([1]Feuil2!AOJ49592)</f>
        <v>756</v>
      </c>
      <c r="AOK4">
        <f>SUM([1]Feuil2!AOK49592)</f>
        <v>781</v>
      </c>
      <c r="AOL4">
        <f>SUM([1]Feuil2!AOL49592)</f>
        <v>701</v>
      </c>
      <c r="AOM4">
        <f>SUM([1]Feuil2!AOM49592)</f>
        <v>824</v>
      </c>
      <c r="AON4">
        <f>SUM([1]Feuil2!AON49592)</f>
        <v>828</v>
      </c>
      <c r="AOO4">
        <f>SUM([1]Feuil2!AOO49592)</f>
        <v>822</v>
      </c>
      <c r="AOP4">
        <f>SUM([1]Feuil2!AOP49592)</f>
        <v>753</v>
      </c>
      <c r="AOQ4">
        <f>SUM([1]Feuil2!AOQ49592)</f>
        <v>716</v>
      </c>
      <c r="AOR4">
        <f>SUM([1]Feuil2!AOR49592)</f>
        <v>739</v>
      </c>
      <c r="AOS4">
        <f>SUM([1]Feuil2!AOS49592)</f>
        <v>778</v>
      </c>
      <c r="AOT4">
        <f>SUM([1]Feuil2!AOT49592)</f>
        <v>796</v>
      </c>
      <c r="AOU4">
        <f>SUM([1]Feuil2!AOU49592)</f>
        <v>732</v>
      </c>
      <c r="AOV4">
        <f>SUM([1]Feuil2!AOV49592)</f>
        <v>775</v>
      </c>
      <c r="AOW4">
        <f>SUM([1]Feuil2!AOW49592)</f>
        <v>819</v>
      </c>
      <c r="AOX4">
        <f>SUM([1]Feuil2!AOX49592)</f>
        <v>809</v>
      </c>
      <c r="AOY4">
        <f>SUM([1]Feuil2!AOY49592)</f>
        <v>947</v>
      </c>
      <c r="AOZ4">
        <f>SUM([1]Feuil2!AOZ49592)</f>
        <v>1051</v>
      </c>
      <c r="APA4">
        <f>SUM([1]Feuil2!APA49592)</f>
        <v>1119</v>
      </c>
      <c r="APB4">
        <f>SUM([1]Feuil2!APB49592)</f>
        <v>1123</v>
      </c>
      <c r="APC4">
        <f>SUM([1]Feuil2!APC49592)</f>
        <v>1104</v>
      </c>
      <c r="APD4">
        <f>SUM([1]Feuil2!APD49592)</f>
        <v>1078</v>
      </c>
      <c r="APE4">
        <f>SUM([1]Feuil2!APE49592)</f>
        <v>1053</v>
      </c>
      <c r="APF4">
        <f>SUM([1]Feuil2!APF49592)</f>
        <v>919</v>
      </c>
      <c r="APG4">
        <f>SUM([1]Feuil2!APG49592)</f>
        <v>994</v>
      </c>
      <c r="APH4">
        <f>SUM([1]Feuil2!APH49592)</f>
        <v>885</v>
      </c>
      <c r="API4">
        <f>SUM([1]Feuil2!API49592)</f>
        <v>1032</v>
      </c>
      <c r="APJ4">
        <f>SUM([1]Feuil2!APJ49592)</f>
        <v>0</v>
      </c>
      <c r="APK4">
        <f>SUM([1]Feuil2!APK49592)</f>
        <v>1108</v>
      </c>
      <c r="APL4">
        <f>SUM([1]Feuil2!APL49592)</f>
        <v>1146</v>
      </c>
      <c r="APM4">
        <f>SUM([1]Feuil2!APM49592)</f>
        <v>1116</v>
      </c>
      <c r="APN4">
        <f>SUM([1]Feuil2!APN49592)</f>
        <v>1108</v>
      </c>
      <c r="APO4">
        <f>SUM([1]Feuil2!APO49592)</f>
        <v>1020</v>
      </c>
      <c r="APP4">
        <f>SUM([1]Feuil2!APP49592)</f>
        <v>901</v>
      </c>
      <c r="APQ4">
        <f>SUM([1]Feuil2!APQ49592)</f>
        <v>973</v>
      </c>
      <c r="APR4">
        <f>SUM([1]Feuil2!APR49592)</f>
        <v>867</v>
      </c>
      <c r="APS4">
        <f>SUM([1]Feuil2!APS49592)</f>
        <v>919</v>
      </c>
      <c r="APT4">
        <f>SUM([1]Feuil2!APT49592)</f>
        <v>865</v>
      </c>
      <c r="APU4">
        <f>SUM([1]Feuil2!APU49592)</f>
        <v>973</v>
      </c>
      <c r="APV4">
        <f>SUM([1]Feuil2!APV49592)</f>
        <v>971</v>
      </c>
      <c r="APW4">
        <f>SUM([1]Feuil2!APW49592)</f>
        <v>995</v>
      </c>
      <c r="APX4">
        <f>SUM([1]Feuil2!APX49592)</f>
        <v>997</v>
      </c>
      <c r="APY4">
        <f>SUM([1]Feuil2!APY49592)</f>
        <v>992</v>
      </c>
      <c r="APZ4">
        <f>SUM([1]Feuil2!APZ49592)</f>
        <v>985</v>
      </c>
      <c r="AQA4">
        <f>SUM([1]Feuil2!AQA49592)</f>
        <v>891</v>
      </c>
      <c r="AQB4">
        <f>SUM([1]Feuil2!AQB49592)</f>
        <v>840</v>
      </c>
      <c r="AQC4">
        <f>SUM([1]Feuil2!AQC49592)</f>
        <v>797</v>
      </c>
      <c r="AQD4">
        <f>SUM([1]Feuil2!AQD49592)</f>
        <v>786</v>
      </c>
      <c r="AQE4">
        <f>SUM([1]Feuil2!AQE49592)</f>
        <v>774</v>
      </c>
      <c r="AQF4">
        <f>SUM([1]Feuil2!AQF49592)</f>
        <v>773</v>
      </c>
      <c r="AQG4">
        <f>SUM([1]Feuil2!AQG49592)</f>
        <v>786</v>
      </c>
      <c r="AQH4">
        <f>SUM([1]Feuil2!AQH49592)</f>
        <v>755</v>
      </c>
      <c r="AQI4">
        <f>SUM([1]Feuil2!AQI49592)</f>
        <v>808</v>
      </c>
      <c r="AQJ4">
        <f>SUM([1]Feuil2!AQJ49592)</f>
        <v>816</v>
      </c>
      <c r="AQK4">
        <f>SUM([1]Feuil2!AQK49592)</f>
        <v>796</v>
      </c>
      <c r="AQL4">
        <f>SUM([1]Feuil2!AQL49592)</f>
        <v>744</v>
      </c>
      <c r="AQM4">
        <f>SUM([1]Feuil2!AQM49592)</f>
        <v>756</v>
      </c>
      <c r="AQN4">
        <f>SUM([1]Feuil2!AQN49592)</f>
        <v>899</v>
      </c>
      <c r="AQO4">
        <f>SUM([1]Feuil2!AQO49592)</f>
        <v>816</v>
      </c>
      <c r="AQP4">
        <f>SUM([1]Feuil2!AQP49592)</f>
        <v>902</v>
      </c>
      <c r="AQQ4">
        <f>SUM([1]Feuil2!AQQ49592)</f>
        <v>823</v>
      </c>
      <c r="AQR4">
        <f>SUM([1]Feuil2!AQR49592)</f>
        <v>779</v>
      </c>
      <c r="AQS4">
        <f>SUM([1]Feuil2!AQS49592)</f>
        <v>824</v>
      </c>
      <c r="AQT4">
        <f>SUM([1]Feuil2!AQT49592)</f>
        <v>781</v>
      </c>
      <c r="AQU4">
        <f>SUM([1]Feuil2!AQU49592)</f>
        <v>754</v>
      </c>
      <c r="AQV4">
        <f>SUM([1]Feuil2!AQV49592)</f>
        <v>761</v>
      </c>
      <c r="AQW4">
        <f>SUM([1]Feuil2!AQW49592)</f>
        <v>718</v>
      </c>
      <c r="AQX4">
        <f>SUM([1]Feuil2!AQX49592)</f>
        <v>685</v>
      </c>
      <c r="AQY4">
        <f>SUM([1]Feuil2!AQY49592)</f>
        <v>840</v>
      </c>
      <c r="AQZ4">
        <f>SUM([1]Feuil2!AQZ49592)</f>
        <v>847</v>
      </c>
      <c r="ARA4">
        <f>SUM([1]Feuil2!ARA49592)</f>
        <v>776</v>
      </c>
      <c r="ARB4">
        <f>SUM([1]Feuil2!ARB49592)</f>
        <v>818</v>
      </c>
      <c r="ARC4">
        <f>SUM([1]Feuil2!ARC49592)</f>
        <v>809</v>
      </c>
      <c r="ARD4">
        <f>SUM([1]Feuil2!ARD49592)</f>
        <v>813</v>
      </c>
      <c r="ARE4">
        <f>SUM([1]Feuil2!ARE49592)</f>
        <v>818</v>
      </c>
      <c r="ARF4">
        <f>SUM([1]Feuil2!ARF49592)</f>
        <v>895</v>
      </c>
      <c r="ARG4">
        <f>SUM([1]Feuil2!ARG49592)</f>
        <v>874</v>
      </c>
      <c r="ARH4">
        <f>SUM([1]Feuil2!ARH49592)</f>
        <v>909</v>
      </c>
      <c r="ARI4">
        <f>SUM([1]Feuil2!ARI49592)</f>
        <v>901</v>
      </c>
      <c r="ARJ4">
        <f>SUM([1]Feuil2!ARJ49592)</f>
        <v>932</v>
      </c>
      <c r="ARK4">
        <f>SUM([1]Feuil2!ARK49592)</f>
        <v>0</v>
      </c>
      <c r="ARL4">
        <f>SUM([1]Feuil2!ARL49592)</f>
        <v>1055</v>
      </c>
      <c r="ARM4">
        <f>SUM([1]Feuil2!ARM49592)</f>
        <v>1092</v>
      </c>
      <c r="ARN4">
        <f>SUM([1]Feuil2!ARN49592)</f>
        <v>1033</v>
      </c>
      <c r="ARO4">
        <f>SUM([1]Feuil2!ARO49592)</f>
        <v>1118</v>
      </c>
      <c r="ARP4">
        <f>SUM([1]Feuil2!ARP49592)</f>
        <v>1080</v>
      </c>
      <c r="ARQ4">
        <f>SUM([1]Feuil2!ARQ49592)</f>
        <v>1078</v>
      </c>
      <c r="ARR4">
        <f>SUM([1]Feuil2!ARR49592)</f>
        <v>969</v>
      </c>
      <c r="ARS4">
        <f>SUM([1]Feuil2!ARS49592)</f>
        <v>910</v>
      </c>
      <c r="ART4">
        <f>SUM([1]Feuil2!ART49592)</f>
        <v>963</v>
      </c>
      <c r="ARU4">
        <f>SUM([1]Feuil2!ARU49592)</f>
        <v>953</v>
      </c>
      <c r="ARV4">
        <f>SUM([1]Feuil2!ARV49592)</f>
        <v>914</v>
      </c>
      <c r="ARW4">
        <f>SUM([1]Feuil2!ARW49592)</f>
        <v>828</v>
      </c>
      <c r="ARX4">
        <f>SUM([1]Feuil2!ARX49592)</f>
        <v>929</v>
      </c>
      <c r="ARY4">
        <f>SUM([1]Feuil2!ARY49592)</f>
        <v>893</v>
      </c>
      <c r="ARZ4">
        <f>SUM([1]Feuil2!ARZ49592)</f>
        <v>848</v>
      </c>
      <c r="ASA4">
        <f>SUM([1]Feuil2!ASA49592)</f>
        <v>799</v>
      </c>
      <c r="ASB4">
        <f>SUM([1]Feuil2!ASB49592)</f>
        <v>811</v>
      </c>
      <c r="ASC4">
        <f>SUM([1]Feuil2!ASC49592)</f>
        <v>835</v>
      </c>
      <c r="ASD4">
        <f>SUM([1]Feuil2!ASD49592)</f>
        <v>794</v>
      </c>
      <c r="ASE4">
        <f>SUM([1]Feuil2!ASE49592)</f>
        <v>796</v>
      </c>
      <c r="ASF4">
        <f>SUM([1]Feuil2!ASF49592)</f>
        <v>795</v>
      </c>
      <c r="ASG4">
        <f>SUM([1]Feuil2!ASG49592)</f>
        <v>710</v>
      </c>
      <c r="ASH4">
        <f>SUM([1]Feuil2!ASH49592)</f>
        <v>734</v>
      </c>
      <c r="ASI4">
        <f>SUM([1]Feuil2!ASI49592)</f>
        <v>779</v>
      </c>
      <c r="ASJ4">
        <f>SUM([1]Feuil2!ASJ49592)</f>
        <v>746</v>
      </c>
      <c r="ASK4">
        <f>SUM([1]Feuil2!ASK49592)</f>
        <v>837</v>
      </c>
      <c r="ASL4">
        <f>SUM([1]Feuil2!ASL49592)</f>
        <v>983</v>
      </c>
      <c r="ASM4">
        <f>SUM([1]Feuil2!ASM49592)</f>
        <v>907</v>
      </c>
      <c r="ASN4">
        <f>SUM([1]Feuil2!ASN49592)</f>
        <v>916</v>
      </c>
      <c r="ASO4">
        <f>SUM([1]Feuil2!ASO49592)</f>
        <v>955</v>
      </c>
      <c r="ASP4">
        <f>SUM([1]Feuil2!ASP49592)</f>
        <v>927</v>
      </c>
      <c r="ASQ4">
        <f>SUM([1]Feuil2!ASQ49592)</f>
        <v>790</v>
      </c>
      <c r="ASR4">
        <f>SUM([1]Feuil2!ASR49592)</f>
        <v>793</v>
      </c>
      <c r="ASS4">
        <f>SUM([1]Feuil2!ASS49592)</f>
        <v>710</v>
      </c>
      <c r="AST4">
        <f>SUM([1]Feuil2!AST49592)</f>
        <v>737</v>
      </c>
      <c r="ASU4">
        <f>SUM([1]Feuil2!ASU49592)</f>
        <v>711</v>
      </c>
      <c r="ASV4">
        <f>SUM([1]Feuil2!ASV49592)</f>
        <v>703</v>
      </c>
      <c r="ASW4">
        <f>SUM([1]Feuil2!ASW49592)</f>
        <v>665</v>
      </c>
      <c r="ASX4">
        <f>SUM([1]Feuil2!ASX49592)</f>
        <v>746</v>
      </c>
      <c r="ASY4">
        <f>SUM([1]Feuil2!ASY49592)</f>
        <v>728</v>
      </c>
      <c r="ASZ4">
        <f>SUM([1]Feuil2!ASZ49592)</f>
        <v>698</v>
      </c>
      <c r="ATA4">
        <f>SUM([1]Feuil2!ATA49592)</f>
        <v>777</v>
      </c>
      <c r="ATB4">
        <f>SUM([1]Feuil2!ATB49592)</f>
        <v>728</v>
      </c>
      <c r="ATC4">
        <f>SUM([1]Feuil2!ATC49592)</f>
        <v>725</v>
      </c>
      <c r="ATD4">
        <f>SUM([1]Feuil2!ATD49592)</f>
        <v>800</v>
      </c>
      <c r="ATE4">
        <f>SUM([1]Feuil2!ATE49592)</f>
        <v>954</v>
      </c>
      <c r="ATF4">
        <f>SUM([1]Feuil2!ATF49592)</f>
        <v>828</v>
      </c>
      <c r="ATG4">
        <f>SUM([1]Feuil2!ATG49592)</f>
        <v>941</v>
      </c>
      <c r="ATH4">
        <f>SUM([1]Feuil2!ATH49592)</f>
        <v>981</v>
      </c>
      <c r="ATI4">
        <f>SUM([1]Feuil2!ATI49592)</f>
        <v>861</v>
      </c>
      <c r="ATJ4">
        <f>SUM([1]Feuil2!ATJ49592)</f>
        <v>887</v>
      </c>
      <c r="ATK4">
        <f>SUM([1]Feuil2!ATK49592)</f>
        <v>0</v>
      </c>
      <c r="ATL4">
        <f>SUM([1]Feuil2!ATL49592)</f>
        <v>0</v>
      </c>
      <c r="ATM4">
        <f>SUM([1]Feuil2!ATM49592)</f>
        <v>0</v>
      </c>
      <c r="ATN4">
        <f>SUM([1]Feuil2!ATN49592)</f>
        <v>0</v>
      </c>
      <c r="ATO4">
        <f>SUM([1]Feuil2!ATO49592)</f>
        <v>0</v>
      </c>
      <c r="ATP4">
        <f>SUM([1]Feuil2!ATP49592)</f>
        <v>0</v>
      </c>
      <c r="ATQ4">
        <f>SUM([1]Feuil2!ATQ49592)</f>
        <v>0</v>
      </c>
      <c r="ATR4">
        <f>SUM([1]Feuil2!ATR49592)</f>
        <v>0</v>
      </c>
      <c r="ATS4">
        <f>SUM([1]Feuil2!ATS49592)</f>
        <v>0</v>
      </c>
      <c r="ATT4">
        <f>SUM([1]Feuil2!ATT49592)</f>
        <v>0</v>
      </c>
      <c r="ATU4">
        <f>SUM([1]Feuil2!ATU49592)</f>
        <v>0</v>
      </c>
      <c r="ATV4">
        <f>SUM([1]Feuil2!ATV49592)</f>
        <v>0</v>
      </c>
      <c r="ATW4">
        <f>SUM([1]Feuil2!ATW49592)</f>
        <v>0</v>
      </c>
      <c r="ATX4">
        <f>SUM([1]Feuil2!ATX49592)</f>
        <v>0</v>
      </c>
      <c r="ATY4">
        <f>SUM([1]Feuil2!ATY49592)</f>
        <v>0</v>
      </c>
      <c r="ATZ4">
        <f>SUM([1]Feuil2!ATZ49592)</f>
        <v>0</v>
      </c>
      <c r="AUA4">
        <f>SUM([1]Feuil2!AUA49592)</f>
        <v>0</v>
      </c>
      <c r="AUB4">
        <f>SUM([1]Feuil2!AUB49592)</f>
        <v>0</v>
      </c>
      <c r="AUC4">
        <f>SUM([1]Feuil2!AUC49592)</f>
        <v>0</v>
      </c>
      <c r="AUD4">
        <f>SUM([1]Feuil2!AUD49592)</f>
        <v>0</v>
      </c>
      <c r="AUE4">
        <f>SUM([1]Feuil2!AUE49592)</f>
        <v>0</v>
      </c>
      <c r="AUF4">
        <f>SUM([1]Feuil2!AUF49592)</f>
        <v>0</v>
      </c>
      <c r="AUG4">
        <f>SUM([1]Feuil2!AUG49592)</f>
        <v>0</v>
      </c>
      <c r="AUH4">
        <f>SUM([1]Feuil2!AUH49592)</f>
        <v>0</v>
      </c>
      <c r="AUI4">
        <f>SUM([1]Feuil2!AUI49592)</f>
        <v>0</v>
      </c>
      <c r="AUJ4">
        <f>SUM([1]Feuil2!AUJ49592)</f>
        <v>0</v>
      </c>
      <c r="AUK4">
        <f>SUM([1]Feuil2!AUK49592)</f>
        <v>0</v>
      </c>
      <c r="AUL4">
        <f>SUM([1]Feuil2!AUL49592)</f>
        <v>0</v>
      </c>
      <c r="AUM4">
        <f>SUM([1]Feuil2!AUM49592)</f>
        <v>0</v>
      </c>
      <c r="AUN4">
        <f>SUM([1]Feuil2!AUN49592)</f>
        <v>0</v>
      </c>
      <c r="AUO4">
        <f>SUM([1]Feuil2!AUO49592)</f>
        <v>0</v>
      </c>
      <c r="AUP4">
        <f>SUM([1]Feuil2!AUP49592)</f>
        <v>0</v>
      </c>
      <c r="AUQ4">
        <f>SUM([1]Feuil2!AUQ49592)</f>
        <v>0</v>
      </c>
      <c r="AUR4">
        <f>SUM([1]Feuil2!AUR49592)</f>
        <v>0</v>
      </c>
      <c r="AUS4">
        <f>SUM([1]Feuil2!AUS49592)</f>
        <v>0</v>
      </c>
      <c r="AUT4">
        <f>SUM([1]Feuil2!AUT49592)</f>
        <v>0</v>
      </c>
      <c r="AUU4">
        <f>SUM([1]Feuil2!AUU49592)</f>
        <v>0</v>
      </c>
      <c r="AUV4">
        <f>SUM([1]Feuil2!AUV49592)</f>
        <v>0</v>
      </c>
      <c r="AUW4">
        <f>SUM([1]Feuil2!AUW49592)</f>
        <v>0</v>
      </c>
      <c r="AUX4">
        <f>SUM([1]Feuil2!AUX49592)</f>
        <v>0</v>
      </c>
      <c r="AUY4">
        <f>SUM([1]Feuil2!AUY49592)</f>
        <v>0</v>
      </c>
      <c r="AUZ4">
        <f>SUM([1]Feuil2!AUZ49592)</f>
        <v>0</v>
      </c>
      <c r="AVA4">
        <f>SUM([1]Feuil2!AVA49592)</f>
        <v>0</v>
      </c>
      <c r="AVB4">
        <f>SUM([1]Feuil2!AVB49592)</f>
        <v>0</v>
      </c>
      <c r="AVC4">
        <f>SUM([1]Feuil2!AVC49592)</f>
        <v>0</v>
      </c>
      <c r="AVD4">
        <f>SUM([1]Feuil2!AVD49592)</f>
        <v>0</v>
      </c>
      <c r="AVE4">
        <f>SUM([1]Feuil2!AVE49592)</f>
        <v>0</v>
      </c>
      <c r="AVF4">
        <f>SUM([1]Feuil2!AVF49592)</f>
        <v>0</v>
      </c>
      <c r="AVG4">
        <f>SUM([1]Feuil2!AVG49592)</f>
        <v>0</v>
      </c>
      <c r="AVH4">
        <f>SUM([1]Feuil2!AVH49592)</f>
        <v>0</v>
      </c>
      <c r="AVI4">
        <f>SUM([1]Feuil2!AVI49592)</f>
        <v>0</v>
      </c>
      <c r="AVJ4">
        <f>SUM([1]Feuil2!AVJ49592)</f>
        <v>0</v>
      </c>
      <c r="AVK4">
        <f>SUM([1]Feuil2!AVK49592)</f>
        <v>0</v>
      </c>
      <c r="AVL4">
        <f>SUM([1]Feuil2!AVL49592)</f>
        <v>0</v>
      </c>
      <c r="AVM4">
        <f>SUM([1]Feuil2!AVM49592)</f>
        <v>0</v>
      </c>
      <c r="AVN4">
        <f>SUM([1]Feuil2!AVN49592)</f>
        <v>0</v>
      </c>
      <c r="AVO4">
        <f>SUM([1]Feuil2!AVO49592)</f>
        <v>0</v>
      </c>
      <c r="AVP4">
        <f>SUM([1]Feuil2!AVP49592)</f>
        <v>0</v>
      </c>
      <c r="AVQ4">
        <f>SUM([1]Feuil2!AVQ49592)</f>
        <v>0</v>
      </c>
      <c r="AVR4">
        <f>SUM([1]Feuil2!AVR49592)</f>
        <v>0</v>
      </c>
      <c r="AVS4">
        <f>SUM([1]Feuil2!AVS49592)</f>
        <v>0</v>
      </c>
      <c r="AVT4">
        <f>SUM([1]Feuil2!AVT49592)</f>
        <v>0</v>
      </c>
      <c r="AVU4">
        <f>SUM([1]Feuil2!AVU49592)</f>
        <v>0</v>
      </c>
      <c r="AVV4">
        <f>SUM([1]Feuil2!AVV49592)</f>
        <v>0</v>
      </c>
      <c r="AVW4">
        <f>SUM([1]Feuil2!AVW49592)</f>
        <v>0</v>
      </c>
      <c r="AVX4">
        <f>SUM([1]Feuil2!AVX49592)</f>
        <v>0</v>
      </c>
      <c r="AVY4">
        <f>SUM([1]Feuil2!AVY49592)</f>
        <v>0</v>
      </c>
      <c r="AVZ4">
        <f>SUM([1]Feuil2!AVZ49592)</f>
        <v>0</v>
      </c>
      <c r="AWA4">
        <f>SUM([1]Feuil2!AWA49592)</f>
        <v>0</v>
      </c>
      <c r="AWB4">
        <f>SUM([1]Feuil2!AWB49592)</f>
        <v>0</v>
      </c>
      <c r="AWC4">
        <f>SUM([1]Feuil2!AWC49592)</f>
        <v>0</v>
      </c>
      <c r="AWD4">
        <f>SUM([1]Feuil2!AWD49592)</f>
        <v>0</v>
      </c>
      <c r="AWE4">
        <f>SUM([1]Feuil2!AWE49592)</f>
        <v>0</v>
      </c>
      <c r="AWF4">
        <f>SUM([1]Feuil2!AWF49592)</f>
        <v>0</v>
      </c>
      <c r="AWG4">
        <f>SUM([1]Feuil2!AWG49592)</f>
        <v>0</v>
      </c>
      <c r="AWH4">
        <f>SUM([1]Feuil2!AWH49592)</f>
        <v>0</v>
      </c>
      <c r="AWI4">
        <f>SUM([1]Feuil2!AWI49592)</f>
        <v>0</v>
      </c>
      <c r="AWJ4">
        <f>SUM([1]Feuil2!AWJ49592)</f>
        <v>0</v>
      </c>
      <c r="AWK4">
        <f>SUM([1]Feuil2!AWK49592)</f>
        <v>0</v>
      </c>
      <c r="AWL4">
        <f>SUM([1]Feuil2!AWL49592)</f>
        <v>0</v>
      </c>
      <c r="AWM4">
        <f>SUM([1]Feuil2!AWM49592)</f>
        <v>0</v>
      </c>
      <c r="AWN4">
        <f>SUM([1]Feuil2!AWN49592)</f>
        <v>0</v>
      </c>
    </row>
    <row r="7" spans="1:1288" x14ac:dyDescent="0.3">
      <c r="BH7">
        <f>52/4</f>
        <v>13</v>
      </c>
    </row>
    <row r="9" spans="1:1288" x14ac:dyDescent="0.3">
      <c r="E9" s="3"/>
    </row>
    <row r="11" spans="1:1288" x14ac:dyDescent="0.3">
      <c r="S11" s="5" t="str">
        <f>"Hiver"</f>
        <v>Hiver</v>
      </c>
      <c r="T11" s="5"/>
      <c r="U11" s="5"/>
      <c r="V11" s="5"/>
      <c r="X11" s="5" t="str">
        <f>"Printemps"</f>
        <v>Printemps</v>
      </c>
      <c r="Y11" s="5"/>
      <c r="Z11" s="5"/>
      <c r="AA11" s="5"/>
      <c r="AC11" s="5" t="str">
        <f>"Été"</f>
        <v>Été</v>
      </c>
      <c r="AD11" s="5"/>
      <c r="AE11" s="5"/>
      <c r="AF11" s="5"/>
      <c r="AH11" s="5" t="str">
        <f>"Automne"</f>
        <v>Automne</v>
      </c>
      <c r="AI11" s="5"/>
      <c r="AJ11" s="5"/>
      <c r="AK11" s="5"/>
    </row>
    <row r="13" spans="1:1288" x14ac:dyDescent="0.3">
      <c r="I13" t="s">
        <v>1349</v>
      </c>
      <c r="J13" t="s">
        <v>1348</v>
      </c>
      <c r="K13" t="s">
        <v>1347</v>
      </c>
      <c r="L13" t="s">
        <v>1346</v>
      </c>
      <c r="N13" t="str">
        <f>I13</f>
        <v>Année</v>
      </c>
      <c r="O13" t="str">
        <f>J13</f>
        <v>Semaine</v>
      </c>
      <c r="P13" t="str">
        <f>K13</f>
        <v>Saison</v>
      </c>
      <c r="Q13" t="str">
        <f>L13</f>
        <v>Nbre de décès</v>
      </c>
      <c r="S13" t="str" cm="1">
        <f t="array" ref="S13:V13">N13:Q13</f>
        <v>Année</v>
      </c>
      <c r="T13" t="str">
        <v>Semaine</v>
      </c>
      <c r="U13" t="str">
        <v>Saison</v>
      </c>
      <c r="V13" t="str">
        <v>Nbre de décès</v>
      </c>
      <c r="X13" t="str" cm="1">
        <f t="array" ref="X13:AA13">S13:V13</f>
        <v>Année</v>
      </c>
      <c r="Y13" t="str">
        <v>Semaine</v>
      </c>
      <c r="Z13" t="str">
        <v>Saison</v>
      </c>
      <c r="AA13" t="str">
        <v>Nbre de décès</v>
      </c>
      <c r="AC13" t="str" cm="1">
        <f t="array" ref="AC13:AF13">X13:AA13</f>
        <v>Année</v>
      </c>
      <c r="AD13" t="str">
        <v>Semaine</v>
      </c>
      <c r="AE13" t="str">
        <v>Saison</v>
      </c>
      <c r="AF13" t="str">
        <v>Nbre de décès</v>
      </c>
      <c r="AH13" t="str" cm="1">
        <f t="array" ref="AH13:AK13">AC13:AF13</f>
        <v>Année</v>
      </c>
      <c r="AI13" t="str">
        <v>Semaine</v>
      </c>
      <c r="AJ13" t="str">
        <v>Saison</v>
      </c>
      <c r="AK13" t="str">
        <v>Nbre de décès</v>
      </c>
      <c r="ATE13">
        <f>500/52</f>
        <v>9.615384615384615</v>
      </c>
    </row>
    <row r="14" spans="1:1288" x14ac:dyDescent="0.3">
      <c r="A14" t="s">
        <v>1345</v>
      </c>
      <c r="C14" t="s">
        <v>61</v>
      </c>
      <c r="H14" s="3"/>
      <c r="I14" t="str">
        <f t="shared" ref="I14:I77" si="20">LEFT(A14,4)</f>
        <v>2000</v>
      </c>
      <c r="J14" s="2">
        <f t="shared" ref="J14:J77" si="21">ABS(RIGHT(C14,3))</f>
        <v>1</v>
      </c>
      <c r="K14" t="str">
        <f t="shared" ref="K14:K77" si="22">IF(J14&lt;9,"Hiver",IF(J14&lt;23,"Printemps",IF(J14&lt;36,"Été",IF(J14&lt;48,"Automne","Hiver"))))</f>
        <v>Hiver</v>
      </c>
      <c r="L14">
        <f t="array" ref="L14:L1296">TRANSPOSE(F4:AWN4)</f>
        <v>0</v>
      </c>
      <c r="N14">
        <v>2011</v>
      </c>
      <c r="O14">
        <v>1</v>
      </c>
      <c r="P14" t="s">
        <v>873</v>
      </c>
      <c r="Q14">
        <f t="array" ref="Q14:Q722">TRANSPOSE(VH4:ANH4)</f>
        <v>868</v>
      </c>
      <c r="S14" cm="1">
        <f t="array" ref="S14:V131">_xlfn._xlws.FILTER($N$14:$Q$482,$P$14:$P$482=S11)</f>
        <v>2011</v>
      </c>
      <c r="T14">
        <v>1</v>
      </c>
      <c r="U14" t="str">
        <v>Hiver</v>
      </c>
      <c r="V14">
        <v>868</v>
      </c>
      <c r="X14" cm="1">
        <f t="array" ref="X14:AA139">_xlfn._xlws.FILTER($N$14:$Q$482,$P$14:$P$482=X11)</f>
        <v>2011</v>
      </c>
      <c r="Y14">
        <v>9</v>
      </c>
      <c r="Z14" t="str">
        <v>Printemps</v>
      </c>
      <c r="AA14">
        <v>803</v>
      </c>
      <c r="AC14" cm="1">
        <f t="array" ref="AC14:AF130">_xlfn._xlws.FILTER($N$14:$Q$482,$P$14:$P$482=AC11)</f>
        <v>2011</v>
      </c>
      <c r="AD14">
        <v>23</v>
      </c>
      <c r="AE14" t="str">
        <v>Été</v>
      </c>
      <c r="AF14">
        <v>690</v>
      </c>
      <c r="AH14" cm="1">
        <f t="array" ref="AH14:AK121">_xlfn._xlws.FILTER($N$14:$Q$482,$P$14:$P$482=AH11)</f>
        <v>2011</v>
      </c>
      <c r="AI14">
        <v>36</v>
      </c>
      <c r="AJ14" t="str">
        <v>Automne</v>
      </c>
      <c r="AK14">
        <v>695</v>
      </c>
      <c r="ATP14">
        <f>300/52</f>
        <v>5.7692307692307692</v>
      </c>
    </row>
    <row r="15" spans="1:1288" x14ac:dyDescent="0.3">
      <c r="A15" t="s">
        <v>1344</v>
      </c>
      <c r="C15" t="s">
        <v>59</v>
      </c>
      <c r="I15" t="str">
        <f t="shared" si="20"/>
        <v>2000</v>
      </c>
      <c r="J15" s="2">
        <f t="shared" si="21"/>
        <v>2</v>
      </c>
      <c r="K15" t="str">
        <f t="shared" si="22"/>
        <v>Hiver</v>
      </c>
      <c r="L15">
        <v>0</v>
      </c>
      <c r="N15">
        <v>2011</v>
      </c>
      <c r="O15">
        <v>2</v>
      </c>
      <c r="P15" t="s">
        <v>873</v>
      </c>
      <c r="Q15">
        <v>861</v>
      </c>
      <c r="S15">
        <v>2011</v>
      </c>
      <c r="T15">
        <v>2</v>
      </c>
      <c r="U15" t="str">
        <v>Hiver</v>
      </c>
      <c r="V15">
        <v>861</v>
      </c>
      <c r="X15">
        <v>2011</v>
      </c>
      <c r="Y15">
        <v>10</v>
      </c>
      <c r="Z15" t="str">
        <v>Printemps</v>
      </c>
      <c r="AA15">
        <v>849</v>
      </c>
      <c r="AC15">
        <v>2011</v>
      </c>
      <c r="AD15">
        <v>24</v>
      </c>
      <c r="AE15" t="str">
        <v>Été</v>
      </c>
      <c r="AF15">
        <v>726</v>
      </c>
      <c r="AH15">
        <v>2011</v>
      </c>
      <c r="AI15">
        <v>37</v>
      </c>
      <c r="AJ15" t="str">
        <v>Automne</v>
      </c>
      <c r="AK15">
        <v>668</v>
      </c>
    </row>
    <row r="16" spans="1:1288" x14ac:dyDescent="0.3">
      <c r="A16" t="s">
        <v>1343</v>
      </c>
      <c r="C16" t="s">
        <v>57</v>
      </c>
      <c r="I16" t="str">
        <f t="shared" si="20"/>
        <v>2000</v>
      </c>
      <c r="J16" s="2">
        <f t="shared" si="21"/>
        <v>3</v>
      </c>
      <c r="K16" t="str">
        <f t="shared" si="22"/>
        <v>Hiver</v>
      </c>
      <c r="L16">
        <v>0</v>
      </c>
      <c r="N16">
        <v>2011</v>
      </c>
      <c r="O16">
        <v>3</v>
      </c>
      <c r="P16" t="s">
        <v>873</v>
      </c>
      <c r="Q16">
        <v>831</v>
      </c>
      <c r="S16">
        <v>2011</v>
      </c>
      <c r="T16">
        <v>3</v>
      </c>
      <c r="U16" t="str">
        <v>Hiver</v>
      </c>
      <c r="V16">
        <v>831</v>
      </c>
      <c r="X16">
        <v>2011</v>
      </c>
      <c r="Y16">
        <v>11</v>
      </c>
      <c r="Z16" t="str">
        <v>Printemps</v>
      </c>
      <c r="AA16">
        <v>753</v>
      </c>
      <c r="AC16">
        <v>2011</v>
      </c>
      <c r="AD16">
        <v>25</v>
      </c>
      <c r="AE16" t="str">
        <v>Été</v>
      </c>
      <c r="AF16">
        <v>707</v>
      </c>
      <c r="AH16">
        <v>2011</v>
      </c>
      <c r="AI16">
        <v>38</v>
      </c>
      <c r="AJ16" t="str">
        <v>Automne</v>
      </c>
      <c r="AK16">
        <v>729</v>
      </c>
    </row>
    <row r="17" spans="1:37" x14ac:dyDescent="0.3">
      <c r="A17" t="s">
        <v>1342</v>
      </c>
      <c r="C17" t="s">
        <v>55</v>
      </c>
      <c r="I17" t="str">
        <f t="shared" si="20"/>
        <v>2000</v>
      </c>
      <c r="J17" s="2">
        <f t="shared" si="21"/>
        <v>4</v>
      </c>
      <c r="K17" t="str">
        <f t="shared" si="22"/>
        <v>Hiver</v>
      </c>
      <c r="L17">
        <v>0</v>
      </c>
      <c r="N17">
        <v>2011</v>
      </c>
      <c r="O17">
        <v>4</v>
      </c>
      <c r="P17" t="s">
        <v>873</v>
      </c>
      <c r="Q17">
        <v>835</v>
      </c>
      <c r="S17">
        <v>2011</v>
      </c>
      <c r="T17">
        <v>4</v>
      </c>
      <c r="U17" t="str">
        <v>Hiver</v>
      </c>
      <c r="V17">
        <v>835</v>
      </c>
      <c r="X17">
        <v>2011</v>
      </c>
      <c r="Y17">
        <v>12</v>
      </c>
      <c r="Z17" t="str">
        <v>Printemps</v>
      </c>
      <c r="AA17">
        <v>690</v>
      </c>
      <c r="AC17">
        <v>2011</v>
      </c>
      <c r="AD17">
        <v>26</v>
      </c>
      <c r="AE17" t="str">
        <v>Été</v>
      </c>
      <c r="AF17">
        <v>703</v>
      </c>
      <c r="AH17">
        <v>2011</v>
      </c>
      <c r="AI17">
        <v>39</v>
      </c>
      <c r="AJ17" t="str">
        <v>Automne</v>
      </c>
      <c r="AK17">
        <v>655</v>
      </c>
    </row>
    <row r="18" spans="1:37" x14ac:dyDescent="0.3">
      <c r="A18" t="s">
        <v>1341</v>
      </c>
      <c r="C18" t="s">
        <v>53</v>
      </c>
      <c r="I18" t="str">
        <f t="shared" si="20"/>
        <v>2000</v>
      </c>
      <c r="J18" s="2">
        <f t="shared" si="21"/>
        <v>5</v>
      </c>
      <c r="K18" t="str">
        <f t="shared" si="22"/>
        <v>Hiver</v>
      </c>
      <c r="L18">
        <v>0</v>
      </c>
      <c r="N18">
        <v>2011</v>
      </c>
      <c r="O18">
        <v>5</v>
      </c>
      <c r="P18" t="s">
        <v>873</v>
      </c>
      <c r="Q18">
        <v>818</v>
      </c>
      <c r="S18">
        <v>2011</v>
      </c>
      <c r="T18">
        <v>5</v>
      </c>
      <c r="U18" t="str">
        <v>Hiver</v>
      </c>
      <c r="V18">
        <v>818</v>
      </c>
      <c r="X18">
        <v>2011</v>
      </c>
      <c r="Y18">
        <v>13</v>
      </c>
      <c r="Z18" t="str">
        <v>Printemps</v>
      </c>
      <c r="AA18">
        <v>750</v>
      </c>
      <c r="AC18">
        <v>2011</v>
      </c>
      <c r="AD18">
        <v>27</v>
      </c>
      <c r="AE18" t="str">
        <v>Été</v>
      </c>
      <c r="AF18">
        <v>778</v>
      </c>
      <c r="AH18">
        <v>2011</v>
      </c>
      <c r="AI18">
        <v>40</v>
      </c>
      <c r="AJ18" t="str">
        <v>Automne</v>
      </c>
      <c r="AK18">
        <v>659</v>
      </c>
    </row>
    <row r="19" spans="1:37" x14ac:dyDescent="0.3">
      <c r="A19" t="s">
        <v>1340</v>
      </c>
      <c r="C19" t="s">
        <v>51</v>
      </c>
      <c r="I19" t="str">
        <f t="shared" si="20"/>
        <v>2000</v>
      </c>
      <c r="J19" s="2">
        <f t="shared" si="21"/>
        <v>6</v>
      </c>
      <c r="K19" t="str">
        <f t="shared" si="22"/>
        <v>Hiver</v>
      </c>
      <c r="L19">
        <v>0</v>
      </c>
      <c r="N19">
        <v>2011</v>
      </c>
      <c r="O19">
        <v>6</v>
      </c>
      <c r="P19" t="s">
        <v>873</v>
      </c>
      <c r="Q19">
        <v>806</v>
      </c>
      <c r="S19">
        <v>2011</v>
      </c>
      <c r="T19">
        <v>6</v>
      </c>
      <c r="U19" t="str">
        <v>Hiver</v>
      </c>
      <c r="V19">
        <v>806</v>
      </c>
      <c r="X19">
        <v>2011</v>
      </c>
      <c r="Y19">
        <v>14</v>
      </c>
      <c r="Z19" t="str">
        <v>Printemps</v>
      </c>
      <c r="AA19">
        <v>709</v>
      </c>
      <c r="AC19">
        <v>2011</v>
      </c>
      <c r="AD19">
        <v>28</v>
      </c>
      <c r="AE19" t="str">
        <v>Été</v>
      </c>
      <c r="AF19">
        <v>741</v>
      </c>
      <c r="AH19">
        <v>2011</v>
      </c>
      <c r="AI19">
        <v>41</v>
      </c>
      <c r="AJ19" t="str">
        <v>Automne</v>
      </c>
      <c r="AK19">
        <v>693</v>
      </c>
    </row>
    <row r="20" spans="1:37" x14ac:dyDescent="0.3">
      <c r="A20" t="s">
        <v>1339</v>
      </c>
      <c r="C20" t="s">
        <v>49</v>
      </c>
      <c r="I20" t="str">
        <f t="shared" si="20"/>
        <v>2000</v>
      </c>
      <c r="J20" s="2">
        <f t="shared" si="21"/>
        <v>7</v>
      </c>
      <c r="K20" t="str">
        <f t="shared" si="22"/>
        <v>Hiver</v>
      </c>
      <c r="L20">
        <v>0</v>
      </c>
      <c r="N20">
        <v>2011</v>
      </c>
      <c r="O20">
        <v>7</v>
      </c>
      <c r="P20" t="s">
        <v>873</v>
      </c>
      <c r="Q20">
        <v>831</v>
      </c>
      <c r="S20">
        <v>2011</v>
      </c>
      <c r="T20">
        <v>7</v>
      </c>
      <c r="U20" t="str">
        <v>Hiver</v>
      </c>
      <c r="V20">
        <v>831</v>
      </c>
      <c r="X20">
        <v>2011</v>
      </c>
      <c r="Y20">
        <v>15</v>
      </c>
      <c r="Z20" t="str">
        <v>Printemps</v>
      </c>
      <c r="AA20">
        <v>678</v>
      </c>
      <c r="AC20">
        <v>2011</v>
      </c>
      <c r="AD20">
        <v>29</v>
      </c>
      <c r="AE20" t="str">
        <v>Été</v>
      </c>
      <c r="AF20">
        <v>681</v>
      </c>
      <c r="AH20">
        <v>2011</v>
      </c>
      <c r="AI20">
        <v>42</v>
      </c>
      <c r="AJ20" t="str">
        <v>Automne</v>
      </c>
      <c r="AK20">
        <v>780</v>
      </c>
    </row>
    <row r="21" spans="1:37" x14ac:dyDescent="0.3">
      <c r="A21" t="s">
        <v>1338</v>
      </c>
      <c r="C21" t="s">
        <v>47</v>
      </c>
      <c r="I21" t="str">
        <f t="shared" si="20"/>
        <v>2000</v>
      </c>
      <c r="J21" s="2">
        <f t="shared" si="21"/>
        <v>8</v>
      </c>
      <c r="K21" t="str">
        <f t="shared" si="22"/>
        <v>Hiver</v>
      </c>
      <c r="L21">
        <v>0</v>
      </c>
      <c r="N21">
        <v>2011</v>
      </c>
      <c r="O21">
        <v>8</v>
      </c>
      <c r="P21" t="s">
        <v>873</v>
      </c>
      <c r="Q21">
        <v>821</v>
      </c>
      <c r="S21">
        <v>2011</v>
      </c>
      <c r="T21">
        <v>8</v>
      </c>
      <c r="U21" t="str">
        <v>Hiver</v>
      </c>
      <c r="V21">
        <v>821</v>
      </c>
      <c r="X21">
        <v>2011</v>
      </c>
      <c r="Y21">
        <v>16</v>
      </c>
      <c r="Z21" t="str">
        <v>Printemps</v>
      </c>
      <c r="AA21">
        <v>695</v>
      </c>
      <c r="AC21">
        <v>2011</v>
      </c>
      <c r="AD21">
        <v>30</v>
      </c>
      <c r="AE21" t="str">
        <v>Été</v>
      </c>
      <c r="AF21">
        <v>614</v>
      </c>
      <c r="AH21">
        <v>2011</v>
      </c>
      <c r="AI21">
        <v>43</v>
      </c>
      <c r="AJ21" t="str">
        <v>Automne</v>
      </c>
      <c r="AK21">
        <v>760</v>
      </c>
    </row>
    <row r="22" spans="1:37" x14ac:dyDescent="0.3">
      <c r="A22" t="s">
        <v>1337</v>
      </c>
      <c r="C22" t="s">
        <v>45</v>
      </c>
      <c r="I22" t="str">
        <f t="shared" si="20"/>
        <v>2000</v>
      </c>
      <c r="J22" s="2">
        <f t="shared" si="21"/>
        <v>9</v>
      </c>
      <c r="K22" t="str">
        <f t="shared" si="22"/>
        <v>Printemps</v>
      </c>
      <c r="L22">
        <v>0</v>
      </c>
      <c r="N22">
        <v>2011</v>
      </c>
      <c r="O22">
        <v>9</v>
      </c>
      <c r="P22" t="s">
        <v>906</v>
      </c>
      <c r="Q22">
        <v>803</v>
      </c>
      <c r="S22">
        <v>2011</v>
      </c>
      <c r="T22">
        <v>48</v>
      </c>
      <c r="U22" t="str">
        <v>Hiver</v>
      </c>
      <c r="V22">
        <v>801</v>
      </c>
      <c r="X22">
        <v>2011</v>
      </c>
      <c r="Y22">
        <v>17</v>
      </c>
      <c r="Z22" t="str">
        <v>Printemps</v>
      </c>
      <c r="AA22">
        <v>735</v>
      </c>
      <c r="AC22">
        <v>2011</v>
      </c>
      <c r="AD22">
        <v>31</v>
      </c>
      <c r="AE22" t="str">
        <v>Été</v>
      </c>
      <c r="AF22">
        <v>773</v>
      </c>
      <c r="AH22">
        <v>2011</v>
      </c>
      <c r="AI22">
        <v>44</v>
      </c>
      <c r="AJ22" t="str">
        <v>Automne</v>
      </c>
      <c r="AK22">
        <v>780</v>
      </c>
    </row>
    <row r="23" spans="1:37" x14ac:dyDescent="0.3">
      <c r="A23" t="s">
        <v>1336</v>
      </c>
      <c r="C23" t="s">
        <v>43</v>
      </c>
      <c r="I23" t="str">
        <f t="shared" si="20"/>
        <v>2000</v>
      </c>
      <c r="J23" s="2">
        <f t="shared" si="21"/>
        <v>10</v>
      </c>
      <c r="K23" t="str">
        <f t="shared" si="22"/>
        <v>Printemps</v>
      </c>
      <c r="L23">
        <v>0</v>
      </c>
      <c r="N23">
        <v>2011</v>
      </c>
      <c r="O23">
        <v>10</v>
      </c>
      <c r="P23" t="s">
        <v>906</v>
      </c>
      <c r="Q23">
        <v>849</v>
      </c>
      <c r="S23">
        <v>2011</v>
      </c>
      <c r="T23">
        <v>49</v>
      </c>
      <c r="U23" t="str">
        <v>Hiver</v>
      </c>
      <c r="V23">
        <v>816</v>
      </c>
      <c r="X23">
        <v>2011</v>
      </c>
      <c r="Y23">
        <v>18</v>
      </c>
      <c r="Z23" t="str">
        <v>Printemps</v>
      </c>
      <c r="AA23">
        <v>703</v>
      </c>
      <c r="AC23">
        <v>2011</v>
      </c>
      <c r="AD23">
        <v>32</v>
      </c>
      <c r="AE23" t="str">
        <v>Été</v>
      </c>
      <c r="AF23">
        <v>708</v>
      </c>
      <c r="AH23">
        <v>2011</v>
      </c>
      <c r="AI23">
        <v>45</v>
      </c>
      <c r="AJ23" t="str">
        <v>Automne</v>
      </c>
      <c r="AK23">
        <v>705</v>
      </c>
    </row>
    <row r="24" spans="1:37" x14ac:dyDescent="0.3">
      <c r="A24" t="s">
        <v>1335</v>
      </c>
      <c r="C24" t="s">
        <v>41</v>
      </c>
      <c r="I24" t="str">
        <f t="shared" si="20"/>
        <v>2000</v>
      </c>
      <c r="J24" s="2">
        <f t="shared" si="21"/>
        <v>11</v>
      </c>
      <c r="K24" t="str">
        <f t="shared" si="22"/>
        <v>Printemps</v>
      </c>
      <c r="L24">
        <v>0</v>
      </c>
      <c r="N24">
        <v>2011</v>
      </c>
      <c r="O24">
        <v>11</v>
      </c>
      <c r="P24" t="s">
        <v>906</v>
      </c>
      <c r="Q24">
        <v>753</v>
      </c>
      <c r="S24">
        <v>2011</v>
      </c>
      <c r="T24">
        <v>50</v>
      </c>
      <c r="U24" t="str">
        <v>Hiver</v>
      </c>
      <c r="V24">
        <v>809</v>
      </c>
      <c r="X24">
        <v>2011</v>
      </c>
      <c r="Y24">
        <v>19</v>
      </c>
      <c r="Z24" t="str">
        <v>Printemps</v>
      </c>
      <c r="AA24">
        <v>711</v>
      </c>
      <c r="AC24">
        <v>2011</v>
      </c>
      <c r="AD24">
        <v>33</v>
      </c>
      <c r="AE24" t="str">
        <v>Été</v>
      </c>
      <c r="AF24">
        <v>761</v>
      </c>
      <c r="AH24">
        <v>2011</v>
      </c>
      <c r="AI24">
        <v>46</v>
      </c>
      <c r="AJ24" t="str">
        <v>Automne</v>
      </c>
      <c r="AK24">
        <v>780</v>
      </c>
    </row>
    <row r="25" spans="1:37" x14ac:dyDescent="0.3">
      <c r="A25" t="s">
        <v>1334</v>
      </c>
      <c r="C25" t="s">
        <v>39</v>
      </c>
      <c r="I25" t="str">
        <f t="shared" si="20"/>
        <v>2000</v>
      </c>
      <c r="J25" s="2">
        <f t="shared" si="21"/>
        <v>12</v>
      </c>
      <c r="K25" t="str">
        <f t="shared" si="22"/>
        <v>Printemps</v>
      </c>
      <c r="L25">
        <v>0</v>
      </c>
      <c r="N25">
        <v>2011</v>
      </c>
      <c r="O25">
        <v>12</v>
      </c>
      <c r="P25" t="s">
        <v>906</v>
      </c>
      <c r="Q25">
        <v>690</v>
      </c>
      <c r="S25">
        <v>2011</v>
      </c>
      <c r="T25">
        <v>51</v>
      </c>
      <c r="U25" t="str">
        <v>Hiver</v>
      </c>
      <c r="V25">
        <v>771</v>
      </c>
      <c r="X25">
        <v>2011</v>
      </c>
      <c r="Y25">
        <v>20</v>
      </c>
      <c r="Z25" t="str">
        <v>Printemps</v>
      </c>
      <c r="AA25">
        <v>689</v>
      </c>
      <c r="AC25">
        <v>2011</v>
      </c>
      <c r="AD25">
        <v>34</v>
      </c>
      <c r="AE25" t="str">
        <v>Été</v>
      </c>
      <c r="AF25">
        <v>796</v>
      </c>
      <c r="AH25">
        <v>2011</v>
      </c>
      <c r="AI25">
        <v>47</v>
      </c>
      <c r="AJ25" t="str">
        <v>Automne</v>
      </c>
      <c r="AK25">
        <v>804</v>
      </c>
    </row>
    <row r="26" spans="1:37" x14ac:dyDescent="0.3">
      <c r="A26" t="s">
        <v>1333</v>
      </c>
      <c r="C26" t="s">
        <v>37</v>
      </c>
      <c r="I26" t="str">
        <f t="shared" si="20"/>
        <v>2000</v>
      </c>
      <c r="J26" s="2">
        <f t="shared" si="21"/>
        <v>13</v>
      </c>
      <c r="K26" t="str">
        <f t="shared" si="22"/>
        <v>Printemps</v>
      </c>
      <c r="L26">
        <v>0</v>
      </c>
      <c r="N26">
        <v>2011</v>
      </c>
      <c r="O26">
        <v>13</v>
      </c>
      <c r="P26" t="s">
        <v>906</v>
      </c>
      <c r="Q26">
        <v>750</v>
      </c>
      <c r="S26">
        <v>2011</v>
      </c>
      <c r="T26">
        <v>52</v>
      </c>
      <c r="U26" t="str">
        <v>Hiver</v>
      </c>
      <c r="V26">
        <v>814</v>
      </c>
      <c r="X26">
        <v>2011</v>
      </c>
      <c r="Y26">
        <v>21</v>
      </c>
      <c r="Z26" t="str">
        <v>Printemps</v>
      </c>
      <c r="AA26">
        <v>716</v>
      </c>
      <c r="AC26">
        <v>2011</v>
      </c>
      <c r="AD26">
        <v>35</v>
      </c>
      <c r="AE26" t="str">
        <v>Été</v>
      </c>
      <c r="AF26">
        <v>752</v>
      </c>
      <c r="AH26">
        <v>2012</v>
      </c>
      <c r="AI26">
        <v>36</v>
      </c>
      <c r="AJ26" t="str">
        <v>Automne</v>
      </c>
      <c r="AK26">
        <v>699</v>
      </c>
    </row>
    <row r="27" spans="1:37" x14ac:dyDescent="0.3">
      <c r="A27" t="s">
        <v>1332</v>
      </c>
      <c r="C27" t="s">
        <v>35</v>
      </c>
      <c r="I27" t="str">
        <f t="shared" si="20"/>
        <v>2000</v>
      </c>
      <c r="J27" s="2">
        <f t="shared" si="21"/>
        <v>14</v>
      </c>
      <c r="K27" t="str">
        <f t="shared" si="22"/>
        <v>Printemps</v>
      </c>
      <c r="L27">
        <v>0</v>
      </c>
      <c r="N27">
        <v>2011</v>
      </c>
      <c r="O27">
        <v>14</v>
      </c>
      <c r="P27" t="s">
        <v>906</v>
      </c>
      <c r="Q27">
        <v>709</v>
      </c>
      <c r="S27">
        <v>2012</v>
      </c>
      <c r="T27">
        <v>1</v>
      </c>
      <c r="U27" t="str">
        <v>Hiver</v>
      </c>
      <c r="V27">
        <v>862</v>
      </c>
      <c r="X27">
        <v>2011</v>
      </c>
      <c r="Y27">
        <v>22</v>
      </c>
      <c r="Z27" t="str">
        <v>Printemps</v>
      </c>
      <c r="AA27">
        <v>682</v>
      </c>
      <c r="AC27">
        <v>2012</v>
      </c>
      <c r="AD27">
        <v>23</v>
      </c>
      <c r="AE27" t="str">
        <v>Été</v>
      </c>
      <c r="AF27">
        <v>733</v>
      </c>
      <c r="AH27">
        <v>2012</v>
      </c>
      <c r="AI27">
        <v>37</v>
      </c>
      <c r="AJ27" t="str">
        <v>Automne</v>
      </c>
      <c r="AK27">
        <v>660</v>
      </c>
    </row>
    <row r="28" spans="1:37" x14ac:dyDescent="0.3">
      <c r="A28" t="s">
        <v>1331</v>
      </c>
      <c r="C28" t="s">
        <v>33</v>
      </c>
      <c r="I28" t="str">
        <f t="shared" si="20"/>
        <v>2000</v>
      </c>
      <c r="J28" s="2">
        <f t="shared" si="21"/>
        <v>15</v>
      </c>
      <c r="K28" t="str">
        <f t="shared" si="22"/>
        <v>Printemps</v>
      </c>
      <c r="L28">
        <v>0</v>
      </c>
      <c r="N28">
        <v>2011</v>
      </c>
      <c r="O28">
        <v>15</v>
      </c>
      <c r="P28" t="s">
        <v>906</v>
      </c>
      <c r="Q28">
        <v>678</v>
      </c>
      <c r="S28">
        <v>2012</v>
      </c>
      <c r="T28">
        <v>2</v>
      </c>
      <c r="U28" t="str">
        <v>Hiver</v>
      </c>
      <c r="V28">
        <v>850</v>
      </c>
      <c r="X28">
        <v>2012</v>
      </c>
      <c r="Y28">
        <v>9</v>
      </c>
      <c r="Z28" t="str">
        <v>Printemps</v>
      </c>
      <c r="AA28">
        <v>863</v>
      </c>
      <c r="AC28">
        <v>2012</v>
      </c>
      <c r="AD28">
        <v>24</v>
      </c>
      <c r="AE28" t="str">
        <v>Été</v>
      </c>
      <c r="AF28">
        <v>729</v>
      </c>
      <c r="AH28">
        <v>2012</v>
      </c>
      <c r="AI28">
        <v>38</v>
      </c>
      <c r="AJ28" t="str">
        <v>Automne</v>
      </c>
      <c r="AK28">
        <v>695</v>
      </c>
    </row>
    <row r="29" spans="1:37" x14ac:dyDescent="0.3">
      <c r="A29" t="s">
        <v>1330</v>
      </c>
      <c r="C29" t="s">
        <v>31</v>
      </c>
      <c r="I29" t="str">
        <f t="shared" si="20"/>
        <v>2000</v>
      </c>
      <c r="J29" s="2">
        <f t="shared" si="21"/>
        <v>16</v>
      </c>
      <c r="K29" t="str">
        <f t="shared" si="22"/>
        <v>Printemps</v>
      </c>
      <c r="L29">
        <v>0</v>
      </c>
      <c r="N29">
        <v>2011</v>
      </c>
      <c r="O29">
        <v>16</v>
      </c>
      <c r="P29" t="s">
        <v>906</v>
      </c>
      <c r="Q29">
        <v>695</v>
      </c>
      <c r="S29">
        <v>2012</v>
      </c>
      <c r="T29">
        <v>3</v>
      </c>
      <c r="U29" t="str">
        <v>Hiver</v>
      </c>
      <c r="V29">
        <v>976</v>
      </c>
      <c r="X29">
        <v>2012</v>
      </c>
      <c r="Y29">
        <v>10</v>
      </c>
      <c r="Z29" t="str">
        <v>Printemps</v>
      </c>
      <c r="AA29">
        <v>819</v>
      </c>
      <c r="AC29">
        <v>2012</v>
      </c>
      <c r="AD29">
        <v>25</v>
      </c>
      <c r="AE29" t="str">
        <v>Été</v>
      </c>
      <c r="AF29">
        <v>815</v>
      </c>
      <c r="AH29">
        <v>2012</v>
      </c>
      <c r="AI29">
        <v>39</v>
      </c>
      <c r="AJ29" t="str">
        <v>Automne</v>
      </c>
      <c r="AK29">
        <v>698</v>
      </c>
    </row>
    <row r="30" spans="1:37" x14ac:dyDescent="0.3">
      <c r="A30" t="s">
        <v>1329</v>
      </c>
      <c r="C30" t="s">
        <v>29</v>
      </c>
      <c r="I30" t="str">
        <f t="shared" si="20"/>
        <v>2000</v>
      </c>
      <c r="J30" s="2">
        <f t="shared" si="21"/>
        <v>17</v>
      </c>
      <c r="K30" t="str">
        <f t="shared" si="22"/>
        <v>Printemps</v>
      </c>
      <c r="L30">
        <v>0</v>
      </c>
      <c r="N30">
        <v>2011</v>
      </c>
      <c r="O30">
        <v>17</v>
      </c>
      <c r="P30" t="s">
        <v>906</v>
      </c>
      <c r="Q30">
        <v>735</v>
      </c>
      <c r="S30">
        <v>2012</v>
      </c>
      <c r="T30">
        <v>4</v>
      </c>
      <c r="U30" t="str">
        <v>Hiver</v>
      </c>
      <c r="V30">
        <v>867</v>
      </c>
      <c r="X30">
        <v>2012</v>
      </c>
      <c r="Y30">
        <v>11</v>
      </c>
      <c r="Z30" t="str">
        <v>Printemps</v>
      </c>
      <c r="AA30">
        <v>794</v>
      </c>
      <c r="AC30">
        <v>2012</v>
      </c>
      <c r="AD30">
        <v>26</v>
      </c>
      <c r="AE30" t="str">
        <v>Été</v>
      </c>
      <c r="AF30">
        <v>764</v>
      </c>
      <c r="AH30">
        <v>2012</v>
      </c>
      <c r="AI30">
        <v>40</v>
      </c>
      <c r="AJ30" t="str">
        <v>Automne</v>
      </c>
      <c r="AK30">
        <v>765</v>
      </c>
    </row>
    <row r="31" spans="1:37" x14ac:dyDescent="0.3">
      <c r="A31" t="s">
        <v>1328</v>
      </c>
      <c r="C31" t="s">
        <v>27</v>
      </c>
      <c r="I31" t="str">
        <f t="shared" si="20"/>
        <v>2000</v>
      </c>
      <c r="J31" s="2">
        <f t="shared" si="21"/>
        <v>18</v>
      </c>
      <c r="K31" t="str">
        <f t="shared" si="22"/>
        <v>Printemps</v>
      </c>
      <c r="L31">
        <v>0</v>
      </c>
      <c r="N31">
        <v>2011</v>
      </c>
      <c r="O31">
        <v>18</v>
      </c>
      <c r="P31" t="s">
        <v>906</v>
      </c>
      <c r="Q31">
        <v>703</v>
      </c>
      <c r="S31">
        <v>2012</v>
      </c>
      <c r="T31">
        <v>5</v>
      </c>
      <c r="U31" t="str">
        <v>Hiver</v>
      </c>
      <c r="V31">
        <v>956</v>
      </c>
      <c r="X31">
        <v>2012</v>
      </c>
      <c r="Y31">
        <v>12</v>
      </c>
      <c r="Z31" t="str">
        <v>Printemps</v>
      </c>
      <c r="AA31">
        <v>773</v>
      </c>
      <c r="AC31">
        <v>2012</v>
      </c>
      <c r="AD31">
        <v>27</v>
      </c>
      <c r="AE31" t="str">
        <v>Été</v>
      </c>
      <c r="AF31">
        <v>697</v>
      </c>
      <c r="AH31">
        <v>2012</v>
      </c>
      <c r="AI31">
        <v>41</v>
      </c>
      <c r="AJ31" t="str">
        <v>Automne</v>
      </c>
      <c r="AK31">
        <v>669</v>
      </c>
    </row>
    <row r="32" spans="1:37" x14ac:dyDescent="0.3">
      <c r="A32" t="s">
        <v>1327</v>
      </c>
      <c r="C32" t="s">
        <v>25</v>
      </c>
      <c r="I32" t="str">
        <f t="shared" si="20"/>
        <v>2000</v>
      </c>
      <c r="J32" s="2">
        <f t="shared" si="21"/>
        <v>19</v>
      </c>
      <c r="K32" t="str">
        <f t="shared" si="22"/>
        <v>Printemps</v>
      </c>
      <c r="L32">
        <v>0</v>
      </c>
      <c r="N32">
        <v>2011</v>
      </c>
      <c r="O32">
        <v>19</v>
      </c>
      <c r="P32" t="s">
        <v>906</v>
      </c>
      <c r="Q32">
        <v>711</v>
      </c>
      <c r="S32">
        <v>2012</v>
      </c>
      <c r="T32">
        <v>6</v>
      </c>
      <c r="U32" t="str">
        <v>Hiver</v>
      </c>
      <c r="V32">
        <v>1104</v>
      </c>
      <c r="X32">
        <v>2012</v>
      </c>
      <c r="Y32">
        <v>13</v>
      </c>
      <c r="Z32" t="str">
        <v>Printemps</v>
      </c>
      <c r="AA32">
        <v>804</v>
      </c>
      <c r="AC32">
        <v>2012</v>
      </c>
      <c r="AD32">
        <v>28</v>
      </c>
      <c r="AE32" t="str">
        <v>Été</v>
      </c>
      <c r="AF32">
        <v>712</v>
      </c>
      <c r="AH32">
        <v>2012</v>
      </c>
      <c r="AI32">
        <v>42</v>
      </c>
      <c r="AJ32" t="str">
        <v>Automne</v>
      </c>
      <c r="AK32">
        <v>714</v>
      </c>
    </row>
    <row r="33" spans="1:37" x14ac:dyDescent="0.3">
      <c r="A33" t="s">
        <v>1326</v>
      </c>
      <c r="C33" t="s">
        <v>23</v>
      </c>
      <c r="I33" t="str">
        <f t="shared" si="20"/>
        <v>2000</v>
      </c>
      <c r="J33" s="2">
        <f t="shared" si="21"/>
        <v>20</v>
      </c>
      <c r="K33" t="str">
        <f t="shared" si="22"/>
        <v>Printemps</v>
      </c>
      <c r="L33">
        <v>0</v>
      </c>
      <c r="N33">
        <v>2011</v>
      </c>
      <c r="O33">
        <v>20</v>
      </c>
      <c r="P33" t="s">
        <v>906</v>
      </c>
      <c r="Q33">
        <v>689</v>
      </c>
      <c r="S33">
        <v>2012</v>
      </c>
      <c r="T33">
        <v>7</v>
      </c>
      <c r="U33" t="str">
        <v>Hiver</v>
      </c>
      <c r="V33">
        <v>1008</v>
      </c>
      <c r="X33">
        <v>2012</v>
      </c>
      <c r="Y33">
        <v>14</v>
      </c>
      <c r="Z33" t="str">
        <v>Printemps</v>
      </c>
      <c r="AA33">
        <v>742</v>
      </c>
      <c r="AC33">
        <v>2012</v>
      </c>
      <c r="AD33">
        <v>29</v>
      </c>
      <c r="AE33" t="str">
        <v>Été</v>
      </c>
      <c r="AF33">
        <v>709</v>
      </c>
      <c r="AH33">
        <v>2012</v>
      </c>
      <c r="AI33">
        <v>43</v>
      </c>
      <c r="AJ33" t="str">
        <v>Automne</v>
      </c>
      <c r="AK33">
        <v>766</v>
      </c>
    </row>
    <row r="34" spans="1:37" x14ac:dyDescent="0.3">
      <c r="A34" t="s">
        <v>1325</v>
      </c>
      <c r="C34" t="s">
        <v>21</v>
      </c>
      <c r="I34" t="str">
        <f t="shared" si="20"/>
        <v>2000</v>
      </c>
      <c r="J34" s="2">
        <f t="shared" si="21"/>
        <v>21</v>
      </c>
      <c r="K34" t="str">
        <f t="shared" si="22"/>
        <v>Printemps</v>
      </c>
      <c r="L34">
        <v>0</v>
      </c>
      <c r="N34">
        <v>2011</v>
      </c>
      <c r="O34">
        <v>21</v>
      </c>
      <c r="P34" t="s">
        <v>906</v>
      </c>
      <c r="Q34">
        <v>716</v>
      </c>
      <c r="S34">
        <v>2012</v>
      </c>
      <c r="T34">
        <v>8</v>
      </c>
      <c r="U34" t="str">
        <v>Hiver</v>
      </c>
      <c r="V34">
        <v>985</v>
      </c>
      <c r="X34">
        <v>2012</v>
      </c>
      <c r="Y34">
        <v>15</v>
      </c>
      <c r="Z34" t="str">
        <v>Printemps</v>
      </c>
      <c r="AA34">
        <v>750</v>
      </c>
      <c r="AC34">
        <v>2012</v>
      </c>
      <c r="AD34">
        <v>30</v>
      </c>
      <c r="AE34" t="str">
        <v>Été</v>
      </c>
      <c r="AF34">
        <v>737</v>
      </c>
      <c r="AH34">
        <v>2012</v>
      </c>
      <c r="AI34">
        <v>44</v>
      </c>
      <c r="AJ34" t="str">
        <v>Automne</v>
      </c>
      <c r="AK34">
        <v>719</v>
      </c>
    </row>
    <row r="35" spans="1:37" x14ac:dyDescent="0.3">
      <c r="A35" t="s">
        <v>1324</v>
      </c>
      <c r="C35" t="s">
        <v>19</v>
      </c>
      <c r="I35" t="str">
        <f t="shared" si="20"/>
        <v>2000</v>
      </c>
      <c r="J35" s="2">
        <f t="shared" si="21"/>
        <v>22</v>
      </c>
      <c r="K35" t="str">
        <f t="shared" si="22"/>
        <v>Printemps</v>
      </c>
      <c r="L35">
        <v>0</v>
      </c>
      <c r="N35">
        <v>2011</v>
      </c>
      <c r="O35">
        <v>22</v>
      </c>
      <c r="P35" t="s">
        <v>906</v>
      </c>
      <c r="Q35">
        <v>682</v>
      </c>
      <c r="S35">
        <v>2012</v>
      </c>
      <c r="T35">
        <v>48</v>
      </c>
      <c r="U35" t="str">
        <v>Hiver</v>
      </c>
      <c r="V35">
        <v>759</v>
      </c>
      <c r="X35">
        <v>2012</v>
      </c>
      <c r="Y35">
        <v>16</v>
      </c>
      <c r="Z35" t="str">
        <v>Printemps</v>
      </c>
      <c r="AA35">
        <v>727</v>
      </c>
      <c r="AC35">
        <v>2012</v>
      </c>
      <c r="AD35">
        <v>31</v>
      </c>
      <c r="AE35" t="str">
        <v>Été</v>
      </c>
      <c r="AF35">
        <v>737</v>
      </c>
      <c r="AH35">
        <v>2012</v>
      </c>
      <c r="AI35">
        <v>45</v>
      </c>
      <c r="AJ35" t="str">
        <v>Automne</v>
      </c>
      <c r="AK35">
        <v>746</v>
      </c>
    </row>
    <row r="36" spans="1:37" x14ac:dyDescent="0.3">
      <c r="A36" t="s">
        <v>1323</v>
      </c>
      <c r="C36" t="s">
        <v>17</v>
      </c>
      <c r="I36" t="str">
        <f t="shared" si="20"/>
        <v>2000</v>
      </c>
      <c r="J36" s="2">
        <f t="shared" si="21"/>
        <v>23</v>
      </c>
      <c r="K36" t="str">
        <f t="shared" si="22"/>
        <v>Été</v>
      </c>
      <c r="L36">
        <v>0</v>
      </c>
      <c r="N36">
        <v>2011</v>
      </c>
      <c r="O36">
        <v>23</v>
      </c>
      <c r="P36" t="s">
        <v>892</v>
      </c>
      <c r="Q36">
        <v>690</v>
      </c>
      <c r="S36">
        <v>2012</v>
      </c>
      <c r="T36">
        <v>49</v>
      </c>
      <c r="U36" t="str">
        <v>Hiver</v>
      </c>
      <c r="V36">
        <v>770</v>
      </c>
      <c r="X36">
        <v>2012</v>
      </c>
      <c r="Y36">
        <v>17</v>
      </c>
      <c r="Z36" t="str">
        <v>Printemps</v>
      </c>
      <c r="AA36">
        <v>757</v>
      </c>
      <c r="AC36">
        <v>2012</v>
      </c>
      <c r="AD36">
        <v>32</v>
      </c>
      <c r="AE36" t="str">
        <v>Été</v>
      </c>
      <c r="AF36">
        <v>746</v>
      </c>
      <c r="AH36">
        <v>2012</v>
      </c>
      <c r="AI36">
        <v>46</v>
      </c>
      <c r="AJ36" t="str">
        <v>Automne</v>
      </c>
      <c r="AK36">
        <v>761</v>
      </c>
    </row>
    <row r="37" spans="1:37" x14ac:dyDescent="0.3">
      <c r="A37" t="s">
        <v>1322</v>
      </c>
      <c r="C37" t="s">
        <v>15</v>
      </c>
      <c r="I37" t="str">
        <f t="shared" si="20"/>
        <v>2000</v>
      </c>
      <c r="J37" s="2">
        <f t="shared" si="21"/>
        <v>24</v>
      </c>
      <c r="K37" t="str">
        <f t="shared" si="22"/>
        <v>Été</v>
      </c>
      <c r="L37">
        <v>0</v>
      </c>
      <c r="N37">
        <v>2011</v>
      </c>
      <c r="O37">
        <v>24</v>
      </c>
      <c r="P37" t="s">
        <v>892</v>
      </c>
      <c r="Q37">
        <v>726</v>
      </c>
      <c r="S37">
        <v>2012</v>
      </c>
      <c r="T37">
        <v>50</v>
      </c>
      <c r="U37" t="str">
        <v>Hiver</v>
      </c>
      <c r="V37">
        <v>855</v>
      </c>
      <c r="X37">
        <v>2012</v>
      </c>
      <c r="Y37">
        <v>18</v>
      </c>
      <c r="Z37" t="str">
        <v>Printemps</v>
      </c>
      <c r="AA37">
        <v>660</v>
      </c>
      <c r="AC37">
        <v>2012</v>
      </c>
      <c r="AD37">
        <v>33</v>
      </c>
      <c r="AE37" t="str">
        <v>Été</v>
      </c>
      <c r="AF37">
        <v>736</v>
      </c>
      <c r="AH37">
        <v>2012</v>
      </c>
      <c r="AI37">
        <v>47</v>
      </c>
      <c r="AJ37" t="str">
        <v>Automne</v>
      </c>
      <c r="AK37">
        <v>704</v>
      </c>
    </row>
    <row r="38" spans="1:37" x14ac:dyDescent="0.3">
      <c r="A38" t="s">
        <v>1321</v>
      </c>
      <c r="C38" t="s">
        <v>13</v>
      </c>
      <c r="I38" t="str">
        <f t="shared" si="20"/>
        <v>2000</v>
      </c>
      <c r="J38" s="2">
        <f t="shared" si="21"/>
        <v>25</v>
      </c>
      <c r="K38" t="str">
        <f t="shared" si="22"/>
        <v>Été</v>
      </c>
      <c r="L38">
        <v>0</v>
      </c>
      <c r="N38">
        <v>2011</v>
      </c>
      <c r="O38">
        <v>25</v>
      </c>
      <c r="P38" t="s">
        <v>892</v>
      </c>
      <c r="Q38">
        <v>707</v>
      </c>
      <c r="S38">
        <v>2012</v>
      </c>
      <c r="T38">
        <v>51</v>
      </c>
      <c r="U38" t="str">
        <v>Hiver</v>
      </c>
      <c r="V38">
        <v>799</v>
      </c>
      <c r="X38">
        <v>2012</v>
      </c>
      <c r="Y38">
        <v>19</v>
      </c>
      <c r="Z38" t="str">
        <v>Printemps</v>
      </c>
      <c r="AA38">
        <v>739</v>
      </c>
      <c r="AC38">
        <v>2012</v>
      </c>
      <c r="AD38">
        <v>34</v>
      </c>
      <c r="AE38" t="str">
        <v>Été</v>
      </c>
      <c r="AF38">
        <v>821</v>
      </c>
      <c r="AH38">
        <v>2013</v>
      </c>
      <c r="AI38">
        <v>36</v>
      </c>
      <c r="AJ38" t="str">
        <v>Automne</v>
      </c>
      <c r="AK38">
        <v>687</v>
      </c>
    </row>
    <row r="39" spans="1:37" x14ac:dyDescent="0.3">
      <c r="A39" t="s">
        <v>1320</v>
      </c>
      <c r="C39" t="s">
        <v>11</v>
      </c>
      <c r="I39" t="str">
        <f t="shared" si="20"/>
        <v>2000</v>
      </c>
      <c r="J39" s="2">
        <f t="shared" si="21"/>
        <v>26</v>
      </c>
      <c r="K39" t="str">
        <f t="shared" si="22"/>
        <v>Été</v>
      </c>
      <c r="L39">
        <v>0</v>
      </c>
      <c r="N39">
        <v>2011</v>
      </c>
      <c r="O39">
        <v>26</v>
      </c>
      <c r="P39" t="s">
        <v>892</v>
      </c>
      <c r="Q39">
        <v>703</v>
      </c>
      <c r="S39">
        <v>2012</v>
      </c>
      <c r="T39">
        <v>52</v>
      </c>
      <c r="U39" t="str">
        <v>Hiver</v>
      </c>
      <c r="V39">
        <v>820</v>
      </c>
      <c r="X39">
        <v>2012</v>
      </c>
      <c r="Y39">
        <v>20</v>
      </c>
      <c r="Z39" t="str">
        <v>Printemps</v>
      </c>
      <c r="AA39">
        <v>637</v>
      </c>
      <c r="AC39">
        <v>2012</v>
      </c>
      <c r="AD39">
        <v>35</v>
      </c>
      <c r="AE39" t="str">
        <v>Été</v>
      </c>
      <c r="AF39">
        <v>702</v>
      </c>
      <c r="AH39">
        <v>2013</v>
      </c>
      <c r="AI39">
        <v>37</v>
      </c>
      <c r="AJ39" t="str">
        <v>Automne</v>
      </c>
      <c r="AK39">
        <v>658</v>
      </c>
    </row>
    <row r="40" spans="1:37" x14ac:dyDescent="0.3">
      <c r="A40" t="s">
        <v>1319</v>
      </c>
      <c r="C40" t="s">
        <v>9</v>
      </c>
      <c r="I40" t="str">
        <f t="shared" si="20"/>
        <v>2000</v>
      </c>
      <c r="J40" s="2">
        <f t="shared" si="21"/>
        <v>27</v>
      </c>
      <c r="K40" t="str">
        <f t="shared" si="22"/>
        <v>Été</v>
      </c>
      <c r="L40">
        <v>0</v>
      </c>
      <c r="N40">
        <v>2011</v>
      </c>
      <c r="O40">
        <v>27</v>
      </c>
      <c r="P40" t="s">
        <v>892</v>
      </c>
      <c r="Q40">
        <v>778</v>
      </c>
      <c r="S40">
        <v>2013</v>
      </c>
      <c r="T40">
        <v>1</v>
      </c>
      <c r="U40" t="str">
        <v>Hiver</v>
      </c>
      <c r="V40">
        <v>830</v>
      </c>
      <c r="X40">
        <v>2012</v>
      </c>
      <c r="Y40">
        <v>21</v>
      </c>
      <c r="Z40" t="str">
        <v>Printemps</v>
      </c>
      <c r="AA40">
        <v>712</v>
      </c>
      <c r="AC40">
        <v>2013</v>
      </c>
      <c r="AD40">
        <v>23</v>
      </c>
      <c r="AE40" t="str">
        <v>Été</v>
      </c>
      <c r="AF40">
        <v>697</v>
      </c>
      <c r="AH40">
        <v>2013</v>
      </c>
      <c r="AI40">
        <v>38</v>
      </c>
      <c r="AJ40" t="str">
        <v>Automne</v>
      </c>
      <c r="AK40">
        <v>695</v>
      </c>
    </row>
    <row r="41" spans="1:37" x14ac:dyDescent="0.3">
      <c r="A41" t="s">
        <v>1318</v>
      </c>
      <c r="C41" t="s">
        <v>7</v>
      </c>
      <c r="I41" t="str">
        <f t="shared" si="20"/>
        <v>2000</v>
      </c>
      <c r="J41" s="2">
        <f t="shared" si="21"/>
        <v>28</v>
      </c>
      <c r="K41" t="str">
        <f t="shared" si="22"/>
        <v>Été</v>
      </c>
      <c r="L41">
        <v>0</v>
      </c>
      <c r="N41">
        <v>2011</v>
      </c>
      <c r="O41">
        <v>28</v>
      </c>
      <c r="P41" t="s">
        <v>892</v>
      </c>
      <c r="Q41">
        <v>741</v>
      </c>
      <c r="S41">
        <v>2013</v>
      </c>
      <c r="T41">
        <v>2</v>
      </c>
      <c r="U41" t="str">
        <v>Hiver</v>
      </c>
      <c r="V41">
        <v>908</v>
      </c>
      <c r="X41">
        <v>2012</v>
      </c>
      <c r="Y41">
        <v>22</v>
      </c>
      <c r="Z41" t="str">
        <v>Printemps</v>
      </c>
      <c r="AA41">
        <v>709</v>
      </c>
      <c r="AC41">
        <v>2013</v>
      </c>
      <c r="AD41">
        <v>24</v>
      </c>
      <c r="AE41" t="str">
        <v>Été</v>
      </c>
      <c r="AF41">
        <v>768</v>
      </c>
      <c r="AH41">
        <v>2013</v>
      </c>
      <c r="AI41">
        <v>39</v>
      </c>
      <c r="AJ41" t="str">
        <v>Automne</v>
      </c>
      <c r="AK41">
        <v>696</v>
      </c>
    </row>
    <row r="42" spans="1:37" x14ac:dyDescent="0.3">
      <c r="A42" t="s">
        <v>1317</v>
      </c>
      <c r="C42" t="s">
        <v>5</v>
      </c>
      <c r="I42" t="str">
        <f t="shared" si="20"/>
        <v>2000</v>
      </c>
      <c r="J42" s="2">
        <f t="shared" si="21"/>
        <v>29</v>
      </c>
      <c r="K42" t="str">
        <f t="shared" si="22"/>
        <v>Été</v>
      </c>
      <c r="L42">
        <v>0</v>
      </c>
      <c r="N42">
        <v>2011</v>
      </c>
      <c r="O42">
        <v>29</v>
      </c>
      <c r="P42" t="s">
        <v>892</v>
      </c>
      <c r="Q42">
        <v>681</v>
      </c>
      <c r="S42">
        <v>2013</v>
      </c>
      <c r="T42">
        <v>3</v>
      </c>
      <c r="U42" t="str">
        <v>Hiver</v>
      </c>
      <c r="V42">
        <v>781</v>
      </c>
      <c r="X42">
        <v>2013</v>
      </c>
      <c r="Y42">
        <v>9</v>
      </c>
      <c r="Z42" t="str">
        <v>Printemps</v>
      </c>
      <c r="AA42">
        <v>866</v>
      </c>
      <c r="AC42">
        <v>2013</v>
      </c>
      <c r="AD42">
        <v>25</v>
      </c>
      <c r="AE42" t="str">
        <v>Été</v>
      </c>
      <c r="AF42">
        <v>771</v>
      </c>
      <c r="AH42">
        <v>2013</v>
      </c>
      <c r="AI42">
        <v>40</v>
      </c>
      <c r="AJ42" t="str">
        <v>Automne</v>
      </c>
      <c r="AK42">
        <v>739</v>
      </c>
    </row>
    <row r="43" spans="1:37" x14ac:dyDescent="0.3">
      <c r="A43" t="s">
        <v>1316</v>
      </c>
      <c r="C43" t="s">
        <v>107</v>
      </c>
      <c r="I43" t="str">
        <f t="shared" si="20"/>
        <v>2000</v>
      </c>
      <c r="J43" s="2">
        <f t="shared" si="21"/>
        <v>30</v>
      </c>
      <c r="K43" t="str">
        <f t="shared" si="22"/>
        <v>Été</v>
      </c>
      <c r="L43">
        <v>0</v>
      </c>
      <c r="N43">
        <v>2011</v>
      </c>
      <c r="O43">
        <v>30</v>
      </c>
      <c r="P43" t="s">
        <v>892</v>
      </c>
      <c r="Q43">
        <v>614</v>
      </c>
      <c r="S43">
        <v>2013</v>
      </c>
      <c r="T43">
        <v>4</v>
      </c>
      <c r="U43" t="str">
        <v>Hiver</v>
      </c>
      <c r="V43">
        <v>832</v>
      </c>
      <c r="X43">
        <v>2013</v>
      </c>
      <c r="Y43">
        <v>10</v>
      </c>
      <c r="Z43" t="str">
        <v>Printemps</v>
      </c>
      <c r="AA43">
        <v>849</v>
      </c>
      <c r="AC43">
        <v>2013</v>
      </c>
      <c r="AD43">
        <v>26</v>
      </c>
      <c r="AE43" t="str">
        <v>Été</v>
      </c>
      <c r="AF43">
        <v>729</v>
      </c>
      <c r="AH43">
        <v>2013</v>
      </c>
      <c r="AI43">
        <v>41</v>
      </c>
      <c r="AJ43" t="str">
        <v>Automne</v>
      </c>
      <c r="AK43">
        <v>730</v>
      </c>
    </row>
    <row r="44" spans="1:37" x14ac:dyDescent="0.3">
      <c r="A44" t="s">
        <v>1315</v>
      </c>
      <c r="C44" t="s">
        <v>105</v>
      </c>
      <c r="I44" t="str">
        <f t="shared" si="20"/>
        <v>2000</v>
      </c>
      <c r="J44" s="2">
        <f t="shared" si="21"/>
        <v>31</v>
      </c>
      <c r="K44" t="str">
        <f t="shared" si="22"/>
        <v>Été</v>
      </c>
      <c r="L44">
        <v>0</v>
      </c>
      <c r="N44">
        <v>2011</v>
      </c>
      <c r="O44">
        <v>31</v>
      </c>
      <c r="P44" t="s">
        <v>892</v>
      </c>
      <c r="Q44">
        <v>773</v>
      </c>
      <c r="S44">
        <v>2013</v>
      </c>
      <c r="T44">
        <v>5</v>
      </c>
      <c r="U44" t="str">
        <v>Hiver</v>
      </c>
      <c r="V44">
        <v>897</v>
      </c>
      <c r="X44">
        <v>2013</v>
      </c>
      <c r="Y44">
        <v>11</v>
      </c>
      <c r="Z44" t="str">
        <v>Printemps</v>
      </c>
      <c r="AA44">
        <v>803</v>
      </c>
      <c r="AC44">
        <v>2013</v>
      </c>
      <c r="AD44">
        <v>27</v>
      </c>
      <c r="AE44" t="str">
        <v>Été</v>
      </c>
      <c r="AF44">
        <v>718</v>
      </c>
      <c r="AH44">
        <v>2013</v>
      </c>
      <c r="AI44">
        <v>42</v>
      </c>
      <c r="AJ44" t="str">
        <v>Automne</v>
      </c>
      <c r="AK44">
        <v>693</v>
      </c>
    </row>
    <row r="45" spans="1:37" x14ac:dyDescent="0.3">
      <c r="A45" t="s">
        <v>1314</v>
      </c>
      <c r="C45" t="s">
        <v>103</v>
      </c>
      <c r="I45" t="str">
        <f t="shared" si="20"/>
        <v>2000</v>
      </c>
      <c r="J45" s="2">
        <f t="shared" si="21"/>
        <v>32</v>
      </c>
      <c r="K45" t="str">
        <f t="shared" si="22"/>
        <v>Été</v>
      </c>
      <c r="L45">
        <v>0</v>
      </c>
      <c r="N45">
        <v>2011</v>
      </c>
      <c r="O45">
        <v>32</v>
      </c>
      <c r="P45" t="s">
        <v>892</v>
      </c>
      <c r="Q45">
        <v>708</v>
      </c>
      <c r="S45">
        <v>2013</v>
      </c>
      <c r="T45">
        <v>6</v>
      </c>
      <c r="U45" t="str">
        <v>Hiver</v>
      </c>
      <c r="V45">
        <v>822</v>
      </c>
      <c r="X45">
        <v>2013</v>
      </c>
      <c r="Y45">
        <v>12</v>
      </c>
      <c r="Z45" t="str">
        <v>Printemps</v>
      </c>
      <c r="AA45">
        <v>859</v>
      </c>
      <c r="AC45">
        <v>2013</v>
      </c>
      <c r="AD45">
        <v>28</v>
      </c>
      <c r="AE45" t="str">
        <v>Été</v>
      </c>
      <c r="AF45">
        <v>695</v>
      </c>
      <c r="AH45">
        <v>2013</v>
      </c>
      <c r="AI45">
        <v>43</v>
      </c>
      <c r="AJ45" t="str">
        <v>Automne</v>
      </c>
      <c r="AK45">
        <v>670</v>
      </c>
    </row>
    <row r="46" spans="1:37" x14ac:dyDescent="0.3">
      <c r="A46" t="s">
        <v>1313</v>
      </c>
      <c r="C46" t="s">
        <v>101</v>
      </c>
      <c r="I46" t="str">
        <f t="shared" si="20"/>
        <v>2000</v>
      </c>
      <c r="J46" s="2">
        <f t="shared" si="21"/>
        <v>33</v>
      </c>
      <c r="K46" t="str">
        <f t="shared" si="22"/>
        <v>Été</v>
      </c>
      <c r="L46">
        <v>0</v>
      </c>
      <c r="N46">
        <v>2011</v>
      </c>
      <c r="O46">
        <v>33</v>
      </c>
      <c r="P46" t="s">
        <v>892</v>
      </c>
      <c r="Q46">
        <v>761</v>
      </c>
      <c r="S46">
        <v>2013</v>
      </c>
      <c r="T46">
        <v>7</v>
      </c>
      <c r="U46" t="str">
        <v>Hiver</v>
      </c>
      <c r="V46">
        <v>910</v>
      </c>
      <c r="X46">
        <v>2013</v>
      </c>
      <c r="Y46">
        <v>13</v>
      </c>
      <c r="Z46" t="str">
        <v>Printemps</v>
      </c>
      <c r="AA46">
        <v>761</v>
      </c>
      <c r="AC46">
        <v>2013</v>
      </c>
      <c r="AD46">
        <v>29</v>
      </c>
      <c r="AE46" t="str">
        <v>Été</v>
      </c>
      <c r="AF46">
        <v>702</v>
      </c>
      <c r="AH46">
        <v>2013</v>
      </c>
      <c r="AI46">
        <v>44</v>
      </c>
      <c r="AJ46" t="str">
        <v>Automne</v>
      </c>
      <c r="AK46">
        <v>703</v>
      </c>
    </row>
    <row r="47" spans="1:37" x14ac:dyDescent="0.3">
      <c r="A47" t="s">
        <v>1312</v>
      </c>
      <c r="C47" t="s">
        <v>99</v>
      </c>
      <c r="I47" t="str">
        <f t="shared" si="20"/>
        <v>2000</v>
      </c>
      <c r="J47" s="2">
        <f t="shared" si="21"/>
        <v>34</v>
      </c>
      <c r="K47" t="str">
        <f t="shared" si="22"/>
        <v>Été</v>
      </c>
      <c r="L47">
        <v>0</v>
      </c>
      <c r="N47">
        <v>2011</v>
      </c>
      <c r="O47">
        <v>34</v>
      </c>
      <c r="P47" t="s">
        <v>892</v>
      </c>
      <c r="Q47">
        <v>796</v>
      </c>
      <c r="S47">
        <v>2013</v>
      </c>
      <c r="T47">
        <v>8</v>
      </c>
      <c r="U47" t="str">
        <v>Hiver</v>
      </c>
      <c r="V47">
        <v>870</v>
      </c>
      <c r="X47">
        <v>2013</v>
      </c>
      <c r="Y47">
        <v>14</v>
      </c>
      <c r="Z47" t="str">
        <v>Printemps</v>
      </c>
      <c r="AA47">
        <v>771</v>
      </c>
      <c r="AC47">
        <v>2013</v>
      </c>
      <c r="AD47">
        <v>30</v>
      </c>
      <c r="AE47" t="str">
        <v>Été</v>
      </c>
      <c r="AF47">
        <v>746</v>
      </c>
      <c r="AH47">
        <v>2013</v>
      </c>
      <c r="AI47">
        <v>45</v>
      </c>
      <c r="AJ47" t="str">
        <v>Automne</v>
      </c>
      <c r="AK47">
        <v>682</v>
      </c>
    </row>
    <row r="48" spans="1:37" x14ac:dyDescent="0.3">
      <c r="A48" t="s">
        <v>1311</v>
      </c>
      <c r="C48" t="s">
        <v>97</v>
      </c>
      <c r="I48" t="str">
        <f t="shared" si="20"/>
        <v>2000</v>
      </c>
      <c r="J48" s="2">
        <f t="shared" si="21"/>
        <v>35</v>
      </c>
      <c r="K48" t="str">
        <f t="shared" si="22"/>
        <v>Été</v>
      </c>
      <c r="L48">
        <v>0</v>
      </c>
      <c r="N48">
        <v>2011</v>
      </c>
      <c r="O48">
        <v>35</v>
      </c>
      <c r="P48" t="s">
        <v>892</v>
      </c>
      <c r="Q48">
        <v>752</v>
      </c>
      <c r="S48">
        <v>2013</v>
      </c>
      <c r="T48">
        <v>48</v>
      </c>
      <c r="U48" t="str">
        <v>Hiver</v>
      </c>
      <c r="V48">
        <v>843</v>
      </c>
      <c r="X48">
        <v>2013</v>
      </c>
      <c r="Y48">
        <v>15</v>
      </c>
      <c r="Z48" t="str">
        <v>Printemps</v>
      </c>
      <c r="AA48">
        <v>765</v>
      </c>
      <c r="AC48">
        <v>2013</v>
      </c>
      <c r="AD48">
        <v>31</v>
      </c>
      <c r="AE48" t="str">
        <v>Été</v>
      </c>
      <c r="AF48">
        <v>739</v>
      </c>
      <c r="AH48">
        <v>2013</v>
      </c>
      <c r="AI48">
        <v>46</v>
      </c>
      <c r="AJ48" t="str">
        <v>Automne</v>
      </c>
      <c r="AK48">
        <v>767</v>
      </c>
    </row>
    <row r="49" spans="1:37" x14ac:dyDescent="0.3">
      <c r="A49" t="s">
        <v>1310</v>
      </c>
      <c r="C49" t="s">
        <v>95</v>
      </c>
      <c r="I49" t="str">
        <f t="shared" si="20"/>
        <v>2000</v>
      </c>
      <c r="J49" s="2">
        <f t="shared" si="21"/>
        <v>36</v>
      </c>
      <c r="K49" t="str">
        <f t="shared" si="22"/>
        <v>Automne</v>
      </c>
      <c r="L49">
        <v>0</v>
      </c>
      <c r="N49">
        <v>2011</v>
      </c>
      <c r="O49">
        <v>36</v>
      </c>
      <c r="P49" t="s">
        <v>879</v>
      </c>
      <c r="Q49">
        <v>695</v>
      </c>
      <c r="S49">
        <v>2013</v>
      </c>
      <c r="T49">
        <v>49</v>
      </c>
      <c r="U49" t="str">
        <v>Hiver</v>
      </c>
      <c r="V49">
        <v>851</v>
      </c>
      <c r="X49">
        <v>2013</v>
      </c>
      <c r="Y49">
        <v>16</v>
      </c>
      <c r="Z49" t="str">
        <v>Printemps</v>
      </c>
      <c r="AA49">
        <v>695</v>
      </c>
      <c r="AC49">
        <v>2013</v>
      </c>
      <c r="AD49">
        <v>32</v>
      </c>
      <c r="AE49" t="str">
        <v>Été</v>
      </c>
      <c r="AF49">
        <v>806</v>
      </c>
      <c r="AH49">
        <v>2013</v>
      </c>
      <c r="AI49">
        <v>47</v>
      </c>
      <c r="AJ49" t="str">
        <v>Automne</v>
      </c>
      <c r="AK49">
        <v>766</v>
      </c>
    </row>
    <row r="50" spans="1:37" x14ac:dyDescent="0.3">
      <c r="A50" t="s">
        <v>1309</v>
      </c>
      <c r="C50" t="s">
        <v>93</v>
      </c>
      <c r="I50" t="str">
        <f t="shared" si="20"/>
        <v>2000</v>
      </c>
      <c r="J50" s="2">
        <f t="shared" si="21"/>
        <v>37</v>
      </c>
      <c r="K50" t="str">
        <f t="shared" si="22"/>
        <v>Automne</v>
      </c>
      <c r="L50">
        <v>0</v>
      </c>
      <c r="N50">
        <v>2011</v>
      </c>
      <c r="O50">
        <v>37</v>
      </c>
      <c r="P50" t="s">
        <v>879</v>
      </c>
      <c r="Q50">
        <v>668</v>
      </c>
      <c r="S50">
        <v>2013</v>
      </c>
      <c r="T50">
        <v>50</v>
      </c>
      <c r="U50" t="str">
        <v>Hiver</v>
      </c>
      <c r="V50">
        <v>826</v>
      </c>
      <c r="X50">
        <v>2013</v>
      </c>
      <c r="Y50">
        <v>17</v>
      </c>
      <c r="Z50" t="str">
        <v>Printemps</v>
      </c>
      <c r="AA50">
        <v>759</v>
      </c>
      <c r="AC50">
        <v>2013</v>
      </c>
      <c r="AD50">
        <v>33</v>
      </c>
      <c r="AE50" t="str">
        <v>Été</v>
      </c>
      <c r="AF50">
        <v>732</v>
      </c>
      <c r="AH50">
        <v>2014</v>
      </c>
      <c r="AI50">
        <v>36</v>
      </c>
      <c r="AJ50" t="str">
        <v>Automne</v>
      </c>
      <c r="AK50">
        <v>706</v>
      </c>
    </row>
    <row r="51" spans="1:37" x14ac:dyDescent="0.3">
      <c r="A51" t="s">
        <v>1308</v>
      </c>
      <c r="C51" t="s">
        <v>91</v>
      </c>
      <c r="I51" t="str">
        <f t="shared" si="20"/>
        <v>2000</v>
      </c>
      <c r="J51" s="2">
        <f t="shared" si="21"/>
        <v>38</v>
      </c>
      <c r="K51" t="str">
        <f t="shared" si="22"/>
        <v>Automne</v>
      </c>
      <c r="L51">
        <v>0</v>
      </c>
      <c r="N51">
        <v>2011</v>
      </c>
      <c r="O51">
        <v>38</v>
      </c>
      <c r="P51" t="s">
        <v>879</v>
      </c>
      <c r="Q51">
        <v>729</v>
      </c>
      <c r="S51">
        <v>2013</v>
      </c>
      <c r="T51">
        <v>51</v>
      </c>
      <c r="U51" t="str">
        <v>Hiver</v>
      </c>
      <c r="V51">
        <v>824</v>
      </c>
      <c r="X51">
        <v>2013</v>
      </c>
      <c r="Y51">
        <v>18</v>
      </c>
      <c r="Z51" t="str">
        <v>Printemps</v>
      </c>
      <c r="AA51">
        <v>743</v>
      </c>
      <c r="AC51">
        <v>2013</v>
      </c>
      <c r="AD51">
        <v>34</v>
      </c>
      <c r="AE51" t="str">
        <v>Été</v>
      </c>
      <c r="AF51">
        <v>652</v>
      </c>
      <c r="AH51">
        <v>2014</v>
      </c>
      <c r="AI51">
        <v>37</v>
      </c>
      <c r="AJ51" t="str">
        <v>Automne</v>
      </c>
      <c r="AK51">
        <v>676</v>
      </c>
    </row>
    <row r="52" spans="1:37" x14ac:dyDescent="0.3">
      <c r="A52" t="s">
        <v>1307</v>
      </c>
      <c r="C52" t="s">
        <v>89</v>
      </c>
      <c r="I52" t="str">
        <f t="shared" si="20"/>
        <v>2000</v>
      </c>
      <c r="J52" s="2">
        <f t="shared" si="21"/>
        <v>39</v>
      </c>
      <c r="K52" t="str">
        <f t="shared" si="22"/>
        <v>Automne</v>
      </c>
      <c r="L52">
        <v>0</v>
      </c>
      <c r="N52">
        <v>2011</v>
      </c>
      <c r="O52">
        <v>39</v>
      </c>
      <c r="P52" t="s">
        <v>879</v>
      </c>
      <c r="Q52">
        <v>655</v>
      </c>
      <c r="S52">
        <v>2013</v>
      </c>
      <c r="T52">
        <v>52</v>
      </c>
      <c r="U52" t="str">
        <v>Hiver</v>
      </c>
      <c r="V52">
        <v>793</v>
      </c>
      <c r="X52">
        <v>2013</v>
      </c>
      <c r="Y52">
        <v>19</v>
      </c>
      <c r="Z52" t="str">
        <v>Printemps</v>
      </c>
      <c r="AA52">
        <v>662</v>
      </c>
      <c r="AC52">
        <v>2013</v>
      </c>
      <c r="AD52">
        <v>35</v>
      </c>
      <c r="AE52" t="str">
        <v>Été</v>
      </c>
      <c r="AF52">
        <v>690</v>
      </c>
      <c r="AH52">
        <v>2014</v>
      </c>
      <c r="AI52">
        <v>38</v>
      </c>
      <c r="AJ52" t="str">
        <v>Automne</v>
      </c>
      <c r="AK52">
        <v>718</v>
      </c>
    </row>
    <row r="53" spans="1:37" x14ac:dyDescent="0.3">
      <c r="A53" t="s">
        <v>1306</v>
      </c>
      <c r="C53" t="s">
        <v>87</v>
      </c>
      <c r="I53" t="str">
        <f t="shared" si="20"/>
        <v>2000</v>
      </c>
      <c r="J53" s="2">
        <f t="shared" si="21"/>
        <v>40</v>
      </c>
      <c r="K53" t="str">
        <f t="shared" si="22"/>
        <v>Automne</v>
      </c>
      <c r="L53">
        <v>0</v>
      </c>
      <c r="N53">
        <v>2011</v>
      </c>
      <c r="O53">
        <v>40</v>
      </c>
      <c r="P53" t="s">
        <v>879</v>
      </c>
      <c r="Q53">
        <v>659</v>
      </c>
      <c r="S53">
        <v>2014</v>
      </c>
      <c r="T53">
        <v>1</v>
      </c>
      <c r="U53" t="str">
        <v>Hiver</v>
      </c>
      <c r="V53">
        <v>905</v>
      </c>
      <c r="X53">
        <v>2013</v>
      </c>
      <c r="Y53">
        <v>20</v>
      </c>
      <c r="Z53" t="str">
        <v>Printemps</v>
      </c>
      <c r="AA53">
        <v>679</v>
      </c>
      <c r="AC53">
        <v>2014</v>
      </c>
      <c r="AD53">
        <v>23</v>
      </c>
      <c r="AE53" t="str">
        <v>Été</v>
      </c>
      <c r="AF53">
        <v>736</v>
      </c>
      <c r="AH53">
        <v>2014</v>
      </c>
      <c r="AI53">
        <v>39</v>
      </c>
      <c r="AJ53" t="str">
        <v>Automne</v>
      </c>
      <c r="AK53">
        <v>701</v>
      </c>
    </row>
    <row r="54" spans="1:37" x14ac:dyDescent="0.3">
      <c r="A54" t="s">
        <v>1305</v>
      </c>
      <c r="C54" t="s">
        <v>85</v>
      </c>
      <c r="I54" t="str">
        <f t="shared" si="20"/>
        <v>2000</v>
      </c>
      <c r="J54" s="2">
        <f t="shared" si="21"/>
        <v>41</v>
      </c>
      <c r="K54" t="str">
        <f t="shared" si="22"/>
        <v>Automne</v>
      </c>
      <c r="L54">
        <v>0</v>
      </c>
      <c r="N54">
        <v>2011</v>
      </c>
      <c r="O54">
        <v>41</v>
      </c>
      <c r="P54" t="s">
        <v>879</v>
      </c>
      <c r="Q54">
        <v>693</v>
      </c>
      <c r="S54">
        <v>2014</v>
      </c>
      <c r="T54">
        <v>2</v>
      </c>
      <c r="U54" t="str">
        <v>Hiver</v>
      </c>
      <c r="V54">
        <v>893</v>
      </c>
      <c r="X54">
        <v>2013</v>
      </c>
      <c r="Y54">
        <v>21</v>
      </c>
      <c r="Z54" t="str">
        <v>Printemps</v>
      </c>
      <c r="AA54">
        <v>692</v>
      </c>
      <c r="AC54">
        <v>2014</v>
      </c>
      <c r="AD54">
        <v>24</v>
      </c>
      <c r="AE54" t="str">
        <v>Été</v>
      </c>
      <c r="AF54">
        <v>806</v>
      </c>
      <c r="AH54">
        <v>2014</v>
      </c>
      <c r="AI54">
        <v>40</v>
      </c>
      <c r="AJ54" t="str">
        <v>Automne</v>
      </c>
      <c r="AK54">
        <v>701</v>
      </c>
    </row>
    <row r="55" spans="1:37" x14ac:dyDescent="0.3">
      <c r="A55" t="s">
        <v>1304</v>
      </c>
      <c r="C55" t="s">
        <v>83</v>
      </c>
      <c r="I55" t="str">
        <f t="shared" si="20"/>
        <v>2000</v>
      </c>
      <c r="J55" s="2">
        <f t="shared" si="21"/>
        <v>42</v>
      </c>
      <c r="K55" t="str">
        <f t="shared" si="22"/>
        <v>Automne</v>
      </c>
      <c r="L55">
        <v>0</v>
      </c>
      <c r="N55">
        <v>2011</v>
      </c>
      <c r="O55">
        <v>42</v>
      </c>
      <c r="P55" t="s">
        <v>879</v>
      </c>
      <c r="Q55">
        <v>780</v>
      </c>
      <c r="S55">
        <v>2014</v>
      </c>
      <c r="T55">
        <v>3</v>
      </c>
      <c r="U55" t="str">
        <v>Hiver</v>
      </c>
      <c r="V55">
        <v>842</v>
      </c>
      <c r="X55">
        <v>2013</v>
      </c>
      <c r="Y55">
        <v>22</v>
      </c>
      <c r="Z55" t="str">
        <v>Printemps</v>
      </c>
      <c r="AA55">
        <v>735</v>
      </c>
      <c r="AC55">
        <v>2014</v>
      </c>
      <c r="AD55">
        <v>25</v>
      </c>
      <c r="AE55" t="str">
        <v>Été</v>
      </c>
      <c r="AF55">
        <v>666</v>
      </c>
      <c r="AH55">
        <v>2014</v>
      </c>
      <c r="AI55">
        <v>41</v>
      </c>
      <c r="AJ55" t="str">
        <v>Automne</v>
      </c>
      <c r="AK55">
        <v>749</v>
      </c>
    </row>
    <row r="56" spans="1:37" x14ac:dyDescent="0.3">
      <c r="A56" t="s">
        <v>1303</v>
      </c>
      <c r="C56" t="s">
        <v>81</v>
      </c>
      <c r="I56" t="str">
        <f t="shared" si="20"/>
        <v>2000</v>
      </c>
      <c r="J56" s="2">
        <f t="shared" si="21"/>
        <v>43</v>
      </c>
      <c r="K56" t="str">
        <f t="shared" si="22"/>
        <v>Automne</v>
      </c>
      <c r="L56">
        <v>0</v>
      </c>
      <c r="N56">
        <v>2011</v>
      </c>
      <c r="O56">
        <v>43</v>
      </c>
      <c r="P56" t="s">
        <v>879</v>
      </c>
      <c r="Q56">
        <v>760</v>
      </c>
      <c r="S56">
        <v>2014</v>
      </c>
      <c r="T56">
        <v>4</v>
      </c>
      <c r="U56" t="str">
        <v>Hiver</v>
      </c>
      <c r="V56">
        <v>791</v>
      </c>
      <c r="X56">
        <v>2014</v>
      </c>
      <c r="Y56">
        <v>9</v>
      </c>
      <c r="Z56" t="str">
        <v>Printemps</v>
      </c>
      <c r="AA56">
        <v>819</v>
      </c>
      <c r="AC56">
        <v>2014</v>
      </c>
      <c r="AD56">
        <v>26</v>
      </c>
      <c r="AE56" t="str">
        <v>Été</v>
      </c>
      <c r="AF56">
        <v>710</v>
      </c>
      <c r="AH56">
        <v>2014</v>
      </c>
      <c r="AI56">
        <v>42</v>
      </c>
      <c r="AJ56" t="str">
        <v>Automne</v>
      </c>
      <c r="AK56">
        <v>692</v>
      </c>
    </row>
    <row r="57" spans="1:37" x14ac:dyDescent="0.3">
      <c r="A57" t="s">
        <v>1302</v>
      </c>
      <c r="C57" t="s">
        <v>79</v>
      </c>
      <c r="I57" t="str">
        <f t="shared" si="20"/>
        <v>2000</v>
      </c>
      <c r="J57" s="2">
        <f t="shared" si="21"/>
        <v>44</v>
      </c>
      <c r="K57" t="str">
        <f t="shared" si="22"/>
        <v>Automne</v>
      </c>
      <c r="L57">
        <v>0</v>
      </c>
      <c r="N57">
        <v>2011</v>
      </c>
      <c r="O57">
        <v>44</v>
      </c>
      <c r="P57" t="s">
        <v>879</v>
      </c>
      <c r="Q57">
        <v>780</v>
      </c>
      <c r="S57">
        <v>2014</v>
      </c>
      <c r="T57">
        <v>5</v>
      </c>
      <c r="U57" t="str">
        <v>Hiver</v>
      </c>
      <c r="V57">
        <v>917</v>
      </c>
      <c r="X57">
        <v>2014</v>
      </c>
      <c r="Y57">
        <v>10</v>
      </c>
      <c r="Z57" t="str">
        <v>Printemps</v>
      </c>
      <c r="AA57">
        <v>832</v>
      </c>
      <c r="AC57">
        <v>2014</v>
      </c>
      <c r="AD57">
        <v>27</v>
      </c>
      <c r="AE57" t="str">
        <v>Été</v>
      </c>
      <c r="AF57">
        <v>691</v>
      </c>
      <c r="AH57">
        <v>2014</v>
      </c>
      <c r="AI57">
        <v>43</v>
      </c>
      <c r="AJ57" t="str">
        <v>Automne</v>
      </c>
      <c r="AK57">
        <v>685</v>
      </c>
    </row>
    <row r="58" spans="1:37" x14ac:dyDescent="0.3">
      <c r="A58" t="s">
        <v>1301</v>
      </c>
      <c r="C58" t="s">
        <v>77</v>
      </c>
      <c r="I58" t="str">
        <f t="shared" si="20"/>
        <v>2000</v>
      </c>
      <c r="J58" s="2">
        <f t="shared" si="21"/>
        <v>45</v>
      </c>
      <c r="K58" t="str">
        <f t="shared" si="22"/>
        <v>Automne</v>
      </c>
      <c r="L58">
        <v>0</v>
      </c>
      <c r="N58">
        <v>2011</v>
      </c>
      <c r="O58">
        <v>45</v>
      </c>
      <c r="P58" t="s">
        <v>879</v>
      </c>
      <c r="Q58">
        <v>705</v>
      </c>
      <c r="S58">
        <v>2014</v>
      </c>
      <c r="T58">
        <v>6</v>
      </c>
      <c r="U58" t="str">
        <v>Hiver</v>
      </c>
      <c r="V58">
        <v>835</v>
      </c>
      <c r="X58">
        <v>2014</v>
      </c>
      <c r="Y58">
        <v>11</v>
      </c>
      <c r="Z58" t="str">
        <v>Printemps</v>
      </c>
      <c r="AA58">
        <v>826</v>
      </c>
      <c r="AC58">
        <v>2014</v>
      </c>
      <c r="AD58">
        <v>28</v>
      </c>
      <c r="AE58" t="str">
        <v>Été</v>
      </c>
      <c r="AF58">
        <v>670</v>
      </c>
      <c r="AH58">
        <v>2014</v>
      </c>
      <c r="AI58">
        <v>44</v>
      </c>
      <c r="AJ58" t="str">
        <v>Automne</v>
      </c>
      <c r="AK58">
        <v>748</v>
      </c>
    </row>
    <row r="59" spans="1:37" x14ac:dyDescent="0.3">
      <c r="A59" t="s">
        <v>1300</v>
      </c>
      <c r="C59" t="s">
        <v>75</v>
      </c>
      <c r="I59" t="str">
        <f t="shared" si="20"/>
        <v>2000</v>
      </c>
      <c r="J59" s="2">
        <f t="shared" si="21"/>
        <v>46</v>
      </c>
      <c r="K59" t="str">
        <f t="shared" si="22"/>
        <v>Automne</v>
      </c>
      <c r="L59">
        <v>0</v>
      </c>
      <c r="N59">
        <v>2011</v>
      </c>
      <c r="O59">
        <v>46</v>
      </c>
      <c r="P59" t="s">
        <v>879</v>
      </c>
      <c r="Q59">
        <v>780</v>
      </c>
      <c r="S59">
        <v>2014</v>
      </c>
      <c r="T59">
        <v>7</v>
      </c>
      <c r="U59" t="str">
        <v>Hiver</v>
      </c>
      <c r="V59">
        <v>879</v>
      </c>
      <c r="X59">
        <v>2014</v>
      </c>
      <c r="Y59">
        <v>12</v>
      </c>
      <c r="Z59" t="str">
        <v>Printemps</v>
      </c>
      <c r="AA59">
        <v>839</v>
      </c>
      <c r="AC59">
        <v>2014</v>
      </c>
      <c r="AD59">
        <v>29</v>
      </c>
      <c r="AE59" t="str">
        <v>Été</v>
      </c>
      <c r="AF59">
        <v>695</v>
      </c>
      <c r="AH59">
        <v>2014</v>
      </c>
      <c r="AI59">
        <v>45</v>
      </c>
      <c r="AJ59" t="str">
        <v>Automne</v>
      </c>
      <c r="AK59">
        <v>790</v>
      </c>
    </row>
    <row r="60" spans="1:37" x14ac:dyDescent="0.3">
      <c r="A60" t="s">
        <v>1299</v>
      </c>
      <c r="C60" t="s">
        <v>73</v>
      </c>
      <c r="I60" t="str">
        <f t="shared" si="20"/>
        <v>2000</v>
      </c>
      <c r="J60" s="2">
        <f t="shared" si="21"/>
        <v>47</v>
      </c>
      <c r="K60" t="str">
        <f t="shared" si="22"/>
        <v>Automne</v>
      </c>
      <c r="L60">
        <v>0</v>
      </c>
      <c r="N60">
        <v>2011</v>
      </c>
      <c r="O60">
        <v>47</v>
      </c>
      <c r="P60" t="s">
        <v>879</v>
      </c>
      <c r="Q60">
        <v>804</v>
      </c>
      <c r="S60">
        <v>2014</v>
      </c>
      <c r="T60">
        <v>8</v>
      </c>
      <c r="U60" t="str">
        <v>Hiver</v>
      </c>
      <c r="V60">
        <v>793</v>
      </c>
      <c r="X60">
        <v>2014</v>
      </c>
      <c r="Y60">
        <v>13</v>
      </c>
      <c r="Z60" t="str">
        <v>Printemps</v>
      </c>
      <c r="AA60">
        <v>791</v>
      </c>
      <c r="AC60">
        <v>2014</v>
      </c>
      <c r="AD60">
        <v>30</v>
      </c>
      <c r="AE60" t="str">
        <v>Été</v>
      </c>
      <c r="AF60">
        <v>677</v>
      </c>
      <c r="AH60">
        <v>2014</v>
      </c>
      <c r="AI60">
        <v>46</v>
      </c>
      <c r="AJ60" t="str">
        <v>Automne</v>
      </c>
      <c r="AK60">
        <v>780</v>
      </c>
    </row>
    <row r="61" spans="1:37" x14ac:dyDescent="0.3">
      <c r="A61" t="s">
        <v>1298</v>
      </c>
      <c r="C61" t="s">
        <v>71</v>
      </c>
      <c r="I61" t="str">
        <f t="shared" si="20"/>
        <v>2000</v>
      </c>
      <c r="J61" s="2">
        <f t="shared" si="21"/>
        <v>48</v>
      </c>
      <c r="K61" t="str">
        <f t="shared" si="22"/>
        <v>Hiver</v>
      </c>
      <c r="L61">
        <v>0</v>
      </c>
      <c r="N61">
        <v>2011</v>
      </c>
      <c r="O61">
        <v>48</v>
      </c>
      <c r="P61" t="s">
        <v>873</v>
      </c>
      <c r="Q61">
        <v>801</v>
      </c>
      <c r="S61">
        <v>2014</v>
      </c>
      <c r="T61">
        <v>48</v>
      </c>
      <c r="U61" t="str">
        <v>Hiver</v>
      </c>
      <c r="V61">
        <v>784</v>
      </c>
      <c r="X61">
        <v>2014</v>
      </c>
      <c r="Y61">
        <v>14</v>
      </c>
      <c r="Z61" t="str">
        <v>Printemps</v>
      </c>
      <c r="AA61">
        <v>772</v>
      </c>
      <c r="AC61">
        <v>2014</v>
      </c>
      <c r="AD61">
        <v>31</v>
      </c>
      <c r="AE61" t="str">
        <v>Été</v>
      </c>
      <c r="AF61">
        <v>674</v>
      </c>
      <c r="AH61">
        <v>2014</v>
      </c>
      <c r="AI61">
        <v>47</v>
      </c>
      <c r="AJ61" t="str">
        <v>Automne</v>
      </c>
      <c r="AK61">
        <v>739</v>
      </c>
    </row>
    <row r="62" spans="1:37" x14ac:dyDescent="0.3">
      <c r="A62" t="s">
        <v>1297</v>
      </c>
      <c r="C62" t="s">
        <v>69</v>
      </c>
      <c r="I62" t="str">
        <f t="shared" si="20"/>
        <v>2000</v>
      </c>
      <c r="J62" s="2">
        <f t="shared" si="21"/>
        <v>49</v>
      </c>
      <c r="K62" t="str">
        <f t="shared" si="22"/>
        <v>Hiver</v>
      </c>
      <c r="L62">
        <v>0</v>
      </c>
      <c r="N62">
        <v>2011</v>
      </c>
      <c r="O62">
        <v>49</v>
      </c>
      <c r="P62" t="s">
        <v>873</v>
      </c>
      <c r="Q62">
        <v>816</v>
      </c>
      <c r="S62">
        <v>2014</v>
      </c>
      <c r="T62">
        <v>49</v>
      </c>
      <c r="U62" t="str">
        <v>Hiver</v>
      </c>
      <c r="V62">
        <v>756</v>
      </c>
      <c r="X62">
        <v>2014</v>
      </c>
      <c r="Y62">
        <v>15</v>
      </c>
      <c r="Z62" t="str">
        <v>Printemps</v>
      </c>
      <c r="AA62">
        <v>773</v>
      </c>
      <c r="AC62">
        <v>2014</v>
      </c>
      <c r="AD62">
        <v>32</v>
      </c>
      <c r="AE62" t="str">
        <v>Été</v>
      </c>
      <c r="AF62">
        <v>730</v>
      </c>
      <c r="AH62">
        <v>2015</v>
      </c>
      <c r="AI62">
        <v>36</v>
      </c>
      <c r="AJ62" t="str">
        <v>Automne</v>
      </c>
      <c r="AK62">
        <v>758</v>
      </c>
    </row>
    <row r="63" spans="1:37" x14ac:dyDescent="0.3">
      <c r="A63" t="s">
        <v>1296</v>
      </c>
      <c r="C63" t="s">
        <v>67</v>
      </c>
      <c r="I63" t="str">
        <f t="shared" si="20"/>
        <v>2000</v>
      </c>
      <c r="J63" s="2">
        <f t="shared" si="21"/>
        <v>50</v>
      </c>
      <c r="K63" t="str">
        <f t="shared" si="22"/>
        <v>Hiver</v>
      </c>
      <c r="L63">
        <v>0</v>
      </c>
      <c r="N63">
        <v>2011</v>
      </c>
      <c r="O63">
        <v>50</v>
      </c>
      <c r="P63" t="s">
        <v>873</v>
      </c>
      <c r="Q63">
        <v>809</v>
      </c>
      <c r="S63">
        <v>2014</v>
      </c>
      <c r="T63">
        <v>50</v>
      </c>
      <c r="U63" t="str">
        <v>Hiver</v>
      </c>
      <c r="V63">
        <v>806</v>
      </c>
      <c r="X63">
        <v>2014</v>
      </c>
      <c r="Y63">
        <v>16</v>
      </c>
      <c r="Z63" t="str">
        <v>Printemps</v>
      </c>
      <c r="AA63">
        <v>729</v>
      </c>
      <c r="AC63">
        <v>2014</v>
      </c>
      <c r="AD63">
        <v>33</v>
      </c>
      <c r="AE63" t="str">
        <v>Été</v>
      </c>
      <c r="AF63">
        <v>713</v>
      </c>
      <c r="AH63">
        <v>2015</v>
      </c>
      <c r="AI63">
        <v>37</v>
      </c>
      <c r="AJ63" t="str">
        <v>Automne</v>
      </c>
      <c r="AK63">
        <v>693</v>
      </c>
    </row>
    <row r="64" spans="1:37" x14ac:dyDescent="0.3">
      <c r="A64" t="s">
        <v>1295</v>
      </c>
      <c r="C64" t="s">
        <v>65</v>
      </c>
      <c r="I64" t="str">
        <f t="shared" si="20"/>
        <v>2000</v>
      </c>
      <c r="J64" s="2">
        <f t="shared" si="21"/>
        <v>51</v>
      </c>
      <c r="K64" t="str">
        <f t="shared" si="22"/>
        <v>Hiver</v>
      </c>
      <c r="L64">
        <v>0</v>
      </c>
      <c r="N64">
        <v>2011</v>
      </c>
      <c r="O64">
        <v>51</v>
      </c>
      <c r="P64" t="s">
        <v>873</v>
      </c>
      <c r="Q64">
        <v>771</v>
      </c>
      <c r="S64">
        <v>2014</v>
      </c>
      <c r="T64">
        <v>51</v>
      </c>
      <c r="U64" t="str">
        <v>Hiver</v>
      </c>
      <c r="V64">
        <v>876</v>
      </c>
      <c r="X64">
        <v>2014</v>
      </c>
      <c r="Y64">
        <v>17</v>
      </c>
      <c r="Z64" t="str">
        <v>Printemps</v>
      </c>
      <c r="AA64">
        <v>800</v>
      </c>
      <c r="AC64">
        <v>2014</v>
      </c>
      <c r="AD64">
        <v>34</v>
      </c>
      <c r="AE64" t="str">
        <v>Été</v>
      </c>
      <c r="AF64">
        <v>685</v>
      </c>
      <c r="AH64">
        <v>2015</v>
      </c>
      <c r="AI64">
        <v>38</v>
      </c>
      <c r="AJ64" t="str">
        <v>Automne</v>
      </c>
      <c r="AK64">
        <v>710</v>
      </c>
    </row>
    <row r="65" spans="1:37" x14ac:dyDescent="0.3">
      <c r="A65" t="s">
        <v>1294</v>
      </c>
      <c r="C65" t="s">
        <v>63</v>
      </c>
      <c r="I65" t="str">
        <f t="shared" si="20"/>
        <v>2000</v>
      </c>
      <c r="J65" s="2">
        <f t="shared" si="21"/>
        <v>52</v>
      </c>
      <c r="K65" t="str">
        <f t="shared" si="22"/>
        <v>Hiver</v>
      </c>
      <c r="L65">
        <v>0</v>
      </c>
      <c r="N65">
        <v>2011</v>
      </c>
      <c r="O65">
        <v>52</v>
      </c>
      <c r="P65" t="s">
        <v>873</v>
      </c>
      <c r="Q65">
        <v>814</v>
      </c>
      <c r="S65">
        <v>2014</v>
      </c>
      <c r="T65">
        <v>52</v>
      </c>
      <c r="U65" t="str">
        <v>Hiver</v>
      </c>
      <c r="V65">
        <v>868</v>
      </c>
      <c r="X65">
        <v>2014</v>
      </c>
      <c r="Y65">
        <v>18</v>
      </c>
      <c r="Z65" t="str">
        <v>Printemps</v>
      </c>
      <c r="AA65">
        <v>752</v>
      </c>
      <c r="AC65">
        <v>2014</v>
      </c>
      <c r="AD65">
        <v>35</v>
      </c>
      <c r="AE65" t="str">
        <v>Été</v>
      </c>
      <c r="AF65">
        <v>708</v>
      </c>
      <c r="AH65">
        <v>2015</v>
      </c>
      <c r="AI65">
        <v>39</v>
      </c>
      <c r="AJ65" t="str">
        <v>Automne</v>
      </c>
      <c r="AK65">
        <v>696</v>
      </c>
    </row>
    <row r="66" spans="1:37" x14ac:dyDescent="0.3">
      <c r="A66" t="s">
        <v>1293</v>
      </c>
      <c r="C66" t="s">
        <v>61</v>
      </c>
      <c r="I66" t="str">
        <f t="shared" si="20"/>
        <v>2001</v>
      </c>
      <c r="J66" s="2">
        <f t="shared" si="21"/>
        <v>1</v>
      </c>
      <c r="K66" t="str">
        <f t="shared" si="22"/>
        <v>Hiver</v>
      </c>
      <c r="L66">
        <v>0</v>
      </c>
      <c r="N66">
        <v>2012</v>
      </c>
      <c r="O66">
        <v>1</v>
      </c>
      <c r="P66" t="s">
        <v>873</v>
      </c>
      <c r="Q66">
        <v>862</v>
      </c>
      <c r="S66">
        <v>2015</v>
      </c>
      <c r="T66">
        <v>1</v>
      </c>
      <c r="U66" t="str">
        <v>Hiver</v>
      </c>
      <c r="V66">
        <v>996</v>
      </c>
      <c r="X66">
        <v>2014</v>
      </c>
      <c r="Y66">
        <v>19</v>
      </c>
      <c r="Z66" t="str">
        <v>Printemps</v>
      </c>
      <c r="AA66">
        <v>793</v>
      </c>
      <c r="AC66">
        <v>2015</v>
      </c>
      <c r="AD66">
        <v>23</v>
      </c>
      <c r="AE66" t="str">
        <v>Été</v>
      </c>
      <c r="AF66">
        <v>859</v>
      </c>
      <c r="AH66">
        <v>2015</v>
      </c>
      <c r="AI66">
        <v>40</v>
      </c>
      <c r="AJ66" t="str">
        <v>Automne</v>
      </c>
      <c r="AK66">
        <v>677</v>
      </c>
    </row>
    <row r="67" spans="1:37" x14ac:dyDescent="0.3">
      <c r="A67" t="s">
        <v>1292</v>
      </c>
      <c r="C67" t="s">
        <v>59</v>
      </c>
      <c r="I67" t="str">
        <f t="shared" si="20"/>
        <v>2001</v>
      </c>
      <c r="J67" s="2">
        <f t="shared" si="21"/>
        <v>2</v>
      </c>
      <c r="K67" t="str">
        <f t="shared" si="22"/>
        <v>Hiver</v>
      </c>
      <c r="L67">
        <v>0</v>
      </c>
      <c r="N67">
        <v>2012</v>
      </c>
      <c r="O67">
        <v>2</v>
      </c>
      <c r="P67" t="s">
        <v>873</v>
      </c>
      <c r="Q67">
        <v>850</v>
      </c>
      <c r="S67">
        <v>2015</v>
      </c>
      <c r="T67">
        <v>2</v>
      </c>
      <c r="U67" t="str">
        <v>Hiver</v>
      </c>
      <c r="V67">
        <v>1063</v>
      </c>
      <c r="X67">
        <v>2014</v>
      </c>
      <c r="Y67">
        <v>20</v>
      </c>
      <c r="Z67" t="str">
        <v>Printemps</v>
      </c>
      <c r="AA67">
        <v>730</v>
      </c>
      <c r="AC67">
        <v>2015</v>
      </c>
      <c r="AD67">
        <v>24</v>
      </c>
      <c r="AE67" t="str">
        <v>Été</v>
      </c>
      <c r="AF67">
        <v>764</v>
      </c>
      <c r="AH67">
        <v>2015</v>
      </c>
      <c r="AI67">
        <v>41</v>
      </c>
      <c r="AJ67" t="str">
        <v>Automne</v>
      </c>
      <c r="AK67">
        <v>730</v>
      </c>
    </row>
    <row r="68" spans="1:37" x14ac:dyDescent="0.3">
      <c r="A68" t="s">
        <v>1291</v>
      </c>
      <c r="C68" t="s">
        <v>57</v>
      </c>
      <c r="I68" t="str">
        <f t="shared" si="20"/>
        <v>2001</v>
      </c>
      <c r="J68" s="2">
        <f t="shared" si="21"/>
        <v>3</v>
      </c>
      <c r="K68" t="str">
        <f t="shared" si="22"/>
        <v>Hiver</v>
      </c>
      <c r="L68">
        <v>0</v>
      </c>
      <c r="N68">
        <v>2012</v>
      </c>
      <c r="O68">
        <v>3</v>
      </c>
      <c r="P68" t="s">
        <v>873</v>
      </c>
      <c r="Q68">
        <v>976</v>
      </c>
      <c r="S68">
        <v>2015</v>
      </c>
      <c r="T68">
        <v>3</v>
      </c>
      <c r="U68" t="str">
        <v>Hiver</v>
      </c>
      <c r="V68">
        <v>970</v>
      </c>
      <c r="X68">
        <v>2014</v>
      </c>
      <c r="Y68">
        <v>21</v>
      </c>
      <c r="Z68" t="str">
        <v>Printemps</v>
      </c>
      <c r="AA68">
        <v>715</v>
      </c>
      <c r="AC68">
        <v>2015</v>
      </c>
      <c r="AD68">
        <v>25</v>
      </c>
      <c r="AE68" t="str">
        <v>Été</v>
      </c>
      <c r="AF68">
        <v>670</v>
      </c>
      <c r="AH68">
        <v>2015</v>
      </c>
      <c r="AI68">
        <v>42</v>
      </c>
      <c r="AJ68" t="str">
        <v>Automne</v>
      </c>
      <c r="AK68">
        <v>827</v>
      </c>
    </row>
    <row r="69" spans="1:37" x14ac:dyDescent="0.3">
      <c r="A69" t="s">
        <v>1290</v>
      </c>
      <c r="C69" t="s">
        <v>55</v>
      </c>
      <c r="I69" t="str">
        <f t="shared" si="20"/>
        <v>2001</v>
      </c>
      <c r="J69" s="2">
        <f t="shared" si="21"/>
        <v>4</v>
      </c>
      <c r="K69" t="str">
        <f t="shared" si="22"/>
        <v>Hiver</v>
      </c>
      <c r="L69">
        <v>0</v>
      </c>
      <c r="N69">
        <v>2012</v>
      </c>
      <c r="O69">
        <v>4</v>
      </c>
      <c r="P69" t="s">
        <v>873</v>
      </c>
      <c r="Q69">
        <v>867</v>
      </c>
      <c r="S69">
        <v>2015</v>
      </c>
      <c r="T69">
        <v>4</v>
      </c>
      <c r="U69" t="str">
        <v>Hiver</v>
      </c>
      <c r="V69">
        <v>914</v>
      </c>
      <c r="X69">
        <v>2014</v>
      </c>
      <c r="Y69">
        <v>22</v>
      </c>
      <c r="Z69" t="str">
        <v>Printemps</v>
      </c>
      <c r="AA69">
        <v>708</v>
      </c>
      <c r="AC69">
        <v>2015</v>
      </c>
      <c r="AD69">
        <v>26</v>
      </c>
      <c r="AE69" t="str">
        <v>Été</v>
      </c>
      <c r="AF69">
        <v>737</v>
      </c>
      <c r="AH69">
        <v>2015</v>
      </c>
      <c r="AI69">
        <v>43</v>
      </c>
      <c r="AJ69" t="str">
        <v>Automne</v>
      </c>
      <c r="AK69">
        <v>761</v>
      </c>
    </row>
    <row r="70" spans="1:37" x14ac:dyDescent="0.3">
      <c r="A70" t="s">
        <v>1289</v>
      </c>
      <c r="C70" t="s">
        <v>53</v>
      </c>
      <c r="I70" t="str">
        <f t="shared" si="20"/>
        <v>2001</v>
      </c>
      <c r="J70" s="2">
        <f t="shared" si="21"/>
        <v>5</v>
      </c>
      <c r="K70" t="str">
        <f t="shared" si="22"/>
        <v>Hiver</v>
      </c>
      <c r="L70">
        <v>0</v>
      </c>
      <c r="N70">
        <v>2012</v>
      </c>
      <c r="O70">
        <v>5</v>
      </c>
      <c r="P70" t="s">
        <v>873</v>
      </c>
      <c r="Q70">
        <v>956</v>
      </c>
      <c r="S70">
        <v>2015</v>
      </c>
      <c r="T70">
        <v>5</v>
      </c>
      <c r="U70" t="str">
        <v>Hiver</v>
      </c>
      <c r="V70">
        <v>989</v>
      </c>
      <c r="X70">
        <v>2015</v>
      </c>
      <c r="Y70">
        <v>9</v>
      </c>
      <c r="Z70" t="str">
        <v>Printemps</v>
      </c>
      <c r="AA70">
        <v>911</v>
      </c>
      <c r="AC70">
        <v>2015</v>
      </c>
      <c r="AD70">
        <v>27</v>
      </c>
      <c r="AE70" t="str">
        <v>Été</v>
      </c>
      <c r="AF70">
        <v>782</v>
      </c>
      <c r="AH70">
        <v>2015</v>
      </c>
      <c r="AI70">
        <v>44</v>
      </c>
      <c r="AJ70" t="str">
        <v>Automne</v>
      </c>
      <c r="AK70">
        <v>752</v>
      </c>
    </row>
    <row r="71" spans="1:37" x14ac:dyDescent="0.3">
      <c r="A71" t="s">
        <v>1288</v>
      </c>
      <c r="C71" t="s">
        <v>51</v>
      </c>
      <c r="I71" t="str">
        <f t="shared" si="20"/>
        <v>2001</v>
      </c>
      <c r="J71" s="2">
        <f t="shared" si="21"/>
        <v>6</v>
      </c>
      <c r="K71" t="str">
        <f t="shared" si="22"/>
        <v>Hiver</v>
      </c>
      <c r="L71">
        <v>0</v>
      </c>
      <c r="N71">
        <v>2012</v>
      </c>
      <c r="O71">
        <v>6</v>
      </c>
      <c r="P71" t="s">
        <v>873</v>
      </c>
      <c r="Q71">
        <v>1104</v>
      </c>
      <c r="S71">
        <v>2015</v>
      </c>
      <c r="T71">
        <v>6</v>
      </c>
      <c r="U71" t="str">
        <v>Hiver</v>
      </c>
      <c r="V71">
        <v>1030</v>
      </c>
      <c r="X71">
        <v>2015</v>
      </c>
      <c r="Y71">
        <v>10</v>
      </c>
      <c r="Z71" t="str">
        <v>Printemps</v>
      </c>
      <c r="AA71">
        <v>878</v>
      </c>
      <c r="AC71">
        <v>2015</v>
      </c>
      <c r="AD71">
        <v>28</v>
      </c>
      <c r="AE71" t="str">
        <v>Été</v>
      </c>
      <c r="AF71">
        <v>872</v>
      </c>
      <c r="AH71">
        <v>2015</v>
      </c>
      <c r="AI71">
        <v>45</v>
      </c>
      <c r="AJ71" t="str">
        <v>Automne</v>
      </c>
      <c r="AK71">
        <v>743</v>
      </c>
    </row>
    <row r="72" spans="1:37" x14ac:dyDescent="0.3">
      <c r="A72" t="s">
        <v>1287</v>
      </c>
      <c r="C72" t="s">
        <v>49</v>
      </c>
      <c r="I72" t="str">
        <f t="shared" si="20"/>
        <v>2001</v>
      </c>
      <c r="J72" s="2">
        <f t="shared" si="21"/>
        <v>7</v>
      </c>
      <c r="K72" t="str">
        <f t="shared" si="22"/>
        <v>Hiver</v>
      </c>
      <c r="L72">
        <v>0</v>
      </c>
      <c r="N72">
        <v>2012</v>
      </c>
      <c r="O72">
        <v>7</v>
      </c>
      <c r="P72" t="s">
        <v>873</v>
      </c>
      <c r="Q72">
        <v>1008</v>
      </c>
      <c r="S72">
        <v>2015</v>
      </c>
      <c r="T72">
        <v>7</v>
      </c>
      <c r="U72" t="str">
        <v>Hiver</v>
      </c>
      <c r="V72">
        <v>988</v>
      </c>
      <c r="X72">
        <v>2015</v>
      </c>
      <c r="Y72">
        <v>11</v>
      </c>
      <c r="Z72" t="str">
        <v>Printemps</v>
      </c>
      <c r="AA72">
        <v>868</v>
      </c>
      <c r="AC72">
        <v>2015</v>
      </c>
      <c r="AD72">
        <v>29</v>
      </c>
      <c r="AE72" t="str">
        <v>Été</v>
      </c>
      <c r="AF72">
        <v>905</v>
      </c>
      <c r="AH72">
        <v>2015</v>
      </c>
      <c r="AI72">
        <v>46</v>
      </c>
      <c r="AJ72" t="str">
        <v>Automne</v>
      </c>
      <c r="AK72">
        <v>792</v>
      </c>
    </row>
    <row r="73" spans="1:37" x14ac:dyDescent="0.3">
      <c r="A73" t="s">
        <v>1286</v>
      </c>
      <c r="C73" t="s">
        <v>47</v>
      </c>
      <c r="I73" t="str">
        <f t="shared" si="20"/>
        <v>2001</v>
      </c>
      <c r="J73" s="2">
        <f t="shared" si="21"/>
        <v>8</v>
      </c>
      <c r="K73" t="str">
        <f t="shared" si="22"/>
        <v>Hiver</v>
      </c>
      <c r="L73">
        <v>0</v>
      </c>
      <c r="N73">
        <v>2012</v>
      </c>
      <c r="O73">
        <v>8</v>
      </c>
      <c r="P73" t="s">
        <v>873</v>
      </c>
      <c r="Q73">
        <v>985</v>
      </c>
      <c r="S73">
        <v>2015</v>
      </c>
      <c r="T73">
        <v>8</v>
      </c>
      <c r="U73" t="str">
        <v>Hiver</v>
      </c>
      <c r="V73">
        <v>968</v>
      </c>
      <c r="X73">
        <v>2015</v>
      </c>
      <c r="Y73">
        <v>12</v>
      </c>
      <c r="Z73" t="str">
        <v>Printemps</v>
      </c>
      <c r="AA73">
        <v>917</v>
      </c>
      <c r="AC73">
        <v>2015</v>
      </c>
      <c r="AD73">
        <v>30</v>
      </c>
      <c r="AE73" t="str">
        <v>Été</v>
      </c>
      <c r="AF73">
        <v>972</v>
      </c>
      <c r="AH73">
        <v>2015</v>
      </c>
      <c r="AI73">
        <v>47</v>
      </c>
      <c r="AJ73" t="str">
        <v>Automne</v>
      </c>
      <c r="AK73">
        <v>746</v>
      </c>
    </row>
    <row r="74" spans="1:37" x14ac:dyDescent="0.3">
      <c r="A74" t="s">
        <v>1285</v>
      </c>
      <c r="C74" t="s">
        <v>45</v>
      </c>
      <c r="I74" t="str">
        <f t="shared" si="20"/>
        <v>2001</v>
      </c>
      <c r="J74" s="2">
        <f t="shared" si="21"/>
        <v>9</v>
      </c>
      <c r="K74" t="str">
        <f t="shared" si="22"/>
        <v>Printemps</v>
      </c>
      <c r="L74">
        <v>0</v>
      </c>
      <c r="N74">
        <v>2012</v>
      </c>
      <c r="O74">
        <v>9</v>
      </c>
      <c r="P74" t="s">
        <v>906</v>
      </c>
      <c r="Q74">
        <v>863</v>
      </c>
      <c r="S74">
        <v>2015</v>
      </c>
      <c r="T74">
        <v>48</v>
      </c>
      <c r="U74" t="str">
        <v>Hiver</v>
      </c>
      <c r="V74">
        <v>793</v>
      </c>
      <c r="X74">
        <v>2015</v>
      </c>
      <c r="Y74">
        <v>13</v>
      </c>
      <c r="Z74" t="str">
        <v>Printemps</v>
      </c>
      <c r="AA74">
        <v>845</v>
      </c>
      <c r="AC74">
        <v>2015</v>
      </c>
      <c r="AD74">
        <v>31</v>
      </c>
      <c r="AE74" t="str">
        <v>Été</v>
      </c>
      <c r="AF74">
        <v>754</v>
      </c>
      <c r="AH74">
        <v>2016</v>
      </c>
      <c r="AI74">
        <v>36</v>
      </c>
      <c r="AJ74" t="str">
        <v>Automne</v>
      </c>
      <c r="AK74">
        <v>678</v>
      </c>
    </row>
    <row r="75" spans="1:37" x14ac:dyDescent="0.3">
      <c r="A75" t="s">
        <v>1284</v>
      </c>
      <c r="C75" t="s">
        <v>43</v>
      </c>
      <c r="I75" t="str">
        <f t="shared" si="20"/>
        <v>2001</v>
      </c>
      <c r="J75" s="2">
        <f t="shared" si="21"/>
        <v>10</v>
      </c>
      <c r="K75" t="str">
        <f t="shared" si="22"/>
        <v>Printemps</v>
      </c>
      <c r="L75">
        <v>0</v>
      </c>
      <c r="N75">
        <v>2012</v>
      </c>
      <c r="O75">
        <v>10</v>
      </c>
      <c r="P75" t="s">
        <v>906</v>
      </c>
      <c r="Q75">
        <v>819</v>
      </c>
      <c r="S75">
        <v>2015</v>
      </c>
      <c r="T75">
        <v>49</v>
      </c>
      <c r="U75" t="str">
        <v>Hiver</v>
      </c>
      <c r="V75">
        <v>813</v>
      </c>
      <c r="X75">
        <v>2015</v>
      </c>
      <c r="Y75">
        <v>14</v>
      </c>
      <c r="Z75" t="str">
        <v>Printemps</v>
      </c>
      <c r="AA75">
        <v>762</v>
      </c>
      <c r="AC75">
        <v>2015</v>
      </c>
      <c r="AD75">
        <v>32</v>
      </c>
      <c r="AE75" t="str">
        <v>Été</v>
      </c>
      <c r="AF75">
        <v>808</v>
      </c>
      <c r="AH75">
        <v>2016</v>
      </c>
      <c r="AI75">
        <v>37</v>
      </c>
      <c r="AJ75" t="str">
        <v>Automne</v>
      </c>
      <c r="AK75">
        <v>654</v>
      </c>
    </row>
    <row r="76" spans="1:37" x14ac:dyDescent="0.3">
      <c r="A76" t="s">
        <v>1283</v>
      </c>
      <c r="C76" t="s">
        <v>41</v>
      </c>
      <c r="I76" t="str">
        <f t="shared" si="20"/>
        <v>2001</v>
      </c>
      <c r="J76" s="2">
        <f t="shared" si="21"/>
        <v>11</v>
      </c>
      <c r="K76" t="str">
        <f t="shared" si="22"/>
        <v>Printemps</v>
      </c>
      <c r="L76">
        <v>0</v>
      </c>
      <c r="N76">
        <v>2012</v>
      </c>
      <c r="O76">
        <v>11</v>
      </c>
      <c r="P76" t="s">
        <v>906</v>
      </c>
      <c r="Q76">
        <v>794</v>
      </c>
      <c r="S76">
        <v>2015</v>
      </c>
      <c r="T76">
        <v>50</v>
      </c>
      <c r="U76" t="str">
        <v>Hiver</v>
      </c>
      <c r="V76">
        <v>772</v>
      </c>
      <c r="X76">
        <v>2015</v>
      </c>
      <c r="Y76">
        <v>15</v>
      </c>
      <c r="Z76" t="str">
        <v>Printemps</v>
      </c>
      <c r="AA76">
        <v>806</v>
      </c>
      <c r="AC76">
        <v>2015</v>
      </c>
      <c r="AD76">
        <v>33</v>
      </c>
      <c r="AE76" t="str">
        <v>Été</v>
      </c>
      <c r="AF76">
        <v>801</v>
      </c>
      <c r="AH76">
        <v>2016</v>
      </c>
      <c r="AI76">
        <v>38</v>
      </c>
      <c r="AJ76" t="str">
        <v>Automne</v>
      </c>
      <c r="AK76">
        <v>721</v>
      </c>
    </row>
    <row r="77" spans="1:37" x14ac:dyDescent="0.3">
      <c r="A77" t="s">
        <v>1282</v>
      </c>
      <c r="C77" t="s">
        <v>39</v>
      </c>
      <c r="I77" t="str">
        <f t="shared" si="20"/>
        <v>2001</v>
      </c>
      <c r="J77" s="2">
        <f t="shared" si="21"/>
        <v>12</v>
      </c>
      <c r="K77" t="str">
        <f t="shared" si="22"/>
        <v>Printemps</v>
      </c>
      <c r="L77">
        <v>0</v>
      </c>
      <c r="N77">
        <v>2012</v>
      </c>
      <c r="O77">
        <v>12</v>
      </c>
      <c r="P77" t="s">
        <v>906</v>
      </c>
      <c r="Q77">
        <v>773</v>
      </c>
      <c r="S77">
        <v>2015</v>
      </c>
      <c r="T77">
        <v>51</v>
      </c>
      <c r="U77" t="str">
        <v>Hiver</v>
      </c>
      <c r="V77">
        <v>781</v>
      </c>
      <c r="X77">
        <v>2015</v>
      </c>
      <c r="Y77">
        <v>16</v>
      </c>
      <c r="Z77" t="str">
        <v>Printemps</v>
      </c>
      <c r="AA77">
        <v>839</v>
      </c>
      <c r="AC77">
        <v>2015</v>
      </c>
      <c r="AD77">
        <v>34</v>
      </c>
      <c r="AE77" t="str">
        <v>Été</v>
      </c>
      <c r="AF77">
        <v>687</v>
      </c>
      <c r="AH77">
        <v>2016</v>
      </c>
      <c r="AI77">
        <v>39</v>
      </c>
      <c r="AJ77" t="str">
        <v>Automne</v>
      </c>
      <c r="AK77">
        <v>706</v>
      </c>
    </row>
    <row r="78" spans="1:37" x14ac:dyDescent="0.3">
      <c r="A78" t="s">
        <v>1281</v>
      </c>
      <c r="C78" t="s">
        <v>37</v>
      </c>
      <c r="I78" t="str">
        <f t="shared" ref="I78:I141" si="23">LEFT(A78,4)</f>
        <v>2001</v>
      </c>
      <c r="J78" s="2">
        <f t="shared" ref="J78:J141" si="24">ABS(RIGHT(C78,3))</f>
        <v>13</v>
      </c>
      <c r="K78" t="str">
        <f t="shared" ref="K78:K141" si="25">IF(J78&lt;9,"Hiver",IF(J78&lt;23,"Printemps",IF(J78&lt;36,"Été",IF(J78&lt;48,"Automne","Hiver"))))</f>
        <v>Printemps</v>
      </c>
      <c r="L78">
        <v>0</v>
      </c>
      <c r="N78">
        <v>2012</v>
      </c>
      <c r="O78">
        <v>13</v>
      </c>
      <c r="P78" t="s">
        <v>906</v>
      </c>
      <c r="Q78">
        <v>804</v>
      </c>
      <c r="S78">
        <v>2015</v>
      </c>
      <c r="T78">
        <v>52</v>
      </c>
      <c r="U78" t="str">
        <v>Hiver</v>
      </c>
      <c r="V78">
        <v>881</v>
      </c>
      <c r="X78">
        <v>2015</v>
      </c>
      <c r="Y78">
        <v>17</v>
      </c>
      <c r="Z78" t="str">
        <v>Printemps</v>
      </c>
      <c r="AA78">
        <v>776</v>
      </c>
      <c r="AC78">
        <v>2015</v>
      </c>
      <c r="AD78">
        <v>35</v>
      </c>
      <c r="AE78" t="str">
        <v>Été</v>
      </c>
      <c r="AF78">
        <v>742</v>
      </c>
      <c r="AH78">
        <v>2016</v>
      </c>
      <c r="AI78">
        <v>40</v>
      </c>
      <c r="AJ78" t="str">
        <v>Automne</v>
      </c>
      <c r="AK78">
        <v>700</v>
      </c>
    </row>
    <row r="79" spans="1:37" x14ac:dyDescent="0.3">
      <c r="A79" t="s">
        <v>1280</v>
      </c>
      <c r="C79" t="s">
        <v>35</v>
      </c>
      <c r="I79" t="str">
        <f t="shared" si="23"/>
        <v>2001</v>
      </c>
      <c r="J79" s="2">
        <f t="shared" si="24"/>
        <v>14</v>
      </c>
      <c r="K79" t="str">
        <f t="shared" si="25"/>
        <v>Printemps</v>
      </c>
      <c r="L79">
        <v>0</v>
      </c>
      <c r="N79">
        <v>2012</v>
      </c>
      <c r="O79">
        <v>14</v>
      </c>
      <c r="P79" t="s">
        <v>906</v>
      </c>
      <c r="Q79">
        <v>742</v>
      </c>
      <c r="S79">
        <v>2015</v>
      </c>
      <c r="T79">
        <v>53</v>
      </c>
      <c r="U79" t="str">
        <v>Hiver</v>
      </c>
      <c r="V79">
        <v>886</v>
      </c>
      <c r="X79">
        <v>2015</v>
      </c>
      <c r="Y79">
        <v>18</v>
      </c>
      <c r="Z79" t="str">
        <v>Printemps</v>
      </c>
      <c r="AA79">
        <v>772</v>
      </c>
      <c r="AC79">
        <v>2016</v>
      </c>
      <c r="AD79">
        <v>23</v>
      </c>
      <c r="AE79" t="str">
        <v>Été</v>
      </c>
      <c r="AF79">
        <v>725</v>
      </c>
      <c r="AH79">
        <v>2016</v>
      </c>
      <c r="AI79">
        <v>41</v>
      </c>
      <c r="AJ79" t="str">
        <v>Automne</v>
      </c>
      <c r="AK79">
        <v>813</v>
      </c>
    </row>
    <row r="80" spans="1:37" x14ac:dyDescent="0.3">
      <c r="A80" t="s">
        <v>1279</v>
      </c>
      <c r="C80" t="s">
        <v>33</v>
      </c>
      <c r="I80" t="str">
        <f t="shared" si="23"/>
        <v>2001</v>
      </c>
      <c r="J80" s="2">
        <f t="shared" si="24"/>
        <v>15</v>
      </c>
      <c r="K80" t="str">
        <f t="shared" si="25"/>
        <v>Printemps</v>
      </c>
      <c r="L80">
        <v>0</v>
      </c>
      <c r="N80">
        <v>2012</v>
      </c>
      <c r="O80">
        <v>15</v>
      </c>
      <c r="P80" t="s">
        <v>906</v>
      </c>
      <c r="Q80">
        <v>750</v>
      </c>
      <c r="S80">
        <v>2016</v>
      </c>
      <c r="T80">
        <v>1</v>
      </c>
      <c r="U80" t="str">
        <v>Hiver</v>
      </c>
      <c r="V80">
        <v>905</v>
      </c>
      <c r="X80">
        <v>2015</v>
      </c>
      <c r="Y80">
        <v>19</v>
      </c>
      <c r="Z80" t="str">
        <v>Printemps</v>
      </c>
      <c r="AA80">
        <v>790</v>
      </c>
      <c r="AC80">
        <v>2016</v>
      </c>
      <c r="AD80">
        <v>24</v>
      </c>
      <c r="AE80" t="str">
        <v>Été</v>
      </c>
      <c r="AF80">
        <v>731</v>
      </c>
      <c r="AH80">
        <v>2016</v>
      </c>
      <c r="AI80">
        <v>42</v>
      </c>
      <c r="AJ80" t="str">
        <v>Automne</v>
      </c>
      <c r="AK80">
        <v>767</v>
      </c>
    </row>
    <row r="81" spans="1:37" x14ac:dyDescent="0.3">
      <c r="A81" t="s">
        <v>1278</v>
      </c>
      <c r="C81" t="s">
        <v>31</v>
      </c>
      <c r="I81" t="str">
        <f t="shared" si="23"/>
        <v>2001</v>
      </c>
      <c r="J81" s="2">
        <f t="shared" si="24"/>
        <v>16</v>
      </c>
      <c r="K81" t="str">
        <f t="shared" si="25"/>
        <v>Printemps</v>
      </c>
      <c r="L81">
        <v>0</v>
      </c>
      <c r="N81">
        <v>2012</v>
      </c>
      <c r="O81">
        <v>16</v>
      </c>
      <c r="P81" t="s">
        <v>906</v>
      </c>
      <c r="Q81">
        <v>727</v>
      </c>
      <c r="S81">
        <v>2016</v>
      </c>
      <c r="T81">
        <v>2</v>
      </c>
      <c r="U81" t="str">
        <v>Hiver</v>
      </c>
      <c r="V81">
        <v>838</v>
      </c>
      <c r="X81">
        <v>2015</v>
      </c>
      <c r="Y81">
        <v>20</v>
      </c>
      <c r="Z81" t="str">
        <v>Printemps</v>
      </c>
      <c r="AA81">
        <v>697</v>
      </c>
      <c r="AC81">
        <v>2016</v>
      </c>
      <c r="AD81">
        <v>25</v>
      </c>
      <c r="AE81" t="str">
        <v>Été</v>
      </c>
      <c r="AF81">
        <v>703</v>
      </c>
      <c r="AH81">
        <v>2016</v>
      </c>
      <c r="AI81">
        <v>43</v>
      </c>
      <c r="AJ81" t="str">
        <v>Automne</v>
      </c>
      <c r="AK81">
        <v>855</v>
      </c>
    </row>
    <row r="82" spans="1:37" x14ac:dyDescent="0.3">
      <c r="A82" t="s">
        <v>1277</v>
      </c>
      <c r="C82" t="s">
        <v>29</v>
      </c>
      <c r="I82" t="str">
        <f t="shared" si="23"/>
        <v>2001</v>
      </c>
      <c r="J82" s="2">
        <f t="shared" si="24"/>
        <v>17</v>
      </c>
      <c r="K82" t="str">
        <f t="shared" si="25"/>
        <v>Printemps</v>
      </c>
      <c r="L82">
        <v>0</v>
      </c>
      <c r="N82">
        <v>2012</v>
      </c>
      <c r="O82">
        <v>17</v>
      </c>
      <c r="P82" t="s">
        <v>906</v>
      </c>
      <c r="Q82">
        <v>757</v>
      </c>
      <c r="S82">
        <v>2016</v>
      </c>
      <c r="T82">
        <v>3</v>
      </c>
      <c r="U82" t="str">
        <v>Hiver</v>
      </c>
      <c r="V82">
        <v>821</v>
      </c>
      <c r="X82">
        <v>2015</v>
      </c>
      <c r="Y82">
        <v>21</v>
      </c>
      <c r="Z82" t="str">
        <v>Printemps</v>
      </c>
      <c r="AA82">
        <v>703</v>
      </c>
      <c r="AC82">
        <v>2016</v>
      </c>
      <c r="AD82">
        <v>26</v>
      </c>
      <c r="AE82" t="str">
        <v>Été</v>
      </c>
      <c r="AF82">
        <v>737</v>
      </c>
      <c r="AH82">
        <v>2016</v>
      </c>
      <c r="AI82">
        <v>44</v>
      </c>
      <c r="AJ82" t="str">
        <v>Automne</v>
      </c>
      <c r="AK82">
        <v>738</v>
      </c>
    </row>
    <row r="83" spans="1:37" x14ac:dyDescent="0.3">
      <c r="A83" t="s">
        <v>1276</v>
      </c>
      <c r="C83" t="s">
        <v>27</v>
      </c>
      <c r="I83" t="str">
        <f t="shared" si="23"/>
        <v>2001</v>
      </c>
      <c r="J83" s="2">
        <f t="shared" si="24"/>
        <v>18</v>
      </c>
      <c r="K83" t="str">
        <f t="shared" si="25"/>
        <v>Printemps</v>
      </c>
      <c r="L83">
        <v>0</v>
      </c>
      <c r="N83">
        <v>2012</v>
      </c>
      <c r="O83">
        <v>18</v>
      </c>
      <c r="P83" t="s">
        <v>906</v>
      </c>
      <c r="Q83">
        <v>660</v>
      </c>
      <c r="S83">
        <v>2016</v>
      </c>
      <c r="T83">
        <v>4</v>
      </c>
      <c r="U83" t="str">
        <v>Hiver</v>
      </c>
      <c r="V83">
        <v>858</v>
      </c>
      <c r="X83">
        <v>2015</v>
      </c>
      <c r="Y83">
        <v>22</v>
      </c>
      <c r="Z83" t="str">
        <v>Printemps</v>
      </c>
      <c r="AA83">
        <v>682</v>
      </c>
      <c r="AC83">
        <v>2016</v>
      </c>
      <c r="AD83">
        <v>27</v>
      </c>
      <c r="AE83" t="str">
        <v>Été</v>
      </c>
      <c r="AF83">
        <v>734</v>
      </c>
      <c r="AH83">
        <v>2016</v>
      </c>
      <c r="AI83">
        <v>45</v>
      </c>
      <c r="AJ83" t="str">
        <v>Automne</v>
      </c>
      <c r="AK83">
        <v>772</v>
      </c>
    </row>
    <row r="84" spans="1:37" x14ac:dyDescent="0.3">
      <c r="A84" t="s">
        <v>1275</v>
      </c>
      <c r="C84" t="s">
        <v>25</v>
      </c>
      <c r="I84" t="str">
        <f t="shared" si="23"/>
        <v>2001</v>
      </c>
      <c r="J84" s="2">
        <f t="shared" si="24"/>
        <v>19</v>
      </c>
      <c r="K84" t="str">
        <f t="shared" si="25"/>
        <v>Printemps</v>
      </c>
      <c r="L84">
        <v>0</v>
      </c>
      <c r="N84">
        <v>2012</v>
      </c>
      <c r="O84">
        <v>19</v>
      </c>
      <c r="P84" t="s">
        <v>906</v>
      </c>
      <c r="Q84">
        <v>739</v>
      </c>
      <c r="S84">
        <v>2016</v>
      </c>
      <c r="T84">
        <v>5</v>
      </c>
      <c r="U84" t="str">
        <v>Hiver</v>
      </c>
      <c r="V84">
        <v>761</v>
      </c>
      <c r="X84">
        <v>2016</v>
      </c>
      <c r="Y84">
        <v>9</v>
      </c>
      <c r="Z84" t="str">
        <v>Printemps</v>
      </c>
      <c r="AA84">
        <v>827</v>
      </c>
      <c r="AC84">
        <v>2016</v>
      </c>
      <c r="AD84">
        <v>28</v>
      </c>
      <c r="AE84" t="str">
        <v>Été</v>
      </c>
      <c r="AF84">
        <v>752</v>
      </c>
      <c r="AH84">
        <v>2016</v>
      </c>
      <c r="AI84">
        <v>46</v>
      </c>
      <c r="AJ84" t="str">
        <v>Automne</v>
      </c>
      <c r="AK84">
        <v>839</v>
      </c>
    </row>
    <row r="85" spans="1:37" x14ac:dyDescent="0.3">
      <c r="A85" t="s">
        <v>1274</v>
      </c>
      <c r="C85" t="s">
        <v>23</v>
      </c>
      <c r="I85" t="str">
        <f t="shared" si="23"/>
        <v>2001</v>
      </c>
      <c r="J85" s="2">
        <f t="shared" si="24"/>
        <v>20</v>
      </c>
      <c r="K85" t="str">
        <f t="shared" si="25"/>
        <v>Printemps</v>
      </c>
      <c r="L85">
        <v>0</v>
      </c>
      <c r="N85">
        <v>2012</v>
      </c>
      <c r="O85">
        <v>20</v>
      </c>
      <c r="P85" t="s">
        <v>906</v>
      </c>
      <c r="Q85">
        <v>637</v>
      </c>
      <c r="S85">
        <v>2016</v>
      </c>
      <c r="T85">
        <v>6</v>
      </c>
      <c r="U85" t="str">
        <v>Hiver</v>
      </c>
      <c r="V85">
        <v>806</v>
      </c>
      <c r="X85">
        <v>2016</v>
      </c>
      <c r="Y85">
        <v>10</v>
      </c>
      <c r="Z85" t="str">
        <v>Printemps</v>
      </c>
      <c r="AA85">
        <v>847</v>
      </c>
      <c r="AC85">
        <v>2016</v>
      </c>
      <c r="AD85">
        <v>29</v>
      </c>
      <c r="AE85" t="str">
        <v>Été</v>
      </c>
      <c r="AF85">
        <v>769</v>
      </c>
      <c r="AH85">
        <v>2016</v>
      </c>
      <c r="AI85">
        <v>47</v>
      </c>
      <c r="AJ85" t="str">
        <v>Automne</v>
      </c>
      <c r="AK85">
        <v>775</v>
      </c>
    </row>
    <row r="86" spans="1:37" x14ac:dyDescent="0.3">
      <c r="A86" t="s">
        <v>1273</v>
      </c>
      <c r="C86" t="s">
        <v>21</v>
      </c>
      <c r="I86" t="str">
        <f t="shared" si="23"/>
        <v>2001</v>
      </c>
      <c r="J86" s="2">
        <f t="shared" si="24"/>
        <v>21</v>
      </c>
      <c r="K86" t="str">
        <f t="shared" si="25"/>
        <v>Printemps</v>
      </c>
      <c r="L86">
        <v>0</v>
      </c>
      <c r="N86">
        <v>2012</v>
      </c>
      <c r="O86">
        <v>21</v>
      </c>
      <c r="P86" t="s">
        <v>906</v>
      </c>
      <c r="Q86">
        <v>712</v>
      </c>
      <c r="S86">
        <v>2016</v>
      </c>
      <c r="T86">
        <v>7</v>
      </c>
      <c r="U86" t="str">
        <v>Hiver</v>
      </c>
      <c r="V86">
        <v>777</v>
      </c>
      <c r="X86">
        <v>2016</v>
      </c>
      <c r="Y86">
        <v>11</v>
      </c>
      <c r="Z86" t="str">
        <v>Printemps</v>
      </c>
      <c r="AA86">
        <v>797</v>
      </c>
      <c r="AC86">
        <v>2016</v>
      </c>
      <c r="AD86">
        <v>30</v>
      </c>
      <c r="AE86" t="str">
        <v>Été</v>
      </c>
      <c r="AF86">
        <v>747</v>
      </c>
      <c r="AH86">
        <v>2017</v>
      </c>
      <c r="AI86">
        <v>36</v>
      </c>
      <c r="AJ86" t="str">
        <v>Automne</v>
      </c>
      <c r="AK86">
        <v>708</v>
      </c>
    </row>
    <row r="87" spans="1:37" x14ac:dyDescent="0.3">
      <c r="A87" t="s">
        <v>1272</v>
      </c>
      <c r="C87" t="s">
        <v>19</v>
      </c>
      <c r="I87" t="str">
        <f t="shared" si="23"/>
        <v>2001</v>
      </c>
      <c r="J87" s="2">
        <f t="shared" si="24"/>
        <v>22</v>
      </c>
      <c r="K87" t="str">
        <f t="shared" si="25"/>
        <v>Printemps</v>
      </c>
      <c r="L87">
        <v>0</v>
      </c>
      <c r="N87">
        <v>2012</v>
      </c>
      <c r="O87">
        <v>22</v>
      </c>
      <c r="P87" t="s">
        <v>906</v>
      </c>
      <c r="Q87">
        <v>709</v>
      </c>
      <c r="S87">
        <v>2016</v>
      </c>
      <c r="T87">
        <v>8</v>
      </c>
      <c r="U87" t="str">
        <v>Hiver</v>
      </c>
      <c r="V87">
        <v>807</v>
      </c>
      <c r="X87">
        <v>2016</v>
      </c>
      <c r="Y87">
        <v>12</v>
      </c>
      <c r="Z87" t="str">
        <v>Printemps</v>
      </c>
      <c r="AA87">
        <v>799</v>
      </c>
      <c r="AC87">
        <v>2016</v>
      </c>
      <c r="AD87">
        <v>31</v>
      </c>
      <c r="AE87" t="str">
        <v>Été</v>
      </c>
      <c r="AF87">
        <v>692</v>
      </c>
      <c r="AH87">
        <v>2017</v>
      </c>
      <c r="AI87">
        <v>37</v>
      </c>
      <c r="AJ87" t="str">
        <v>Automne</v>
      </c>
      <c r="AK87">
        <v>689</v>
      </c>
    </row>
    <row r="88" spans="1:37" x14ac:dyDescent="0.3">
      <c r="A88" t="s">
        <v>1271</v>
      </c>
      <c r="C88" t="s">
        <v>17</v>
      </c>
      <c r="I88" t="str">
        <f t="shared" si="23"/>
        <v>2001</v>
      </c>
      <c r="J88" s="2">
        <f t="shared" si="24"/>
        <v>23</v>
      </c>
      <c r="K88" t="str">
        <f t="shared" si="25"/>
        <v>Été</v>
      </c>
      <c r="L88">
        <v>0</v>
      </c>
      <c r="N88">
        <v>2012</v>
      </c>
      <c r="O88">
        <v>23</v>
      </c>
      <c r="P88" t="s">
        <v>892</v>
      </c>
      <c r="Q88">
        <v>733</v>
      </c>
      <c r="S88">
        <v>2016</v>
      </c>
      <c r="T88">
        <v>48</v>
      </c>
      <c r="U88" t="str">
        <v>Hiver</v>
      </c>
      <c r="V88">
        <v>832</v>
      </c>
      <c r="X88">
        <v>2016</v>
      </c>
      <c r="Y88">
        <v>13</v>
      </c>
      <c r="Z88" t="str">
        <v>Printemps</v>
      </c>
      <c r="AA88">
        <v>870</v>
      </c>
      <c r="AC88">
        <v>2016</v>
      </c>
      <c r="AD88">
        <v>32</v>
      </c>
      <c r="AE88" t="str">
        <v>Été</v>
      </c>
      <c r="AF88">
        <v>709</v>
      </c>
      <c r="AH88">
        <v>2017</v>
      </c>
      <c r="AI88">
        <v>38</v>
      </c>
      <c r="AJ88" t="str">
        <v>Automne</v>
      </c>
      <c r="AK88">
        <v>710</v>
      </c>
    </row>
    <row r="89" spans="1:37" x14ac:dyDescent="0.3">
      <c r="A89" t="s">
        <v>1270</v>
      </c>
      <c r="C89" t="s">
        <v>15</v>
      </c>
      <c r="I89" t="str">
        <f t="shared" si="23"/>
        <v>2001</v>
      </c>
      <c r="J89" s="2">
        <f t="shared" si="24"/>
        <v>24</v>
      </c>
      <c r="K89" t="str">
        <f t="shared" si="25"/>
        <v>Été</v>
      </c>
      <c r="L89">
        <v>0</v>
      </c>
      <c r="N89">
        <v>2012</v>
      </c>
      <c r="O89">
        <v>24</v>
      </c>
      <c r="P89" t="s">
        <v>892</v>
      </c>
      <c r="Q89">
        <v>729</v>
      </c>
      <c r="S89">
        <v>2016</v>
      </c>
      <c r="T89">
        <v>49</v>
      </c>
      <c r="U89" t="str">
        <v>Hiver</v>
      </c>
      <c r="V89">
        <v>864</v>
      </c>
      <c r="X89">
        <v>2016</v>
      </c>
      <c r="Y89">
        <v>14</v>
      </c>
      <c r="Z89" t="str">
        <v>Printemps</v>
      </c>
      <c r="AA89">
        <v>861</v>
      </c>
      <c r="AC89">
        <v>2016</v>
      </c>
      <c r="AD89">
        <v>33</v>
      </c>
      <c r="AE89" t="str">
        <v>Été</v>
      </c>
      <c r="AF89">
        <v>714</v>
      </c>
      <c r="AH89">
        <v>2017</v>
      </c>
      <c r="AI89">
        <v>39</v>
      </c>
      <c r="AJ89" t="str">
        <v>Automne</v>
      </c>
      <c r="AK89">
        <v>793</v>
      </c>
    </row>
    <row r="90" spans="1:37" x14ac:dyDescent="0.3">
      <c r="A90" t="s">
        <v>1269</v>
      </c>
      <c r="C90" t="s">
        <v>13</v>
      </c>
      <c r="I90" t="str">
        <f t="shared" si="23"/>
        <v>2001</v>
      </c>
      <c r="J90" s="2">
        <f t="shared" si="24"/>
        <v>25</v>
      </c>
      <c r="K90" t="str">
        <f t="shared" si="25"/>
        <v>Été</v>
      </c>
      <c r="L90">
        <v>0</v>
      </c>
      <c r="N90">
        <v>2012</v>
      </c>
      <c r="O90">
        <v>25</v>
      </c>
      <c r="P90" t="s">
        <v>892</v>
      </c>
      <c r="Q90">
        <v>815</v>
      </c>
      <c r="S90">
        <v>2016</v>
      </c>
      <c r="T90">
        <v>50</v>
      </c>
      <c r="U90" t="str">
        <v>Hiver</v>
      </c>
      <c r="V90">
        <v>834</v>
      </c>
      <c r="X90">
        <v>2016</v>
      </c>
      <c r="Y90">
        <v>15</v>
      </c>
      <c r="Z90" t="str">
        <v>Printemps</v>
      </c>
      <c r="AA90">
        <v>776</v>
      </c>
      <c r="AC90">
        <v>2016</v>
      </c>
      <c r="AD90">
        <v>34</v>
      </c>
      <c r="AE90" t="str">
        <v>Été</v>
      </c>
      <c r="AF90">
        <v>887</v>
      </c>
      <c r="AH90">
        <v>2017</v>
      </c>
      <c r="AI90">
        <v>40</v>
      </c>
      <c r="AJ90" t="str">
        <v>Automne</v>
      </c>
      <c r="AK90">
        <v>780</v>
      </c>
    </row>
    <row r="91" spans="1:37" x14ac:dyDescent="0.3">
      <c r="A91" t="s">
        <v>1268</v>
      </c>
      <c r="C91" t="s">
        <v>11</v>
      </c>
      <c r="I91" t="str">
        <f t="shared" si="23"/>
        <v>2001</v>
      </c>
      <c r="J91" s="2">
        <f t="shared" si="24"/>
        <v>26</v>
      </c>
      <c r="K91" t="str">
        <f t="shared" si="25"/>
        <v>Été</v>
      </c>
      <c r="L91">
        <v>0</v>
      </c>
      <c r="N91">
        <v>2012</v>
      </c>
      <c r="O91">
        <v>26</v>
      </c>
      <c r="P91" t="s">
        <v>892</v>
      </c>
      <c r="Q91">
        <v>764</v>
      </c>
      <c r="S91">
        <v>2016</v>
      </c>
      <c r="T91">
        <v>51</v>
      </c>
      <c r="U91" t="str">
        <v>Hiver</v>
      </c>
      <c r="V91">
        <v>985</v>
      </c>
      <c r="X91">
        <v>2016</v>
      </c>
      <c r="Y91">
        <v>16</v>
      </c>
      <c r="Z91" t="str">
        <v>Printemps</v>
      </c>
      <c r="AA91">
        <v>737</v>
      </c>
      <c r="AC91">
        <v>2016</v>
      </c>
      <c r="AD91">
        <v>35</v>
      </c>
      <c r="AE91" t="str">
        <v>Été</v>
      </c>
      <c r="AF91">
        <v>654</v>
      </c>
      <c r="AH91">
        <v>2017</v>
      </c>
      <c r="AI91">
        <v>41</v>
      </c>
      <c r="AJ91" t="str">
        <v>Automne</v>
      </c>
      <c r="AK91">
        <v>770</v>
      </c>
    </row>
    <row r="92" spans="1:37" x14ac:dyDescent="0.3">
      <c r="A92" t="s">
        <v>1267</v>
      </c>
      <c r="C92" t="s">
        <v>9</v>
      </c>
      <c r="I92" t="str">
        <f t="shared" si="23"/>
        <v>2001</v>
      </c>
      <c r="J92" s="2">
        <f t="shared" si="24"/>
        <v>27</v>
      </c>
      <c r="K92" t="str">
        <f t="shared" si="25"/>
        <v>Été</v>
      </c>
      <c r="L92">
        <v>0</v>
      </c>
      <c r="N92">
        <v>2012</v>
      </c>
      <c r="O92">
        <v>27</v>
      </c>
      <c r="P92" t="s">
        <v>892</v>
      </c>
      <c r="Q92">
        <v>697</v>
      </c>
      <c r="S92">
        <v>2016</v>
      </c>
      <c r="T92">
        <v>52</v>
      </c>
      <c r="U92" t="str">
        <v>Hiver</v>
      </c>
      <c r="V92">
        <v>1138</v>
      </c>
      <c r="X92">
        <v>2016</v>
      </c>
      <c r="Y92">
        <v>17</v>
      </c>
      <c r="Z92" t="str">
        <v>Printemps</v>
      </c>
      <c r="AA92">
        <v>774</v>
      </c>
      <c r="AC92">
        <v>2017</v>
      </c>
      <c r="AD92">
        <v>23</v>
      </c>
      <c r="AE92" t="str">
        <v>Été</v>
      </c>
      <c r="AF92">
        <v>735</v>
      </c>
      <c r="AH92">
        <v>2017</v>
      </c>
      <c r="AI92">
        <v>42</v>
      </c>
      <c r="AJ92" t="str">
        <v>Automne</v>
      </c>
      <c r="AK92">
        <v>811</v>
      </c>
    </row>
    <row r="93" spans="1:37" x14ac:dyDescent="0.3">
      <c r="A93" t="s">
        <v>1266</v>
      </c>
      <c r="C93" t="s">
        <v>7</v>
      </c>
      <c r="I93" t="str">
        <f t="shared" si="23"/>
        <v>2001</v>
      </c>
      <c r="J93" s="2">
        <f t="shared" si="24"/>
        <v>28</v>
      </c>
      <c r="K93" t="str">
        <f t="shared" si="25"/>
        <v>Été</v>
      </c>
      <c r="L93">
        <v>0</v>
      </c>
      <c r="N93">
        <v>2012</v>
      </c>
      <c r="O93">
        <v>28</v>
      </c>
      <c r="P93" t="s">
        <v>892</v>
      </c>
      <c r="Q93">
        <v>712</v>
      </c>
      <c r="S93">
        <v>2017</v>
      </c>
      <c r="T93">
        <v>1</v>
      </c>
      <c r="U93" t="str">
        <v>Hiver</v>
      </c>
      <c r="V93">
        <v>1215</v>
      </c>
      <c r="X93">
        <v>2016</v>
      </c>
      <c r="Y93">
        <v>18</v>
      </c>
      <c r="Z93" t="str">
        <v>Printemps</v>
      </c>
      <c r="AA93">
        <v>731</v>
      </c>
      <c r="AC93">
        <v>2017</v>
      </c>
      <c r="AD93">
        <v>24</v>
      </c>
      <c r="AE93" t="str">
        <v>Été</v>
      </c>
      <c r="AF93">
        <v>794</v>
      </c>
      <c r="AH93">
        <v>2017</v>
      </c>
      <c r="AI93">
        <v>43</v>
      </c>
      <c r="AJ93" t="str">
        <v>Automne</v>
      </c>
      <c r="AK93">
        <v>780</v>
      </c>
    </row>
    <row r="94" spans="1:37" x14ac:dyDescent="0.3">
      <c r="A94" t="s">
        <v>1265</v>
      </c>
      <c r="C94" t="s">
        <v>5</v>
      </c>
      <c r="I94" t="str">
        <f t="shared" si="23"/>
        <v>2001</v>
      </c>
      <c r="J94" s="2">
        <f t="shared" si="24"/>
        <v>29</v>
      </c>
      <c r="K94" t="str">
        <f t="shared" si="25"/>
        <v>Été</v>
      </c>
      <c r="L94">
        <v>0</v>
      </c>
      <c r="N94">
        <v>2012</v>
      </c>
      <c r="O94">
        <v>29</v>
      </c>
      <c r="P94" t="s">
        <v>892</v>
      </c>
      <c r="Q94">
        <v>709</v>
      </c>
      <c r="S94">
        <v>2017</v>
      </c>
      <c r="T94">
        <v>2</v>
      </c>
      <c r="U94" t="str">
        <v>Hiver</v>
      </c>
      <c r="V94">
        <v>1359</v>
      </c>
      <c r="X94">
        <v>2016</v>
      </c>
      <c r="Y94">
        <v>19</v>
      </c>
      <c r="Z94" t="str">
        <v>Printemps</v>
      </c>
      <c r="AA94">
        <v>775</v>
      </c>
      <c r="AC94">
        <v>2017</v>
      </c>
      <c r="AD94">
        <v>25</v>
      </c>
      <c r="AE94" t="str">
        <v>Été</v>
      </c>
      <c r="AF94">
        <v>763</v>
      </c>
      <c r="AH94">
        <v>2017</v>
      </c>
      <c r="AI94">
        <v>44</v>
      </c>
      <c r="AJ94" t="str">
        <v>Automne</v>
      </c>
      <c r="AK94">
        <v>811</v>
      </c>
    </row>
    <row r="95" spans="1:37" x14ac:dyDescent="0.3">
      <c r="A95" t="s">
        <v>1264</v>
      </c>
      <c r="C95" t="s">
        <v>107</v>
      </c>
      <c r="I95" t="str">
        <f t="shared" si="23"/>
        <v>2001</v>
      </c>
      <c r="J95" s="2">
        <f t="shared" si="24"/>
        <v>30</v>
      </c>
      <c r="K95" t="str">
        <f t="shared" si="25"/>
        <v>Été</v>
      </c>
      <c r="L95">
        <v>0</v>
      </c>
      <c r="N95">
        <v>2012</v>
      </c>
      <c r="O95">
        <v>30</v>
      </c>
      <c r="P95" t="s">
        <v>892</v>
      </c>
      <c r="Q95">
        <v>737</v>
      </c>
      <c r="S95">
        <v>2017</v>
      </c>
      <c r="T95">
        <v>3</v>
      </c>
      <c r="U95" t="str">
        <v>Hiver</v>
      </c>
      <c r="V95">
        <v>1181</v>
      </c>
      <c r="X95">
        <v>2016</v>
      </c>
      <c r="Y95">
        <v>20</v>
      </c>
      <c r="Z95" t="str">
        <v>Printemps</v>
      </c>
      <c r="AA95">
        <v>678</v>
      </c>
      <c r="AC95">
        <v>2017</v>
      </c>
      <c r="AD95">
        <v>26</v>
      </c>
      <c r="AE95" t="str">
        <v>Été</v>
      </c>
      <c r="AF95">
        <v>721</v>
      </c>
      <c r="AH95">
        <v>2017</v>
      </c>
      <c r="AI95">
        <v>45</v>
      </c>
      <c r="AJ95" t="str">
        <v>Automne</v>
      </c>
      <c r="AK95">
        <v>788</v>
      </c>
    </row>
    <row r="96" spans="1:37" x14ac:dyDescent="0.3">
      <c r="A96" t="s">
        <v>1263</v>
      </c>
      <c r="C96" t="s">
        <v>105</v>
      </c>
      <c r="I96" t="str">
        <f t="shared" si="23"/>
        <v>2001</v>
      </c>
      <c r="J96" s="2">
        <f t="shared" si="24"/>
        <v>31</v>
      </c>
      <c r="K96" t="str">
        <f t="shared" si="25"/>
        <v>Été</v>
      </c>
      <c r="L96">
        <v>0</v>
      </c>
      <c r="N96">
        <v>2012</v>
      </c>
      <c r="O96">
        <v>31</v>
      </c>
      <c r="P96" t="s">
        <v>892</v>
      </c>
      <c r="Q96">
        <v>737</v>
      </c>
      <c r="S96">
        <v>2017</v>
      </c>
      <c r="T96">
        <v>4</v>
      </c>
      <c r="U96" t="str">
        <v>Hiver</v>
      </c>
      <c r="V96">
        <v>1065</v>
      </c>
      <c r="X96">
        <v>2016</v>
      </c>
      <c r="Y96">
        <v>21</v>
      </c>
      <c r="Z96" t="str">
        <v>Printemps</v>
      </c>
      <c r="AA96">
        <v>743</v>
      </c>
      <c r="AC96">
        <v>2017</v>
      </c>
      <c r="AD96">
        <v>27</v>
      </c>
      <c r="AE96" t="str">
        <v>Été</v>
      </c>
      <c r="AF96">
        <v>758</v>
      </c>
      <c r="AH96">
        <v>2017</v>
      </c>
      <c r="AI96">
        <v>46</v>
      </c>
      <c r="AJ96" t="str">
        <v>Automne</v>
      </c>
      <c r="AK96">
        <v>825</v>
      </c>
    </row>
    <row r="97" spans="1:37" x14ac:dyDescent="0.3">
      <c r="A97" t="s">
        <v>1262</v>
      </c>
      <c r="C97" t="s">
        <v>103</v>
      </c>
      <c r="I97" t="str">
        <f t="shared" si="23"/>
        <v>2001</v>
      </c>
      <c r="J97" s="2">
        <f t="shared" si="24"/>
        <v>32</v>
      </c>
      <c r="K97" t="str">
        <f t="shared" si="25"/>
        <v>Été</v>
      </c>
      <c r="L97">
        <v>0</v>
      </c>
      <c r="N97">
        <v>2012</v>
      </c>
      <c r="O97">
        <v>32</v>
      </c>
      <c r="P97" t="s">
        <v>892</v>
      </c>
      <c r="Q97">
        <v>746</v>
      </c>
      <c r="S97">
        <v>2017</v>
      </c>
      <c r="T97">
        <v>5</v>
      </c>
      <c r="U97" t="str">
        <v>Hiver</v>
      </c>
      <c r="V97">
        <v>1032</v>
      </c>
      <c r="X97">
        <v>2016</v>
      </c>
      <c r="Y97">
        <v>22</v>
      </c>
      <c r="Z97" t="str">
        <v>Printemps</v>
      </c>
      <c r="AA97">
        <v>685</v>
      </c>
      <c r="AC97">
        <v>2017</v>
      </c>
      <c r="AD97">
        <v>28</v>
      </c>
      <c r="AE97" t="str">
        <v>Été</v>
      </c>
      <c r="AF97">
        <v>783</v>
      </c>
      <c r="AH97">
        <v>2017</v>
      </c>
      <c r="AI97">
        <v>47</v>
      </c>
      <c r="AJ97" t="str">
        <v>Automne</v>
      </c>
      <c r="AK97">
        <v>810</v>
      </c>
    </row>
    <row r="98" spans="1:37" x14ac:dyDescent="0.3">
      <c r="A98" t="s">
        <v>1261</v>
      </c>
      <c r="C98" t="s">
        <v>101</v>
      </c>
      <c r="I98" t="str">
        <f t="shared" si="23"/>
        <v>2001</v>
      </c>
      <c r="J98" s="2">
        <f t="shared" si="24"/>
        <v>33</v>
      </c>
      <c r="K98" t="str">
        <f t="shared" si="25"/>
        <v>Été</v>
      </c>
      <c r="L98">
        <v>0</v>
      </c>
      <c r="N98">
        <v>2012</v>
      </c>
      <c r="O98">
        <v>33</v>
      </c>
      <c r="P98" t="s">
        <v>892</v>
      </c>
      <c r="Q98">
        <v>736</v>
      </c>
      <c r="S98">
        <v>2017</v>
      </c>
      <c r="T98">
        <v>6</v>
      </c>
      <c r="U98" t="str">
        <v>Hiver</v>
      </c>
      <c r="V98">
        <v>927</v>
      </c>
      <c r="X98">
        <v>2017</v>
      </c>
      <c r="Y98">
        <v>9</v>
      </c>
      <c r="Z98" t="str">
        <v>Printemps</v>
      </c>
      <c r="AA98">
        <v>862</v>
      </c>
      <c r="AC98">
        <v>2017</v>
      </c>
      <c r="AD98">
        <v>29</v>
      </c>
      <c r="AE98" t="str">
        <v>Été</v>
      </c>
      <c r="AF98">
        <v>738</v>
      </c>
      <c r="AH98">
        <v>2018</v>
      </c>
      <c r="AI98">
        <v>36</v>
      </c>
      <c r="AJ98" t="str">
        <v>Automne</v>
      </c>
      <c r="AK98">
        <v>683</v>
      </c>
    </row>
    <row r="99" spans="1:37" x14ac:dyDescent="0.3">
      <c r="A99" t="s">
        <v>1260</v>
      </c>
      <c r="C99" t="s">
        <v>99</v>
      </c>
      <c r="I99" t="str">
        <f t="shared" si="23"/>
        <v>2001</v>
      </c>
      <c r="J99" s="2">
        <f t="shared" si="24"/>
        <v>34</v>
      </c>
      <c r="K99" t="str">
        <f t="shared" si="25"/>
        <v>Été</v>
      </c>
      <c r="L99">
        <v>0</v>
      </c>
      <c r="N99">
        <v>2012</v>
      </c>
      <c r="O99">
        <v>34</v>
      </c>
      <c r="P99" t="s">
        <v>892</v>
      </c>
      <c r="Q99">
        <v>821</v>
      </c>
      <c r="S99">
        <v>2017</v>
      </c>
      <c r="T99">
        <v>7</v>
      </c>
      <c r="U99" t="str">
        <v>Hiver</v>
      </c>
      <c r="V99">
        <v>846</v>
      </c>
      <c r="X99">
        <v>2017</v>
      </c>
      <c r="Y99">
        <v>10</v>
      </c>
      <c r="Z99" t="str">
        <v>Printemps</v>
      </c>
      <c r="AA99">
        <v>844</v>
      </c>
      <c r="AC99">
        <v>2017</v>
      </c>
      <c r="AD99">
        <v>30</v>
      </c>
      <c r="AE99" t="str">
        <v>Été</v>
      </c>
      <c r="AF99">
        <v>727</v>
      </c>
      <c r="AH99">
        <v>2018</v>
      </c>
      <c r="AI99">
        <v>37</v>
      </c>
      <c r="AJ99" t="str">
        <v>Automne</v>
      </c>
      <c r="AK99">
        <v>706</v>
      </c>
    </row>
    <row r="100" spans="1:37" x14ac:dyDescent="0.3">
      <c r="A100" t="s">
        <v>1259</v>
      </c>
      <c r="C100" t="s">
        <v>97</v>
      </c>
      <c r="I100" t="str">
        <f t="shared" si="23"/>
        <v>2001</v>
      </c>
      <c r="J100" s="2">
        <f t="shared" si="24"/>
        <v>35</v>
      </c>
      <c r="K100" t="str">
        <f t="shared" si="25"/>
        <v>Été</v>
      </c>
      <c r="L100">
        <v>0</v>
      </c>
      <c r="N100">
        <v>2012</v>
      </c>
      <c r="O100">
        <v>35</v>
      </c>
      <c r="P100" t="s">
        <v>892</v>
      </c>
      <c r="Q100">
        <v>702</v>
      </c>
      <c r="S100">
        <v>2017</v>
      </c>
      <c r="T100">
        <v>8</v>
      </c>
      <c r="U100" t="str">
        <v>Hiver</v>
      </c>
      <c r="V100">
        <v>866</v>
      </c>
      <c r="X100">
        <v>2017</v>
      </c>
      <c r="Y100">
        <v>11</v>
      </c>
      <c r="Z100" t="str">
        <v>Printemps</v>
      </c>
      <c r="AA100">
        <v>767</v>
      </c>
      <c r="AC100">
        <v>2017</v>
      </c>
      <c r="AD100">
        <v>31</v>
      </c>
      <c r="AE100" t="str">
        <v>Été</v>
      </c>
      <c r="AF100">
        <v>833</v>
      </c>
      <c r="AH100">
        <v>2018</v>
      </c>
      <c r="AI100">
        <v>38</v>
      </c>
      <c r="AJ100" t="str">
        <v>Automne</v>
      </c>
      <c r="AK100">
        <v>756</v>
      </c>
    </row>
    <row r="101" spans="1:37" x14ac:dyDescent="0.3">
      <c r="A101" t="s">
        <v>1258</v>
      </c>
      <c r="C101" t="s">
        <v>95</v>
      </c>
      <c r="I101" t="str">
        <f t="shared" si="23"/>
        <v>2001</v>
      </c>
      <c r="J101" s="2">
        <f t="shared" si="24"/>
        <v>36</v>
      </c>
      <c r="K101" t="str">
        <f t="shared" si="25"/>
        <v>Automne</v>
      </c>
      <c r="L101">
        <v>0</v>
      </c>
      <c r="N101">
        <v>2012</v>
      </c>
      <c r="O101">
        <v>36</v>
      </c>
      <c r="P101" t="s">
        <v>879</v>
      </c>
      <c r="Q101">
        <v>699</v>
      </c>
      <c r="S101">
        <v>2017</v>
      </c>
      <c r="T101">
        <v>48</v>
      </c>
      <c r="U101" t="str">
        <v>Hiver</v>
      </c>
      <c r="V101">
        <v>835</v>
      </c>
      <c r="X101">
        <v>2017</v>
      </c>
      <c r="Y101">
        <v>12</v>
      </c>
      <c r="Z101" t="str">
        <v>Printemps</v>
      </c>
      <c r="AA101">
        <v>747</v>
      </c>
      <c r="AC101">
        <v>2017</v>
      </c>
      <c r="AD101">
        <v>32</v>
      </c>
      <c r="AE101" t="str">
        <v>Été</v>
      </c>
      <c r="AF101">
        <v>998</v>
      </c>
      <c r="AH101">
        <v>2018</v>
      </c>
      <c r="AI101">
        <v>39</v>
      </c>
      <c r="AJ101" t="str">
        <v>Automne</v>
      </c>
      <c r="AK101">
        <v>707</v>
      </c>
    </row>
    <row r="102" spans="1:37" x14ac:dyDescent="0.3">
      <c r="A102" t="s">
        <v>1257</v>
      </c>
      <c r="C102" t="s">
        <v>93</v>
      </c>
      <c r="I102" t="str">
        <f t="shared" si="23"/>
        <v>2001</v>
      </c>
      <c r="J102" s="2">
        <f t="shared" si="24"/>
        <v>37</v>
      </c>
      <c r="K102" t="str">
        <f t="shared" si="25"/>
        <v>Automne</v>
      </c>
      <c r="L102">
        <v>0</v>
      </c>
      <c r="N102">
        <v>2012</v>
      </c>
      <c r="O102">
        <v>37</v>
      </c>
      <c r="P102" t="s">
        <v>879</v>
      </c>
      <c r="Q102">
        <v>660</v>
      </c>
      <c r="S102">
        <v>2017</v>
      </c>
      <c r="T102">
        <v>49</v>
      </c>
      <c r="U102" t="str">
        <v>Hiver</v>
      </c>
      <c r="V102">
        <v>872</v>
      </c>
      <c r="X102">
        <v>2017</v>
      </c>
      <c r="Y102">
        <v>13</v>
      </c>
      <c r="Z102" t="str">
        <v>Printemps</v>
      </c>
      <c r="AA102">
        <v>748</v>
      </c>
      <c r="AC102">
        <v>2017</v>
      </c>
      <c r="AD102">
        <v>33</v>
      </c>
      <c r="AE102" t="str">
        <v>Été</v>
      </c>
      <c r="AF102">
        <v>829</v>
      </c>
      <c r="AH102">
        <v>2018</v>
      </c>
      <c r="AI102">
        <v>40</v>
      </c>
      <c r="AJ102" t="str">
        <v>Automne</v>
      </c>
      <c r="AK102">
        <v>749</v>
      </c>
    </row>
    <row r="103" spans="1:37" x14ac:dyDescent="0.3">
      <c r="A103" t="s">
        <v>1256</v>
      </c>
      <c r="C103" t="s">
        <v>91</v>
      </c>
      <c r="I103" t="str">
        <f t="shared" si="23"/>
        <v>2001</v>
      </c>
      <c r="J103" s="2">
        <f t="shared" si="24"/>
        <v>38</v>
      </c>
      <c r="K103" t="str">
        <f t="shared" si="25"/>
        <v>Automne</v>
      </c>
      <c r="L103">
        <v>0</v>
      </c>
      <c r="N103">
        <v>2012</v>
      </c>
      <c r="O103">
        <v>38</v>
      </c>
      <c r="P103" t="s">
        <v>879</v>
      </c>
      <c r="Q103">
        <v>695</v>
      </c>
      <c r="S103">
        <v>2017</v>
      </c>
      <c r="T103">
        <v>50</v>
      </c>
      <c r="U103" t="str">
        <v>Hiver</v>
      </c>
      <c r="V103">
        <v>870</v>
      </c>
      <c r="X103">
        <v>2017</v>
      </c>
      <c r="Y103">
        <v>14</v>
      </c>
      <c r="Z103" t="str">
        <v>Printemps</v>
      </c>
      <c r="AA103">
        <v>873</v>
      </c>
      <c r="AC103">
        <v>2017</v>
      </c>
      <c r="AD103">
        <v>34</v>
      </c>
      <c r="AE103" t="str">
        <v>Été</v>
      </c>
      <c r="AF103">
        <v>743</v>
      </c>
      <c r="AH103">
        <v>2018</v>
      </c>
      <c r="AI103">
        <v>41</v>
      </c>
      <c r="AJ103" t="str">
        <v>Automne</v>
      </c>
      <c r="AK103">
        <v>790</v>
      </c>
    </row>
    <row r="104" spans="1:37" x14ac:dyDescent="0.3">
      <c r="A104" t="s">
        <v>1255</v>
      </c>
      <c r="C104" t="s">
        <v>89</v>
      </c>
      <c r="I104" t="str">
        <f t="shared" si="23"/>
        <v>2001</v>
      </c>
      <c r="J104" s="2">
        <f t="shared" si="24"/>
        <v>39</v>
      </c>
      <c r="K104" t="str">
        <f t="shared" si="25"/>
        <v>Automne</v>
      </c>
      <c r="L104">
        <v>0</v>
      </c>
      <c r="N104">
        <v>2012</v>
      </c>
      <c r="O104">
        <v>39</v>
      </c>
      <c r="P104" t="s">
        <v>879</v>
      </c>
      <c r="Q104">
        <v>698</v>
      </c>
      <c r="S104">
        <v>2017</v>
      </c>
      <c r="T104">
        <v>51</v>
      </c>
      <c r="U104" t="str">
        <v>Hiver</v>
      </c>
      <c r="V104">
        <v>916</v>
      </c>
      <c r="X104">
        <v>2017</v>
      </c>
      <c r="Y104">
        <v>15</v>
      </c>
      <c r="Z104" t="str">
        <v>Printemps</v>
      </c>
      <c r="AA104">
        <v>784</v>
      </c>
      <c r="AC104">
        <v>2017</v>
      </c>
      <c r="AD104">
        <v>35</v>
      </c>
      <c r="AE104" t="str">
        <v>Été</v>
      </c>
      <c r="AF104">
        <v>743</v>
      </c>
      <c r="AH104">
        <v>2018</v>
      </c>
      <c r="AI104">
        <v>42</v>
      </c>
      <c r="AJ104" t="str">
        <v>Automne</v>
      </c>
      <c r="AK104">
        <v>734</v>
      </c>
    </row>
    <row r="105" spans="1:37" x14ac:dyDescent="0.3">
      <c r="A105" t="s">
        <v>1254</v>
      </c>
      <c r="C105" t="s">
        <v>87</v>
      </c>
      <c r="I105" t="str">
        <f t="shared" si="23"/>
        <v>2001</v>
      </c>
      <c r="J105" s="2">
        <f t="shared" si="24"/>
        <v>40</v>
      </c>
      <c r="K105" t="str">
        <f t="shared" si="25"/>
        <v>Automne</v>
      </c>
      <c r="L105">
        <v>0</v>
      </c>
      <c r="N105">
        <v>2012</v>
      </c>
      <c r="O105">
        <v>40</v>
      </c>
      <c r="P105" t="s">
        <v>879</v>
      </c>
      <c r="Q105">
        <v>765</v>
      </c>
      <c r="S105">
        <v>2017</v>
      </c>
      <c r="T105">
        <v>52</v>
      </c>
      <c r="U105" t="str">
        <v>Hiver</v>
      </c>
      <c r="V105">
        <v>933</v>
      </c>
      <c r="X105">
        <v>2017</v>
      </c>
      <c r="Y105">
        <v>16</v>
      </c>
      <c r="Z105" t="str">
        <v>Printemps</v>
      </c>
      <c r="AA105">
        <v>745</v>
      </c>
      <c r="AC105">
        <v>2018</v>
      </c>
      <c r="AD105">
        <v>23</v>
      </c>
      <c r="AE105" t="str">
        <v>Été</v>
      </c>
      <c r="AF105">
        <v>680</v>
      </c>
      <c r="AH105">
        <v>2018</v>
      </c>
      <c r="AI105">
        <v>43</v>
      </c>
      <c r="AJ105" t="str">
        <v>Automne</v>
      </c>
      <c r="AK105">
        <v>741</v>
      </c>
    </row>
    <row r="106" spans="1:37" x14ac:dyDescent="0.3">
      <c r="A106" t="s">
        <v>1253</v>
      </c>
      <c r="C106" t="s">
        <v>85</v>
      </c>
      <c r="I106" t="str">
        <f t="shared" si="23"/>
        <v>2001</v>
      </c>
      <c r="J106" s="2">
        <f t="shared" si="24"/>
        <v>41</v>
      </c>
      <c r="K106" t="str">
        <f t="shared" si="25"/>
        <v>Automne</v>
      </c>
      <c r="L106">
        <v>0</v>
      </c>
      <c r="N106">
        <v>2012</v>
      </c>
      <c r="O106">
        <v>41</v>
      </c>
      <c r="P106" t="s">
        <v>879</v>
      </c>
      <c r="Q106">
        <v>669</v>
      </c>
      <c r="S106">
        <v>2018</v>
      </c>
      <c r="T106">
        <v>1</v>
      </c>
      <c r="U106" t="str">
        <v>Hiver</v>
      </c>
      <c r="V106">
        <v>1081</v>
      </c>
      <c r="X106">
        <v>2017</v>
      </c>
      <c r="Y106">
        <v>17</v>
      </c>
      <c r="Z106" t="str">
        <v>Printemps</v>
      </c>
      <c r="AA106">
        <v>774</v>
      </c>
      <c r="AC106">
        <v>2018</v>
      </c>
      <c r="AD106">
        <v>24</v>
      </c>
      <c r="AE106" t="str">
        <v>Été</v>
      </c>
      <c r="AF106">
        <v>752</v>
      </c>
      <c r="AH106">
        <v>2018</v>
      </c>
      <c r="AI106">
        <v>44</v>
      </c>
      <c r="AJ106" t="str">
        <v>Automne</v>
      </c>
      <c r="AK106">
        <v>775</v>
      </c>
    </row>
    <row r="107" spans="1:37" x14ac:dyDescent="0.3">
      <c r="A107" t="s">
        <v>1252</v>
      </c>
      <c r="C107" t="s">
        <v>83</v>
      </c>
      <c r="I107" t="str">
        <f t="shared" si="23"/>
        <v>2001</v>
      </c>
      <c r="J107" s="2">
        <f t="shared" si="24"/>
        <v>42</v>
      </c>
      <c r="K107" t="str">
        <f t="shared" si="25"/>
        <v>Automne</v>
      </c>
      <c r="L107">
        <v>0</v>
      </c>
      <c r="N107">
        <v>2012</v>
      </c>
      <c r="O107">
        <v>42</v>
      </c>
      <c r="P107" t="s">
        <v>879</v>
      </c>
      <c r="Q107">
        <v>714</v>
      </c>
      <c r="S107">
        <v>2018</v>
      </c>
      <c r="T107">
        <v>2</v>
      </c>
      <c r="U107" t="str">
        <v>Hiver</v>
      </c>
      <c r="V107">
        <v>1062</v>
      </c>
      <c r="X107">
        <v>2017</v>
      </c>
      <c r="Y107">
        <v>18</v>
      </c>
      <c r="Z107" t="str">
        <v>Printemps</v>
      </c>
      <c r="AA107">
        <v>838</v>
      </c>
      <c r="AC107">
        <v>2018</v>
      </c>
      <c r="AD107">
        <v>25</v>
      </c>
      <c r="AE107" t="str">
        <v>Été</v>
      </c>
      <c r="AF107">
        <v>747</v>
      </c>
      <c r="AH107">
        <v>2018</v>
      </c>
      <c r="AI107">
        <v>45</v>
      </c>
      <c r="AJ107" t="str">
        <v>Automne</v>
      </c>
      <c r="AK107">
        <v>769</v>
      </c>
    </row>
    <row r="108" spans="1:37" x14ac:dyDescent="0.3">
      <c r="A108" t="s">
        <v>1251</v>
      </c>
      <c r="C108" t="s">
        <v>81</v>
      </c>
      <c r="I108" t="str">
        <f t="shared" si="23"/>
        <v>2001</v>
      </c>
      <c r="J108" s="2">
        <f t="shared" si="24"/>
        <v>43</v>
      </c>
      <c r="K108" t="str">
        <f t="shared" si="25"/>
        <v>Automne</v>
      </c>
      <c r="L108">
        <v>0</v>
      </c>
      <c r="N108">
        <v>2012</v>
      </c>
      <c r="O108">
        <v>43</v>
      </c>
      <c r="P108" t="s">
        <v>879</v>
      </c>
      <c r="Q108">
        <v>766</v>
      </c>
      <c r="S108">
        <v>2018</v>
      </c>
      <c r="T108">
        <v>3</v>
      </c>
      <c r="U108" t="str">
        <v>Hiver</v>
      </c>
      <c r="V108">
        <v>946</v>
      </c>
      <c r="X108">
        <v>2017</v>
      </c>
      <c r="Y108">
        <v>19</v>
      </c>
      <c r="Z108" t="str">
        <v>Printemps</v>
      </c>
      <c r="AA108">
        <v>760</v>
      </c>
      <c r="AC108">
        <v>2018</v>
      </c>
      <c r="AD108">
        <v>26</v>
      </c>
      <c r="AE108" t="str">
        <v>Été</v>
      </c>
      <c r="AF108">
        <v>691</v>
      </c>
      <c r="AH108">
        <v>2018</v>
      </c>
      <c r="AI108">
        <v>46</v>
      </c>
      <c r="AJ108" t="str">
        <v>Automne</v>
      </c>
      <c r="AK108">
        <v>763</v>
      </c>
    </row>
    <row r="109" spans="1:37" x14ac:dyDescent="0.3">
      <c r="A109" t="s">
        <v>1250</v>
      </c>
      <c r="C109" t="s">
        <v>79</v>
      </c>
      <c r="I109" t="str">
        <f t="shared" si="23"/>
        <v>2001</v>
      </c>
      <c r="J109" s="2">
        <f t="shared" si="24"/>
        <v>44</v>
      </c>
      <c r="K109" t="str">
        <f t="shared" si="25"/>
        <v>Automne</v>
      </c>
      <c r="L109">
        <v>0</v>
      </c>
      <c r="N109">
        <v>2012</v>
      </c>
      <c r="O109">
        <v>44</v>
      </c>
      <c r="P109" t="s">
        <v>879</v>
      </c>
      <c r="Q109">
        <v>719</v>
      </c>
      <c r="S109">
        <v>2018</v>
      </c>
      <c r="T109">
        <v>4</v>
      </c>
      <c r="U109" t="str">
        <v>Hiver</v>
      </c>
      <c r="V109">
        <v>896</v>
      </c>
      <c r="X109">
        <v>2017</v>
      </c>
      <c r="Y109">
        <v>20</v>
      </c>
      <c r="Z109" t="str">
        <v>Printemps</v>
      </c>
      <c r="AA109">
        <v>756</v>
      </c>
      <c r="AC109">
        <v>2018</v>
      </c>
      <c r="AD109">
        <v>27</v>
      </c>
      <c r="AE109" t="str">
        <v>Été</v>
      </c>
      <c r="AF109">
        <v>736</v>
      </c>
      <c r="AH109">
        <v>2018</v>
      </c>
      <c r="AI109">
        <v>47</v>
      </c>
      <c r="AJ109" t="str">
        <v>Automne</v>
      </c>
      <c r="AK109">
        <v>832</v>
      </c>
    </row>
    <row r="110" spans="1:37" x14ac:dyDescent="0.3">
      <c r="A110" t="s">
        <v>1249</v>
      </c>
      <c r="C110" t="s">
        <v>77</v>
      </c>
      <c r="I110" t="str">
        <f t="shared" si="23"/>
        <v>2001</v>
      </c>
      <c r="J110" s="2">
        <f t="shared" si="24"/>
        <v>45</v>
      </c>
      <c r="K110" t="str">
        <f t="shared" si="25"/>
        <v>Automne</v>
      </c>
      <c r="L110">
        <v>0</v>
      </c>
      <c r="N110">
        <v>2012</v>
      </c>
      <c r="O110">
        <v>45</v>
      </c>
      <c r="P110" t="s">
        <v>879</v>
      </c>
      <c r="Q110">
        <v>746</v>
      </c>
      <c r="S110">
        <v>2018</v>
      </c>
      <c r="T110">
        <v>5</v>
      </c>
      <c r="U110" t="str">
        <v>Hiver</v>
      </c>
      <c r="V110">
        <v>899</v>
      </c>
      <c r="X110">
        <v>2017</v>
      </c>
      <c r="Y110">
        <v>21</v>
      </c>
      <c r="Z110" t="str">
        <v>Printemps</v>
      </c>
      <c r="AA110">
        <v>733</v>
      </c>
      <c r="AC110">
        <v>2018</v>
      </c>
      <c r="AD110">
        <v>28</v>
      </c>
      <c r="AE110" t="str">
        <v>Été</v>
      </c>
      <c r="AF110">
        <v>754</v>
      </c>
      <c r="AH110">
        <v>2019</v>
      </c>
      <c r="AI110">
        <v>36</v>
      </c>
      <c r="AJ110" t="str">
        <v>Automne</v>
      </c>
      <c r="AK110">
        <v>678</v>
      </c>
    </row>
    <row r="111" spans="1:37" x14ac:dyDescent="0.3">
      <c r="A111" t="s">
        <v>1248</v>
      </c>
      <c r="C111" t="s">
        <v>75</v>
      </c>
      <c r="I111" t="str">
        <f t="shared" si="23"/>
        <v>2001</v>
      </c>
      <c r="J111" s="2">
        <f t="shared" si="24"/>
        <v>46</v>
      </c>
      <c r="K111" t="str">
        <f t="shared" si="25"/>
        <v>Automne</v>
      </c>
      <c r="L111">
        <v>0</v>
      </c>
      <c r="N111">
        <v>2012</v>
      </c>
      <c r="O111">
        <v>46</v>
      </c>
      <c r="P111" t="s">
        <v>879</v>
      </c>
      <c r="Q111">
        <v>761</v>
      </c>
      <c r="S111">
        <v>2018</v>
      </c>
      <c r="T111">
        <v>6</v>
      </c>
      <c r="U111" t="str">
        <v>Hiver</v>
      </c>
      <c r="V111">
        <v>845</v>
      </c>
      <c r="X111">
        <v>2017</v>
      </c>
      <c r="Y111">
        <v>22</v>
      </c>
      <c r="Z111" t="str">
        <v>Printemps</v>
      </c>
      <c r="AA111">
        <v>787</v>
      </c>
      <c r="AC111">
        <v>2018</v>
      </c>
      <c r="AD111">
        <v>29</v>
      </c>
      <c r="AE111" t="str">
        <v>Été</v>
      </c>
      <c r="AF111">
        <v>709</v>
      </c>
      <c r="AH111">
        <v>2019</v>
      </c>
      <c r="AI111">
        <v>37</v>
      </c>
      <c r="AJ111" t="str">
        <v>Automne</v>
      </c>
      <c r="AK111">
        <v>746</v>
      </c>
    </row>
    <row r="112" spans="1:37" x14ac:dyDescent="0.3">
      <c r="A112" t="s">
        <v>1247</v>
      </c>
      <c r="C112" t="s">
        <v>73</v>
      </c>
      <c r="I112" t="str">
        <f t="shared" si="23"/>
        <v>2001</v>
      </c>
      <c r="J112" s="2">
        <f t="shared" si="24"/>
        <v>47</v>
      </c>
      <c r="K112" t="str">
        <f t="shared" si="25"/>
        <v>Automne</v>
      </c>
      <c r="L112">
        <v>0</v>
      </c>
      <c r="N112">
        <v>2012</v>
      </c>
      <c r="O112">
        <v>47</v>
      </c>
      <c r="P112" t="s">
        <v>879</v>
      </c>
      <c r="Q112">
        <v>704</v>
      </c>
      <c r="S112">
        <v>2018</v>
      </c>
      <c r="T112">
        <v>7</v>
      </c>
      <c r="U112" t="str">
        <v>Hiver</v>
      </c>
      <c r="V112">
        <v>891</v>
      </c>
      <c r="X112">
        <v>2018</v>
      </c>
      <c r="Y112">
        <v>9</v>
      </c>
      <c r="Z112" t="str">
        <v>Printemps</v>
      </c>
      <c r="AA112">
        <v>958</v>
      </c>
      <c r="AC112">
        <v>2018</v>
      </c>
      <c r="AD112">
        <v>30</v>
      </c>
      <c r="AE112" t="str">
        <v>Été</v>
      </c>
      <c r="AF112">
        <v>780</v>
      </c>
      <c r="AH112">
        <v>2019</v>
      </c>
      <c r="AI112">
        <v>38</v>
      </c>
      <c r="AJ112" t="str">
        <v>Automne</v>
      </c>
      <c r="AK112">
        <v>678</v>
      </c>
    </row>
    <row r="113" spans="1:37" x14ac:dyDescent="0.3">
      <c r="A113" t="s">
        <v>1246</v>
      </c>
      <c r="C113" t="s">
        <v>71</v>
      </c>
      <c r="I113" t="str">
        <f t="shared" si="23"/>
        <v>2001</v>
      </c>
      <c r="J113" s="2">
        <f t="shared" si="24"/>
        <v>48</v>
      </c>
      <c r="K113" t="str">
        <f t="shared" si="25"/>
        <v>Hiver</v>
      </c>
      <c r="L113">
        <v>0</v>
      </c>
      <c r="N113">
        <v>2012</v>
      </c>
      <c r="O113">
        <v>48</v>
      </c>
      <c r="P113" t="s">
        <v>873</v>
      </c>
      <c r="Q113">
        <v>759</v>
      </c>
      <c r="S113">
        <v>2018</v>
      </c>
      <c r="T113">
        <v>8</v>
      </c>
      <c r="U113" t="str">
        <v>Hiver</v>
      </c>
      <c r="V113">
        <v>899</v>
      </c>
      <c r="X113">
        <v>2018</v>
      </c>
      <c r="Y113">
        <v>10</v>
      </c>
      <c r="Z113" t="str">
        <v>Printemps</v>
      </c>
      <c r="AA113">
        <v>885</v>
      </c>
      <c r="AC113">
        <v>2018</v>
      </c>
      <c r="AD113">
        <v>31</v>
      </c>
      <c r="AE113" t="str">
        <v>Été</v>
      </c>
      <c r="AF113">
        <v>793</v>
      </c>
      <c r="AH113">
        <v>2019</v>
      </c>
      <c r="AI113">
        <v>39</v>
      </c>
      <c r="AJ113" t="str">
        <v>Automne</v>
      </c>
      <c r="AK113">
        <v>693</v>
      </c>
    </row>
    <row r="114" spans="1:37" x14ac:dyDescent="0.3">
      <c r="A114" t="s">
        <v>1245</v>
      </c>
      <c r="C114" t="s">
        <v>69</v>
      </c>
      <c r="I114" t="str">
        <f t="shared" si="23"/>
        <v>2001</v>
      </c>
      <c r="J114" s="2">
        <f t="shared" si="24"/>
        <v>49</v>
      </c>
      <c r="K114" t="str">
        <f t="shared" si="25"/>
        <v>Hiver</v>
      </c>
      <c r="L114">
        <v>0</v>
      </c>
      <c r="N114">
        <v>2012</v>
      </c>
      <c r="O114">
        <v>49</v>
      </c>
      <c r="P114" t="s">
        <v>873</v>
      </c>
      <c r="Q114">
        <v>770</v>
      </c>
      <c r="S114">
        <v>2018</v>
      </c>
      <c r="T114">
        <v>48</v>
      </c>
      <c r="U114" t="str">
        <v>Hiver</v>
      </c>
      <c r="V114">
        <v>800</v>
      </c>
      <c r="X114">
        <v>2018</v>
      </c>
      <c r="Y114">
        <v>11</v>
      </c>
      <c r="Z114" t="str">
        <v>Printemps</v>
      </c>
      <c r="AA114">
        <v>839</v>
      </c>
      <c r="AC114">
        <v>2018</v>
      </c>
      <c r="AD114">
        <v>32</v>
      </c>
      <c r="AE114" t="str">
        <v>Été</v>
      </c>
      <c r="AF114">
        <v>796</v>
      </c>
      <c r="AH114">
        <v>2019</v>
      </c>
      <c r="AI114">
        <v>40</v>
      </c>
      <c r="AJ114" t="str">
        <v>Automne</v>
      </c>
      <c r="AK114">
        <v>749</v>
      </c>
    </row>
    <row r="115" spans="1:37" x14ac:dyDescent="0.3">
      <c r="A115" t="s">
        <v>1244</v>
      </c>
      <c r="C115" t="s">
        <v>67</v>
      </c>
      <c r="I115" t="str">
        <f t="shared" si="23"/>
        <v>2001</v>
      </c>
      <c r="J115" s="2">
        <f t="shared" si="24"/>
        <v>50</v>
      </c>
      <c r="K115" t="str">
        <f t="shared" si="25"/>
        <v>Hiver</v>
      </c>
      <c r="L115">
        <v>0</v>
      </c>
      <c r="N115">
        <v>2012</v>
      </c>
      <c r="O115">
        <v>50</v>
      </c>
      <c r="P115" t="s">
        <v>873</v>
      </c>
      <c r="Q115">
        <v>855</v>
      </c>
      <c r="S115">
        <v>2018</v>
      </c>
      <c r="T115">
        <v>49</v>
      </c>
      <c r="U115" t="str">
        <v>Hiver</v>
      </c>
      <c r="V115">
        <v>854</v>
      </c>
      <c r="X115">
        <v>2018</v>
      </c>
      <c r="Y115">
        <v>12</v>
      </c>
      <c r="Z115" t="str">
        <v>Printemps</v>
      </c>
      <c r="AA115">
        <v>795</v>
      </c>
      <c r="AC115">
        <v>2018</v>
      </c>
      <c r="AD115">
        <v>33</v>
      </c>
      <c r="AE115" t="str">
        <v>Été</v>
      </c>
      <c r="AF115">
        <v>728</v>
      </c>
      <c r="AH115">
        <v>2019</v>
      </c>
      <c r="AI115">
        <v>41</v>
      </c>
      <c r="AJ115" t="str">
        <v>Automne</v>
      </c>
      <c r="AK115">
        <v>761</v>
      </c>
    </row>
    <row r="116" spans="1:37" x14ac:dyDescent="0.3">
      <c r="A116" t="s">
        <v>1243</v>
      </c>
      <c r="C116" t="s">
        <v>65</v>
      </c>
      <c r="I116" t="str">
        <f t="shared" si="23"/>
        <v>2001</v>
      </c>
      <c r="J116" s="2">
        <f t="shared" si="24"/>
        <v>51</v>
      </c>
      <c r="K116" t="str">
        <f t="shared" si="25"/>
        <v>Hiver</v>
      </c>
      <c r="L116">
        <v>0</v>
      </c>
      <c r="N116">
        <v>2012</v>
      </c>
      <c r="O116">
        <v>51</v>
      </c>
      <c r="P116" t="s">
        <v>873</v>
      </c>
      <c r="Q116">
        <v>799</v>
      </c>
      <c r="S116">
        <v>2018</v>
      </c>
      <c r="T116">
        <v>50</v>
      </c>
      <c r="U116" t="str">
        <v>Hiver</v>
      </c>
      <c r="V116">
        <v>875</v>
      </c>
      <c r="X116">
        <v>2018</v>
      </c>
      <c r="Y116">
        <v>13</v>
      </c>
      <c r="Z116" t="str">
        <v>Printemps</v>
      </c>
      <c r="AA116">
        <v>836</v>
      </c>
      <c r="AC116">
        <v>2018</v>
      </c>
      <c r="AD116">
        <v>34</v>
      </c>
      <c r="AE116" t="str">
        <v>Été</v>
      </c>
      <c r="AF116">
        <v>740</v>
      </c>
      <c r="AH116">
        <v>2019</v>
      </c>
      <c r="AI116">
        <v>42</v>
      </c>
      <c r="AJ116" t="str">
        <v>Automne</v>
      </c>
      <c r="AK116">
        <v>719</v>
      </c>
    </row>
    <row r="117" spans="1:37" x14ac:dyDescent="0.3">
      <c r="A117" t="s">
        <v>1242</v>
      </c>
      <c r="C117" t="s">
        <v>63</v>
      </c>
      <c r="I117" t="str">
        <f t="shared" si="23"/>
        <v>2001</v>
      </c>
      <c r="J117" s="2">
        <f t="shared" si="24"/>
        <v>52</v>
      </c>
      <c r="K117" t="str">
        <f t="shared" si="25"/>
        <v>Hiver</v>
      </c>
      <c r="L117">
        <v>0</v>
      </c>
      <c r="N117">
        <v>2012</v>
      </c>
      <c r="O117">
        <v>52</v>
      </c>
      <c r="P117" t="s">
        <v>873</v>
      </c>
      <c r="Q117">
        <v>820</v>
      </c>
      <c r="S117">
        <v>2018</v>
      </c>
      <c r="T117">
        <v>51</v>
      </c>
      <c r="U117" t="str">
        <v>Hiver</v>
      </c>
      <c r="V117">
        <v>880</v>
      </c>
      <c r="X117">
        <v>2018</v>
      </c>
      <c r="Y117">
        <v>14</v>
      </c>
      <c r="Z117" t="str">
        <v>Printemps</v>
      </c>
      <c r="AA117">
        <v>809</v>
      </c>
      <c r="AC117">
        <v>2018</v>
      </c>
      <c r="AD117">
        <v>35</v>
      </c>
      <c r="AE117" t="str">
        <v>Été</v>
      </c>
      <c r="AF117">
        <v>684</v>
      </c>
      <c r="AH117">
        <v>2019</v>
      </c>
      <c r="AI117">
        <v>43</v>
      </c>
      <c r="AJ117" t="str">
        <v>Automne</v>
      </c>
      <c r="AK117">
        <v>712</v>
      </c>
    </row>
    <row r="118" spans="1:37" x14ac:dyDescent="0.3">
      <c r="A118" t="s">
        <v>1241</v>
      </c>
      <c r="C118" t="s">
        <v>61</v>
      </c>
      <c r="I118" t="str">
        <f t="shared" si="23"/>
        <v>2002</v>
      </c>
      <c r="J118" s="2">
        <f t="shared" si="24"/>
        <v>1</v>
      </c>
      <c r="K118" t="str">
        <f t="shared" si="25"/>
        <v>Hiver</v>
      </c>
      <c r="L118">
        <v>0</v>
      </c>
      <c r="N118">
        <v>2013</v>
      </c>
      <c r="O118">
        <v>1</v>
      </c>
      <c r="P118" t="s">
        <v>873</v>
      </c>
      <c r="Q118">
        <v>830</v>
      </c>
      <c r="S118">
        <v>2018</v>
      </c>
      <c r="T118">
        <v>52</v>
      </c>
      <c r="U118" t="str">
        <v>Hiver</v>
      </c>
      <c r="V118">
        <v>951</v>
      </c>
      <c r="X118">
        <v>2018</v>
      </c>
      <c r="Y118">
        <v>15</v>
      </c>
      <c r="Z118" t="str">
        <v>Printemps</v>
      </c>
      <c r="AA118">
        <v>760</v>
      </c>
      <c r="AC118">
        <v>2019</v>
      </c>
      <c r="AD118">
        <v>23</v>
      </c>
      <c r="AE118" t="str">
        <v>Été</v>
      </c>
      <c r="AF118">
        <v>840</v>
      </c>
      <c r="AH118">
        <v>2019</v>
      </c>
      <c r="AI118">
        <v>44</v>
      </c>
      <c r="AJ118" t="str">
        <v>Automne</v>
      </c>
      <c r="AK118">
        <v>715</v>
      </c>
    </row>
    <row r="119" spans="1:37" x14ac:dyDescent="0.3">
      <c r="A119" t="s">
        <v>1240</v>
      </c>
      <c r="C119" t="s">
        <v>59</v>
      </c>
      <c r="I119" t="str">
        <f t="shared" si="23"/>
        <v>2002</v>
      </c>
      <c r="J119" s="2">
        <f t="shared" si="24"/>
        <v>2</v>
      </c>
      <c r="K119" t="str">
        <f t="shared" si="25"/>
        <v>Hiver</v>
      </c>
      <c r="L119">
        <v>0</v>
      </c>
      <c r="N119">
        <v>2013</v>
      </c>
      <c r="O119">
        <v>2</v>
      </c>
      <c r="P119" t="s">
        <v>873</v>
      </c>
      <c r="Q119">
        <v>908</v>
      </c>
      <c r="S119">
        <v>2019</v>
      </c>
      <c r="T119">
        <v>1</v>
      </c>
      <c r="U119" t="str">
        <v>Hiver</v>
      </c>
      <c r="V119">
        <v>921</v>
      </c>
      <c r="X119">
        <v>2018</v>
      </c>
      <c r="Y119">
        <v>16</v>
      </c>
      <c r="Z119" t="str">
        <v>Printemps</v>
      </c>
      <c r="AA119">
        <v>734</v>
      </c>
      <c r="AC119">
        <v>2019</v>
      </c>
      <c r="AD119">
        <v>24</v>
      </c>
      <c r="AE119" t="str">
        <v>Été</v>
      </c>
      <c r="AF119">
        <v>829</v>
      </c>
      <c r="AH119">
        <v>2019</v>
      </c>
      <c r="AI119">
        <v>45</v>
      </c>
      <c r="AJ119" t="str">
        <v>Automne</v>
      </c>
      <c r="AK119">
        <v>739</v>
      </c>
    </row>
    <row r="120" spans="1:37" x14ac:dyDescent="0.3">
      <c r="A120" t="s">
        <v>1239</v>
      </c>
      <c r="C120" t="s">
        <v>57</v>
      </c>
      <c r="I120" t="str">
        <f t="shared" si="23"/>
        <v>2002</v>
      </c>
      <c r="J120" s="2">
        <f t="shared" si="24"/>
        <v>3</v>
      </c>
      <c r="K120" t="str">
        <f t="shared" si="25"/>
        <v>Hiver</v>
      </c>
      <c r="L120">
        <v>0</v>
      </c>
      <c r="N120">
        <v>2013</v>
      </c>
      <c r="O120">
        <v>3</v>
      </c>
      <c r="P120" t="s">
        <v>873</v>
      </c>
      <c r="Q120">
        <v>781</v>
      </c>
      <c r="S120">
        <v>2019</v>
      </c>
      <c r="T120">
        <v>2</v>
      </c>
      <c r="U120" t="str">
        <v>Hiver</v>
      </c>
      <c r="V120">
        <v>977</v>
      </c>
      <c r="X120">
        <v>2018</v>
      </c>
      <c r="Y120">
        <v>17</v>
      </c>
      <c r="Z120" t="str">
        <v>Printemps</v>
      </c>
      <c r="AA120">
        <v>786</v>
      </c>
      <c r="AC120">
        <v>2019</v>
      </c>
      <c r="AD120">
        <v>25</v>
      </c>
      <c r="AE120" t="str">
        <v>Été</v>
      </c>
      <c r="AF120">
        <v>768</v>
      </c>
      <c r="AH120">
        <v>2019</v>
      </c>
      <c r="AI120">
        <v>46</v>
      </c>
      <c r="AJ120" t="str">
        <v>Automne</v>
      </c>
      <c r="AK120">
        <v>796</v>
      </c>
    </row>
    <row r="121" spans="1:37" x14ac:dyDescent="0.3">
      <c r="A121" t="s">
        <v>1238</v>
      </c>
      <c r="C121" t="s">
        <v>55</v>
      </c>
      <c r="I121" t="str">
        <f t="shared" si="23"/>
        <v>2002</v>
      </c>
      <c r="J121" s="2">
        <f t="shared" si="24"/>
        <v>4</v>
      </c>
      <c r="K121" t="str">
        <f t="shared" si="25"/>
        <v>Hiver</v>
      </c>
      <c r="L121">
        <v>0</v>
      </c>
      <c r="N121">
        <v>2013</v>
      </c>
      <c r="O121">
        <v>4</v>
      </c>
      <c r="P121" t="s">
        <v>873</v>
      </c>
      <c r="Q121">
        <v>832</v>
      </c>
      <c r="S121">
        <v>2019</v>
      </c>
      <c r="T121">
        <v>3</v>
      </c>
      <c r="U121" t="str">
        <v>Hiver</v>
      </c>
      <c r="V121">
        <v>1060</v>
      </c>
      <c r="X121">
        <v>2018</v>
      </c>
      <c r="Y121">
        <v>18</v>
      </c>
      <c r="Z121" t="str">
        <v>Printemps</v>
      </c>
      <c r="AA121">
        <v>700</v>
      </c>
      <c r="AC121">
        <v>2019</v>
      </c>
      <c r="AD121">
        <v>26</v>
      </c>
      <c r="AE121" t="str">
        <v>Été</v>
      </c>
      <c r="AF121">
        <v>836</v>
      </c>
      <c r="AH121">
        <v>2019</v>
      </c>
      <c r="AI121">
        <v>47</v>
      </c>
      <c r="AJ121" t="str">
        <v>Automne</v>
      </c>
      <c r="AK121">
        <v>726</v>
      </c>
    </row>
    <row r="122" spans="1:37" x14ac:dyDescent="0.3">
      <c r="A122" t="s">
        <v>1237</v>
      </c>
      <c r="C122" t="s">
        <v>53</v>
      </c>
      <c r="I122" t="str">
        <f t="shared" si="23"/>
        <v>2002</v>
      </c>
      <c r="J122" s="2">
        <f t="shared" si="24"/>
        <v>5</v>
      </c>
      <c r="K122" t="str">
        <f t="shared" si="25"/>
        <v>Hiver</v>
      </c>
      <c r="L122">
        <v>0</v>
      </c>
      <c r="N122">
        <v>2013</v>
      </c>
      <c r="O122">
        <v>5</v>
      </c>
      <c r="P122" t="s">
        <v>873</v>
      </c>
      <c r="Q122">
        <v>897</v>
      </c>
      <c r="S122">
        <v>2019</v>
      </c>
      <c r="T122">
        <v>4</v>
      </c>
      <c r="U122" t="str">
        <v>Hiver</v>
      </c>
      <c r="V122">
        <v>1052</v>
      </c>
      <c r="X122">
        <v>2018</v>
      </c>
      <c r="Y122">
        <v>19</v>
      </c>
      <c r="Z122" t="str">
        <v>Printemps</v>
      </c>
      <c r="AA122">
        <v>715</v>
      </c>
      <c r="AC122">
        <v>2019</v>
      </c>
      <c r="AD122">
        <v>27</v>
      </c>
      <c r="AE122" t="str">
        <v>Été</v>
      </c>
      <c r="AF122">
        <v>811</v>
      </c>
    </row>
    <row r="123" spans="1:37" x14ac:dyDescent="0.3">
      <c r="A123" t="s">
        <v>1236</v>
      </c>
      <c r="C123" t="s">
        <v>51</v>
      </c>
      <c r="I123" t="str">
        <f t="shared" si="23"/>
        <v>2002</v>
      </c>
      <c r="J123" s="2">
        <f t="shared" si="24"/>
        <v>6</v>
      </c>
      <c r="K123" t="str">
        <f t="shared" si="25"/>
        <v>Hiver</v>
      </c>
      <c r="L123">
        <v>0</v>
      </c>
      <c r="N123">
        <v>2013</v>
      </c>
      <c r="O123">
        <v>6</v>
      </c>
      <c r="P123" t="s">
        <v>873</v>
      </c>
      <c r="Q123">
        <v>822</v>
      </c>
      <c r="S123">
        <v>2019</v>
      </c>
      <c r="T123">
        <v>5</v>
      </c>
      <c r="U123" t="str">
        <v>Hiver</v>
      </c>
      <c r="V123">
        <v>1037</v>
      </c>
      <c r="X123">
        <v>2018</v>
      </c>
      <c r="Y123">
        <v>20</v>
      </c>
      <c r="Z123" t="str">
        <v>Printemps</v>
      </c>
      <c r="AA123">
        <v>704</v>
      </c>
      <c r="AC123">
        <v>2019</v>
      </c>
      <c r="AD123">
        <v>28</v>
      </c>
      <c r="AE123" t="str">
        <v>Été</v>
      </c>
      <c r="AF123">
        <v>775</v>
      </c>
    </row>
    <row r="124" spans="1:37" x14ac:dyDescent="0.3">
      <c r="A124" t="s">
        <v>1235</v>
      </c>
      <c r="C124" t="s">
        <v>49</v>
      </c>
      <c r="I124" t="str">
        <f t="shared" si="23"/>
        <v>2002</v>
      </c>
      <c r="J124" s="2">
        <f t="shared" si="24"/>
        <v>7</v>
      </c>
      <c r="K124" t="str">
        <f t="shared" si="25"/>
        <v>Hiver</v>
      </c>
      <c r="L124">
        <v>0</v>
      </c>
      <c r="N124">
        <v>2013</v>
      </c>
      <c r="O124">
        <v>7</v>
      </c>
      <c r="P124" t="s">
        <v>873</v>
      </c>
      <c r="Q124">
        <v>910</v>
      </c>
      <c r="S124">
        <v>2019</v>
      </c>
      <c r="T124">
        <v>6</v>
      </c>
      <c r="U124" t="str">
        <v>Hiver</v>
      </c>
      <c r="V124">
        <v>970</v>
      </c>
      <c r="X124">
        <v>2018</v>
      </c>
      <c r="Y124">
        <v>21</v>
      </c>
      <c r="Z124" t="str">
        <v>Printemps</v>
      </c>
      <c r="AA124">
        <v>754</v>
      </c>
      <c r="AC124">
        <v>2019</v>
      </c>
      <c r="AD124">
        <v>29</v>
      </c>
      <c r="AE124" t="str">
        <v>Été</v>
      </c>
      <c r="AF124">
        <v>723</v>
      </c>
    </row>
    <row r="125" spans="1:37" x14ac:dyDescent="0.3">
      <c r="A125" t="s">
        <v>1234</v>
      </c>
      <c r="C125" t="s">
        <v>47</v>
      </c>
      <c r="I125" t="str">
        <f t="shared" si="23"/>
        <v>2002</v>
      </c>
      <c r="J125" s="2">
        <f t="shared" si="24"/>
        <v>8</v>
      </c>
      <c r="K125" t="str">
        <f t="shared" si="25"/>
        <v>Hiver</v>
      </c>
      <c r="L125">
        <v>0</v>
      </c>
      <c r="N125">
        <v>2013</v>
      </c>
      <c r="O125">
        <v>8</v>
      </c>
      <c r="P125" t="s">
        <v>873</v>
      </c>
      <c r="Q125">
        <v>870</v>
      </c>
      <c r="S125">
        <v>2019</v>
      </c>
      <c r="T125">
        <v>7</v>
      </c>
      <c r="U125" t="str">
        <v>Hiver</v>
      </c>
      <c r="V125">
        <v>910</v>
      </c>
      <c r="X125">
        <v>2018</v>
      </c>
      <c r="Y125">
        <v>22</v>
      </c>
      <c r="Z125" t="str">
        <v>Printemps</v>
      </c>
      <c r="AA125">
        <v>762</v>
      </c>
      <c r="AC125">
        <v>2019</v>
      </c>
      <c r="AD125">
        <v>30</v>
      </c>
      <c r="AE125" t="str">
        <v>Été</v>
      </c>
      <c r="AF125">
        <v>780</v>
      </c>
    </row>
    <row r="126" spans="1:37" x14ac:dyDescent="0.3">
      <c r="A126" t="s">
        <v>1233</v>
      </c>
      <c r="C126" t="s">
        <v>45</v>
      </c>
      <c r="I126" t="str">
        <f t="shared" si="23"/>
        <v>2002</v>
      </c>
      <c r="J126" s="2">
        <f t="shared" si="24"/>
        <v>9</v>
      </c>
      <c r="K126" t="str">
        <f t="shared" si="25"/>
        <v>Printemps</v>
      </c>
      <c r="L126">
        <v>0</v>
      </c>
      <c r="N126">
        <v>2013</v>
      </c>
      <c r="O126">
        <v>9</v>
      </c>
      <c r="P126" t="s">
        <v>906</v>
      </c>
      <c r="Q126">
        <v>866</v>
      </c>
      <c r="S126">
        <v>2019</v>
      </c>
      <c r="T126">
        <v>8</v>
      </c>
      <c r="U126" t="str">
        <v>Hiver</v>
      </c>
      <c r="V126">
        <v>950</v>
      </c>
      <c r="X126">
        <v>2019</v>
      </c>
      <c r="Y126">
        <v>9</v>
      </c>
      <c r="Z126" t="str">
        <v>Printemps</v>
      </c>
      <c r="AA126">
        <v>957</v>
      </c>
      <c r="AC126">
        <v>2019</v>
      </c>
      <c r="AD126">
        <v>31</v>
      </c>
      <c r="AE126" t="str">
        <v>Été</v>
      </c>
      <c r="AF126">
        <v>705</v>
      </c>
    </row>
    <row r="127" spans="1:37" x14ac:dyDescent="0.3">
      <c r="A127" t="s">
        <v>1232</v>
      </c>
      <c r="C127" t="s">
        <v>43</v>
      </c>
      <c r="I127" t="str">
        <f t="shared" si="23"/>
        <v>2002</v>
      </c>
      <c r="J127" s="2">
        <f t="shared" si="24"/>
        <v>10</v>
      </c>
      <c r="K127" t="str">
        <f t="shared" si="25"/>
        <v>Printemps</v>
      </c>
      <c r="L127">
        <v>0</v>
      </c>
      <c r="N127">
        <v>2013</v>
      </c>
      <c r="O127">
        <v>10</v>
      </c>
      <c r="P127" t="s">
        <v>906</v>
      </c>
      <c r="Q127">
        <v>849</v>
      </c>
      <c r="S127">
        <v>2019</v>
      </c>
      <c r="T127">
        <v>48</v>
      </c>
      <c r="U127" t="str">
        <v>Hiver</v>
      </c>
      <c r="V127">
        <v>763</v>
      </c>
      <c r="X127">
        <v>2019</v>
      </c>
      <c r="Y127">
        <v>10</v>
      </c>
      <c r="Z127" t="str">
        <v>Printemps</v>
      </c>
      <c r="AA127">
        <v>892</v>
      </c>
      <c r="AC127">
        <v>2019</v>
      </c>
      <c r="AD127">
        <v>32</v>
      </c>
      <c r="AE127" t="str">
        <v>Été</v>
      </c>
      <c r="AF127">
        <v>782</v>
      </c>
    </row>
    <row r="128" spans="1:37" x14ac:dyDescent="0.3">
      <c r="A128" t="s">
        <v>1231</v>
      </c>
      <c r="C128" t="s">
        <v>41</v>
      </c>
      <c r="I128" t="str">
        <f t="shared" si="23"/>
        <v>2002</v>
      </c>
      <c r="J128" s="2">
        <f t="shared" si="24"/>
        <v>11</v>
      </c>
      <c r="K128" t="str">
        <f t="shared" si="25"/>
        <v>Printemps</v>
      </c>
      <c r="L128">
        <v>0</v>
      </c>
      <c r="N128">
        <v>2013</v>
      </c>
      <c r="O128">
        <v>11</v>
      </c>
      <c r="P128" t="s">
        <v>906</v>
      </c>
      <c r="Q128">
        <v>803</v>
      </c>
      <c r="S128">
        <v>2019</v>
      </c>
      <c r="T128">
        <v>49</v>
      </c>
      <c r="U128" t="str">
        <v>Hiver</v>
      </c>
      <c r="V128">
        <v>769</v>
      </c>
      <c r="X128">
        <v>2019</v>
      </c>
      <c r="Y128">
        <v>11</v>
      </c>
      <c r="Z128" t="str">
        <v>Printemps</v>
      </c>
      <c r="AA128">
        <v>856</v>
      </c>
      <c r="AC128">
        <v>2019</v>
      </c>
      <c r="AD128">
        <v>33</v>
      </c>
      <c r="AE128" t="str">
        <v>Été</v>
      </c>
      <c r="AF128">
        <v>725</v>
      </c>
    </row>
    <row r="129" spans="1:32" x14ac:dyDescent="0.3">
      <c r="A129" t="s">
        <v>1230</v>
      </c>
      <c r="C129" t="s">
        <v>39</v>
      </c>
      <c r="I129" t="str">
        <f t="shared" si="23"/>
        <v>2002</v>
      </c>
      <c r="J129" s="2">
        <f t="shared" si="24"/>
        <v>12</v>
      </c>
      <c r="K129" t="str">
        <f t="shared" si="25"/>
        <v>Printemps</v>
      </c>
      <c r="L129">
        <v>0</v>
      </c>
      <c r="N129">
        <v>2013</v>
      </c>
      <c r="O129">
        <v>12</v>
      </c>
      <c r="P129" t="s">
        <v>906</v>
      </c>
      <c r="Q129">
        <v>859</v>
      </c>
      <c r="S129">
        <v>2019</v>
      </c>
      <c r="T129">
        <v>50</v>
      </c>
      <c r="U129" t="str">
        <v>Hiver</v>
      </c>
      <c r="V129">
        <v>816</v>
      </c>
      <c r="X129">
        <v>2019</v>
      </c>
      <c r="Y129">
        <v>12</v>
      </c>
      <c r="Z129" t="str">
        <v>Printemps</v>
      </c>
      <c r="AA129">
        <v>776</v>
      </c>
      <c r="AC129">
        <v>2019</v>
      </c>
      <c r="AD129">
        <v>34</v>
      </c>
      <c r="AE129" t="str">
        <v>Été</v>
      </c>
      <c r="AF129">
        <v>700</v>
      </c>
    </row>
    <row r="130" spans="1:32" x14ac:dyDescent="0.3">
      <c r="A130" t="s">
        <v>1229</v>
      </c>
      <c r="C130" t="s">
        <v>37</v>
      </c>
      <c r="I130" t="str">
        <f t="shared" si="23"/>
        <v>2002</v>
      </c>
      <c r="J130" s="2">
        <f t="shared" si="24"/>
        <v>13</v>
      </c>
      <c r="K130" t="str">
        <f t="shared" si="25"/>
        <v>Printemps</v>
      </c>
      <c r="L130">
        <v>0</v>
      </c>
      <c r="N130">
        <v>2013</v>
      </c>
      <c r="O130">
        <v>13</v>
      </c>
      <c r="P130" t="s">
        <v>906</v>
      </c>
      <c r="Q130">
        <v>761</v>
      </c>
      <c r="S130">
        <v>2019</v>
      </c>
      <c r="T130">
        <v>51</v>
      </c>
      <c r="U130" t="str">
        <v>Hiver</v>
      </c>
      <c r="V130">
        <v>821</v>
      </c>
      <c r="X130">
        <v>2019</v>
      </c>
      <c r="Y130">
        <v>13</v>
      </c>
      <c r="Z130" t="str">
        <v>Printemps</v>
      </c>
      <c r="AA130">
        <v>790</v>
      </c>
      <c r="AC130">
        <v>2019</v>
      </c>
      <c r="AD130">
        <v>35</v>
      </c>
      <c r="AE130" t="str">
        <v>Été</v>
      </c>
      <c r="AF130">
        <v>660</v>
      </c>
    </row>
    <row r="131" spans="1:32" x14ac:dyDescent="0.3">
      <c r="A131" t="s">
        <v>1228</v>
      </c>
      <c r="C131" t="s">
        <v>35</v>
      </c>
      <c r="I131" t="str">
        <f t="shared" si="23"/>
        <v>2002</v>
      </c>
      <c r="J131" s="2">
        <f t="shared" si="24"/>
        <v>14</v>
      </c>
      <c r="K131" t="str">
        <f t="shared" si="25"/>
        <v>Printemps</v>
      </c>
      <c r="L131">
        <v>0</v>
      </c>
      <c r="N131">
        <v>2013</v>
      </c>
      <c r="O131">
        <v>14</v>
      </c>
      <c r="P131" t="s">
        <v>906</v>
      </c>
      <c r="Q131">
        <v>771</v>
      </c>
      <c r="S131">
        <v>2019</v>
      </c>
      <c r="T131">
        <v>52</v>
      </c>
      <c r="U131" t="str">
        <v>Hiver</v>
      </c>
      <c r="V131">
        <v>808</v>
      </c>
      <c r="X131">
        <v>2019</v>
      </c>
      <c r="Y131">
        <v>14</v>
      </c>
      <c r="Z131" t="str">
        <v>Printemps</v>
      </c>
      <c r="AA131">
        <v>840</v>
      </c>
    </row>
    <row r="132" spans="1:32" x14ac:dyDescent="0.3">
      <c r="A132" t="s">
        <v>1227</v>
      </c>
      <c r="C132" t="s">
        <v>33</v>
      </c>
      <c r="I132" t="str">
        <f t="shared" si="23"/>
        <v>2002</v>
      </c>
      <c r="J132" s="2">
        <f t="shared" si="24"/>
        <v>15</v>
      </c>
      <c r="K132" t="str">
        <f t="shared" si="25"/>
        <v>Printemps</v>
      </c>
      <c r="L132">
        <v>0</v>
      </c>
      <c r="N132">
        <v>2013</v>
      </c>
      <c r="O132">
        <v>15</v>
      </c>
      <c r="P132" t="s">
        <v>906</v>
      </c>
      <c r="Q132">
        <v>765</v>
      </c>
      <c r="X132">
        <v>2019</v>
      </c>
      <c r="Y132">
        <v>15</v>
      </c>
      <c r="Z132" t="str">
        <v>Printemps</v>
      </c>
      <c r="AA132">
        <v>750</v>
      </c>
    </row>
    <row r="133" spans="1:32" x14ac:dyDescent="0.3">
      <c r="A133" t="s">
        <v>1226</v>
      </c>
      <c r="C133" t="s">
        <v>31</v>
      </c>
      <c r="I133" t="str">
        <f t="shared" si="23"/>
        <v>2002</v>
      </c>
      <c r="J133" s="2">
        <f t="shared" si="24"/>
        <v>16</v>
      </c>
      <c r="K133" t="str">
        <f t="shared" si="25"/>
        <v>Printemps</v>
      </c>
      <c r="L133">
        <v>0</v>
      </c>
      <c r="N133">
        <v>2013</v>
      </c>
      <c r="O133">
        <v>16</v>
      </c>
      <c r="P133" t="s">
        <v>906</v>
      </c>
      <c r="Q133">
        <v>695</v>
      </c>
      <c r="X133">
        <v>2019</v>
      </c>
      <c r="Y133">
        <v>16</v>
      </c>
      <c r="Z133" t="str">
        <v>Printemps</v>
      </c>
      <c r="AA133">
        <v>763</v>
      </c>
    </row>
    <row r="134" spans="1:32" x14ac:dyDescent="0.3">
      <c r="A134" t="s">
        <v>1225</v>
      </c>
      <c r="C134" t="s">
        <v>29</v>
      </c>
      <c r="I134" t="str">
        <f t="shared" si="23"/>
        <v>2002</v>
      </c>
      <c r="J134" s="2">
        <f t="shared" si="24"/>
        <v>17</v>
      </c>
      <c r="K134" t="str">
        <f t="shared" si="25"/>
        <v>Printemps</v>
      </c>
      <c r="L134">
        <v>0</v>
      </c>
      <c r="N134">
        <v>2013</v>
      </c>
      <c r="O134">
        <v>17</v>
      </c>
      <c r="P134" t="s">
        <v>906</v>
      </c>
      <c r="Q134">
        <v>759</v>
      </c>
      <c r="X134">
        <v>2019</v>
      </c>
      <c r="Y134">
        <v>17</v>
      </c>
      <c r="Z134" t="str">
        <v>Printemps</v>
      </c>
      <c r="AA134">
        <v>784</v>
      </c>
    </row>
    <row r="135" spans="1:32" x14ac:dyDescent="0.3">
      <c r="A135" t="s">
        <v>1224</v>
      </c>
      <c r="C135" t="s">
        <v>27</v>
      </c>
      <c r="I135" t="str">
        <f t="shared" si="23"/>
        <v>2002</v>
      </c>
      <c r="J135" s="2">
        <f t="shared" si="24"/>
        <v>18</v>
      </c>
      <c r="K135" t="str">
        <f t="shared" si="25"/>
        <v>Printemps</v>
      </c>
      <c r="L135">
        <v>0</v>
      </c>
      <c r="N135">
        <v>2013</v>
      </c>
      <c r="O135">
        <v>18</v>
      </c>
      <c r="P135" t="s">
        <v>906</v>
      </c>
      <c r="Q135">
        <v>743</v>
      </c>
      <c r="X135">
        <v>2019</v>
      </c>
      <c r="Y135">
        <v>18</v>
      </c>
      <c r="Z135" t="str">
        <v>Printemps</v>
      </c>
      <c r="AA135">
        <v>697</v>
      </c>
    </row>
    <row r="136" spans="1:32" x14ac:dyDescent="0.3">
      <c r="A136" t="s">
        <v>1223</v>
      </c>
      <c r="C136" t="s">
        <v>25</v>
      </c>
      <c r="I136" t="str">
        <f t="shared" si="23"/>
        <v>2002</v>
      </c>
      <c r="J136" s="2">
        <f t="shared" si="24"/>
        <v>19</v>
      </c>
      <c r="K136" t="str">
        <f t="shared" si="25"/>
        <v>Printemps</v>
      </c>
      <c r="L136">
        <v>0</v>
      </c>
      <c r="N136">
        <v>2013</v>
      </c>
      <c r="O136">
        <v>19</v>
      </c>
      <c r="P136" t="s">
        <v>906</v>
      </c>
      <c r="Q136">
        <v>662</v>
      </c>
      <c r="X136">
        <v>2019</v>
      </c>
      <c r="Y136">
        <v>19</v>
      </c>
      <c r="Z136" t="str">
        <v>Printemps</v>
      </c>
      <c r="AA136">
        <v>766</v>
      </c>
    </row>
    <row r="137" spans="1:32" x14ac:dyDescent="0.3">
      <c r="A137" t="s">
        <v>1222</v>
      </c>
      <c r="C137" t="s">
        <v>23</v>
      </c>
      <c r="I137" t="str">
        <f t="shared" si="23"/>
        <v>2002</v>
      </c>
      <c r="J137" s="2">
        <f t="shared" si="24"/>
        <v>20</v>
      </c>
      <c r="K137" t="str">
        <f t="shared" si="25"/>
        <v>Printemps</v>
      </c>
      <c r="L137">
        <v>0</v>
      </c>
      <c r="N137">
        <v>2013</v>
      </c>
      <c r="O137">
        <v>20</v>
      </c>
      <c r="P137" t="s">
        <v>906</v>
      </c>
      <c r="Q137">
        <v>679</v>
      </c>
      <c r="X137">
        <v>2019</v>
      </c>
      <c r="Y137">
        <v>20</v>
      </c>
      <c r="Z137" t="str">
        <v>Printemps</v>
      </c>
      <c r="AA137">
        <v>828</v>
      </c>
    </row>
    <row r="138" spans="1:32" x14ac:dyDescent="0.3">
      <c r="A138" t="s">
        <v>1221</v>
      </c>
      <c r="C138" t="s">
        <v>21</v>
      </c>
      <c r="I138" t="str">
        <f t="shared" si="23"/>
        <v>2002</v>
      </c>
      <c r="J138" s="2">
        <f t="shared" si="24"/>
        <v>21</v>
      </c>
      <c r="K138" t="str">
        <f t="shared" si="25"/>
        <v>Printemps</v>
      </c>
      <c r="L138">
        <v>0</v>
      </c>
      <c r="N138">
        <v>2013</v>
      </c>
      <c r="O138">
        <v>21</v>
      </c>
      <c r="P138" t="s">
        <v>906</v>
      </c>
      <c r="Q138">
        <v>692</v>
      </c>
      <c r="X138">
        <v>2019</v>
      </c>
      <c r="Y138">
        <v>21</v>
      </c>
      <c r="Z138" t="str">
        <v>Printemps</v>
      </c>
      <c r="AA138">
        <v>773</v>
      </c>
    </row>
    <row r="139" spans="1:32" x14ac:dyDescent="0.3">
      <c r="A139" t="s">
        <v>1220</v>
      </c>
      <c r="C139" t="s">
        <v>19</v>
      </c>
      <c r="I139" t="str">
        <f t="shared" si="23"/>
        <v>2002</v>
      </c>
      <c r="J139" s="2">
        <f t="shared" si="24"/>
        <v>22</v>
      </c>
      <c r="K139" t="str">
        <f t="shared" si="25"/>
        <v>Printemps</v>
      </c>
      <c r="L139">
        <v>0</v>
      </c>
      <c r="N139">
        <v>2013</v>
      </c>
      <c r="O139">
        <v>22</v>
      </c>
      <c r="P139" t="s">
        <v>906</v>
      </c>
      <c r="Q139">
        <v>735</v>
      </c>
      <c r="X139">
        <v>2019</v>
      </c>
      <c r="Y139">
        <v>22</v>
      </c>
      <c r="Z139" t="str">
        <v>Printemps</v>
      </c>
      <c r="AA139">
        <v>781</v>
      </c>
    </row>
    <row r="140" spans="1:32" x14ac:dyDescent="0.3">
      <c r="A140" t="s">
        <v>1219</v>
      </c>
      <c r="C140" t="s">
        <v>17</v>
      </c>
      <c r="I140" t="str">
        <f t="shared" si="23"/>
        <v>2002</v>
      </c>
      <c r="J140" s="2">
        <f t="shared" si="24"/>
        <v>23</v>
      </c>
      <c r="K140" t="str">
        <f t="shared" si="25"/>
        <v>Été</v>
      </c>
      <c r="L140">
        <v>0</v>
      </c>
      <c r="N140">
        <v>2013</v>
      </c>
      <c r="O140">
        <v>23</v>
      </c>
      <c r="P140" t="s">
        <v>892</v>
      </c>
      <c r="Q140">
        <v>697</v>
      </c>
    </row>
    <row r="141" spans="1:32" x14ac:dyDescent="0.3">
      <c r="A141" t="s">
        <v>1218</v>
      </c>
      <c r="C141" t="s">
        <v>15</v>
      </c>
      <c r="I141" t="str">
        <f t="shared" si="23"/>
        <v>2002</v>
      </c>
      <c r="J141" s="2">
        <f t="shared" si="24"/>
        <v>24</v>
      </c>
      <c r="K141" t="str">
        <f t="shared" si="25"/>
        <v>Été</v>
      </c>
      <c r="L141">
        <v>0</v>
      </c>
      <c r="N141">
        <v>2013</v>
      </c>
      <c r="O141">
        <v>24</v>
      </c>
      <c r="P141" t="s">
        <v>892</v>
      </c>
      <c r="Q141">
        <v>768</v>
      </c>
    </row>
    <row r="142" spans="1:32" x14ac:dyDescent="0.3">
      <c r="A142" t="s">
        <v>1217</v>
      </c>
      <c r="C142" t="s">
        <v>13</v>
      </c>
      <c r="I142" t="str">
        <f t="shared" ref="I142:I205" si="26">LEFT(A142,4)</f>
        <v>2002</v>
      </c>
      <c r="J142" s="2">
        <f t="shared" ref="J142:J205" si="27">ABS(RIGHT(C142,3))</f>
        <v>25</v>
      </c>
      <c r="K142" t="str">
        <f t="shared" ref="K142:K205" si="28">IF(J142&lt;9,"Hiver",IF(J142&lt;23,"Printemps",IF(J142&lt;36,"Été",IF(J142&lt;48,"Automne","Hiver"))))</f>
        <v>Été</v>
      </c>
      <c r="L142">
        <v>0</v>
      </c>
      <c r="N142">
        <v>2013</v>
      </c>
      <c r="O142">
        <v>25</v>
      </c>
      <c r="P142" t="s">
        <v>892</v>
      </c>
      <c r="Q142">
        <v>771</v>
      </c>
    </row>
    <row r="143" spans="1:32" x14ac:dyDescent="0.3">
      <c r="A143" t="s">
        <v>1216</v>
      </c>
      <c r="C143" t="s">
        <v>11</v>
      </c>
      <c r="I143" t="str">
        <f t="shared" si="26"/>
        <v>2002</v>
      </c>
      <c r="J143" s="2">
        <f t="shared" si="27"/>
        <v>26</v>
      </c>
      <c r="K143" t="str">
        <f t="shared" si="28"/>
        <v>Été</v>
      </c>
      <c r="L143">
        <v>0</v>
      </c>
      <c r="N143">
        <v>2013</v>
      </c>
      <c r="O143">
        <v>26</v>
      </c>
      <c r="P143" t="s">
        <v>892</v>
      </c>
      <c r="Q143">
        <v>729</v>
      </c>
    </row>
    <row r="144" spans="1:32" x14ac:dyDescent="0.3">
      <c r="A144" t="s">
        <v>1215</v>
      </c>
      <c r="C144" t="s">
        <v>9</v>
      </c>
      <c r="I144" t="str">
        <f t="shared" si="26"/>
        <v>2002</v>
      </c>
      <c r="J144" s="2">
        <f t="shared" si="27"/>
        <v>27</v>
      </c>
      <c r="K144" t="str">
        <f t="shared" si="28"/>
        <v>Été</v>
      </c>
      <c r="L144">
        <v>0</v>
      </c>
      <c r="N144">
        <v>2013</v>
      </c>
      <c r="O144">
        <v>27</v>
      </c>
      <c r="P144" t="s">
        <v>892</v>
      </c>
      <c r="Q144">
        <v>718</v>
      </c>
    </row>
    <row r="145" spans="1:17" x14ac:dyDescent="0.3">
      <c r="A145" t="s">
        <v>1214</v>
      </c>
      <c r="C145" t="s">
        <v>7</v>
      </c>
      <c r="I145" t="str">
        <f t="shared" si="26"/>
        <v>2002</v>
      </c>
      <c r="J145" s="2">
        <f t="shared" si="27"/>
        <v>28</v>
      </c>
      <c r="K145" t="str">
        <f t="shared" si="28"/>
        <v>Été</v>
      </c>
      <c r="L145">
        <v>0</v>
      </c>
      <c r="N145">
        <v>2013</v>
      </c>
      <c r="O145">
        <v>28</v>
      </c>
      <c r="P145" t="s">
        <v>892</v>
      </c>
      <c r="Q145">
        <v>695</v>
      </c>
    </row>
    <row r="146" spans="1:17" x14ac:dyDescent="0.3">
      <c r="A146" t="s">
        <v>1213</v>
      </c>
      <c r="C146" t="s">
        <v>5</v>
      </c>
      <c r="I146" t="str">
        <f t="shared" si="26"/>
        <v>2002</v>
      </c>
      <c r="J146" s="2">
        <f t="shared" si="27"/>
        <v>29</v>
      </c>
      <c r="K146" t="str">
        <f t="shared" si="28"/>
        <v>Été</v>
      </c>
      <c r="L146">
        <v>0</v>
      </c>
      <c r="N146">
        <v>2013</v>
      </c>
      <c r="O146">
        <v>29</v>
      </c>
      <c r="P146" t="s">
        <v>892</v>
      </c>
      <c r="Q146">
        <v>702</v>
      </c>
    </row>
    <row r="147" spans="1:17" x14ac:dyDescent="0.3">
      <c r="A147" t="s">
        <v>1212</v>
      </c>
      <c r="C147" t="s">
        <v>107</v>
      </c>
      <c r="I147" t="str">
        <f t="shared" si="26"/>
        <v>2002</v>
      </c>
      <c r="J147" s="2">
        <f t="shared" si="27"/>
        <v>30</v>
      </c>
      <c r="K147" t="str">
        <f t="shared" si="28"/>
        <v>Été</v>
      </c>
      <c r="L147">
        <v>0</v>
      </c>
      <c r="N147">
        <v>2013</v>
      </c>
      <c r="O147">
        <v>30</v>
      </c>
      <c r="P147" t="s">
        <v>892</v>
      </c>
      <c r="Q147">
        <v>746</v>
      </c>
    </row>
    <row r="148" spans="1:17" x14ac:dyDescent="0.3">
      <c r="A148" t="s">
        <v>1211</v>
      </c>
      <c r="C148" t="s">
        <v>105</v>
      </c>
      <c r="I148" t="str">
        <f t="shared" si="26"/>
        <v>2002</v>
      </c>
      <c r="J148" s="2">
        <f t="shared" si="27"/>
        <v>31</v>
      </c>
      <c r="K148" t="str">
        <f t="shared" si="28"/>
        <v>Été</v>
      </c>
      <c r="L148">
        <v>0</v>
      </c>
      <c r="N148">
        <v>2013</v>
      </c>
      <c r="O148">
        <v>31</v>
      </c>
      <c r="P148" t="s">
        <v>892</v>
      </c>
      <c r="Q148">
        <v>739</v>
      </c>
    </row>
    <row r="149" spans="1:17" x14ac:dyDescent="0.3">
      <c r="A149" t="s">
        <v>1210</v>
      </c>
      <c r="C149" t="s">
        <v>103</v>
      </c>
      <c r="I149" t="str">
        <f t="shared" si="26"/>
        <v>2002</v>
      </c>
      <c r="J149" s="2">
        <f t="shared" si="27"/>
        <v>32</v>
      </c>
      <c r="K149" t="str">
        <f t="shared" si="28"/>
        <v>Été</v>
      </c>
      <c r="L149">
        <v>0</v>
      </c>
      <c r="N149">
        <v>2013</v>
      </c>
      <c r="O149">
        <v>32</v>
      </c>
      <c r="P149" t="s">
        <v>892</v>
      </c>
      <c r="Q149">
        <v>806</v>
      </c>
    </row>
    <row r="150" spans="1:17" x14ac:dyDescent="0.3">
      <c r="A150" t="s">
        <v>1209</v>
      </c>
      <c r="C150" t="s">
        <v>101</v>
      </c>
      <c r="I150" t="str">
        <f t="shared" si="26"/>
        <v>2002</v>
      </c>
      <c r="J150" s="2">
        <f t="shared" si="27"/>
        <v>33</v>
      </c>
      <c r="K150" t="str">
        <f t="shared" si="28"/>
        <v>Été</v>
      </c>
      <c r="L150">
        <v>0</v>
      </c>
      <c r="N150">
        <v>2013</v>
      </c>
      <c r="O150">
        <v>33</v>
      </c>
      <c r="P150" t="s">
        <v>892</v>
      </c>
      <c r="Q150">
        <v>732</v>
      </c>
    </row>
    <row r="151" spans="1:17" x14ac:dyDescent="0.3">
      <c r="A151" t="s">
        <v>1208</v>
      </c>
      <c r="C151" t="s">
        <v>99</v>
      </c>
      <c r="I151" t="str">
        <f t="shared" si="26"/>
        <v>2002</v>
      </c>
      <c r="J151" s="2">
        <f t="shared" si="27"/>
        <v>34</v>
      </c>
      <c r="K151" t="str">
        <f t="shared" si="28"/>
        <v>Été</v>
      </c>
      <c r="L151">
        <v>0</v>
      </c>
      <c r="N151">
        <v>2013</v>
      </c>
      <c r="O151">
        <v>34</v>
      </c>
      <c r="P151" t="s">
        <v>892</v>
      </c>
      <c r="Q151">
        <v>652</v>
      </c>
    </row>
    <row r="152" spans="1:17" x14ac:dyDescent="0.3">
      <c r="A152" t="s">
        <v>1207</v>
      </c>
      <c r="C152" t="s">
        <v>97</v>
      </c>
      <c r="I152" t="str">
        <f t="shared" si="26"/>
        <v>2002</v>
      </c>
      <c r="J152" s="2">
        <f t="shared" si="27"/>
        <v>35</v>
      </c>
      <c r="K152" t="str">
        <f t="shared" si="28"/>
        <v>Été</v>
      </c>
      <c r="L152">
        <v>0</v>
      </c>
      <c r="N152">
        <v>2013</v>
      </c>
      <c r="O152">
        <v>35</v>
      </c>
      <c r="P152" t="s">
        <v>892</v>
      </c>
      <c r="Q152">
        <v>690</v>
      </c>
    </row>
    <row r="153" spans="1:17" x14ac:dyDescent="0.3">
      <c r="A153" t="s">
        <v>1206</v>
      </c>
      <c r="C153" t="s">
        <v>95</v>
      </c>
      <c r="I153" t="str">
        <f t="shared" si="26"/>
        <v>2002</v>
      </c>
      <c r="J153" s="2">
        <f t="shared" si="27"/>
        <v>36</v>
      </c>
      <c r="K153" t="str">
        <f t="shared" si="28"/>
        <v>Automne</v>
      </c>
      <c r="L153">
        <v>0</v>
      </c>
      <c r="N153">
        <v>2013</v>
      </c>
      <c r="O153">
        <v>36</v>
      </c>
      <c r="P153" t="s">
        <v>879</v>
      </c>
      <c r="Q153">
        <v>687</v>
      </c>
    </row>
    <row r="154" spans="1:17" x14ac:dyDescent="0.3">
      <c r="A154" t="s">
        <v>1205</v>
      </c>
      <c r="C154" t="s">
        <v>93</v>
      </c>
      <c r="I154" t="str">
        <f t="shared" si="26"/>
        <v>2002</v>
      </c>
      <c r="J154" s="2">
        <f t="shared" si="27"/>
        <v>37</v>
      </c>
      <c r="K154" t="str">
        <f t="shared" si="28"/>
        <v>Automne</v>
      </c>
      <c r="L154">
        <v>0</v>
      </c>
      <c r="N154">
        <v>2013</v>
      </c>
      <c r="O154">
        <v>37</v>
      </c>
      <c r="P154" t="s">
        <v>879</v>
      </c>
      <c r="Q154">
        <v>658</v>
      </c>
    </row>
    <row r="155" spans="1:17" x14ac:dyDescent="0.3">
      <c r="A155" t="s">
        <v>1204</v>
      </c>
      <c r="C155" t="s">
        <v>91</v>
      </c>
      <c r="I155" t="str">
        <f t="shared" si="26"/>
        <v>2002</v>
      </c>
      <c r="J155" s="2">
        <f t="shared" si="27"/>
        <v>38</v>
      </c>
      <c r="K155" t="str">
        <f t="shared" si="28"/>
        <v>Automne</v>
      </c>
      <c r="L155">
        <v>0</v>
      </c>
      <c r="N155">
        <v>2013</v>
      </c>
      <c r="O155">
        <v>38</v>
      </c>
      <c r="P155" t="s">
        <v>879</v>
      </c>
      <c r="Q155">
        <v>695</v>
      </c>
    </row>
    <row r="156" spans="1:17" x14ac:dyDescent="0.3">
      <c r="A156" t="s">
        <v>1203</v>
      </c>
      <c r="C156" t="s">
        <v>89</v>
      </c>
      <c r="I156" t="str">
        <f t="shared" si="26"/>
        <v>2002</v>
      </c>
      <c r="J156" s="2">
        <f t="shared" si="27"/>
        <v>39</v>
      </c>
      <c r="K156" t="str">
        <f t="shared" si="28"/>
        <v>Automne</v>
      </c>
      <c r="L156">
        <v>0</v>
      </c>
      <c r="N156">
        <v>2013</v>
      </c>
      <c r="O156">
        <v>39</v>
      </c>
      <c r="P156" t="s">
        <v>879</v>
      </c>
      <c r="Q156">
        <v>696</v>
      </c>
    </row>
    <row r="157" spans="1:17" x14ac:dyDescent="0.3">
      <c r="A157" t="s">
        <v>1202</v>
      </c>
      <c r="C157" t="s">
        <v>87</v>
      </c>
      <c r="I157" t="str">
        <f t="shared" si="26"/>
        <v>2002</v>
      </c>
      <c r="J157" s="2">
        <f t="shared" si="27"/>
        <v>40</v>
      </c>
      <c r="K157" t="str">
        <f t="shared" si="28"/>
        <v>Automne</v>
      </c>
      <c r="L157">
        <v>0</v>
      </c>
      <c r="N157">
        <v>2013</v>
      </c>
      <c r="O157">
        <v>40</v>
      </c>
      <c r="P157" t="s">
        <v>879</v>
      </c>
      <c r="Q157">
        <v>739</v>
      </c>
    </row>
    <row r="158" spans="1:17" x14ac:dyDescent="0.3">
      <c r="A158" t="s">
        <v>1201</v>
      </c>
      <c r="C158" t="s">
        <v>85</v>
      </c>
      <c r="I158" t="str">
        <f t="shared" si="26"/>
        <v>2002</v>
      </c>
      <c r="J158" s="2">
        <f t="shared" si="27"/>
        <v>41</v>
      </c>
      <c r="K158" t="str">
        <f t="shared" si="28"/>
        <v>Automne</v>
      </c>
      <c r="L158">
        <v>0</v>
      </c>
      <c r="N158">
        <v>2013</v>
      </c>
      <c r="O158">
        <v>41</v>
      </c>
      <c r="P158" t="s">
        <v>879</v>
      </c>
      <c r="Q158">
        <v>730</v>
      </c>
    </row>
    <row r="159" spans="1:17" x14ac:dyDescent="0.3">
      <c r="A159" t="s">
        <v>1200</v>
      </c>
      <c r="C159" t="s">
        <v>83</v>
      </c>
      <c r="I159" t="str">
        <f t="shared" si="26"/>
        <v>2002</v>
      </c>
      <c r="J159" s="2">
        <f t="shared" si="27"/>
        <v>42</v>
      </c>
      <c r="K159" t="str">
        <f t="shared" si="28"/>
        <v>Automne</v>
      </c>
      <c r="L159">
        <v>0</v>
      </c>
      <c r="N159">
        <v>2013</v>
      </c>
      <c r="O159">
        <v>42</v>
      </c>
      <c r="P159" t="s">
        <v>879</v>
      </c>
      <c r="Q159">
        <v>693</v>
      </c>
    </row>
    <row r="160" spans="1:17" x14ac:dyDescent="0.3">
      <c r="A160" t="s">
        <v>1199</v>
      </c>
      <c r="C160" t="s">
        <v>81</v>
      </c>
      <c r="I160" t="str">
        <f t="shared" si="26"/>
        <v>2002</v>
      </c>
      <c r="J160" s="2">
        <f t="shared" si="27"/>
        <v>43</v>
      </c>
      <c r="K160" t="str">
        <f t="shared" si="28"/>
        <v>Automne</v>
      </c>
      <c r="L160">
        <v>0</v>
      </c>
      <c r="N160">
        <v>2013</v>
      </c>
      <c r="O160">
        <v>43</v>
      </c>
      <c r="P160" t="s">
        <v>879</v>
      </c>
      <c r="Q160">
        <v>670</v>
      </c>
    </row>
    <row r="161" spans="1:17" x14ac:dyDescent="0.3">
      <c r="A161" t="s">
        <v>1198</v>
      </c>
      <c r="C161" t="s">
        <v>79</v>
      </c>
      <c r="I161" t="str">
        <f t="shared" si="26"/>
        <v>2002</v>
      </c>
      <c r="J161" s="2">
        <f t="shared" si="27"/>
        <v>44</v>
      </c>
      <c r="K161" t="str">
        <f t="shared" si="28"/>
        <v>Automne</v>
      </c>
      <c r="L161">
        <v>0</v>
      </c>
      <c r="N161">
        <v>2013</v>
      </c>
      <c r="O161">
        <v>44</v>
      </c>
      <c r="P161" t="s">
        <v>879</v>
      </c>
      <c r="Q161">
        <v>703</v>
      </c>
    </row>
    <row r="162" spans="1:17" x14ac:dyDescent="0.3">
      <c r="A162" t="s">
        <v>1197</v>
      </c>
      <c r="C162" t="s">
        <v>77</v>
      </c>
      <c r="I162" t="str">
        <f t="shared" si="26"/>
        <v>2002</v>
      </c>
      <c r="J162" s="2">
        <f t="shared" si="27"/>
        <v>45</v>
      </c>
      <c r="K162" t="str">
        <f t="shared" si="28"/>
        <v>Automne</v>
      </c>
      <c r="L162">
        <v>0</v>
      </c>
      <c r="N162">
        <v>2013</v>
      </c>
      <c r="O162">
        <v>45</v>
      </c>
      <c r="P162" t="s">
        <v>879</v>
      </c>
      <c r="Q162">
        <v>682</v>
      </c>
    </row>
    <row r="163" spans="1:17" x14ac:dyDescent="0.3">
      <c r="A163" t="s">
        <v>1196</v>
      </c>
      <c r="C163" t="s">
        <v>75</v>
      </c>
      <c r="I163" t="str">
        <f t="shared" si="26"/>
        <v>2002</v>
      </c>
      <c r="J163" s="2">
        <f t="shared" si="27"/>
        <v>46</v>
      </c>
      <c r="K163" t="str">
        <f t="shared" si="28"/>
        <v>Automne</v>
      </c>
      <c r="L163">
        <v>0</v>
      </c>
      <c r="N163">
        <v>2013</v>
      </c>
      <c r="O163">
        <v>46</v>
      </c>
      <c r="P163" t="s">
        <v>879</v>
      </c>
      <c r="Q163">
        <v>767</v>
      </c>
    </row>
    <row r="164" spans="1:17" x14ac:dyDescent="0.3">
      <c r="A164" t="s">
        <v>1195</v>
      </c>
      <c r="C164" t="s">
        <v>73</v>
      </c>
      <c r="I164" t="str">
        <f t="shared" si="26"/>
        <v>2002</v>
      </c>
      <c r="J164" s="2">
        <f t="shared" si="27"/>
        <v>47</v>
      </c>
      <c r="K164" t="str">
        <f t="shared" si="28"/>
        <v>Automne</v>
      </c>
      <c r="L164">
        <v>0</v>
      </c>
      <c r="N164">
        <v>2013</v>
      </c>
      <c r="O164">
        <v>47</v>
      </c>
      <c r="P164" t="s">
        <v>879</v>
      </c>
      <c r="Q164">
        <v>766</v>
      </c>
    </row>
    <row r="165" spans="1:17" x14ac:dyDescent="0.3">
      <c r="A165" t="s">
        <v>1194</v>
      </c>
      <c r="C165" t="s">
        <v>71</v>
      </c>
      <c r="I165" t="str">
        <f t="shared" si="26"/>
        <v>2002</v>
      </c>
      <c r="J165" s="2">
        <f t="shared" si="27"/>
        <v>48</v>
      </c>
      <c r="K165" t="str">
        <f t="shared" si="28"/>
        <v>Hiver</v>
      </c>
      <c r="L165">
        <v>0</v>
      </c>
      <c r="N165">
        <v>2013</v>
      </c>
      <c r="O165">
        <v>48</v>
      </c>
      <c r="P165" t="s">
        <v>873</v>
      </c>
      <c r="Q165">
        <v>843</v>
      </c>
    </row>
    <row r="166" spans="1:17" x14ac:dyDescent="0.3">
      <c r="A166" t="s">
        <v>1193</v>
      </c>
      <c r="C166" t="s">
        <v>69</v>
      </c>
      <c r="I166" t="str">
        <f t="shared" si="26"/>
        <v>2002</v>
      </c>
      <c r="J166" s="2">
        <f t="shared" si="27"/>
        <v>49</v>
      </c>
      <c r="K166" t="str">
        <f t="shared" si="28"/>
        <v>Hiver</v>
      </c>
      <c r="L166">
        <v>0</v>
      </c>
      <c r="N166">
        <v>2013</v>
      </c>
      <c r="O166">
        <v>49</v>
      </c>
      <c r="P166" t="s">
        <v>873</v>
      </c>
      <c r="Q166">
        <v>851</v>
      </c>
    </row>
    <row r="167" spans="1:17" x14ac:dyDescent="0.3">
      <c r="A167" t="s">
        <v>1192</v>
      </c>
      <c r="C167" t="s">
        <v>67</v>
      </c>
      <c r="I167" t="str">
        <f t="shared" si="26"/>
        <v>2002</v>
      </c>
      <c r="J167" s="2">
        <f t="shared" si="27"/>
        <v>50</v>
      </c>
      <c r="K167" t="str">
        <f t="shared" si="28"/>
        <v>Hiver</v>
      </c>
      <c r="L167">
        <v>0</v>
      </c>
      <c r="N167">
        <v>2013</v>
      </c>
      <c r="O167">
        <v>50</v>
      </c>
      <c r="P167" t="s">
        <v>873</v>
      </c>
      <c r="Q167">
        <v>826</v>
      </c>
    </row>
    <row r="168" spans="1:17" x14ac:dyDescent="0.3">
      <c r="A168" t="s">
        <v>1191</v>
      </c>
      <c r="C168" t="s">
        <v>65</v>
      </c>
      <c r="I168" t="str">
        <f t="shared" si="26"/>
        <v>2002</v>
      </c>
      <c r="J168" s="2">
        <f t="shared" si="27"/>
        <v>51</v>
      </c>
      <c r="K168" t="str">
        <f t="shared" si="28"/>
        <v>Hiver</v>
      </c>
      <c r="L168">
        <v>0</v>
      </c>
      <c r="N168">
        <v>2013</v>
      </c>
      <c r="O168">
        <v>51</v>
      </c>
      <c r="P168" t="s">
        <v>873</v>
      </c>
      <c r="Q168">
        <v>824</v>
      </c>
    </row>
    <row r="169" spans="1:17" x14ac:dyDescent="0.3">
      <c r="A169" t="s">
        <v>1190</v>
      </c>
      <c r="C169" t="s">
        <v>63</v>
      </c>
      <c r="I169" t="str">
        <f t="shared" si="26"/>
        <v>2002</v>
      </c>
      <c r="J169" s="2">
        <f t="shared" si="27"/>
        <v>52</v>
      </c>
      <c r="K169" t="str">
        <f t="shared" si="28"/>
        <v>Hiver</v>
      </c>
      <c r="L169">
        <v>0</v>
      </c>
      <c r="N169">
        <v>2013</v>
      </c>
      <c r="O169">
        <v>52</v>
      </c>
      <c r="P169" t="s">
        <v>873</v>
      </c>
      <c r="Q169">
        <v>793</v>
      </c>
    </row>
    <row r="170" spans="1:17" x14ac:dyDescent="0.3">
      <c r="A170" t="s">
        <v>1189</v>
      </c>
      <c r="C170" t="s">
        <v>61</v>
      </c>
      <c r="I170" t="str">
        <f t="shared" si="26"/>
        <v>2003</v>
      </c>
      <c r="J170" s="2">
        <f t="shared" si="27"/>
        <v>1</v>
      </c>
      <c r="K170" t="str">
        <f t="shared" si="28"/>
        <v>Hiver</v>
      </c>
      <c r="L170">
        <v>0</v>
      </c>
      <c r="N170">
        <v>2014</v>
      </c>
      <c r="O170">
        <v>1</v>
      </c>
      <c r="P170" t="s">
        <v>873</v>
      </c>
      <c r="Q170">
        <v>905</v>
      </c>
    </row>
    <row r="171" spans="1:17" x14ac:dyDescent="0.3">
      <c r="A171" t="s">
        <v>1188</v>
      </c>
      <c r="C171" t="s">
        <v>59</v>
      </c>
      <c r="I171" t="str">
        <f t="shared" si="26"/>
        <v>2003</v>
      </c>
      <c r="J171" s="2">
        <f t="shared" si="27"/>
        <v>2</v>
      </c>
      <c r="K171" t="str">
        <f t="shared" si="28"/>
        <v>Hiver</v>
      </c>
      <c r="L171">
        <v>0</v>
      </c>
      <c r="N171">
        <v>2014</v>
      </c>
      <c r="O171">
        <v>2</v>
      </c>
      <c r="P171" t="s">
        <v>873</v>
      </c>
      <c r="Q171">
        <v>893</v>
      </c>
    </row>
    <row r="172" spans="1:17" x14ac:dyDescent="0.3">
      <c r="A172" t="s">
        <v>1187</v>
      </c>
      <c r="C172" t="s">
        <v>57</v>
      </c>
      <c r="I172" t="str">
        <f t="shared" si="26"/>
        <v>2003</v>
      </c>
      <c r="J172" s="2">
        <f t="shared" si="27"/>
        <v>3</v>
      </c>
      <c r="K172" t="str">
        <f t="shared" si="28"/>
        <v>Hiver</v>
      </c>
      <c r="L172">
        <v>0</v>
      </c>
      <c r="N172">
        <v>2014</v>
      </c>
      <c r="O172">
        <v>3</v>
      </c>
      <c r="P172" t="s">
        <v>873</v>
      </c>
      <c r="Q172">
        <v>842</v>
      </c>
    </row>
    <row r="173" spans="1:17" x14ac:dyDescent="0.3">
      <c r="A173" t="s">
        <v>1186</v>
      </c>
      <c r="C173" t="s">
        <v>55</v>
      </c>
      <c r="I173" t="str">
        <f t="shared" si="26"/>
        <v>2003</v>
      </c>
      <c r="J173" s="2">
        <f t="shared" si="27"/>
        <v>4</v>
      </c>
      <c r="K173" t="str">
        <f t="shared" si="28"/>
        <v>Hiver</v>
      </c>
      <c r="L173">
        <v>0</v>
      </c>
      <c r="N173">
        <v>2014</v>
      </c>
      <c r="O173">
        <v>4</v>
      </c>
      <c r="P173" t="s">
        <v>873</v>
      </c>
      <c r="Q173">
        <v>791</v>
      </c>
    </row>
    <row r="174" spans="1:17" x14ac:dyDescent="0.3">
      <c r="A174" t="s">
        <v>1185</v>
      </c>
      <c r="C174" t="s">
        <v>53</v>
      </c>
      <c r="I174" t="str">
        <f t="shared" si="26"/>
        <v>2003</v>
      </c>
      <c r="J174" s="2">
        <f t="shared" si="27"/>
        <v>5</v>
      </c>
      <c r="K174" t="str">
        <f t="shared" si="28"/>
        <v>Hiver</v>
      </c>
      <c r="L174">
        <v>0</v>
      </c>
      <c r="N174">
        <v>2014</v>
      </c>
      <c r="O174">
        <v>5</v>
      </c>
      <c r="P174" t="s">
        <v>873</v>
      </c>
      <c r="Q174">
        <v>917</v>
      </c>
    </row>
    <row r="175" spans="1:17" x14ac:dyDescent="0.3">
      <c r="A175" t="s">
        <v>1184</v>
      </c>
      <c r="C175" t="s">
        <v>51</v>
      </c>
      <c r="I175" t="str">
        <f t="shared" si="26"/>
        <v>2003</v>
      </c>
      <c r="J175" s="2">
        <f t="shared" si="27"/>
        <v>6</v>
      </c>
      <c r="K175" t="str">
        <f t="shared" si="28"/>
        <v>Hiver</v>
      </c>
      <c r="L175">
        <v>0</v>
      </c>
      <c r="N175">
        <v>2014</v>
      </c>
      <c r="O175">
        <v>6</v>
      </c>
      <c r="P175" t="s">
        <v>873</v>
      </c>
      <c r="Q175">
        <v>835</v>
      </c>
    </row>
    <row r="176" spans="1:17" x14ac:dyDescent="0.3">
      <c r="A176" t="s">
        <v>1183</v>
      </c>
      <c r="C176" t="s">
        <v>49</v>
      </c>
      <c r="I176" t="str">
        <f t="shared" si="26"/>
        <v>2003</v>
      </c>
      <c r="J176" s="2">
        <f t="shared" si="27"/>
        <v>7</v>
      </c>
      <c r="K176" t="str">
        <f t="shared" si="28"/>
        <v>Hiver</v>
      </c>
      <c r="L176">
        <v>0</v>
      </c>
      <c r="N176">
        <v>2014</v>
      </c>
      <c r="O176">
        <v>7</v>
      </c>
      <c r="P176" t="s">
        <v>873</v>
      </c>
      <c r="Q176">
        <v>879</v>
      </c>
    </row>
    <row r="177" spans="1:17" x14ac:dyDescent="0.3">
      <c r="A177" t="s">
        <v>1182</v>
      </c>
      <c r="C177" t="s">
        <v>47</v>
      </c>
      <c r="I177" t="str">
        <f t="shared" si="26"/>
        <v>2003</v>
      </c>
      <c r="J177" s="2">
        <f t="shared" si="27"/>
        <v>8</v>
      </c>
      <c r="K177" t="str">
        <f t="shared" si="28"/>
        <v>Hiver</v>
      </c>
      <c r="L177">
        <v>0</v>
      </c>
      <c r="N177">
        <v>2014</v>
      </c>
      <c r="O177">
        <v>8</v>
      </c>
      <c r="P177" t="s">
        <v>873</v>
      </c>
      <c r="Q177">
        <v>793</v>
      </c>
    </row>
    <row r="178" spans="1:17" x14ac:dyDescent="0.3">
      <c r="A178" t="s">
        <v>1181</v>
      </c>
      <c r="C178" t="s">
        <v>45</v>
      </c>
      <c r="I178" t="str">
        <f t="shared" si="26"/>
        <v>2003</v>
      </c>
      <c r="J178" s="2">
        <f t="shared" si="27"/>
        <v>9</v>
      </c>
      <c r="K178" t="str">
        <f t="shared" si="28"/>
        <v>Printemps</v>
      </c>
      <c r="L178">
        <v>0</v>
      </c>
      <c r="N178">
        <v>2014</v>
      </c>
      <c r="O178">
        <v>9</v>
      </c>
      <c r="P178" t="s">
        <v>906</v>
      </c>
      <c r="Q178">
        <v>819</v>
      </c>
    </row>
    <row r="179" spans="1:17" x14ac:dyDescent="0.3">
      <c r="A179" t="s">
        <v>1180</v>
      </c>
      <c r="C179" t="s">
        <v>43</v>
      </c>
      <c r="I179" t="str">
        <f t="shared" si="26"/>
        <v>2003</v>
      </c>
      <c r="J179" s="2">
        <f t="shared" si="27"/>
        <v>10</v>
      </c>
      <c r="K179" t="str">
        <f t="shared" si="28"/>
        <v>Printemps</v>
      </c>
      <c r="L179">
        <v>0</v>
      </c>
      <c r="N179">
        <v>2014</v>
      </c>
      <c r="O179">
        <v>10</v>
      </c>
      <c r="P179" t="s">
        <v>906</v>
      </c>
      <c r="Q179">
        <v>832</v>
      </c>
    </row>
    <row r="180" spans="1:17" x14ac:dyDescent="0.3">
      <c r="A180" t="s">
        <v>1179</v>
      </c>
      <c r="C180" t="s">
        <v>41</v>
      </c>
      <c r="I180" t="str">
        <f t="shared" si="26"/>
        <v>2003</v>
      </c>
      <c r="J180" s="2">
        <f t="shared" si="27"/>
        <v>11</v>
      </c>
      <c r="K180" t="str">
        <f t="shared" si="28"/>
        <v>Printemps</v>
      </c>
      <c r="L180">
        <v>0</v>
      </c>
      <c r="N180">
        <v>2014</v>
      </c>
      <c r="O180">
        <v>11</v>
      </c>
      <c r="P180" t="s">
        <v>906</v>
      </c>
      <c r="Q180">
        <v>826</v>
      </c>
    </row>
    <row r="181" spans="1:17" x14ac:dyDescent="0.3">
      <c r="A181" t="s">
        <v>1178</v>
      </c>
      <c r="C181" t="s">
        <v>39</v>
      </c>
      <c r="I181" t="str">
        <f t="shared" si="26"/>
        <v>2003</v>
      </c>
      <c r="J181" s="2">
        <f t="shared" si="27"/>
        <v>12</v>
      </c>
      <c r="K181" t="str">
        <f t="shared" si="28"/>
        <v>Printemps</v>
      </c>
      <c r="L181">
        <v>0</v>
      </c>
      <c r="N181">
        <v>2014</v>
      </c>
      <c r="O181">
        <v>12</v>
      </c>
      <c r="P181" t="s">
        <v>906</v>
      </c>
      <c r="Q181">
        <v>839</v>
      </c>
    </row>
    <row r="182" spans="1:17" x14ac:dyDescent="0.3">
      <c r="A182" t="s">
        <v>1177</v>
      </c>
      <c r="C182" t="s">
        <v>37</v>
      </c>
      <c r="I182" t="str">
        <f t="shared" si="26"/>
        <v>2003</v>
      </c>
      <c r="J182" s="2">
        <f t="shared" si="27"/>
        <v>13</v>
      </c>
      <c r="K182" t="str">
        <f t="shared" si="28"/>
        <v>Printemps</v>
      </c>
      <c r="L182">
        <v>0</v>
      </c>
      <c r="N182">
        <v>2014</v>
      </c>
      <c r="O182">
        <v>13</v>
      </c>
      <c r="P182" t="s">
        <v>906</v>
      </c>
      <c r="Q182">
        <v>791</v>
      </c>
    </row>
    <row r="183" spans="1:17" x14ac:dyDescent="0.3">
      <c r="A183" t="s">
        <v>1176</v>
      </c>
      <c r="C183" t="s">
        <v>35</v>
      </c>
      <c r="I183" t="str">
        <f t="shared" si="26"/>
        <v>2003</v>
      </c>
      <c r="J183" s="2">
        <f t="shared" si="27"/>
        <v>14</v>
      </c>
      <c r="K183" t="str">
        <f t="shared" si="28"/>
        <v>Printemps</v>
      </c>
      <c r="L183">
        <v>0</v>
      </c>
      <c r="N183">
        <v>2014</v>
      </c>
      <c r="O183">
        <v>14</v>
      </c>
      <c r="P183" t="s">
        <v>906</v>
      </c>
      <c r="Q183">
        <v>772</v>
      </c>
    </row>
    <row r="184" spans="1:17" x14ac:dyDescent="0.3">
      <c r="A184" t="s">
        <v>1175</v>
      </c>
      <c r="C184" t="s">
        <v>33</v>
      </c>
      <c r="I184" t="str">
        <f t="shared" si="26"/>
        <v>2003</v>
      </c>
      <c r="J184" s="2">
        <f t="shared" si="27"/>
        <v>15</v>
      </c>
      <c r="K184" t="str">
        <f t="shared" si="28"/>
        <v>Printemps</v>
      </c>
      <c r="L184">
        <v>0</v>
      </c>
      <c r="N184">
        <v>2014</v>
      </c>
      <c r="O184">
        <v>15</v>
      </c>
      <c r="P184" t="s">
        <v>906</v>
      </c>
      <c r="Q184">
        <v>773</v>
      </c>
    </row>
    <row r="185" spans="1:17" x14ac:dyDescent="0.3">
      <c r="A185" t="s">
        <v>1174</v>
      </c>
      <c r="C185" t="s">
        <v>31</v>
      </c>
      <c r="I185" t="str">
        <f t="shared" si="26"/>
        <v>2003</v>
      </c>
      <c r="J185" s="2">
        <f t="shared" si="27"/>
        <v>16</v>
      </c>
      <c r="K185" t="str">
        <f t="shared" si="28"/>
        <v>Printemps</v>
      </c>
      <c r="L185">
        <v>0</v>
      </c>
      <c r="N185">
        <v>2014</v>
      </c>
      <c r="O185">
        <v>16</v>
      </c>
      <c r="P185" t="s">
        <v>906</v>
      </c>
      <c r="Q185">
        <v>729</v>
      </c>
    </row>
    <row r="186" spans="1:17" x14ac:dyDescent="0.3">
      <c r="A186" t="s">
        <v>1173</v>
      </c>
      <c r="C186" t="s">
        <v>29</v>
      </c>
      <c r="I186" t="str">
        <f t="shared" si="26"/>
        <v>2003</v>
      </c>
      <c r="J186" s="2">
        <f t="shared" si="27"/>
        <v>17</v>
      </c>
      <c r="K186" t="str">
        <f t="shared" si="28"/>
        <v>Printemps</v>
      </c>
      <c r="L186">
        <v>0</v>
      </c>
      <c r="N186">
        <v>2014</v>
      </c>
      <c r="O186">
        <v>17</v>
      </c>
      <c r="P186" t="s">
        <v>906</v>
      </c>
      <c r="Q186">
        <v>800</v>
      </c>
    </row>
    <row r="187" spans="1:17" x14ac:dyDescent="0.3">
      <c r="A187" t="s">
        <v>1172</v>
      </c>
      <c r="C187" t="s">
        <v>27</v>
      </c>
      <c r="I187" t="str">
        <f t="shared" si="26"/>
        <v>2003</v>
      </c>
      <c r="J187" s="2">
        <f t="shared" si="27"/>
        <v>18</v>
      </c>
      <c r="K187" t="str">
        <f t="shared" si="28"/>
        <v>Printemps</v>
      </c>
      <c r="L187">
        <v>0</v>
      </c>
      <c r="N187">
        <v>2014</v>
      </c>
      <c r="O187">
        <v>18</v>
      </c>
      <c r="P187" t="s">
        <v>906</v>
      </c>
      <c r="Q187">
        <v>752</v>
      </c>
    </row>
    <row r="188" spans="1:17" x14ac:dyDescent="0.3">
      <c r="A188" t="s">
        <v>1171</v>
      </c>
      <c r="C188" t="s">
        <v>25</v>
      </c>
      <c r="I188" t="str">
        <f t="shared" si="26"/>
        <v>2003</v>
      </c>
      <c r="J188" s="2">
        <f t="shared" si="27"/>
        <v>19</v>
      </c>
      <c r="K188" t="str">
        <f t="shared" si="28"/>
        <v>Printemps</v>
      </c>
      <c r="L188">
        <v>0</v>
      </c>
      <c r="N188">
        <v>2014</v>
      </c>
      <c r="O188">
        <v>19</v>
      </c>
      <c r="P188" t="s">
        <v>906</v>
      </c>
      <c r="Q188">
        <v>793</v>
      </c>
    </row>
    <row r="189" spans="1:17" x14ac:dyDescent="0.3">
      <c r="A189" t="s">
        <v>1170</v>
      </c>
      <c r="C189" t="s">
        <v>23</v>
      </c>
      <c r="I189" t="str">
        <f t="shared" si="26"/>
        <v>2003</v>
      </c>
      <c r="J189" s="2">
        <f t="shared" si="27"/>
        <v>20</v>
      </c>
      <c r="K189" t="str">
        <f t="shared" si="28"/>
        <v>Printemps</v>
      </c>
      <c r="L189">
        <v>0</v>
      </c>
      <c r="N189">
        <v>2014</v>
      </c>
      <c r="O189">
        <v>20</v>
      </c>
      <c r="P189" t="s">
        <v>906</v>
      </c>
      <c r="Q189">
        <v>730</v>
      </c>
    </row>
    <row r="190" spans="1:17" x14ac:dyDescent="0.3">
      <c r="A190" t="s">
        <v>1169</v>
      </c>
      <c r="C190" t="s">
        <v>21</v>
      </c>
      <c r="I190" t="str">
        <f t="shared" si="26"/>
        <v>2003</v>
      </c>
      <c r="J190" s="2">
        <f t="shared" si="27"/>
        <v>21</v>
      </c>
      <c r="K190" t="str">
        <f t="shared" si="28"/>
        <v>Printemps</v>
      </c>
      <c r="L190">
        <v>0</v>
      </c>
      <c r="N190">
        <v>2014</v>
      </c>
      <c r="O190">
        <v>21</v>
      </c>
      <c r="P190" t="s">
        <v>906</v>
      </c>
      <c r="Q190">
        <v>715</v>
      </c>
    </row>
    <row r="191" spans="1:17" x14ac:dyDescent="0.3">
      <c r="A191" t="s">
        <v>1168</v>
      </c>
      <c r="C191" t="s">
        <v>19</v>
      </c>
      <c r="I191" t="str">
        <f t="shared" si="26"/>
        <v>2003</v>
      </c>
      <c r="J191" s="2">
        <f t="shared" si="27"/>
        <v>22</v>
      </c>
      <c r="K191" t="str">
        <f t="shared" si="28"/>
        <v>Printemps</v>
      </c>
      <c r="L191">
        <v>0</v>
      </c>
      <c r="N191">
        <v>2014</v>
      </c>
      <c r="O191">
        <v>22</v>
      </c>
      <c r="P191" t="s">
        <v>906</v>
      </c>
      <c r="Q191">
        <v>708</v>
      </c>
    </row>
    <row r="192" spans="1:17" x14ac:dyDescent="0.3">
      <c r="A192" t="s">
        <v>1167</v>
      </c>
      <c r="C192" t="s">
        <v>17</v>
      </c>
      <c r="I192" t="str">
        <f t="shared" si="26"/>
        <v>2003</v>
      </c>
      <c r="J192" s="2">
        <f t="shared" si="27"/>
        <v>23</v>
      </c>
      <c r="K192" t="str">
        <f t="shared" si="28"/>
        <v>Été</v>
      </c>
      <c r="L192">
        <v>0</v>
      </c>
      <c r="N192">
        <v>2014</v>
      </c>
      <c r="O192">
        <v>23</v>
      </c>
      <c r="P192" t="s">
        <v>892</v>
      </c>
      <c r="Q192">
        <v>736</v>
      </c>
    </row>
    <row r="193" spans="1:17" x14ac:dyDescent="0.3">
      <c r="A193" t="s">
        <v>1166</v>
      </c>
      <c r="C193" t="s">
        <v>15</v>
      </c>
      <c r="I193" t="str">
        <f t="shared" si="26"/>
        <v>2003</v>
      </c>
      <c r="J193" s="2">
        <f t="shared" si="27"/>
        <v>24</v>
      </c>
      <c r="K193" t="str">
        <f t="shared" si="28"/>
        <v>Été</v>
      </c>
      <c r="L193">
        <v>0</v>
      </c>
      <c r="N193">
        <v>2014</v>
      </c>
      <c r="O193">
        <v>24</v>
      </c>
      <c r="P193" t="s">
        <v>892</v>
      </c>
      <c r="Q193">
        <v>806</v>
      </c>
    </row>
    <row r="194" spans="1:17" x14ac:dyDescent="0.3">
      <c r="A194" t="s">
        <v>1165</v>
      </c>
      <c r="C194" t="s">
        <v>13</v>
      </c>
      <c r="I194" t="str">
        <f t="shared" si="26"/>
        <v>2003</v>
      </c>
      <c r="J194" s="2">
        <f t="shared" si="27"/>
        <v>25</v>
      </c>
      <c r="K194" t="str">
        <f t="shared" si="28"/>
        <v>Été</v>
      </c>
      <c r="L194">
        <v>0</v>
      </c>
      <c r="N194">
        <v>2014</v>
      </c>
      <c r="O194">
        <v>25</v>
      </c>
      <c r="P194" t="s">
        <v>892</v>
      </c>
      <c r="Q194">
        <v>666</v>
      </c>
    </row>
    <row r="195" spans="1:17" x14ac:dyDescent="0.3">
      <c r="A195" t="s">
        <v>1164</v>
      </c>
      <c r="C195" t="s">
        <v>11</v>
      </c>
      <c r="I195" t="str">
        <f t="shared" si="26"/>
        <v>2003</v>
      </c>
      <c r="J195" s="2">
        <f t="shared" si="27"/>
        <v>26</v>
      </c>
      <c r="K195" t="str">
        <f t="shared" si="28"/>
        <v>Été</v>
      </c>
      <c r="L195">
        <v>0</v>
      </c>
      <c r="N195">
        <v>2014</v>
      </c>
      <c r="O195">
        <v>26</v>
      </c>
      <c r="P195" t="s">
        <v>892</v>
      </c>
      <c r="Q195">
        <v>710</v>
      </c>
    </row>
    <row r="196" spans="1:17" x14ac:dyDescent="0.3">
      <c r="A196" t="s">
        <v>1163</v>
      </c>
      <c r="C196" t="s">
        <v>9</v>
      </c>
      <c r="I196" t="str">
        <f t="shared" si="26"/>
        <v>2003</v>
      </c>
      <c r="J196" s="2">
        <f t="shared" si="27"/>
        <v>27</v>
      </c>
      <c r="K196" t="str">
        <f t="shared" si="28"/>
        <v>Été</v>
      </c>
      <c r="L196">
        <v>0</v>
      </c>
      <c r="N196">
        <v>2014</v>
      </c>
      <c r="O196">
        <v>27</v>
      </c>
      <c r="P196" t="s">
        <v>892</v>
      </c>
      <c r="Q196">
        <v>691</v>
      </c>
    </row>
    <row r="197" spans="1:17" x14ac:dyDescent="0.3">
      <c r="A197" t="s">
        <v>1162</v>
      </c>
      <c r="C197" t="s">
        <v>7</v>
      </c>
      <c r="I197" t="str">
        <f t="shared" si="26"/>
        <v>2003</v>
      </c>
      <c r="J197" s="2">
        <f t="shared" si="27"/>
        <v>28</v>
      </c>
      <c r="K197" t="str">
        <f t="shared" si="28"/>
        <v>Été</v>
      </c>
      <c r="L197">
        <v>0</v>
      </c>
      <c r="N197">
        <v>2014</v>
      </c>
      <c r="O197">
        <v>28</v>
      </c>
      <c r="P197" t="s">
        <v>892</v>
      </c>
      <c r="Q197">
        <v>670</v>
      </c>
    </row>
    <row r="198" spans="1:17" x14ac:dyDescent="0.3">
      <c r="A198" t="s">
        <v>1161</v>
      </c>
      <c r="C198" t="s">
        <v>5</v>
      </c>
      <c r="I198" t="str">
        <f t="shared" si="26"/>
        <v>2003</v>
      </c>
      <c r="J198" s="2">
        <f t="shared" si="27"/>
        <v>29</v>
      </c>
      <c r="K198" t="str">
        <f t="shared" si="28"/>
        <v>Été</v>
      </c>
      <c r="L198">
        <v>0</v>
      </c>
      <c r="N198">
        <v>2014</v>
      </c>
      <c r="O198">
        <v>29</v>
      </c>
      <c r="P198" t="s">
        <v>892</v>
      </c>
      <c r="Q198">
        <v>695</v>
      </c>
    </row>
    <row r="199" spans="1:17" x14ac:dyDescent="0.3">
      <c r="A199" t="s">
        <v>1160</v>
      </c>
      <c r="C199" t="s">
        <v>107</v>
      </c>
      <c r="I199" t="str">
        <f t="shared" si="26"/>
        <v>2003</v>
      </c>
      <c r="J199" s="2">
        <f t="shared" si="27"/>
        <v>30</v>
      </c>
      <c r="K199" t="str">
        <f t="shared" si="28"/>
        <v>Été</v>
      </c>
      <c r="L199">
        <v>0</v>
      </c>
      <c r="N199">
        <v>2014</v>
      </c>
      <c r="O199">
        <v>30</v>
      </c>
      <c r="P199" t="s">
        <v>892</v>
      </c>
      <c r="Q199">
        <v>677</v>
      </c>
    </row>
    <row r="200" spans="1:17" x14ac:dyDescent="0.3">
      <c r="A200" t="s">
        <v>1159</v>
      </c>
      <c r="C200" t="s">
        <v>105</v>
      </c>
      <c r="I200" t="str">
        <f t="shared" si="26"/>
        <v>2003</v>
      </c>
      <c r="J200" s="2">
        <f t="shared" si="27"/>
        <v>31</v>
      </c>
      <c r="K200" t="str">
        <f t="shared" si="28"/>
        <v>Été</v>
      </c>
      <c r="L200">
        <v>0</v>
      </c>
      <c r="N200">
        <v>2014</v>
      </c>
      <c r="O200">
        <v>31</v>
      </c>
      <c r="P200" t="s">
        <v>892</v>
      </c>
      <c r="Q200">
        <v>674</v>
      </c>
    </row>
    <row r="201" spans="1:17" x14ac:dyDescent="0.3">
      <c r="A201" t="s">
        <v>1158</v>
      </c>
      <c r="C201" t="s">
        <v>103</v>
      </c>
      <c r="I201" t="str">
        <f t="shared" si="26"/>
        <v>2003</v>
      </c>
      <c r="J201" s="2">
        <f t="shared" si="27"/>
        <v>32</v>
      </c>
      <c r="K201" t="str">
        <f t="shared" si="28"/>
        <v>Été</v>
      </c>
      <c r="L201">
        <v>0</v>
      </c>
      <c r="N201">
        <v>2014</v>
      </c>
      <c r="O201">
        <v>32</v>
      </c>
      <c r="P201" t="s">
        <v>892</v>
      </c>
      <c r="Q201">
        <v>730</v>
      </c>
    </row>
    <row r="202" spans="1:17" x14ac:dyDescent="0.3">
      <c r="A202" t="s">
        <v>1157</v>
      </c>
      <c r="C202" t="s">
        <v>101</v>
      </c>
      <c r="I202" t="str">
        <f t="shared" si="26"/>
        <v>2003</v>
      </c>
      <c r="J202" s="2">
        <f t="shared" si="27"/>
        <v>33</v>
      </c>
      <c r="K202" t="str">
        <f t="shared" si="28"/>
        <v>Été</v>
      </c>
      <c r="L202">
        <v>0</v>
      </c>
      <c r="N202">
        <v>2014</v>
      </c>
      <c r="O202">
        <v>33</v>
      </c>
      <c r="P202" t="s">
        <v>892</v>
      </c>
      <c r="Q202">
        <v>713</v>
      </c>
    </row>
    <row r="203" spans="1:17" x14ac:dyDescent="0.3">
      <c r="A203" t="s">
        <v>1156</v>
      </c>
      <c r="C203" t="s">
        <v>99</v>
      </c>
      <c r="I203" t="str">
        <f t="shared" si="26"/>
        <v>2003</v>
      </c>
      <c r="J203" s="2">
        <f t="shared" si="27"/>
        <v>34</v>
      </c>
      <c r="K203" t="str">
        <f t="shared" si="28"/>
        <v>Été</v>
      </c>
      <c r="L203">
        <v>0</v>
      </c>
      <c r="N203">
        <v>2014</v>
      </c>
      <c r="O203">
        <v>34</v>
      </c>
      <c r="P203" t="s">
        <v>892</v>
      </c>
      <c r="Q203">
        <v>685</v>
      </c>
    </row>
    <row r="204" spans="1:17" x14ac:dyDescent="0.3">
      <c r="A204" t="s">
        <v>1155</v>
      </c>
      <c r="C204" t="s">
        <v>97</v>
      </c>
      <c r="I204" t="str">
        <f t="shared" si="26"/>
        <v>2003</v>
      </c>
      <c r="J204" s="2">
        <f t="shared" si="27"/>
        <v>35</v>
      </c>
      <c r="K204" t="str">
        <f t="shared" si="28"/>
        <v>Été</v>
      </c>
      <c r="L204">
        <v>0</v>
      </c>
      <c r="N204">
        <v>2014</v>
      </c>
      <c r="O204">
        <v>35</v>
      </c>
      <c r="P204" t="s">
        <v>892</v>
      </c>
      <c r="Q204">
        <v>708</v>
      </c>
    </row>
    <row r="205" spans="1:17" x14ac:dyDescent="0.3">
      <c r="A205" t="s">
        <v>1154</v>
      </c>
      <c r="C205" t="s">
        <v>95</v>
      </c>
      <c r="I205" t="str">
        <f t="shared" si="26"/>
        <v>2003</v>
      </c>
      <c r="J205" s="2">
        <f t="shared" si="27"/>
        <v>36</v>
      </c>
      <c r="K205" t="str">
        <f t="shared" si="28"/>
        <v>Automne</v>
      </c>
      <c r="L205">
        <v>0</v>
      </c>
      <c r="N205">
        <v>2014</v>
      </c>
      <c r="O205">
        <v>36</v>
      </c>
      <c r="P205" t="s">
        <v>879</v>
      </c>
      <c r="Q205">
        <v>706</v>
      </c>
    </row>
    <row r="206" spans="1:17" x14ac:dyDescent="0.3">
      <c r="A206" t="s">
        <v>1153</v>
      </c>
      <c r="C206" t="s">
        <v>93</v>
      </c>
      <c r="I206" t="str">
        <f t="shared" ref="I206:I269" si="29">LEFT(A206,4)</f>
        <v>2003</v>
      </c>
      <c r="J206" s="2">
        <f t="shared" ref="J206:J269" si="30">ABS(RIGHT(C206,3))</f>
        <v>37</v>
      </c>
      <c r="K206" t="str">
        <f t="shared" ref="K206:K269" si="31">IF(J206&lt;9,"Hiver",IF(J206&lt;23,"Printemps",IF(J206&lt;36,"Été",IF(J206&lt;48,"Automne","Hiver"))))</f>
        <v>Automne</v>
      </c>
      <c r="L206">
        <v>0</v>
      </c>
      <c r="N206">
        <v>2014</v>
      </c>
      <c r="O206">
        <v>37</v>
      </c>
      <c r="P206" t="s">
        <v>879</v>
      </c>
      <c r="Q206">
        <v>676</v>
      </c>
    </row>
    <row r="207" spans="1:17" x14ac:dyDescent="0.3">
      <c r="A207" t="s">
        <v>1152</v>
      </c>
      <c r="C207" t="s">
        <v>91</v>
      </c>
      <c r="I207" t="str">
        <f t="shared" si="29"/>
        <v>2003</v>
      </c>
      <c r="J207" s="2">
        <f t="shared" si="30"/>
        <v>38</v>
      </c>
      <c r="K207" t="str">
        <f t="shared" si="31"/>
        <v>Automne</v>
      </c>
      <c r="L207">
        <v>0</v>
      </c>
      <c r="N207">
        <v>2014</v>
      </c>
      <c r="O207">
        <v>38</v>
      </c>
      <c r="P207" t="s">
        <v>879</v>
      </c>
      <c r="Q207">
        <v>718</v>
      </c>
    </row>
    <row r="208" spans="1:17" x14ac:dyDescent="0.3">
      <c r="A208" t="s">
        <v>1151</v>
      </c>
      <c r="C208" t="s">
        <v>89</v>
      </c>
      <c r="I208" t="str">
        <f t="shared" si="29"/>
        <v>2003</v>
      </c>
      <c r="J208" s="2">
        <f t="shared" si="30"/>
        <v>39</v>
      </c>
      <c r="K208" t="str">
        <f t="shared" si="31"/>
        <v>Automne</v>
      </c>
      <c r="L208">
        <v>0</v>
      </c>
      <c r="N208">
        <v>2014</v>
      </c>
      <c r="O208">
        <v>39</v>
      </c>
      <c r="P208" t="s">
        <v>879</v>
      </c>
      <c r="Q208">
        <v>701</v>
      </c>
    </row>
    <row r="209" spans="1:17" x14ac:dyDescent="0.3">
      <c r="A209" t="s">
        <v>1150</v>
      </c>
      <c r="C209" t="s">
        <v>87</v>
      </c>
      <c r="I209" t="str">
        <f t="shared" si="29"/>
        <v>2003</v>
      </c>
      <c r="J209" s="2">
        <f t="shared" si="30"/>
        <v>40</v>
      </c>
      <c r="K209" t="str">
        <f t="shared" si="31"/>
        <v>Automne</v>
      </c>
      <c r="L209">
        <v>0</v>
      </c>
      <c r="N209">
        <v>2014</v>
      </c>
      <c r="O209">
        <v>40</v>
      </c>
      <c r="P209" t="s">
        <v>879</v>
      </c>
      <c r="Q209">
        <v>701</v>
      </c>
    </row>
    <row r="210" spans="1:17" x14ac:dyDescent="0.3">
      <c r="A210" t="s">
        <v>1149</v>
      </c>
      <c r="C210" t="s">
        <v>85</v>
      </c>
      <c r="I210" t="str">
        <f t="shared" si="29"/>
        <v>2003</v>
      </c>
      <c r="J210" s="2">
        <f t="shared" si="30"/>
        <v>41</v>
      </c>
      <c r="K210" t="str">
        <f t="shared" si="31"/>
        <v>Automne</v>
      </c>
      <c r="L210">
        <v>0</v>
      </c>
      <c r="N210">
        <v>2014</v>
      </c>
      <c r="O210">
        <v>41</v>
      </c>
      <c r="P210" t="s">
        <v>879</v>
      </c>
      <c r="Q210">
        <v>749</v>
      </c>
    </row>
    <row r="211" spans="1:17" x14ac:dyDescent="0.3">
      <c r="A211" t="s">
        <v>1148</v>
      </c>
      <c r="C211" t="s">
        <v>83</v>
      </c>
      <c r="I211" t="str">
        <f t="shared" si="29"/>
        <v>2003</v>
      </c>
      <c r="J211" s="2">
        <f t="shared" si="30"/>
        <v>42</v>
      </c>
      <c r="K211" t="str">
        <f t="shared" si="31"/>
        <v>Automne</v>
      </c>
      <c r="L211">
        <v>0</v>
      </c>
      <c r="N211">
        <v>2014</v>
      </c>
      <c r="O211">
        <v>42</v>
      </c>
      <c r="P211" t="s">
        <v>879</v>
      </c>
      <c r="Q211">
        <v>692</v>
      </c>
    </row>
    <row r="212" spans="1:17" x14ac:dyDescent="0.3">
      <c r="A212" t="s">
        <v>1147</v>
      </c>
      <c r="C212" t="s">
        <v>81</v>
      </c>
      <c r="I212" t="str">
        <f t="shared" si="29"/>
        <v>2003</v>
      </c>
      <c r="J212" s="2">
        <f t="shared" si="30"/>
        <v>43</v>
      </c>
      <c r="K212" t="str">
        <f t="shared" si="31"/>
        <v>Automne</v>
      </c>
      <c r="L212">
        <v>0</v>
      </c>
      <c r="N212">
        <v>2014</v>
      </c>
      <c r="O212">
        <v>43</v>
      </c>
      <c r="P212" t="s">
        <v>879</v>
      </c>
      <c r="Q212">
        <v>685</v>
      </c>
    </row>
    <row r="213" spans="1:17" x14ac:dyDescent="0.3">
      <c r="A213" t="s">
        <v>1146</v>
      </c>
      <c r="C213" t="s">
        <v>79</v>
      </c>
      <c r="I213" t="str">
        <f t="shared" si="29"/>
        <v>2003</v>
      </c>
      <c r="J213" s="2">
        <f t="shared" si="30"/>
        <v>44</v>
      </c>
      <c r="K213" t="str">
        <f t="shared" si="31"/>
        <v>Automne</v>
      </c>
      <c r="L213">
        <v>0</v>
      </c>
      <c r="N213">
        <v>2014</v>
      </c>
      <c r="O213">
        <v>44</v>
      </c>
      <c r="P213" t="s">
        <v>879</v>
      </c>
      <c r="Q213">
        <v>748</v>
      </c>
    </row>
    <row r="214" spans="1:17" x14ac:dyDescent="0.3">
      <c r="A214" t="s">
        <v>1145</v>
      </c>
      <c r="C214" t="s">
        <v>77</v>
      </c>
      <c r="I214" t="str">
        <f t="shared" si="29"/>
        <v>2003</v>
      </c>
      <c r="J214" s="2">
        <f t="shared" si="30"/>
        <v>45</v>
      </c>
      <c r="K214" t="str">
        <f t="shared" si="31"/>
        <v>Automne</v>
      </c>
      <c r="L214">
        <v>0</v>
      </c>
      <c r="N214">
        <v>2014</v>
      </c>
      <c r="O214">
        <v>45</v>
      </c>
      <c r="P214" t="s">
        <v>879</v>
      </c>
      <c r="Q214">
        <v>790</v>
      </c>
    </row>
    <row r="215" spans="1:17" x14ac:dyDescent="0.3">
      <c r="A215" t="s">
        <v>1144</v>
      </c>
      <c r="C215" t="s">
        <v>75</v>
      </c>
      <c r="I215" t="str">
        <f t="shared" si="29"/>
        <v>2003</v>
      </c>
      <c r="J215" s="2">
        <f t="shared" si="30"/>
        <v>46</v>
      </c>
      <c r="K215" t="str">
        <f t="shared" si="31"/>
        <v>Automne</v>
      </c>
      <c r="L215">
        <v>0</v>
      </c>
      <c r="N215">
        <v>2014</v>
      </c>
      <c r="O215">
        <v>46</v>
      </c>
      <c r="P215" t="s">
        <v>879</v>
      </c>
      <c r="Q215">
        <v>780</v>
      </c>
    </row>
    <row r="216" spans="1:17" x14ac:dyDescent="0.3">
      <c r="A216" t="s">
        <v>1143</v>
      </c>
      <c r="C216" t="s">
        <v>73</v>
      </c>
      <c r="I216" t="str">
        <f t="shared" si="29"/>
        <v>2003</v>
      </c>
      <c r="J216" s="2">
        <f t="shared" si="30"/>
        <v>47</v>
      </c>
      <c r="K216" t="str">
        <f t="shared" si="31"/>
        <v>Automne</v>
      </c>
      <c r="L216">
        <v>0</v>
      </c>
      <c r="N216">
        <v>2014</v>
      </c>
      <c r="O216">
        <v>47</v>
      </c>
      <c r="P216" t="s">
        <v>879</v>
      </c>
      <c r="Q216">
        <v>739</v>
      </c>
    </row>
    <row r="217" spans="1:17" x14ac:dyDescent="0.3">
      <c r="A217" t="s">
        <v>1142</v>
      </c>
      <c r="C217" t="s">
        <v>71</v>
      </c>
      <c r="I217" t="str">
        <f t="shared" si="29"/>
        <v>2003</v>
      </c>
      <c r="J217" s="2">
        <f t="shared" si="30"/>
        <v>48</v>
      </c>
      <c r="K217" t="str">
        <f t="shared" si="31"/>
        <v>Hiver</v>
      </c>
      <c r="L217">
        <v>0</v>
      </c>
      <c r="N217">
        <v>2014</v>
      </c>
      <c r="O217">
        <v>48</v>
      </c>
      <c r="P217" t="s">
        <v>873</v>
      </c>
      <c r="Q217">
        <v>784</v>
      </c>
    </row>
    <row r="218" spans="1:17" x14ac:dyDescent="0.3">
      <c r="A218" t="s">
        <v>1141</v>
      </c>
      <c r="C218" t="s">
        <v>69</v>
      </c>
      <c r="I218" t="str">
        <f t="shared" si="29"/>
        <v>2003</v>
      </c>
      <c r="J218" s="2">
        <f t="shared" si="30"/>
        <v>49</v>
      </c>
      <c r="K218" t="str">
        <f t="shared" si="31"/>
        <v>Hiver</v>
      </c>
      <c r="L218">
        <v>0</v>
      </c>
      <c r="N218">
        <v>2014</v>
      </c>
      <c r="O218">
        <v>49</v>
      </c>
      <c r="P218" t="s">
        <v>873</v>
      </c>
      <c r="Q218">
        <v>756</v>
      </c>
    </row>
    <row r="219" spans="1:17" x14ac:dyDescent="0.3">
      <c r="A219" t="s">
        <v>1140</v>
      </c>
      <c r="C219" t="s">
        <v>67</v>
      </c>
      <c r="I219" t="str">
        <f t="shared" si="29"/>
        <v>2003</v>
      </c>
      <c r="J219" s="2">
        <f t="shared" si="30"/>
        <v>50</v>
      </c>
      <c r="K219" t="str">
        <f t="shared" si="31"/>
        <v>Hiver</v>
      </c>
      <c r="L219">
        <v>0</v>
      </c>
      <c r="N219">
        <v>2014</v>
      </c>
      <c r="O219">
        <v>50</v>
      </c>
      <c r="P219" t="s">
        <v>873</v>
      </c>
      <c r="Q219">
        <v>806</v>
      </c>
    </row>
    <row r="220" spans="1:17" x14ac:dyDescent="0.3">
      <c r="A220" t="s">
        <v>1139</v>
      </c>
      <c r="C220" t="s">
        <v>65</v>
      </c>
      <c r="I220" t="str">
        <f t="shared" si="29"/>
        <v>2003</v>
      </c>
      <c r="J220" s="2">
        <f t="shared" si="30"/>
        <v>51</v>
      </c>
      <c r="K220" t="str">
        <f t="shared" si="31"/>
        <v>Hiver</v>
      </c>
      <c r="L220">
        <v>0</v>
      </c>
      <c r="N220">
        <v>2014</v>
      </c>
      <c r="O220">
        <v>51</v>
      </c>
      <c r="P220" t="s">
        <v>873</v>
      </c>
      <c r="Q220">
        <v>876</v>
      </c>
    </row>
    <row r="221" spans="1:17" x14ac:dyDescent="0.3">
      <c r="A221" t="s">
        <v>1138</v>
      </c>
      <c r="C221" t="s">
        <v>63</v>
      </c>
      <c r="I221" t="str">
        <f t="shared" si="29"/>
        <v>2003</v>
      </c>
      <c r="J221" s="2">
        <f t="shared" si="30"/>
        <v>52</v>
      </c>
      <c r="K221" t="str">
        <f t="shared" si="31"/>
        <v>Hiver</v>
      </c>
      <c r="L221">
        <v>0</v>
      </c>
      <c r="N221">
        <v>2014</v>
      </c>
      <c r="O221">
        <v>52</v>
      </c>
      <c r="P221" t="s">
        <v>873</v>
      </c>
      <c r="Q221">
        <v>868</v>
      </c>
    </row>
    <row r="222" spans="1:17" x14ac:dyDescent="0.3">
      <c r="A222" t="s">
        <v>1137</v>
      </c>
      <c r="C222" t="s">
        <v>61</v>
      </c>
      <c r="I222" t="str">
        <f t="shared" si="29"/>
        <v>2004</v>
      </c>
      <c r="J222" s="2">
        <f t="shared" si="30"/>
        <v>1</v>
      </c>
      <c r="K222" t="str">
        <f t="shared" si="31"/>
        <v>Hiver</v>
      </c>
      <c r="L222">
        <v>0</v>
      </c>
      <c r="N222">
        <v>2015</v>
      </c>
      <c r="O222">
        <v>1</v>
      </c>
      <c r="P222" t="s">
        <v>873</v>
      </c>
      <c r="Q222">
        <v>996</v>
      </c>
    </row>
    <row r="223" spans="1:17" x14ac:dyDescent="0.3">
      <c r="A223" t="s">
        <v>1136</v>
      </c>
      <c r="C223" t="s">
        <v>59</v>
      </c>
      <c r="I223" t="str">
        <f t="shared" si="29"/>
        <v>2004</v>
      </c>
      <c r="J223" s="2">
        <f t="shared" si="30"/>
        <v>2</v>
      </c>
      <c r="K223" t="str">
        <f t="shared" si="31"/>
        <v>Hiver</v>
      </c>
      <c r="L223">
        <v>0</v>
      </c>
      <c r="N223">
        <v>2015</v>
      </c>
      <c r="O223">
        <v>2</v>
      </c>
      <c r="P223" t="s">
        <v>873</v>
      </c>
      <c r="Q223">
        <v>1063</v>
      </c>
    </row>
    <row r="224" spans="1:17" x14ac:dyDescent="0.3">
      <c r="A224" t="s">
        <v>1135</v>
      </c>
      <c r="C224" t="s">
        <v>57</v>
      </c>
      <c r="I224" t="str">
        <f t="shared" si="29"/>
        <v>2004</v>
      </c>
      <c r="J224" s="2">
        <f t="shared" si="30"/>
        <v>3</v>
      </c>
      <c r="K224" t="str">
        <f t="shared" si="31"/>
        <v>Hiver</v>
      </c>
      <c r="L224">
        <v>0</v>
      </c>
      <c r="N224">
        <v>2015</v>
      </c>
      <c r="O224">
        <v>3</v>
      </c>
      <c r="P224" t="s">
        <v>873</v>
      </c>
      <c r="Q224">
        <v>970</v>
      </c>
    </row>
    <row r="225" spans="1:17" x14ac:dyDescent="0.3">
      <c r="A225" t="s">
        <v>1134</v>
      </c>
      <c r="C225" t="s">
        <v>55</v>
      </c>
      <c r="I225" t="str">
        <f t="shared" si="29"/>
        <v>2004</v>
      </c>
      <c r="J225" s="2">
        <f t="shared" si="30"/>
        <v>4</v>
      </c>
      <c r="K225" t="str">
        <f t="shared" si="31"/>
        <v>Hiver</v>
      </c>
      <c r="L225">
        <v>0</v>
      </c>
      <c r="N225">
        <v>2015</v>
      </c>
      <c r="O225">
        <v>4</v>
      </c>
      <c r="P225" t="s">
        <v>873</v>
      </c>
      <c r="Q225">
        <v>914</v>
      </c>
    </row>
    <row r="226" spans="1:17" x14ac:dyDescent="0.3">
      <c r="A226" t="s">
        <v>1133</v>
      </c>
      <c r="C226" t="s">
        <v>53</v>
      </c>
      <c r="I226" t="str">
        <f t="shared" si="29"/>
        <v>2004</v>
      </c>
      <c r="J226" s="2">
        <f t="shared" si="30"/>
        <v>5</v>
      </c>
      <c r="K226" t="str">
        <f t="shared" si="31"/>
        <v>Hiver</v>
      </c>
      <c r="L226">
        <v>0</v>
      </c>
      <c r="N226">
        <v>2015</v>
      </c>
      <c r="O226">
        <v>5</v>
      </c>
      <c r="P226" t="s">
        <v>873</v>
      </c>
      <c r="Q226">
        <v>989</v>
      </c>
    </row>
    <row r="227" spans="1:17" x14ac:dyDescent="0.3">
      <c r="A227" t="s">
        <v>1132</v>
      </c>
      <c r="C227" t="s">
        <v>51</v>
      </c>
      <c r="I227" t="str">
        <f t="shared" si="29"/>
        <v>2004</v>
      </c>
      <c r="J227" s="2">
        <f t="shared" si="30"/>
        <v>6</v>
      </c>
      <c r="K227" t="str">
        <f t="shared" si="31"/>
        <v>Hiver</v>
      </c>
      <c r="L227">
        <v>0</v>
      </c>
      <c r="N227">
        <v>2015</v>
      </c>
      <c r="O227">
        <v>6</v>
      </c>
      <c r="P227" t="s">
        <v>873</v>
      </c>
      <c r="Q227">
        <v>1030</v>
      </c>
    </row>
    <row r="228" spans="1:17" x14ac:dyDescent="0.3">
      <c r="A228" t="s">
        <v>1131</v>
      </c>
      <c r="C228" t="s">
        <v>49</v>
      </c>
      <c r="I228" t="str">
        <f t="shared" si="29"/>
        <v>2004</v>
      </c>
      <c r="J228" s="2">
        <f t="shared" si="30"/>
        <v>7</v>
      </c>
      <c r="K228" t="str">
        <f t="shared" si="31"/>
        <v>Hiver</v>
      </c>
      <c r="L228">
        <v>0</v>
      </c>
      <c r="N228">
        <v>2015</v>
      </c>
      <c r="O228">
        <v>7</v>
      </c>
      <c r="P228" t="s">
        <v>873</v>
      </c>
      <c r="Q228">
        <v>988</v>
      </c>
    </row>
    <row r="229" spans="1:17" x14ac:dyDescent="0.3">
      <c r="A229" t="s">
        <v>1130</v>
      </c>
      <c r="C229" t="s">
        <v>47</v>
      </c>
      <c r="I229" t="str">
        <f t="shared" si="29"/>
        <v>2004</v>
      </c>
      <c r="J229" s="2">
        <f t="shared" si="30"/>
        <v>8</v>
      </c>
      <c r="K229" t="str">
        <f t="shared" si="31"/>
        <v>Hiver</v>
      </c>
      <c r="L229">
        <v>0</v>
      </c>
      <c r="N229">
        <v>2015</v>
      </c>
      <c r="O229">
        <v>8</v>
      </c>
      <c r="P229" t="s">
        <v>873</v>
      </c>
      <c r="Q229">
        <v>968</v>
      </c>
    </row>
    <row r="230" spans="1:17" x14ac:dyDescent="0.3">
      <c r="A230" t="s">
        <v>1129</v>
      </c>
      <c r="C230" t="s">
        <v>45</v>
      </c>
      <c r="I230" t="str">
        <f t="shared" si="29"/>
        <v>2004</v>
      </c>
      <c r="J230" s="2">
        <f t="shared" si="30"/>
        <v>9</v>
      </c>
      <c r="K230" t="str">
        <f t="shared" si="31"/>
        <v>Printemps</v>
      </c>
      <c r="L230">
        <v>0</v>
      </c>
      <c r="N230">
        <v>2015</v>
      </c>
      <c r="O230">
        <v>9</v>
      </c>
      <c r="P230" t="s">
        <v>906</v>
      </c>
      <c r="Q230">
        <v>911</v>
      </c>
    </row>
    <row r="231" spans="1:17" x14ac:dyDescent="0.3">
      <c r="A231" t="s">
        <v>1128</v>
      </c>
      <c r="C231" t="s">
        <v>43</v>
      </c>
      <c r="I231" t="str">
        <f t="shared" si="29"/>
        <v>2004</v>
      </c>
      <c r="J231" s="2">
        <f t="shared" si="30"/>
        <v>10</v>
      </c>
      <c r="K231" t="str">
        <f t="shared" si="31"/>
        <v>Printemps</v>
      </c>
      <c r="L231">
        <v>0</v>
      </c>
      <c r="N231">
        <v>2015</v>
      </c>
      <c r="O231">
        <v>10</v>
      </c>
      <c r="P231" t="s">
        <v>906</v>
      </c>
      <c r="Q231">
        <v>878</v>
      </c>
    </row>
    <row r="232" spans="1:17" x14ac:dyDescent="0.3">
      <c r="A232" t="s">
        <v>1127</v>
      </c>
      <c r="C232" t="s">
        <v>41</v>
      </c>
      <c r="I232" t="str">
        <f t="shared" si="29"/>
        <v>2004</v>
      </c>
      <c r="J232" s="2">
        <f t="shared" si="30"/>
        <v>11</v>
      </c>
      <c r="K232" t="str">
        <f t="shared" si="31"/>
        <v>Printemps</v>
      </c>
      <c r="L232">
        <v>0</v>
      </c>
      <c r="N232">
        <v>2015</v>
      </c>
      <c r="O232">
        <v>11</v>
      </c>
      <c r="P232" t="s">
        <v>906</v>
      </c>
      <c r="Q232">
        <v>868</v>
      </c>
    </row>
    <row r="233" spans="1:17" x14ac:dyDescent="0.3">
      <c r="A233" t="s">
        <v>1126</v>
      </c>
      <c r="C233" t="s">
        <v>39</v>
      </c>
      <c r="I233" t="str">
        <f t="shared" si="29"/>
        <v>2004</v>
      </c>
      <c r="J233" s="2">
        <f t="shared" si="30"/>
        <v>12</v>
      </c>
      <c r="K233" t="str">
        <f t="shared" si="31"/>
        <v>Printemps</v>
      </c>
      <c r="L233">
        <v>0</v>
      </c>
      <c r="N233">
        <v>2015</v>
      </c>
      <c r="O233">
        <v>12</v>
      </c>
      <c r="P233" t="s">
        <v>906</v>
      </c>
      <c r="Q233">
        <v>917</v>
      </c>
    </row>
    <row r="234" spans="1:17" x14ac:dyDescent="0.3">
      <c r="A234" t="s">
        <v>1125</v>
      </c>
      <c r="C234" t="s">
        <v>37</v>
      </c>
      <c r="I234" t="str">
        <f t="shared" si="29"/>
        <v>2004</v>
      </c>
      <c r="J234" s="2">
        <f t="shared" si="30"/>
        <v>13</v>
      </c>
      <c r="K234" t="str">
        <f t="shared" si="31"/>
        <v>Printemps</v>
      </c>
      <c r="L234">
        <v>0</v>
      </c>
      <c r="N234">
        <v>2015</v>
      </c>
      <c r="O234">
        <v>13</v>
      </c>
      <c r="P234" t="s">
        <v>906</v>
      </c>
      <c r="Q234">
        <v>845</v>
      </c>
    </row>
    <row r="235" spans="1:17" x14ac:dyDescent="0.3">
      <c r="A235" t="s">
        <v>1124</v>
      </c>
      <c r="C235" t="s">
        <v>35</v>
      </c>
      <c r="I235" t="str">
        <f t="shared" si="29"/>
        <v>2004</v>
      </c>
      <c r="J235" s="2">
        <f t="shared" si="30"/>
        <v>14</v>
      </c>
      <c r="K235" t="str">
        <f t="shared" si="31"/>
        <v>Printemps</v>
      </c>
      <c r="L235">
        <v>0</v>
      </c>
      <c r="N235">
        <v>2015</v>
      </c>
      <c r="O235">
        <v>14</v>
      </c>
      <c r="P235" t="s">
        <v>906</v>
      </c>
      <c r="Q235">
        <v>762</v>
      </c>
    </row>
    <row r="236" spans="1:17" x14ac:dyDescent="0.3">
      <c r="A236" t="s">
        <v>1123</v>
      </c>
      <c r="C236" t="s">
        <v>33</v>
      </c>
      <c r="I236" t="str">
        <f t="shared" si="29"/>
        <v>2004</v>
      </c>
      <c r="J236" s="2">
        <f t="shared" si="30"/>
        <v>15</v>
      </c>
      <c r="K236" t="str">
        <f t="shared" si="31"/>
        <v>Printemps</v>
      </c>
      <c r="L236">
        <v>0</v>
      </c>
      <c r="N236">
        <v>2015</v>
      </c>
      <c r="O236">
        <v>15</v>
      </c>
      <c r="P236" t="s">
        <v>906</v>
      </c>
      <c r="Q236">
        <v>806</v>
      </c>
    </row>
    <row r="237" spans="1:17" x14ac:dyDescent="0.3">
      <c r="A237" t="s">
        <v>1122</v>
      </c>
      <c r="C237" t="s">
        <v>31</v>
      </c>
      <c r="I237" t="str">
        <f t="shared" si="29"/>
        <v>2004</v>
      </c>
      <c r="J237" s="2">
        <f t="shared" si="30"/>
        <v>16</v>
      </c>
      <c r="K237" t="str">
        <f t="shared" si="31"/>
        <v>Printemps</v>
      </c>
      <c r="L237">
        <v>0</v>
      </c>
      <c r="N237">
        <v>2015</v>
      </c>
      <c r="O237">
        <v>16</v>
      </c>
      <c r="P237" t="s">
        <v>906</v>
      </c>
      <c r="Q237">
        <v>839</v>
      </c>
    </row>
    <row r="238" spans="1:17" x14ac:dyDescent="0.3">
      <c r="A238" t="s">
        <v>1121</v>
      </c>
      <c r="C238" t="s">
        <v>29</v>
      </c>
      <c r="I238" t="str">
        <f t="shared" si="29"/>
        <v>2004</v>
      </c>
      <c r="J238" s="2">
        <f t="shared" si="30"/>
        <v>17</v>
      </c>
      <c r="K238" t="str">
        <f t="shared" si="31"/>
        <v>Printemps</v>
      </c>
      <c r="L238">
        <v>0</v>
      </c>
      <c r="N238">
        <v>2015</v>
      </c>
      <c r="O238">
        <v>17</v>
      </c>
      <c r="P238" t="s">
        <v>906</v>
      </c>
      <c r="Q238">
        <v>776</v>
      </c>
    </row>
    <row r="239" spans="1:17" x14ac:dyDescent="0.3">
      <c r="A239" t="s">
        <v>1120</v>
      </c>
      <c r="C239" t="s">
        <v>27</v>
      </c>
      <c r="I239" t="str">
        <f t="shared" si="29"/>
        <v>2004</v>
      </c>
      <c r="J239" s="2">
        <f t="shared" si="30"/>
        <v>18</v>
      </c>
      <c r="K239" t="str">
        <f t="shared" si="31"/>
        <v>Printemps</v>
      </c>
      <c r="L239">
        <v>0</v>
      </c>
      <c r="N239">
        <v>2015</v>
      </c>
      <c r="O239">
        <v>18</v>
      </c>
      <c r="P239" t="s">
        <v>906</v>
      </c>
      <c r="Q239">
        <v>772</v>
      </c>
    </row>
    <row r="240" spans="1:17" x14ac:dyDescent="0.3">
      <c r="A240" t="s">
        <v>1119</v>
      </c>
      <c r="C240" t="s">
        <v>25</v>
      </c>
      <c r="I240" t="str">
        <f t="shared" si="29"/>
        <v>2004</v>
      </c>
      <c r="J240" s="2">
        <f t="shared" si="30"/>
        <v>19</v>
      </c>
      <c r="K240" t="str">
        <f t="shared" si="31"/>
        <v>Printemps</v>
      </c>
      <c r="L240">
        <v>0</v>
      </c>
      <c r="N240">
        <v>2015</v>
      </c>
      <c r="O240">
        <v>19</v>
      </c>
      <c r="P240" t="s">
        <v>906</v>
      </c>
      <c r="Q240">
        <v>790</v>
      </c>
    </row>
    <row r="241" spans="1:17" x14ac:dyDescent="0.3">
      <c r="A241" t="s">
        <v>1118</v>
      </c>
      <c r="C241" t="s">
        <v>23</v>
      </c>
      <c r="I241" t="str">
        <f t="shared" si="29"/>
        <v>2004</v>
      </c>
      <c r="J241" s="2">
        <f t="shared" si="30"/>
        <v>20</v>
      </c>
      <c r="K241" t="str">
        <f t="shared" si="31"/>
        <v>Printemps</v>
      </c>
      <c r="L241">
        <v>0</v>
      </c>
      <c r="N241">
        <v>2015</v>
      </c>
      <c r="O241">
        <v>20</v>
      </c>
      <c r="P241" t="s">
        <v>906</v>
      </c>
      <c r="Q241">
        <v>697</v>
      </c>
    </row>
    <row r="242" spans="1:17" x14ac:dyDescent="0.3">
      <c r="A242" t="s">
        <v>1117</v>
      </c>
      <c r="C242" t="s">
        <v>21</v>
      </c>
      <c r="I242" t="str">
        <f t="shared" si="29"/>
        <v>2004</v>
      </c>
      <c r="J242" s="2">
        <f t="shared" si="30"/>
        <v>21</v>
      </c>
      <c r="K242" t="str">
        <f t="shared" si="31"/>
        <v>Printemps</v>
      </c>
      <c r="L242">
        <v>0</v>
      </c>
      <c r="N242">
        <v>2015</v>
      </c>
      <c r="O242">
        <v>21</v>
      </c>
      <c r="P242" t="s">
        <v>906</v>
      </c>
      <c r="Q242">
        <v>703</v>
      </c>
    </row>
    <row r="243" spans="1:17" x14ac:dyDescent="0.3">
      <c r="A243" t="s">
        <v>1116</v>
      </c>
      <c r="C243" t="s">
        <v>19</v>
      </c>
      <c r="I243" t="str">
        <f t="shared" si="29"/>
        <v>2004</v>
      </c>
      <c r="J243" s="2">
        <f t="shared" si="30"/>
        <v>22</v>
      </c>
      <c r="K243" t="str">
        <f t="shared" si="31"/>
        <v>Printemps</v>
      </c>
      <c r="L243">
        <v>0</v>
      </c>
      <c r="N243">
        <v>2015</v>
      </c>
      <c r="O243">
        <v>22</v>
      </c>
      <c r="P243" t="s">
        <v>906</v>
      </c>
      <c r="Q243">
        <v>682</v>
      </c>
    </row>
    <row r="244" spans="1:17" x14ac:dyDescent="0.3">
      <c r="A244" t="s">
        <v>1115</v>
      </c>
      <c r="C244" t="s">
        <v>17</v>
      </c>
      <c r="I244" t="str">
        <f t="shared" si="29"/>
        <v>2004</v>
      </c>
      <c r="J244" s="2">
        <f t="shared" si="30"/>
        <v>23</v>
      </c>
      <c r="K244" t="str">
        <f t="shared" si="31"/>
        <v>Été</v>
      </c>
      <c r="L244">
        <v>0</v>
      </c>
      <c r="N244">
        <v>2015</v>
      </c>
      <c r="O244">
        <v>23</v>
      </c>
      <c r="P244" t="s">
        <v>892</v>
      </c>
      <c r="Q244">
        <v>859</v>
      </c>
    </row>
    <row r="245" spans="1:17" x14ac:dyDescent="0.3">
      <c r="A245" t="s">
        <v>1114</v>
      </c>
      <c r="C245" t="s">
        <v>15</v>
      </c>
      <c r="I245" t="str">
        <f t="shared" si="29"/>
        <v>2004</v>
      </c>
      <c r="J245" s="2">
        <f t="shared" si="30"/>
        <v>24</v>
      </c>
      <c r="K245" t="str">
        <f t="shared" si="31"/>
        <v>Été</v>
      </c>
      <c r="L245">
        <v>0</v>
      </c>
      <c r="N245">
        <v>2015</v>
      </c>
      <c r="O245">
        <v>24</v>
      </c>
      <c r="P245" t="s">
        <v>892</v>
      </c>
      <c r="Q245">
        <v>764</v>
      </c>
    </row>
    <row r="246" spans="1:17" x14ac:dyDescent="0.3">
      <c r="A246" t="s">
        <v>1113</v>
      </c>
      <c r="C246" t="s">
        <v>13</v>
      </c>
      <c r="I246" t="str">
        <f t="shared" si="29"/>
        <v>2004</v>
      </c>
      <c r="J246" s="2">
        <f t="shared" si="30"/>
        <v>25</v>
      </c>
      <c r="K246" t="str">
        <f t="shared" si="31"/>
        <v>Été</v>
      </c>
      <c r="L246">
        <v>0</v>
      </c>
      <c r="N246">
        <v>2015</v>
      </c>
      <c r="O246">
        <v>25</v>
      </c>
      <c r="P246" t="s">
        <v>892</v>
      </c>
      <c r="Q246">
        <v>670</v>
      </c>
    </row>
    <row r="247" spans="1:17" x14ac:dyDescent="0.3">
      <c r="A247" t="s">
        <v>1112</v>
      </c>
      <c r="C247" t="s">
        <v>11</v>
      </c>
      <c r="I247" t="str">
        <f t="shared" si="29"/>
        <v>2004</v>
      </c>
      <c r="J247" s="2">
        <f t="shared" si="30"/>
        <v>26</v>
      </c>
      <c r="K247" t="str">
        <f t="shared" si="31"/>
        <v>Été</v>
      </c>
      <c r="L247">
        <v>0</v>
      </c>
      <c r="N247">
        <v>2015</v>
      </c>
      <c r="O247">
        <v>26</v>
      </c>
      <c r="P247" t="s">
        <v>892</v>
      </c>
      <c r="Q247">
        <v>737</v>
      </c>
    </row>
    <row r="248" spans="1:17" x14ac:dyDescent="0.3">
      <c r="A248" t="s">
        <v>1111</v>
      </c>
      <c r="C248" t="s">
        <v>9</v>
      </c>
      <c r="I248" t="str">
        <f t="shared" si="29"/>
        <v>2004</v>
      </c>
      <c r="J248" s="2">
        <f t="shared" si="30"/>
        <v>27</v>
      </c>
      <c r="K248" t="str">
        <f t="shared" si="31"/>
        <v>Été</v>
      </c>
      <c r="L248">
        <v>0</v>
      </c>
      <c r="N248">
        <v>2015</v>
      </c>
      <c r="O248">
        <v>27</v>
      </c>
      <c r="P248" t="s">
        <v>892</v>
      </c>
      <c r="Q248">
        <v>782</v>
      </c>
    </row>
    <row r="249" spans="1:17" x14ac:dyDescent="0.3">
      <c r="A249" t="s">
        <v>1110</v>
      </c>
      <c r="C249" t="s">
        <v>7</v>
      </c>
      <c r="I249" t="str">
        <f t="shared" si="29"/>
        <v>2004</v>
      </c>
      <c r="J249" s="2">
        <f t="shared" si="30"/>
        <v>28</v>
      </c>
      <c r="K249" t="str">
        <f t="shared" si="31"/>
        <v>Été</v>
      </c>
      <c r="L249">
        <v>0</v>
      </c>
      <c r="N249">
        <v>2015</v>
      </c>
      <c r="O249">
        <v>28</v>
      </c>
      <c r="P249" t="s">
        <v>892</v>
      </c>
      <c r="Q249">
        <v>872</v>
      </c>
    </row>
    <row r="250" spans="1:17" x14ac:dyDescent="0.3">
      <c r="A250" t="s">
        <v>1109</v>
      </c>
      <c r="C250" t="s">
        <v>5</v>
      </c>
      <c r="I250" t="str">
        <f t="shared" si="29"/>
        <v>2004</v>
      </c>
      <c r="J250" s="2">
        <f t="shared" si="30"/>
        <v>29</v>
      </c>
      <c r="K250" t="str">
        <f t="shared" si="31"/>
        <v>Été</v>
      </c>
      <c r="L250">
        <v>0</v>
      </c>
      <c r="N250">
        <v>2015</v>
      </c>
      <c r="O250">
        <v>29</v>
      </c>
      <c r="P250" t="s">
        <v>892</v>
      </c>
      <c r="Q250">
        <v>905</v>
      </c>
    </row>
    <row r="251" spans="1:17" x14ac:dyDescent="0.3">
      <c r="A251" t="s">
        <v>1108</v>
      </c>
      <c r="C251" t="s">
        <v>107</v>
      </c>
      <c r="I251" t="str">
        <f t="shared" si="29"/>
        <v>2004</v>
      </c>
      <c r="J251" s="2">
        <f t="shared" si="30"/>
        <v>30</v>
      </c>
      <c r="K251" t="str">
        <f t="shared" si="31"/>
        <v>Été</v>
      </c>
      <c r="L251">
        <v>0</v>
      </c>
      <c r="N251">
        <v>2015</v>
      </c>
      <c r="O251">
        <v>30</v>
      </c>
      <c r="P251" t="s">
        <v>892</v>
      </c>
      <c r="Q251">
        <v>972</v>
      </c>
    </row>
    <row r="252" spans="1:17" x14ac:dyDescent="0.3">
      <c r="A252" t="s">
        <v>1107</v>
      </c>
      <c r="C252" t="s">
        <v>105</v>
      </c>
      <c r="I252" t="str">
        <f t="shared" si="29"/>
        <v>2004</v>
      </c>
      <c r="J252" s="2">
        <f t="shared" si="30"/>
        <v>31</v>
      </c>
      <c r="K252" t="str">
        <f t="shared" si="31"/>
        <v>Été</v>
      </c>
      <c r="L252">
        <v>0</v>
      </c>
      <c r="N252">
        <v>2015</v>
      </c>
      <c r="O252">
        <v>31</v>
      </c>
      <c r="P252" t="s">
        <v>892</v>
      </c>
      <c r="Q252">
        <v>754</v>
      </c>
    </row>
    <row r="253" spans="1:17" x14ac:dyDescent="0.3">
      <c r="A253" t="s">
        <v>1106</v>
      </c>
      <c r="C253" t="s">
        <v>103</v>
      </c>
      <c r="I253" t="str">
        <f t="shared" si="29"/>
        <v>2004</v>
      </c>
      <c r="J253" s="2">
        <f t="shared" si="30"/>
        <v>32</v>
      </c>
      <c r="K253" t="str">
        <f t="shared" si="31"/>
        <v>Été</v>
      </c>
      <c r="L253">
        <v>0</v>
      </c>
      <c r="N253">
        <v>2015</v>
      </c>
      <c r="O253">
        <v>32</v>
      </c>
      <c r="P253" t="s">
        <v>892</v>
      </c>
      <c r="Q253">
        <v>808</v>
      </c>
    </row>
    <row r="254" spans="1:17" x14ac:dyDescent="0.3">
      <c r="A254" t="s">
        <v>1105</v>
      </c>
      <c r="C254" t="s">
        <v>101</v>
      </c>
      <c r="I254" t="str">
        <f t="shared" si="29"/>
        <v>2004</v>
      </c>
      <c r="J254" s="2">
        <f t="shared" si="30"/>
        <v>33</v>
      </c>
      <c r="K254" t="str">
        <f t="shared" si="31"/>
        <v>Été</v>
      </c>
      <c r="L254">
        <v>0</v>
      </c>
      <c r="N254">
        <v>2015</v>
      </c>
      <c r="O254">
        <v>33</v>
      </c>
      <c r="P254" t="s">
        <v>892</v>
      </c>
      <c r="Q254">
        <v>801</v>
      </c>
    </row>
    <row r="255" spans="1:17" x14ac:dyDescent="0.3">
      <c r="A255" t="s">
        <v>1104</v>
      </c>
      <c r="C255" t="s">
        <v>99</v>
      </c>
      <c r="I255" t="str">
        <f t="shared" si="29"/>
        <v>2004</v>
      </c>
      <c r="J255" s="2">
        <f t="shared" si="30"/>
        <v>34</v>
      </c>
      <c r="K255" t="str">
        <f t="shared" si="31"/>
        <v>Été</v>
      </c>
      <c r="L255">
        <v>0</v>
      </c>
      <c r="N255">
        <v>2015</v>
      </c>
      <c r="O255">
        <v>34</v>
      </c>
      <c r="P255" t="s">
        <v>892</v>
      </c>
      <c r="Q255">
        <v>687</v>
      </c>
    </row>
    <row r="256" spans="1:17" x14ac:dyDescent="0.3">
      <c r="A256" t="s">
        <v>1103</v>
      </c>
      <c r="C256" t="s">
        <v>97</v>
      </c>
      <c r="I256" t="str">
        <f t="shared" si="29"/>
        <v>2004</v>
      </c>
      <c r="J256" s="2">
        <f t="shared" si="30"/>
        <v>35</v>
      </c>
      <c r="K256" t="str">
        <f t="shared" si="31"/>
        <v>Été</v>
      </c>
      <c r="L256">
        <v>0</v>
      </c>
      <c r="N256">
        <v>2015</v>
      </c>
      <c r="O256">
        <v>35</v>
      </c>
      <c r="P256" t="s">
        <v>892</v>
      </c>
      <c r="Q256">
        <v>742</v>
      </c>
    </row>
    <row r="257" spans="1:17" x14ac:dyDescent="0.3">
      <c r="A257" t="s">
        <v>1102</v>
      </c>
      <c r="C257" t="s">
        <v>95</v>
      </c>
      <c r="I257" t="str">
        <f t="shared" si="29"/>
        <v>2004</v>
      </c>
      <c r="J257" s="2">
        <f t="shared" si="30"/>
        <v>36</v>
      </c>
      <c r="K257" t="str">
        <f t="shared" si="31"/>
        <v>Automne</v>
      </c>
      <c r="L257">
        <v>0</v>
      </c>
      <c r="N257">
        <v>2015</v>
      </c>
      <c r="O257">
        <v>36</v>
      </c>
      <c r="P257" t="s">
        <v>879</v>
      </c>
      <c r="Q257">
        <v>758</v>
      </c>
    </row>
    <row r="258" spans="1:17" x14ac:dyDescent="0.3">
      <c r="A258" t="s">
        <v>1101</v>
      </c>
      <c r="C258" t="s">
        <v>93</v>
      </c>
      <c r="I258" t="str">
        <f t="shared" si="29"/>
        <v>2004</v>
      </c>
      <c r="J258" s="2">
        <f t="shared" si="30"/>
        <v>37</v>
      </c>
      <c r="K258" t="str">
        <f t="shared" si="31"/>
        <v>Automne</v>
      </c>
      <c r="L258">
        <v>0</v>
      </c>
      <c r="N258">
        <v>2015</v>
      </c>
      <c r="O258">
        <v>37</v>
      </c>
      <c r="P258" t="s">
        <v>879</v>
      </c>
      <c r="Q258">
        <v>693</v>
      </c>
    </row>
    <row r="259" spans="1:17" x14ac:dyDescent="0.3">
      <c r="A259" t="s">
        <v>1100</v>
      </c>
      <c r="C259" t="s">
        <v>91</v>
      </c>
      <c r="I259" t="str">
        <f t="shared" si="29"/>
        <v>2004</v>
      </c>
      <c r="J259" s="2">
        <f t="shared" si="30"/>
        <v>38</v>
      </c>
      <c r="K259" t="str">
        <f t="shared" si="31"/>
        <v>Automne</v>
      </c>
      <c r="L259">
        <v>0</v>
      </c>
      <c r="N259">
        <v>2015</v>
      </c>
      <c r="O259">
        <v>38</v>
      </c>
      <c r="P259" t="s">
        <v>879</v>
      </c>
      <c r="Q259">
        <v>710</v>
      </c>
    </row>
    <row r="260" spans="1:17" x14ac:dyDescent="0.3">
      <c r="A260" t="s">
        <v>1099</v>
      </c>
      <c r="C260" t="s">
        <v>89</v>
      </c>
      <c r="I260" t="str">
        <f t="shared" si="29"/>
        <v>2004</v>
      </c>
      <c r="J260" s="2">
        <f t="shared" si="30"/>
        <v>39</v>
      </c>
      <c r="K260" t="str">
        <f t="shared" si="31"/>
        <v>Automne</v>
      </c>
      <c r="L260">
        <v>0</v>
      </c>
      <c r="N260">
        <v>2015</v>
      </c>
      <c r="O260">
        <v>39</v>
      </c>
      <c r="P260" t="s">
        <v>879</v>
      </c>
      <c r="Q260">
        <v>696</v>
      </c>
    </row>
    <row r="261" spans="1:17" x14ac:dyDescent="0.3">
      <c r="A261" t="s">
        <v>1098</v>
      </c>
      <c r="C261" t="s">
        <v>87</v>
      </c>
      <c r="I261" t="str">
        <f t="shared" si="29"/>
        <v>2004</v>
      </c>
      <c r="J261" s="2">
        <f t="shared" si="30"/>
        <v>40</v>
      </c>
      <c r="K261" t="str">
        <f t="shared" si="31"/>
        <v>Automne</v>
      </c>
      <c r="L261">
        <v>0</v>
      </c>
      <c r="N261">
        <v>2015</v>
      </c>
      <c r="O261">
        <v>40</v>
      </c>
      <c r="P261" t="s">
        <v>879</v>
      </c>
      <c r="Q261">
        <v>677</v>
      </c>
    </row>
    <row r="262" spans="1:17" x14ac:dyDescent="0.3">
      <c r="A262" t="s">
        <v>1097</v>
      </c>
      <c r="C262" t="s">
        <v>85</v>
      </c>
      <c r="I262" t="str">
        <f t="shared" si="29"/>
        <v>2004</v>
      </c>
      <c r="J262" s="2">
        <f t="shared" si="30"/>
        <v>41</v>
      </c>
      <c r="K262" t="str">
        <f t="shared" si="31"/>
        <v>Automne</v>
      </c>
      <c r="L262">
        <v>0</v>
      </c>
      <c r="N262">
        <v>2015</v>
      </c>
      <c r="O262">
        <v>41</v>
      </c>
      <c r="P262" t="s">
        <v>879</v>
      </c>
      <c r="Q262">
        <v>730</v>
      </c>
    </row>
    <row r="263" spans="1:17" x14ac:dyDescent="0.3">
      <c r="A263" t="s">
        <v>1096</v>
      </c>
      <c r="C263" t="s">
        <v>83</v>
      </c>
      <c r="I263" t="str">
        <f t="shared" si="29"/>
        <v>2004</v>
      </c>
      <c r="J263" s="2">
        <f t="shared" si="30"/>
        <v>42</v>
      </c>
      <c r="K263" t="str">
        <f t="shared" si="31"/>
        <v>Automne</v>
      </c>
      <c r="L263">
        <v>0</v>
      </c>
      <c r="N263">
        <v>2015</v>
      </c>
      <c r="O263">
        <v>42</v>
      </c>
      <c r="P263" t="s">
        <v>879</v>
      </c>
      <c r="Q263">
        <v>827</v>
      </c>
    </row>
    <row r="264" spans="1:17" x14ac:dyDescent="0.3">
      <c r="A264" t="s">
        <v>1095</v>
      </c>
      <c r="C264" t="s">
        <v>81</v>
      </c>
      <c r="I264" t="str">
        <f t="shared" si="29"/>
        <v>2004</v>
      </c>
      <c r="J264" s="2">
        <f t="shared" si="30"/>
        <v>43</v>
      </c>
      <c r="K264" t="str">
        <f t="shared" si="31"/>
        <v>Automne</v>
      </c>
      <c r="L264">
        <v>0</v>
      </c>
      <c r="N264">
        <v>2015</v>
      </c>
      <c r="O264">
        <v>43</v>
      </c>
      <c r="P264" t="s">
        <v>879</v>
      </c>
      <c r="Q264">
        <v>761</v>
      </c>
    </row>
    <row r="265" spans="1:17" x14ac:dyDescent="0.3">
      <c r="A265" t="s">
        <v>1094</v>
      </c>
      <c r="C265" t="s">
        <v>79</v>
      </c>
      <c r="I265" t="str">
        <f t="shared" si="29"/>
        <v>2004</v>
      </c>
      <c r="J265" s="2">
        <f t="shared" si="30"/>
        <v>44</v>
      </c>
      <c r="K265" t="str">
        <f t="shared" si="31"/>
        <v>Automne</v>
      </c>
      <c r="L265">
        <v>0</v>
      </c>
      <c r="N265">
        <v>2015</v>
      </c>
      <c r="O265">
        <v>44</v>
      </c>
      <c r="P265" t="s">
        <v>879</v>
      </c>
      <c r="Q265">
        <v>752</v>
      </c>
    </row>
    <row r="266" spans="1:17" x14ac:dyDescent="0.3">
      <c r="A266" t="s">
        <v>1093</v>
      </c>
      <c r="C266" t="s">
        <v>77</v>
      </c>
      <c r="I266" t="str">
        <f t="shared" si="29"/>
        <v>2004</v>
      </c>
      <c r="J266" s="2">
        <f t="shared" si="30"/>
        <v>45</v>
      </c>
      <c r="K266" t="str">
        <f t="shared" si="31"/>
        <v>Automne</v>
      </c>
      <c r="L266">
        <v>0</v>
      </c>
      <c r="N266">
        <v>2015</v>
      </c>
      <c r="O266">
        <v>45</v>
      </c>
      <c r="P266" t="s">
        <v>879</v>
      </c>
      <c r="Q266">
        <v>743</v>
      </c>
    </row>
    <row r="267" spans="1:17" x14ac:dyDescent="0.3">
      <c r="A267" t="s">
        <v>1092</v>
      </c>
      <c r="C267" t="s">
        <v>75</v>
      </c>
      <c r="I267" t="str">
        <f t="shared" si="29"/>
        <v>2004</v>
      </c>
      <c r="J267" s="2">
        <f t="shared" si="30"/>
        <v>46</v>
      </c>
      <c r="K267" t="str">
        <f t="shared" si="31"/>
        <v>Automne</v>
      </c>
      <c r="L267">
        <v>0</v>
      </c>
      <c r="N267">
        <v>2015</v>
      </c>
      <c r="O267">
        <v>46</v>
      </c>
      <c r="P267" t="s">
        <v>879</v>
      </c>
      <c r="Q267">
        <v>792</v>
      </c>
    </row>
    <row r="268" spans="1:17" x14ac:dyDescent="0.3">
      <c r="A268" t="s">
        <v>1091</v>
      </c>
      <c r="C268" t="s">
        <v>73</v>
      </c>
      <c r="I268" t="str">
        <f t="shared" si="29"/>
        <v>2004</v>
      </c>
      <c r="J268" s="2">
        <f t="shared" si="30"/>
        <v>47</v>
      </c>
      <c r="K268" t="str">
        <f t="shared" si="31"/>
        <v>Automne</v>
      </c>
      <c r="L268">
        <v>0</v>
      </c>
      <c r="N268">
        <v>2015</v>
      </c>
      <c r="O268">
        <v>47</v>
      </c>
      <c r="P268" t="s">
        <v>879</v>
      </c>
      <c r="Q268">
        <v>746</v>
      </c>
    </row>
    <row r="269" spans="1:17" x14ac:dyDescent="0.3">
      <c r="A269" t="s">
        <v>1090</v>
      </c>
      <c r="C269" t="s">
        <v>71</v>
      </c>
      <c r="I269" t="str">
        <f t="shared" si="29"/>
        <v>2004</v>
      </c>
      <c r="J269" s="2">
        <f t="shared" si="30"/>
        <v>48</v>
      </c>
      <c r="K269" t="str">
        <f t="shared" si="31"/>
        <v>Hiver</v>
      </c>
      <c r="L269">
        <v>0</v>
      </c>
      <c r="N269">
        <v>2015</v>
      </c>
      <c r="O269">
        <v>48</v>
      </c>
      <c r="P269" t="s">
        <v>873</v>
      </c>
      <c r="Q269">
        <v>793</v>
      </c>
    </row>
    <row r="270" spans="1:17" x14ac:dyDescent="0.3">
      <c r="A270" t="s">
        <v>1089</v>
      </c>
      <c r="C270" t="s">
        <v>69</v>
      </c>
      <c r="I270" t="str">
        <f t="shared" ref="I270:I333" si="32">LEFT(A270,4)</f>
        <v>2004</v>
      </c>
      <c r="J270" s="2">
        <f t="shared" ref="J270:J333" si="33">ABS(RIGHT(C270,3))</f>
        <v>49</v>
      </c>
      <c r="K270" t="str">
        <f t="shared" ref="K270:K333" si="34">IF(J270&lt;9,"Hiver",IF(J270&lt;23,"Printemps",IF(J270&lt;36,"Été",IF(J270&lt;48,"Automne","Hiver"))))</f>
        <v>Hiver</v>
      </c>
      <c r="L270">
        <v>0</v>
      </c>
      <c r="N270">
        <v>2015</v>
      </c>
      <c r="O270">
        <v>49</v>
      </c>
      <c r="P270" t="s">
        <v>873</v>
      </c>
      <c r="Q270">
        <v>813</v>
      </c>
    </row>
    <row r="271" spans="1:17" x14ac:dyDescent="0.3">
      <c r="A271" t="s">
        <v>1088</v>
      </c>
      <c r="C271" t="s">
        <v>67</v>
      </c>
      <c r="I271" t="str">
        <f t="shared" si="32"/>
        <v>2004</v>
      </c>
      <c r="J271" s="2">
        <f t="shared" si="33"/>
        <v>50</v>
      </c>
      <c r="K271" t="str">
        <f t="shared" si="34"/>
        <v>Hiver</v>
      </c>
      <c r="L271">
        <v>0</v>
      </c>
      <c r="N271">
        <v>2015</v>
      </c>
      <c r="O271">
        <v>50</v>
      </c>
      <c r="P271" t="s">
        <v>873</v>
      </c>
      <c r="Q271">
        <v>772</v>
      </c>
    </row>
    <row r="272" spans="1:17" x14ac:dyDescent="0.3">
      <c r="A272" t="s">
        <v>1087</v>
      </c>
      <c r="C272" t="s">
        <v>65</v>
      </c>
      <c r="I272" t="str">
        <f t="shared" si="32"/>
        <v>2004</v>
      </c>
      <c r="J272" s="2">
        <f t="shared" si="33"/>
        <v>51</v>
      </c>
      <c r="K272" t="str">
        <f t="shared" si="34"/>
        <v>Hiver</v>
      </c>
      <c r="L272">
        <v>0</v>
      </c>
      <c r="N272">
        <v>2015</v>
      </c>
      <c r="O272">
        <v>51</v>
      </c>
      <c r="P272" t="s">
        <v>873</v>
      </c>
      <c r="Q272">
        <v>781</v>
      </c>
    </row>
    <row r="273" spans="1:17" x14ac:dyDescent="0.3">
      <c r="A273" t="s">
        <v>1086</v>
      </c>
      <c r="C273" t="s">
        <v>63</v>
      </c>
      <c r="I273" t="str">
        <f t="shared" si="32"/>
        <v>2004</v>
      </c>
      <c r="J273" s="2">
        <f t="shared" si="33"/>
        <v>52</v>
      </c>
      <c r="K273" t="str">
        <f t="shared" si="34"/>
        <v>Hiver</v>
      </c>
      <c r="L273">
        <v>0</v>
      </c>
      <c r="N273">
        <v>2015</v>
      </c>
      <c r="O273">
        <v>52</v>
      </c>
      <c r="P273" t="s">
        <v>873</v>
      </c>
      <c r="Q273">
        <v>881</v>
      </c>
    </row>
    <row r="274" spans="1:17" x14ac:dyDescent="0.3">
      <c r="A274" t="s">
        <v>1085</v>
      </c>
      <c r="C274" t="s">
        <v>245</v>
      </c>
      <c r="I274" t="str">
        <f t="shared" si="32"/>
        <v>2004</v>
      </c>
      <c r="J274" s="2">
        <f t="shared" si="33"/>
        <v>53</v>
      </c>
      <c r="K274" t="str">
        <f t="shared" si="34"/>
        <v>Hiver</v>
      </c>
      <c r="L274">
        <v>0</v>
      </c>
      <c r="N274">
        <v>2015</v>
      </c>
      <c r="O274">
        <v>53</v>
      </c>
      <c r="P274" t="s">
        <v>873</v>
      </c>
      <c r="Q274">
        <v>886</v>
      </c>
    </row>
    <row r="275" spans="1:17" x14ac:dyDescent="0.3">
      <c r="A275" t="s">
        <v>1084</v>
      </c>
      <c r="C275" t="s">
        <v>61</v>
      </c>
      <c r="I275" t="str">
        <f t="shared" si="32"/>
        <v>2005</v>
      </c>
      <c r="J275" s="2">
        <f t="shared" si="33"/>
        <v>1</v>
      </c>
      <c r="K275" t="str">
        <f t="shared" si="34"/>
        <v>Hiver</v>
      </c>
      <c r="L275">
        <v>0</v>
      </c>
      <c r="N275">
        <v>2016</v>
      </c>
      <c r="O275">
        <v>1</v>
      </c>
      <c r="P275" t="s">
        <v>873</v>
      </c>
      <c r="Q275">
        <v>905</v>
      </c>
    </row>
    <row r="276" spans="1:17" x14ac:dyDescent="0.3">
      <c r="A276" t="s">
        <v>1083</v>
      </c>
      <c r="C276" t="s">
        <v>59</v>
      </c>
      <c r="I276" t="str">
        <f t="shared" si="32"/>
        <v>2005</v>
      </c>
      <c r="J276" s="2">
        <f t="shared" si="33"/>
        <v>2</v>
      </c>
      <c r="K276" t="str">
        <f t="shared" si="34"/>
        <v>Hiver</v>
      </c>
      <c r="L276">
        <v>0</v>
      </c>
      <c r="N276">
        <v>2016</v>
      </c>
      <c r="O276">
        <v>2</v>
      </c>
      <c r="P276" t="s">
        <v>873</v>
      </c>
      <c r="Q276">
        <v>838</v>
      </c>
    </row>
    <row r="277" spans="1:17" x14ac:dyDescent="0.3">
      <c r="A277" t="s">
        <v>1082</v>
      </c>
      <c r="C277" t="s">
        <v>57</v>
      </c>
      <c r="I277" t="str">
        <f t="shared" si="32"/>
        <v>2005</v>
      </c>
      <c r="J277" s="2">
        <f t="shared" si="33"/>
        <v>3</v>
      </c>
      <c r="K277" t="str">
        <f t="shared" si="34"/>
        <v>Hiver</v>
      </c>
      <c r="L277">
        <v>0</v>
      </c>
      <c r="N277">
        <v>2016</v>
      </c>
      <c r="O277">
        <v>3</v>
      </c>
      <c r="P277" t="s">
        <v>873</v>
      </c>
      <c r="Q277">
        <v>821</v>
      </c>
    </row>
    <row r="278" spans="1:17" x14ac:dyDescent="0.3">
      <c r="A278" t="s">
        <v>1081</v>
      </c>
      <c r="C278" t="s">
        <v>55</v>
      </c>
      <c r="I278" t="str">
        <f t="shared" si="32"/>
        <v>2005</v>
      </c>
      <c r="J278" s="2">
        <f t="shared" si="33"/>
        <v>4</v>
      </c>
      <c r="K278" t="str">
        <f t="shared" si="34"/>
        <v>Hiver</v>
      </c>
      <c r="L278">
        <v>0</v>
      </c>
      <c r="N278">
        <v>2016</v>
      </c>
      <c r="O278">
        <v>4</v>
      </c>
      <c r="P278" t="s">
        <v>873</v>
      </c>
      <c r="Q278">
        <v>858</v>
      </c>
    </row>
    <row r="279" spans="1:17" x14ac:dyDescent="0.3">
      <c r="A279" t="s">
        <v>1080</v>
      </c>
      <c r="C279" t="s">
        <v>53</v>
      </c>
      <c r="I279" t="str">
        <f t="shared" si="32"/>
        <v>2005</v>
      </c>
      <c r="J279" s="2">
        <f t="shared" si="33"/>
        <v>5</v>
      </c>
      <c r="K279" t="str">
        <f t="shared" si="34"/>
        <v>Hiver</v>
      </c>
      <c r="L279">
        <v>0</v>
      </c>
      <c r="N279">
        <v>2016</v>
      </c>
      <c r="O279">
        <v>5</v>
      </c>
      <c r="P279" t="s">
        <v>873</v>
      </c>
      <c r="Q279">
        <v>761</v>
      </c>
    </row>
    <row r="280" spans="1:17" x14ac:dyDescent="0.3">
      <c r="A280" t="s">
        <v>1079</v>
      </c>
      <c r="C280" t="s">
        <v>51</v>
      </c>
      <c r="I280" t="str">
        <f t="shared" si="32"/>
        <v>2005</v>
      </c>
      <c r="J280" s="2">
        <f t="shared" si="33"/>
        <v>6</v>
      </c>
      <c r="K280" t="str">
        <f t="shared" si="34"/>
        <v>Hiver</v>
      </c>
      <c r="L280">
        <v>0</v>
      </c>
      <c r="N280">
        <v>2016</v>
      </c>
      <c r="O280">
        <v>6</v>
      </c>
      <c r="P280" t="s">
        <v>873</v>
      </c>
      <c r="Q280">
        <v>806</v>
      </c>
    </row>
    <row r="281" spans="1:17" x14ac:dyDescent="0.3">
      <c r="A281" t="s">
        <v>1078</v>
      </c>
      <c r="C281" t="s">
        <v>49</v>
      </c>
      <c r="I281" t="str">
        <f t="shared" si="32"/>
        <v>2005</v>
      </c>
      <c r="J281" s="2">
        <f t="shared" si="33"/>
        <v>7</v>
      </c>
      <c r="K281" t="str">
        <f t="shared" si="34"/>
        <v>Hiver</v>
      </c>
      <c r="L281">
        <v>0</v>
      </c>
      <c r="N281">
        <v>2016</v>
      </c>
      <c r="O281">
        <v>7</v>
      </c>
      <c r="P281" t="s">
        <v>873</v>
      </c>
      <c r="Q281">
        <v>777</v>
      </c>
    </row>
    <row r="282" spans="1:17" x14ac:dyDescent="0.3">
      <c r="A282" t="s">
        <v>1077</v>
      </c>
      <c r="C282" t="s">
        <v>47</v>
      </c>
      <c r="I282" t="str">
        <f t="shared" si="32"/>
        <v>2005</v>
      </c>
      <c r="J282" s="2">
        <f t="shared" si="33"/>
        <v>8</v>
      </c>
      <c r="K282" t="str">
        <f t="shared" si="34"/>
        <v>Hiver</v>
      </c>
      <c r="L282">
        <v>0</v>
      </c>
      <c r="N282">
        <v>2016</v>
      </c>
      <c r="O282">
        <v>8</v>
      </c>
      <c r="P282" t="s">
        <v>873</v>
      </c>
      <c r="Q282">
        <v>807</v>
      </c>
    </row>
    <row r="283" spans="1:17" x14ac:dyDescent="0.3">
      <c r="A283" t="s">
        <v>1076</v>
      </c>
      <c r="C283" t="s">
        <v>45</v>
      </c>
      <c r="I283" t="str">
        <f t="shared" si="32"/>
        <v>2005</v>
      </c>
      <c r="J283" s="2">
        <f t="shared" si="33"/>
        <v>9</v>
      </c>
      <c r="K283" t="str">
        <f t="shared" si="34"/>
        <v>Printemps</v>
      </c>
      <c r="L283">
        <v>0</v>
      </c>
      <c r="N283">
        <v>2016</v>
      </c>
      <c r="O283">
        <v>9</v>
      </c>
      <c r="P283" t="s">
        <v>906</v>
      </c>
      <c r="Q283">
        <v>827</v>
      </c>
    </row>
    <row r="284" spans="1:17" x14ac:dyDescent="0.3">
      <c r="A284" t="s">
        <v>1075</v>
      </c>
      <c r="C284" t="s">
        <v>43</v>
      </c>
      <c r="I284" t="str">
        <f t="shared" si="32"/>
        <v>2005</v>
      </c>
      <c r="J284" s="2">
        <f t="shared" si="33"/>
        <v>10</v>
      </c>
      <c r="K284" t="str">
        <f t="shared" si="34"/>
        <v>Printemps</v>
      </c>
      <c r="L284">
        <v>0</v>
      </c>
      <c r="N284">
        <v>2016</v>
      </c>
      <c r="O284">
        <v>10</v>
      </c>
      <c r="P284" t="s">
        <v>906</v>
      </c>
      <c r="Q284">
        <v>847</v>
      </c>
    </row>
    <row r="285" spans="1:17" x14ac:dyDescent="0.3">
      <c r="A285" t="s">
        <v>1074</v>
      </c>
      <c r="C285" t="s">
        <v>41</v>
      </c>
      <c r="I285" t="str">
        <f t="shared" si="32"/>
        <v>2005</v>
      </c>
      <c r="J285" s="2">
        <f t="shared" si="33"/>
        <v>11</v>
      </c>
      <c r="K285" t="str">
        <f t="shared" si="34"/>
        <v>Printemps</v>
      </c>
      <c r="L285">
        <v>0</v>
      </c>
      <c r="N285">
        <v>2016</v>
      </c>
      <c r="O285">
        <v>11</v>
      </c>
      <c r="P285" t="s">
        <v>906</v>
      </c>
      <c r="Q285">
        <v>797</v>
      </c>
    </row>
    <row r="286" spans="1:17" x14ac:dyDescent="0.3">
      <c r="A286" t="s">
        <v>1073</v>
      </c>
      <c r="C286" t="s">
        <v>39</v>
      </c>
      <c r="I286" t="str">
        <f t="shared" si="32"/>
        <v>2005</v>
      </c>
      <c r="J286" s="2">
        <f t="shared" si="33"/>
        <v>12</v>
      </c>
      <c r="K286" t="str">
        <f t="shared" si="34"/>
        <v>Printemps</v>
      </c>
      <c r="L286">
        <v>0</v>
      </c>
      <c r="N286">
        <v>2016</v>
      </c>
      <c r="O286">
        <v>12</v>
      </c>
      <c r="P286" t="s">
        <v>906</v>
      </c>
      <c r="Q286">
        <v>799</v>
      </c>
    </row>
    <row r="287" spans="1:17" x14ac:dyDescent="0.3">
      <c r="A287" t="s">
        <v>1072</v>
      </c>
      <c r="C287" t="s">
        <v>37</v>
      </c>
      <c r="I287" t="str">
        <f t="shared" si="32"/>
        <v>2005</v>
      </c>
      <c r="J287" s="2">
        <f t="shared" si="33"/>
        <v>13</v>
      </c>
      <c r="K287" t="str">
        <f t="shared" si="34"/>
        <v>Printemps</v>
      </c>
      <c r="L287">
        <v>0</v>
      </c>
      <c r="N287">
        <v>2016</v>
      </c>
      <c r="O287">
        <v>13</v>
      </c>
      <c r="P287" t="s">
        <v>906</v>
      </c>
      <c r="Q287">
        <v>870</v>
      </c>
    </row>
    <row r="288" spans="1:17" x14ac:dyDescent="0.3">
      <c r="A288" t="s">
        <v>1071</v>
      </c>
      <c r="C288" t="s">
        <v>35</v>
      </c>
      <c r="I288" t="str">
        <f t="shared" si="32"/>
        <v>2005</v>
      </c>
      <c r="J288" s="2">
        <f t="shared" si="33"/>
        <v>14</v>
      </c>
      <c r="K288" t="str">
        <f t="shared" si="34"/>
        <v>Printemps</v>
      </c>
      <c r="L288">
        <v>0</v>
      </c>
      <c r="N288">
        <v>2016</v>
      </c>
      <c r="O288">
        <v>14</v>
      </c>
      <c r="P288" t="s">
        <v>906</v>
      </c>
      <c r="Q288">
        <v>861</v>
      </c>
    </row>
    <row r="289" spans="1:17" x14ac:dyDescent="0.3">
      <c r="A289" t="s">
        <v>1070</v>
      </c>
      <c r="C289" t="s">
        <v>33</v>
      </c>
      <c r="I289" t="str">
        <f t="shared" si="32"/>
        <v>2005</v>
      </c>
      <c r="J289" s="2">
        <f t="shared" si="33"/>
        <v>15</v>
      </c>
      <c r="K289" t="str">
        <f t="shared" si="34"/>
        <v>Printemps</v>
      </c>
      <c r="L289">
        <v>0</v>
      </c>
      <c r="N289">
        <v>2016</v>
      </c>
      <c r="O289">
        <v>15</v>
      </c>
      <c r="P289" t="s">
        <v>906</v>
      </c>
      <c r="Q289">
        <v>776</v>
      </c>
    </row>
    <row r="290" spans="1:17" x14ac:dyDescent="0.3">
      <c r="A290" t="s">
        <v>1069</v>
      </c>
      <c r="C290" t="s">
        <v>31</v>
      </c>
      <c r="I290" t="str">
        <f t="shared" si="32"/>
        <v>2005</v>
      </c>
      <c r="J290" s="2">
        <f t="shared" si="33"/>
        <v>16</v>
      </c>
      <c r="K290" t="str">
        <f t="shared" si="34"/>
        <v>Printemps</v>
      </c>
      <c r="L290">
        <v>0</v>
      </c>
      <c r="N290">
        <v>2016</v>
      </c>
      <c r="O290">
        <v>16</v>
      </c>
      <c r="P290" t="s">
        <v>906</v>
      </c>
      <c r="Q290">
        <v>737</v>
      </c>
    </row>
    <row r="291" spans="1:17" x14ac:dyDescent="0.3">
      <c r="A291" t="s">
        <v>1068</v>
      </c>
      <c r="C291" t="s">
        <v>29</v>
      </c>
      <c r="I291" t="str">
        <f t="shared" si="32"/>
        <v>2005</v>
      </c>
      <c r="J291" s="2">
        <f t="shared" si="33"/>
        <v>17</v>
      </c>
      <c r="K291" t="str">
        <f t="shared" si="34"/>
        <v>Printemps</v>
      </c>
      <c r="L291">
        <v>0</v>
      </c>
      <c r="N291">
        <v>2016</v>
      </c>
      <c r="O291">
        <v>17</v>
      </c>
      <c r="P291" t="s">
        <v>906</v>
      </c>
      <c r="Q291">
        <v>774</v>
      </c>
    </row>
    <row r="292" spans="1:17" x14ac:dyDescent="0.3">
      <c r="A292" t="s">
        <v>1067</v>
      </c>
      <c r="C292" t="s">
        <v>27</v>
      </c>
      <c r="I292" t="str">
        <f t="shared" si="32"/>
        <v>2005</v>
      </c>
      <c r="J292" s="2">
        <f t="shared" si="33"/>
        <v>18</v>
      </c>
      <c r="K292" t="str">
        <f t="shared" si="34"/>
        <v>Printemps</v>
      </c>
      <c r="L292">
        <v>0</v>
      </c>
      <c r="N292">
        <v>2016</v>
      </c>
      <c r="O292">
        <v>18</v>
      </c>
      <c r="P292" t="s">
        <v>906</v>
      </c>
      <c r="Q292">
        <v>731</v>
      </c>
    </row>
    <row r="293" spans="1:17" x14ac:dyDescent="0.3">
      <c r="A293" t="s">
        <v>1066</v>
      </c>
      <c r="C293" t="s">
        <v>25</v>
      </c>
      <c r="I293" t="str">
        <f t="shared" si="32"/>
        <v>2005</v>
      </c>
      <c r="J293" s="2">
        <f t="shared" si="33"/>
        <v>19</v>
      </c>
      <c r="K293" t="str">
        <f t="shared" si="34"/>
        <v>Printemps</v>
      </c>
      <c r="L293">
        <v>0</v>
      </c>
      <c r="N293">
        <v>2016</v>
      </c>
      <c r="O293">
        <v>19</v>
      </c>
      <c r="P293" t="s">
        <v>906</v>
      </c>
      <c r="Q293">
        <v>775</v>
      </c>
    </row>
    <row r="294" spans="1:17" x14ac:dyDescent="0.3">
      <c r="A294" t="s">
        <v>1065</v>
      </c>
      <c r="C294" t="s">
        <v>23</v>
      </c>
      <c r="I294" t="str">
        <f t="shared" si="32"/>
        <v>2005</v>
      </c>
      <c r="J294" s="2">
        <f t="shared" si="33"/>
        <v>20</v>
      </c>
      <c r="K294" t="str">
        <f t="shared" si="34"/>
        <v>Printemps</v>
      </c>
      <c r="L294">
        <v>0</v>
      </c>
      <c r="N294">
        <v>2016</v>
      </c>
      <c r="O294">
        <v>20</v>
      </c>
      <c r="P294" t="s">
        <v>906</v>
      </c>
      <c r="Q294">
        <v>678</v>
      </c>
    </row>
    <row r="295" spans="1:17" x14ac:dyDescent="0.3">
      <c r="A295" t="s">
        <v>1064</v>
      </c>
      <c r="C295" t="s">
        <v>21</v>
      </c>
      <c r="I295" t="str">
        <f t="shared" si="32"/>
        <v>2005</v>
      </c>
      <c r="J295" s="2">
        <f t="shared" si="33"/>
        <v>21</v>
      </c>
      <c r="K295" t="str">
        <f t="shared" si="34"/>
        <v>Printemps</v>
      </c>
      <c r="L295">
        <v>0</v>
      </c>
      <c r="N295">
        <v>2016</v>
      </c>
      <c r="O295">
        <v>21</v>
      </c>
      <c r="P295" t="s">
        <v>906</v>
      </c>
      <c r="Q295">
        <v>743</v>
      </c>
    </row>
    <row r="296" spans="1:17" x14ac:dyDescent="0.3">
      <c r="A296" t="s">
        <v>1063</v>
      </c>
      <c r="C296" t="s">
        <v>19</v>
      </c>
      <c r="I296" t="str">
        <f t="shared" si="32"/>
        <v>2005</v>
      </c>
      <c r="J296" s="2">
        <f t="shared" si="33"/>
        <v>22</v>
      </c>
      <c r="K296" t="str">
        <f t="shared" si="34"/>
        <v>Printemps</v>
      </c>
      <c r="L296">
        <v>0</v>
      </c>
      <c r="N296">
        <v>2016</v>
      </c>
      <c r="O296">
        <v>22</v>
      </c>
      <c r="P296" t="s">
        <v>906</v>
      </c>
      <c r="Q296">
        <v>685</v>
      </c>
    </row>
    <row r="297" spans="1:17" x14ac:dyDescent="0.3">
      <c r="A297" t="s">
        <v>1062</v>
      </c>
      <c r="C297" t="s">
        <v>17</v>
      </c>
      <c r="I297" t="str">
        <f t="shared" si="32"/>
        <v>2005</v>
      </c>
      <c r="J297" s="2">
        <f t="shared" si="33"/>
        <v>23</v>
      </c>
      <c r="K297" t="str">
        <f t="shared" si="34"/>
        <v>Été</v>
      </c>
      <c r="L297">
        <v>0</v>
      </c>
      <c r="N297">
        <v>2016</v>
      </c>
      <c r="O297">
        <v>23</v>
      </c>
      <c r="P297" t="s">
        <v>892</v>
      </c>
      <c r="Q297">
        <v>725</v>
      </c>
    </row>
    <row r="298" spans="1:17" x14ac:dyDescent="0.3">
      <c r="A298" t="s">
        <v>1061</v>
      </c>
      <c r="C298" t="s">
        <v>15</v>
      </c>
      <c r="I298" t="str">
        <f t="shared" si="32"/>
        <v>2005</v>
      </c>
      <c r="J298" s="2">
        <f t="shared" si="33"/>
        <v>24</v>
      </c>
      <c r="K298" t="str">
        <f t="shared" si="34"/>
        <v>Été</v>
      </c>
      <c r="L298">
        <v>0</v>
      </c>
      <c r="N298">
        <v>2016</v>
      </c>
      <c r="O298">
        <v>24</v>
      </c>
      <c r="P298" t="s">
        <v>892</v>
      </c>
      <c r="Q298">
        <v>731</v>
      </c>
    </row>
    <row r="299" spans="1:17" x14ac:dyDescent="0.3">
      <c r="A299" t="s">
        <v>1060</v>
      </c>
      <c r="C299" t="s">
        <v>13</v>
      </c>
      <c r="I299" t="str">
        <f t="shared" si="32"/>
        <v>2005</v>
      </c>
      <c r="J299" s="2">
        <f t="shared" si="33"/>
        <v>25</v>
      </c>
      <c r="K299" t="str">
        <f t="shared" si="34"/>
        <v>Été</v>
      </c>
      <c r="L299">
        <v>0</v>
      </c>
      <c r="N299">
        <v>2016</v>
      </c>
      <c r="O299">
        <v>25</v>
      </c>
      <c r="P299" t="s">
        <v>892</v>
      </c>
      <c r="Q299">
        <v>703</v>
      </c>
    </row>
    <row r="300" spans="1:17" x14ac:dyDescent="0.3">
      <c r="A300" t="s">
        <v>1059</v>
      </c>
      <c r="C300" t="s">
        <v>11</v>
      </c>
      <c r="I300" t="str">
        <f t="shared" si="32"/>
        <v>2005</v>
      </c>
      <c r="J300" s="2">
        <f t="shared" si="33"/>
        <v>26</v>
      </c>
      <c r="K300" t="str">
        <f t="shared" si="34"/>
        <v>Été</v>
      </c>
      <c r="L300">
        <v>0</v>
      </c>
      <c r="N300">
        <v>2016</v>
      </c>
      <c r="O300">
        <v>26</v>
      </c>
      <c r="P300" t="s">
        <v>892</v>
      </c>
      <c r="Q300">
        <v>737</v>
      </c>
    </row>
    <row r="301" spans="1:17" x14ac:dyDescent="0.3">
      <c r="A301" t="s">
        <v>1058</v>
      </c>
      <c r="C301" t="s">
        <v>9</v>
      </c>
      <c r="I301" t="str">
        <f t="shared" si="32"/>
        <v>2005</v>
      </c>
      <c r="J301" s="2">
        <f t="shared" si="33"/>
        <v>27</v>
      </c>
      <c r="K301" t="str">
        <f t="shared" si="34"/>
        <v>Été</v>
      </c>
      <c r="L301">
        <v>0</v>
      </c>
      <c r="N301">
        <v>2016</v>
      </c>
      <c r="O301">
        <v>27</v>
      </c>
      <c r="P301" t="s">
        <v>892</v>
      </c>
      <c r="Q301">
        <v>734</v>
      </c>
    </row>
    <row r="302" spans="1:17" x14ac:dyDescent="0.3">
      <c r="A302" t="s">
        <v>1057</v>
      </c>
      <c r="C302" t="s">
        <v>7</v>
      </c>
      <c r="I302" t="str">
        <f t="shared" si="32"/>
        <v>2005</v>
      </c>
      <c r="J302" s="2">
        <f t="shared" si="33"/>
        <v>28</v>
      </c>
      <c r="K302" t="str">
        <f t="shared" si="34"/>
        <v>Été</v>
      </c>
      <c r="L302">
        <v>0</v>
      </c>
      <c r="N302">
        <v>2016</v>
      </c>
      <c r="O302">
        <v>28</v>
      </c>
      <c r="P302" t="s">
        <v>892</v>
      </c>
      <c r="Q302">
        <v>752</v>
      </c>
    </row>
    <row r="303" spans="1:17" x14ac:dyDescent="0.3">
      <c r="A303" t="s">
        <v>1056</v>
      </c>
      <c r="C303" t="s">
        <v>5</v>
      </c>
      <c r="I303" t="str">
        <f t="shared" si="32"/>
        <v>2005</v>
      </c>
      <c r="J303" s="2">
        <f t="shared" si="33"/>
        <v>29</v>
      </c>
      <c r="K303" t="str">
        <f t="shared" si="34"/>
        <v>Été</v>
      </c>
      <c r="L303">
        <v>0</v>
      </c>
      <c r="N303">
        <v>2016</v>
      </c>
      <c r="O303">
        <v>29</v>
      </c>
      <c r="P303" t="s">
        <v>892</v>
      </c>
      <c r="Q303">
        <v>769</v>
      </c>
    </row>
    <row r="304" spans="1:17" x14ac:dyDescent="0.3">
      <c r="A304" t="s">
        <v>1055</v>
      </c>
      <c r="C304" t="s">
        <v>107</v>
      </c>
      <c r="I304" t="str">
        <f t="shared" si="32"/>
        <v>2005</v>
      </c>
      <c r="J304" s="2">
        <f t="shared" si="33"/>
        <v>30</v>
      </c>
      <c r="K304" t="str">
        <f t="shared" si="34"/>
        <v>Été</v>
      </c>
      <c r="L304">
        <v>0</v>
      </c>
      <c r="N304">
        <v>2016</v>
      </c>
      <c r="O304">
        <v>30</v>
      </c>
      <c r="P304" t="s">
        <v>892</v>
      </c>
      <c r="Q304">
        <v>747</v>
      </c>
    </row>
    <row r="305" spans="1:17" x14ac:dyDescent="0.3">
      <c r="A305" t="s">
        <v>1054</v>
      </c>
      <c r="C305" t="s">
        <v>105</v>
      </c>
      <c r="I305" t="str">
        <f t="shared" si="32"/>
        <v>2005</v>
      </c>
      <c r="J305" s="2">
        <f t="shared" si="33"/>
        <v>31</v>
      </c>
      <c r="K305" t="str">
        <f t="shared" si="34"/>
        <v>Été</v>
      </c>
      <c r="L305">
        <v>0</v>
      </c>
      <c r="N305">
        <v>2016</v>
      </c>
      <c r="O305">
        <v>31</v>
      </c>
      <c r="P305" t="s">
        <v>892</v>
      </c>
      <c r="Q305">
        <v>692</v>
      </c>
    </row>
    <row r="306" spans="1:17" x14ac:dyDescent="0.3">
      <c r="A306" t="s">
        <v>1053</v>
      </c>
      <c r="C306" t="s">
        <v>103</v>
      </c>
      <c r="I306" t="str">
        <f t="shared" si="32"/>
        <v>2005</v>
      </c>
      <c r="J306" s="2">
        <f t="shared" si="33"/>
        <v>32</v>
      </c>
      <c r="K306" t="str">
        <f t="shared" si="34"/>
        <v>Été</v>
      </c>
      <c r="L306">
        <v>0</v>
      </c>
      <c r="N306">
        <v>2016</v>
      </c>
      <c r="O306">
        <v>32</v>
      </c>
      <c r="P306" t="s">
        <v>892</v>
      </c>
      <c r="Q306">
        <v>709</v>
      </c>
    </row>
    <row r="307" spans="1:17" x14ac:dyDescent="0.3">
      <c r="A307" t="s">
        <v>1052</v>
      </c>
      <c r="C307" t="s">
        <v>101</v>
      </c>
      <c r="I307" t="str">
        <f t="shared" si="32"/>
        <v>2005</v>
      </c>
      <c r="J307" s="2">
        <f t="shared" si="33"/>
        <v>33</v>
      </c>
      <c r="K307" t="str">
        <f t="shared" si="34"/>
        <v>Été</v>
      </c>
      <c r="L307">
        <v>0</v>
      </c>
      <c r="N307">
        <v>2016</v>
      </c>
      <c r="O307">
        <v>33</v>
      </c>
      <c r="P307" t="s">
        <v>892</v>
      </c>
      <c r="Q307">
        <v>714</v>
      </c>
    </row>
    <row r="308" spans="1:17" x14ac:dyDescent="0.3">
      <c r="A308" t="s">
        <v>1051</v>
      </c>
      <c r="C308" t="s">
        <v>99</v>
      </c>
      <c r="I308" t="str">
        <f t="shared" si="32"/>
        <v>2005</v>
      </c>
      <c r="J308" s="2">
        <f t="shared" si="33"/>
        <v>34</v>
      </c>
      <c r="K308" t="str">
        <f t="shared" si="34"/>
        <v>Été</v>
      </c>
      <c r="L308">
        <v>0</v>
      </c>
      <c r="N308">
        <v>2016</v>
      </c>
      <c r="O308">
        <v>34</v>
      </c>
      <c r="P308" t="s">
        <v>892</v>
      </c>
      <c r="Q308">
        <v>887</v>
      </c>
    </row>
    <row r="309" spans="1:17" x14ac:dyDescent="0.3">
      <c r="A309" t="s">
        <v>1050</v>
      </c>
      <c r="C309" t="s">
        <v>97</v>
      </c>
      <c r="I309" t="str">
        <f t="shared" si="32"/>
        <v>2005</v>
      </c>
      <c r="J309" s="2">
        <f t="shared" si="33"/>
        <v>35</v>
      </c>
      <c r="K309" t="str">
        <f t="shared" si="34"/>
        <v>Été</v>
      </c>
      <c r="L309">
        <v>0</v>
      </c>
      <c r="N309">
        <v>2016</v>
      </c>
      <c r="O309">
        <v>35</v>
      </c>
      <c r="P309" t="s">
        <v>892</v>
      </c>
      <c r="Q309">
        <v>654</v>
      </c>
    </row>
    <row r="310" spans="1:17" x14ac:dyDescent="0.3">
      <c r="A310" t="s">
        <v>1049</v>
      </c>
      <c r="C310" t="s">
        <v>95</v>
      </c>
      <c r="I310" t="str">
        <f t="shared" si="32"/>
        <v>2005</v>
      </c>
      <c r="J310" s="2">
        <f t="shared" si="33"/>
        <v>36</v>
      </c>
      <c r="K310" t="str">
        <f t="shared" si="34"/>
        <v>Automne</v>
      </c>
      <c r="L310">
        <v>0</v>
      </c>
      <c r="N310">
        <v>2016</v>
      </c>
      <c r="O310">
        <v>36</v>
      </c>
      <c r="P310" t="s">
        <v>879</v>
      </c>
      <c r="Q310">
        <v>678</v>
      </c>
    </row>
    <row r="311" spans="1:17" x14ac:dyDescent="0.3">
      <c r="A311" t="s">
        <v>1048</v>
      </c>
      <c r="C311" t="s">
        <v>93</v>
      </c>
      <c r="I311" t="str">
        <f t="shared" si="32"/>
        <v>2005</v>
      </c>
      <c r="J311" s="2">
        <f t="shared" si="33"/>
        <v>37</v>
      </c>
      <c r="K311" t="str">
        <f t="shared" si="34"/>
        <v>Automne</v>
      </c>
      <c r="L311">
        <v>0</v>
      </c>
      <c r="N311">
        <v>2016</v>
      </c>
      <c r="O311">
        <v>37</v>
      </c>
      <c r="P311" t="s">
        <v>879</v>
      </c>
      <c r="Q311">
        <v>654</v>
      </c>
    </row>
    <row r="312" spans="1:17" x14ac:dyDescent="0.3">
      <c r="A312" t="s">
        <v>1047</v>
      </c>
      <c r="C312" t="s">
        <v>91</v>
      </c>
      <c r="I312" t="str">
        <f t="shared" si="32"/>
        <v>2005</v>
      </c>
      <c r="J312" s="2">
        <f t="shared" si="33"/>
        <v>38</v>
      </c>
      <c r="K312" t="str">
        <f t="shared" si="34"/>
        <v>Automne</v>
      </c>
      <c r="L312">
        <v>0</v>
      </c>
      <c r="N312">
        <v>2016</v>
      </c>
      <c r="O312">
        <v>38</v>
      </c>
      <c r="P312" t="s">
        <v>879</v>
      </c>
      <c r="Q312">
        <v>721</v>
      </c>
    </row>
    <row r="313" spans="1:17" x14ac:dyDescent="0.3">
      <c r="A313" t="s">
        <v>1046</v>
      </c>
      <c r="C313" t="s">
        <v>89</v>
      </c>
      <c r="I313" t="str">
        <f t="shared" si="32"/>
        <v>2005</v>
      </c>
      <c r="J313" s="2">
        <f t="shared" si="33"/>
        <v>39</v>
      </c>
      <c r="K313" t="str">
        <f t="shared" si="34"/>
        <v>Automne</v>
      </c>
      <c r="L313">
        <v>0</v>
      </c>
      <c r="N313">
        <v>2016</v>
      </c>
      <c r="O313">
        <v>39</v>
      </c>
      <c r="P313" t="s">
        <v>879</v>
      </c>
      <c r="Q313">
        <v>706</v>
      </c>
    </row>
    <row r="314" spans="1:17" x14ac:dyDescent="0.3">
      <c r="A314" t="s">
        <v>1045</v>
      </c>
      <c r="C314" t="s">
        <v>87</v>
      </c>
      <c r="I314" t="str">
        <f t="shared" si="32"/>
        <v>2005</v>
      </c>
      <c r="J314" s="2">
        <f t="shared" si="33"/>
        <v>40</v>
      </c>
      <c r="K314" t="str">
        <f t="shared" si="34"/>
        <v>Automne</v>
      </c>
      <c r="L314">
        <v>0</v>
      </c>
      <c r="N314">
        <v>2016</v>
      </c>
      <c r="O314">
        <v>40</v>
      </c>
      <c r="P314" t="s">
        <v>879</v>
      </c>
      <c r="Q314">
        <v>700</v>
      </c>
    </row>
    <row r="315" spans="1:17" x14ac:dyDescent="0.3">
      <c r="A315" t="s">
        <v>1044</v>
      </c>
      <c r="C315" t="s">
        <v>85</v>
      </c>
      <c r="I315" t="str">
        <f t="shared" si="32"/>
        <v>2005</v>
      </c>
      <c r="J315" s="2">
        <f t="shared" si="33"/>
        <v>41</v>
      </c>
      <c r="K315" t="str">
        <f t="shared" si="34"/>
        <v>Automne</v>
      </c>
      <c r="L315">
        <v>0</v>
      </c>
      <c r="N315">
        <v>2016</v>
      </c>
      <c r="O315">
        <v>41</v>
      </c>
      <c r="P315" t="s">
        <v>879</v>
      </c>
      <c r="Q315">
        <v>813</v>
      </c>
    </row>
    <row r="316" spans="1:17" x14ac:dyDescent="0.3">
      <c r="A316" t="s">
        <v>1043</v>
      </c>
      <c r="C316" t="s">
        <v>83</v>
      </c>
      <c r="I316" t="str">
        <f t="shared" si="32"/>
        <v>2005</v>
      </c>
      <c r="J316" s="2">
        <f t="shared" si="33"/>
        <v>42</v>
      </c>
      <c r="K316" t="str">
        <f t="shared" si="34"/>
        <v>Automne</v>
      </c>
      <c r="L316">
        <v>0</v>
      </c>
      <c r="N316">
        <v>2016</v>
      </c>
      <c r="O316">
        <v>42</v>
      </c>
      <c r="P316" t="s">
        <v>879</v>
      </c>
      <c r="Q316">
        <v>767</v>
      </c>
    </row>
    <row r="317" spans="1:17" x14ac:dyDescent="0.3">
      <c r="A317" t="s">
        <v>1042</v>
      </c>
      <c r="C317" t="s">
        <v>81</v>
      </c>
      <c r="I317" t="str">
        <f t="shared" si="32"/>
        <v>2005</v>
      </c>
      <c r="J317" s="2">
        <f t="shared" si="33"/>
        <v>43</v>
      </c>
      <c r="K317" t="str">
        <f t="shared" si="34"/>
        <v>Automne</v>
      </c>
      <c r="L317">
        <v>0</v>
      </c>
      <c r="N317">
        <v>2016</v>
      </c>
      <c r="O317">
        <v>43</v>
      </c>
      <c r="P317" t="s">
        <v>879</v>
      </c>
      <c r="Q317">
        <v>855</v>
      </c>
    </row>
    <row r="318" spans="1:17" x14ac:dyDescent="0.3">
      <c r="A318" t="s">
        <v>1041</v>
      </c>
      <c r="C318" t="s">
        <v>79</v>
      </c>
      <c r="I318" t="str">
        <f t="shared" si="32"/>
        <v>2005</v>
      </c>
      <c r="J318" s="2">
        <f t="shared" si="33"/>
        <v>44</v>
      </c>
      <c r="K318" t="str">
        <f t="shared" si="34"/>
        <v>Automne</v>
      </c>
      <c r="L318">
        <v>0</v>
      </c>
      <c r="N318">
        <v>2016</v>
      </c>
      <c r="O318">
        <v>44</v>
      </c>
      <c r="P318" t="s">
        <v>879</v>
      </c>
      <c r="Q318">
        <v>738</v>
      </c>
    </row>
    <row r="319" spans="1:17" x14ac:dyDescent="0.3">
      <c r="A319" t="s">
        <v>1040</v>
      </c>
      <c r="C319" t="s">
        <v>77</v>
      </c>
      <c r="I319" t="str">
        <f t="shared" si="32"/>
        <v>2005</v>
      </c>
      <c r="J319" s="2">
        <f t="shared" si="33"/>
        <v>45</v>
      </c>
      <c r="K319" t="str">
        <f t="shared" si="34"/>
        <v>Automne</v>
      </c>
      <c r="L319">
        <v>0</v>
      </c>
      <c r="N319">
        <v>2016</v>
      </c>
      <c r="O319">
        <v>45</v>
      </c>
      <c r="P319" t="s">
        <v>879</v>
      </c>
      <c r="Q319">
        <v>772</v>
      </c>
    </row>
    <row r="320" spans="1:17" x14ac:dyDescent="0.3">
      <c r="A320" t="s">
        <v>1039</v>
      </c>
      <c r="C320" t="s">
        <v>75</v>
      </c>
      <c r="I320" t="str">
        <f t="shared" si="32"/>
        <v>2005</v>
      </c>
      <c r="J320" s="2">
        <f t="shared" si="33"/>
        <v>46</v>
      </c>
      <c r="K320" t="str">
        <f t="shared" si="34"/>
        <v>Automne</v>
      </c>
      <c r="L320">
        <v>0</v>
      </c>
      <c r="N320">
        <v>2016</v>
      </c>
      <c r="O320">
        <v>46</v>
      </c>
      <c r="P320" t="s">
        <v>879</v>
      </c>
      <c r="Q320">
        <v>839</v>
      </c>
    </row>
    <row r="321" spans="1:17" x14ac:dyDescent="0.3">
      <c r="A321" t="s">
        <v>1038</v>
      </c>
      <c r="C321" t="s">
        <v>73</v>
      </c>
      <c r="I321" t="str">
        <f t="shared" si="32"/>
        <v>2005</v>
      </c>
      <c r="J321" s="2">
        <f t="shared" si="33"/>
        <v>47</v>
      </c>
      <c r="K321" t="str">
        <f t="shared" si="34"/>
        <v>Automne</v>
      </c>
      <c r="L321">
        <v>0</v>
      </c>
      <c r="N321">
        <v>2016</v>
      </c>
      <c r="O321">
        <v>47</v>
      </c>
      <c r="P321" t="s">
        <v>879</v>
      </c>
      <c r="Q321">
        <v>775</v>
      </c>
    </row>
    <row r="322" spans="1:17" x14ac:dyDescent="0.3">
      <c r="A322" t="s">
        <v>1037</v>
      </c>
      <c r="C322" t="s">
        <v>71</v>
      </c>
      <c r="I322" t="str">
        <f t="shared" si="32"/>
        <v>2005</v>
      </c>
      <c r="J322" s="2">
        <f t="shared" si="33"/>
        <v>48</v>
      </c>
      <c r="K322" t="str">
        <f t="shared" si="34"/>
        <v>Hiver</v>
      </c>
      <c r="L322">
        <v>0</v>
      </c>
      <c r="N322">
        <v>2016</v>
      </c>
      <c r="O322">
        <v>48</v>
      </c>
      <c r="P322" t="s">
        <v>873</v>
      </c>
      <c r="Q322">
        <v>832</v>
      </c>
    </row>
    <row r="323" spans="1:17" x14ac:dyDescent="0.3">
      <c r="A323" t="s">
        <v>1036</v>
      </c>
      <c r="C323" t="s">
        <v>69</v>
      </c>
      <c r="I323" t="str">
        <f t="shared" si="32"/>
        <v>2005</v>
      </c>
      <c r="J323" s="2">
        <f t="shared" si="33"/>
        <v>49</v>
      </c>
      <c r="K323" t="str">
        <f t="shared" si="34"/>
        <v>Hiver</v>
      </c>
      <c r="L323">
        <v>0</v>
      </c>
      <c r="N323">
        <v>2016</v>
      </c>
      <c r="O323">
        <v>49</v>
      </c>
      <c r="P323" t="s">
        <v>873</v>
      </c>
      <c r="Q323">
        <v>864</v>
      </c>
    </row>
    <row r="324" spans="1:17" x14ac:dyDescent="0.3">
      <c r="A324" t="s">
        <v>1035</v>
      </c>
      <c r="C324" t="s">
        <v>67</v>
      </c>
      <c r="I324" t="str">
        <f t="shared" si="32"/>
        <v>2005</v>
      </c>
      <c r="J324" s="2">
        <f t="shared" si="33"/>
        <v>50</v>
      </c>
      <c r="K324" t="str">
        <f t="shared" si="34"/>
        <v>Hiver</v>
      </c>
      <c r="L324">
        <v>0</v>
      </c>
      <c r="N324">
        <v>2016</v>
      </c>
      <c r="O324">
        <v>50</v>
      </c>
      <c r="P324" t="s">
        <v>873</v>
      </c>
      <c r="Q324">
        <v>834</v>
      </c>
    </row>
    <row r="325" spans="1:17" x14ac:dyDescent="0.3">
      <c r="A325" t="s">
        <v>1034</v>
      </c>
      <c r="C325" t="s">
        <v>65</v>
      </c>
      <c r="I325" t="str">
        <f t="shared" si="32"/>
        <v>2005</v>
      </c>
      <c r="J325" s="2">
        <f t="shared" si="33"/>
        <v>51</v>
      </c>
      <c r="K325" t="str">
        <f t="shared" si="34"/>
        <v>Hiver</v>
      </c>
      <c r="L325">
        <v>0</v>
      </c>
      <c r="N325">
        <v>2016</v>
      </c>
      <c r="O325">
        <v>51</v>
      </c>
      <c r="P325" t="s">
        <v>873</v>
      </c>
      <c r="Q325">
        <v>985</v>
      </c>
    </row>
    <row r="326" spans="1:17" x14ac:dyDescent="0.3">
      <c r="A326" t="s">
        <v>1033</v>
      </c>
      <c r="C326" t="s">
        <v>63</v>
      </c>
      <c r="I326" t="str">
        <f t="shared" si="32"/>
        <v>2005</v>
      </c>
      <c r="J326" s="2">
        <f t="shared" si="33"/>
        <v>52</v>
      </c>
      <c r="K326" t="str">
        <f t="shared" si="34"/>
        <v>Hiver</v>
      </c>
      <c r="L326">
        <v>0</v>
      </c>
      <c r="N326">
        <v>2016</v>
      </c>
      <c r="O326">
        <v>52</v>
      </c>
      <c r="P326" t="s">
        <v>873</v>
      </c>
      <c r="Q326">
        <v>1138</v>
      </c>
    </row>
    <row r="327" spans="1:17" x14ac:dyDescent="0.3">
      <c r="A327" t="s">
        <v>1032</v>
      </c>
      <c r="C327" t="s">
        <v>61</v>
      </c>
      <c r="I327" t="str">
        <f t="shared" si="32"/>
        <v>2006</v>
      </c>
      <c r="J327" s="2">
        <f t="shared" si="33"/>
        <v>1</v>
      </c>
      <c r="K327" t="str">
        <f t="shared" si="34"/>
        <v>Hiver</v>
      </c>
      <c r="L327">
        <v>0</v>
      </c>
      <c r="N327">
        <v>2017</v>
      </c>
      <c r="O327">
        <v>1</v>
      </c>
      <c r="P327" t="s">
        <v>873</v>
      </c>
      <c r="Q327">
        <v>1215</v>
      </c>
    </row>
    <row r="328" spans="1:17" x14ac:dyDescent="0.3">
      <c r="A328" t="s">
        <v>1031</v>
      </c>
      <c r="C328" t="s">
        <v>59</v>
      </c>
      <c r="I328" t="str">
        <f t="shared" si="32"/>
        <v>2006</v>
      </c>
      <c r="J328" s="2">
        <f t="shared" si="33"/>
        <v>2</v>
      </c>
      <c r="K328" t="str">
        <f t="shared" si="34"/>
        <v>Hiver</v>
      </c>
      <c r="L328">
        <v>0</v>
      </c>
      <c r="N328">
        <v>2017</v>
      </c>
      <c r="O328">
        <v>2</v>
      </c>
      <c r="P328" t="s">
        <v>873</v>
      </c>
      <c r="Q328">
        <v>1359</v>
      </c>
    </row>
    <row r="329" spans="1:17" x14ac:dyDescent="0.3">
      <c r="A329" t="s">
        <v>1030</v>
      </c>
      <c r="C329" t="s">
        <v>57</v>
      </c>
      <c r="I329" t="str">
        <f t="shared" si="32"/>
        <v>2006</v>
      </c>
      <c r="J329" s="2">
        <f t="shared" si="33"/>
        <v>3</v>
      </c>
      <c r="K329" t="str">
        <f t="shared" si="34"/>
        <v>Hiver</v>
      </c>
      <c r="L329">
        <v>0</v>
      </c>
      <c r="N329">
        <v>2017</v>
      </c>
      <c r="O329">
        <v>3</v>
      </c>
      <c r="P329" t="s">
        <v>873</v>
      </c>
      <c r="Q329">
        <v>1181</v>
      </c>
    </row>
    <row r="330" spans="1:17" x14ac:dyDescent="0.3">
      <c r="A330" t="s">
        <v>1029</v>
      </c>
      <c r="C330" t="s">
        <v>55</v>
      </c>
      <c r="I330" t="str">
        <f t="shared" si="32"/>
        <v>2006</v>
      </c>
      <c r="J330" s="2">
        <f t="shared" si="33"/>
        <v>4</v>
      </c>
      <c r="K330" t="str">
        <f t="shared" si="34"/>
        <v>Hiver</v>
      </c>
      <c r="L330">
        <v>0</v>
      </c>
      <c r="N330">
        <v>2017</v>
      </c>
      <c r="O330">
        <v>4</v>
      </c>
      <c r="P330" t="s">
        <v>873</v>
      </c>
      <c r="Q330">
        <v>1065</v>
      </c>
    </row>
    <row r="331" spans="1:17" x14ac:dyDescent="0.3">
      <c r="A331" t="s">
        <v>1028</v>
      </c>
      <c r="C331" t="s">
        <v>53</v>
      </c>
      <c r="I331" t="str">
        <f t="shared" si="32"/>
        <v>2006</v>
      </c>
      <c r="J331" s="2">
        <f t="shared" si="33"/>
        <v>5</v>
      </c>
      <c r="K331" t="str">
        <f t="shared" si="34"/>
        <v>Hiver</v>
      </c>
      <c r="L331">
        <v>0</v>
      </c>
      <c r="N331">
        <v>2017</v>
      </c>
      <c r="O331">
        <v>5</v>
      </c>
      <c r="P331" t="s">
        <v>873</v>
      </c>
      <c r="Q331">
        <v>1032</v>
      </c>
    </row>
    <row r="332" spans="1:17" x14ac:dyDescent="0.3">
      <c r="A332" t="s">
        <v>1027</v>
      </c>
      <c r="C332" t="s">
        <v>51</v>
      </c>
      <c r="I332" t="str">
        <f t="shared" si="32"/>
        <v>2006</v>
      </c>
      <c r="J332" s="2">
        <f t="shared" si="33"/>
        <v>6</v>
      </c>
      <c r="K332" t="str">
        <f t="shared" si="34"/>
        <v>Hiver</v>
      </c>
      <c r="L332">
        <v>0</v>
      </c>
      <c r="N332">
        <v>2017</v>
      </c>
      <c r="O332">
        <v>6</v>
      </c>
      <c r="P332" t="s">
        <v>873</v>
      </c>
      <c r="Q332">
        <v>927</v>
      </c>
    </row>
    <row r="333" spans="1:17" x14ac:dyDescent="0.3">
      <c r="A333" t="s">
        <v>1026</v>
      </c>
      <c r="C333" t="s">
        <v>49</v>
      </c>
      <c r="I333" t="str">
        <f t="shared" si="32"/>
        <v>2006</v>
      </c>
      <c r="J333" s="2">
        <f t="shared" si="33"/>
        <v>7</v>
      </c>
      <c r="K333" t="str">
        <f t="shared" si="34"/>
        <v>Hiver</v>
      </c>
      <c r="L333">
        <v>0</v>
      </c>
      <c r="N333">
        <v>2017</v>
      </c>
      <c r="O333">
        <v>7</v>
      </c>
      <c r="P333" t="s">
        <v>873</v>
      </c>
      <c r="Q333">
        <v>846</v>
      </c>
    </row>
    <row r="334" spans="1:17" x14ac:dyDescent="0.3">
      <c r="A334" t="s">
        <v>1025</v>
      </c>
      <c r="C334" t="s">
        <v>47</v>
      </c>
      <c r="I334" t="str">
        <f t="shared" ref="I334:I397" si="35">LEFT(A334,4)</f>
        <v>2006</v>
      </c>
      <c r="J334" s="2">
        <f t="shared" ref="J334:J397" si="36">ABS(RIGHT(C334,3))</f>
        <v>8</v>
      </c>
      <c r="K334" t="str">
        <f t="shared" ref="K334:K397" si="37">IF(J334&lt;9,"Hiver",IF(J334&lt;23,"Printemps",IF(J334&lt;36,"Été",IF(J334&lt;48,"Automne","Hiver"))))</f>
        <v>Hiver</v>
      </c>
      <c r="L334">
        <v>0</v>
      </c>
      <c r="N334">
        <v>2017</v>
      </c>
      <c r="O334">
        <v>8</v>
      </c>
      <c r="P334" t="s">
        <v>873</v>
      </c>
      <c r="Q334">
        <v>866</v>
      </c>
    </row>
    <row r="335" spans="1:17" x14ac:dyDescent="0.3">
      <c r="A335" t="s">
        <v>1024</v>
      </c>
      <c r="C335" t="s">
        <v>45</v>
      </c>
      <c r="I335" t="str">
        <f t="shared" si="35"/>
        <v>2006</v>
      </c>
      <c r="J335" s="2">
        <f t="shared" si="36"/>
        <v>9</v>
      </c>
      <c r="K335" t="str">
        <f t="shared" si="37"/>
        <v>Printemps</v>
      </c>
      <c r="L335">
        <v>0</v>
      </c>
      <c r="N335">
        <v>2017</v>
      </c>
      <c r="O335">
        <v>9</v>
      </c>
      <c r="P335" t="s">
        <v>906</v>
      </c>
      <c r="Q335">
        <v>862</v>
      </c>
    </row>
    <row r="336" spans="1:17" x14ac:dyDescent="0.3">
      <c r="A336" t="s">
        <v>1023</v>
      </c>
      <c r="C336" t="s">
        <v>43</v>
      </c>
      <c r="I336" t="str">
        <f t="shared" si="35"/>
        <v>2006</v>
      </c>
      <c r="J336" s="2">
        <f t="shared" si="36"/>
        <v>10</v>
      </c>
      <c r="K336" t="str">
        <f t="shared" si="37"/>
        <v>Printemps</v>
      </c>
      <c r="L336">
        <v>0</v>
      </c>
      <c r="N336">
        <v>2017</v>
      </c>
      <c r="O336">
        <v>10</v>
      </c>
      <c r="P336" t="s">
        <v>906</v>
      </c>
      <c r="Q336">
        <v>844</v>
      </c>
    </row>
    <row r="337" spans="1:17" x14ac:dyDescent="0.3">
      <c r="A337" t="s">
        <v>1022</v>
      </c>
      <c r="C337" t="s">
        <v>41</v>
      </c>
      <c r="I337" t="str">
        <f t="shared" si="35"/>
        <v>2006</v>
      </c>
      <c r="J337" s="2">
        <f t="shared" si="36"/>
        <v>11</v>
      </c>
      <c r="K337" t="str">
        <f t="shared" si="37"/>
        <v>Printemps</v>
      </c>
      <c r="L337">
        <v>0</v>
      </c>
      <c r="N337">
        <v>2017</v>
      </c>
      <c r="O337">
        <v>11</v>
      </c>
      <c r="P337" t="s">
        <v>906</v>
      </c>
      <c r="Q337">
        <v>767</v>
      </c>
    </row>
    <row r="338" spans="1:17" x14ac:dyDescent="0.3">
      <c r="A338" t="s">
        <v>1021</v>
      </c>
      <c r="C338" t="s">
        <v>39</v>
      </c>
      <c r="I338" t="str">
        <f t="shared" si="35"/>
        <v>2006</v>
      </c>
      <c r="J338" s="2">
        <f t="shared" si="36"/>
        <v>12</v>
      </c>
      <c r="K338" t="str">
        <f t="shared" si="37"/>
        <v>Printemps</v>
      </c>
      <c r="L338">
        <v>0</v>
      </c>
      <c r="N338">
        <v>2017</v>
      </c>
      <c r="O338">
        <v>12</v>
      </c>
      <c r="P338" t="s">
        <v>906</v>
      </c>
      <c r="Q338">
        <v>747</v>
      </c>
    </row>
    <row r="339" spans="1:17" x14ac:dyDescent="0.3">
      <c r="A339" t="s">
        <v>1020</v>
      </c>
      <c r="C339" t="s">
        <v>37</v>
      </c>
      <c r="I339" t="str">
        <f t="shared" si="35"/>
        <v>2006</v>
      </c>
      <c r="J339" s="2">
        <f t="shared" si="36"/>
        <v>13</v>
      </c>
      <c r="K339" t="str">
        <f t="shared" si="37"/>
        <v>Printemps</v>
      </c>
      <c r="L339">
        <v>0</v>
      </c>
      <c r="N339">
        <v>2017</v>
      </c>
      <c r="O339">
        <v>13</v>
      </c>
      <c r="P339" t="s">
        <v>906</v>
      </c>
      <c r="Q339">
        <v>748</v>
      </c>
    </row>
    <row r="340" spans="1:17" x14ac:dyDescent="0.3">
      <c r="A340" t="s">
        <v>1019</v>
      </c>
      <c r="C340" t="s">
        <v>35</v>
      </c>
      <c r="I340" t="str">
        <f t="shared" si="35"/>
        <v>2006</v>
      </c>
      <c r="J340" s="2">
        <f t="shared" si="36"/>
        <v>14</v>
      </c>
      <c r="K340" t="str">
        <f t="shared" si="37"/>
        <v>Printemps</v>
      </c>
      <c r="L340">
        <v>0</v>
      </c>
      <c r="N340">
        <v>2017</v>
      </c>
      <c r="O340">
        <v>14</v>
      </c>
      <c r="P340" t="s">
        <v>906</v>
      </c>
      <c r="Q340">
        <v>873</v>
      </c>
    </row>
    <row r="341" spans="1:17" x14ac:dyDescent="0.3">
      <c r="A341" t="s">
        <v>1018</v>
      </c>
      <c r="C341" t="s">
        <v>33</v>
      </c>
      <c r="I341" t="str">
        <f t="shared" si="35"/>
        <v>2006</v>
      </c>
      <c r="J341" s="2">
        <f t="shared" si="36"/>
        <v>15</v>
      </c>
      <c r="K341" t="str">
        <f t="shared" si="37"/>
        <v>Printemps</v>
      </c>
      <c r="L341">
        <v>0</v>
      </c>
      <c r="N341">
        <v>2017</v>
      </c>
      <c r="O341">
        <v>15</v>
      </c>
      <c r="P341" t="s">
        <v>906</v>
      </c>
      <c r="Q341">
        <v>784</v>
      </c>
    </row>
    <row r="342" spans="1:17" x14ac:dyDescent="0.3">
      <c r="A342" t="s">
        <v>1017</v>
      </c>
      <c r="C342" t="s">
        <v>31</v>
      </c>
      <c r="I342" t="str">
        <f t="shared" si="35"/>
        <v>2006</v>
      </c>
      <c r="J342" s="2">
        <f t="shared" si="36"/>
        <v>16</v>
      </c>
      <c r="K342" t="str">
        <f t="shared" si="37"/>
        <v>Printemps</v>
      </c>
      <c r="L342">
        <v>0</v>
      </c>
      <c r="N342">
        <v>2017</v>
      </c>
      <c r="O342">
        <v>16</v>
      </c>
      <c r="P342" t="s">
        <v>906</v>
      </c>
      <c r="Q342">
        <v>745</v>
      </c>
    </row>
    <row r="343" spans="1:17" x14ac:dyDescent="0.3">
      <c r="A343" t="s">
        <v>1016</v>
      </c>
      <c r="C343" t="s">
        <v>29</v>
      </c>
      <c r="I343" t="str">
        <f t="shared" si="35"/>
        <v>2006</v>
      </c>
      <c r="J343" s="2">
        <f t="shared" si="36"/>
        <v>17</v>
      </c>
      <c r="K343" t="str">
        <f t="shared" si="37"/>
        <v>Printemps</v>
      </c>
      <c r="L343">
        <v>0</v>
      </c>
      <c r="N343">
        <v>2017</v>
      </c>
      <c r="O343">
        <v>17</v>
      </c>
      <c r="P343" t="s">
        <v>906</v>
      </c>
      <c r="Q343">
        <v>774</v>
      </c>
    </row>
    <row r="344" spans="1:17" x14ac:dyDescent="0.3">
      <c r="A344" t="s">
        <v>1015</v>
      </c>
      <c r="C344" t="s">
        <v>27</v>
      </c>
      <c r="I344" t="str">
        <f t="shared" si="35"/>
        <v>2006</v>
      </c>
      <c r="J344" s="2">
        <f t="shared" si="36"/>
        <v>18</v>
      </c>
      <c r="K344" t="str">
        <f t="shared" si="37"/>
        <v>Printemps</v>
      </c>
      <c r="L344">
        <v>0</v>
      </c>
      <c r="N344">
        <v>2017</v>
      </c>
      <c r="O344">
        <v>18</v>
      </c>
      <c r="P344" t="s">
        <v>906</v>
      </c>
      <c r="Q344">
        <v>838</v>
      </c>
    </row>
    <row r="345" spans="1:17" x14ac:dyDescent="0.3">
      <c r="A345" t="s">
        <v>1014</v>
      </c>
      <c r="C345" t="s">
        <v>25</v>
      </c>
      <c r="I345" t="str">
        <f t="shared" si="35"/>
        <v>2006</v>
      </c>
      <c r="J345" s="2">
        <f t="shared" si="36"/>
        <v>19</v>
      </c>
      <c r="K345" t="str">
        <f t="shared" si="37"/>
        <v>Printemps</v>
      </c>
      <c r="L345">
        <v>0</v>
      </c>
      <c r="N345">
        <v>2017</v>
      </c>
      <c r="O345">
        <v>19</v>
      </c>
      <c r="P345" t="s">
        <v>906</v>
      </c>
      <c r="Q345">
        <v>760</v>
      </c>
    </row>
    <row r="346" spans="1:17" x14ac:dyDescent="0.3">
      <c r="A346" t="s">
        <v>1013</v>
      </c>
      <c r="C346" t="s">
        <v>23</v>
      </c>
      <c r="I346" t="str">
        <f t="shared" si="35"/>
        <v>2006</v>
      </c>
      <c r="J346" s="2">
        <f t="shared" si="36"/>
        <v>20</v>
      </c>
      <c r="K346" t="str">
        <f t="shared" si="37"/>
        <v>Printemps</v>
      </c>
      <c r="L346">
        <v>0</v>
      </c>
      <c r="N346">
        <v>2017</v>
      </c>
      <c r="O346">
        <v>20</v>
      </c>
      <c r="P346" t="s">
        <v>906</v>
      </c>
      <c r="Q346">
        <v>756</v>
      </c>
    </row>
    <row r="347" spans="1:17" x14ac:dyDescent="0.3">
      <c r="A347" t="s">
        <v>1012</v>
      </c>
      <c r="C347" t="s">
        <v>21</v>
      </c>
      <c r="I347" t="str">
        <f t="shared" si="35"/>
        <v>2006</v>
      </c>
      <c r="J347" s="2">
        <f t="shared" si="36"/>
        <v>21</v>
      </c>
      <c r="K347" t="str">
        <f t="shared" si="37"/>
        <v>Printemps</v>
      </c>
      <c r="L347">
        <v>0</v>
      </c>
      <c r="N347">
        <v>2017</v>
      </c>
      <c r="O347">
        <v>21</v>
      </c>
      <c r="P347" t="s">
        <v>906</v>
      </c>
      <c r="Q347">
        <v>733</v>
      </c>
    </row>
    <row r="348" spans="1:17" x14ac:dyDescent="0.3">
      <c r="A348" t="s">
        <v>1011</v>
      </c>
      <c r="C348" t="s">
        <v>19</v>
      </c>
      <c r="I348" t="str">
        <f t="shared" si="35"/>
        <v>2006</v>
      </c>
      <c r="J348" s="2">
        <f t="shared" si="36"/>
        <v>22</v>
      </c>
      <c r="K348" t="str">
        <f t="shared" si="37"/>
        <v>Printemps</v>
      </c>
      <c r="L348">
        <v>0</v>
      </c>
      <c r="N348">
        <v>2017</v>
      </c>
      <c r="O348">
        <v>22</v>
      </c>
      <c r="P348" t="s">
        <v>906</v>
      </c>
      <c r="Q348">
        <v>787</v>
      </c>
    </row>
    <row r="349" spans="1:17" x14ac:dyDescent="0.3">
      <c r="A349" t="s">
        <v>1010</v>
      </c>
      <c r="C349" t="s">
        <v>17</v>
      </c>
      <c r="I349" t="str">
        <f t="shared" si="35"/>
        <v>2006</v>
      </c>
      <c r="J349" s="2">
        <f t="shared" si="36"/>
        <v>23</v>
      </c>
      <c r="K349" t="str">
        <f t="shared" si="37"/>
        <v>Été</v>
      </c>
      <c r="L349">
        <v>0</v>
      </c>
      <c r="N349">
        <v>2017</v>
      </c>
      <c r="O349">
        <v>23</v>
      </c>
      <c r="P349" t="s">
        <v>892</v>
      </c>
      <c r="Q349">
        <v>735</v>
      </c>
    </row>
    <row r="350" spans="1:17" x14ac:dyDescent="0.3">
      <c r="A350" t="s">
        <v>1009</v>
      </c>
      <c r="C350" t="s">
        <v>15</v>
      </c>
      <c r="I350" t="str">
        <f t="shared" si="35"/>
        <v>2006</v>
      </c>
      <c r="J350" s="2">
        <f t="shared" si="36"/>
        <v>24</v>
      </c>
      <c r="K350" t="str">
        <f t="shared" si="37"/>
        <v>Été</v>
      </c>
      <c r="L350">
        <v>0</v>
      </c>
      <c r="N350">
        <v>2017</v>
      </c>
      <c r="O350">
        <v>24</v>
      </c>
      <c r="P350" t="s">
        <v>892</v>
      </c>
      <c r="Q350">
        <v>794</v>
      </c>
    </row>
    <row r="351" spans="1:17" x14ac:dyDescent="0.3">
      <c r="A351" t="s">
        <v>1008</v>
      </c>
      <c r="C351" t="s">
        <v>13</v>
      </c>
      <c r="I351" t="str">
        <f t="shared" si="35"/>
        <v>2006</v>
      </c>
      <c r="J351" s="2">
        <f t="shared" si="36"/>
        <v>25</v>
      </c>
      <c r="K351" t="str">
        <f t="shared" si="37"/>
        <v>Été</v>
      </c>
      <c r="L351">
        <v>0</v>
      </c>
      <c r="N351">
        <v>2017</v>
      </c>
      <c r="O351">
        <v>25</v>
      </c>
      <c r="P351" t="s">
        <v>892</v>
      </c>
      <c r="Q351">
        <v>763</v>
      </c>
    </row>
    <row r="352" spans="1:17" x14ac:dyDescent="0.3">
      <c r="A352" t="s">
        <v>1007</v>
      </c>
      <c r="C352" t="s">
        <v>11</v>
      </c>
      <c r="I352" t="str">
        <f t="shared" si="35"/>
        <v>2006</v>
      </c>
      <c r="J352" s="2">
        <f t="shared" si="36"/>
        <v>26</v>
      </c>
      <c r="K352" t="str">
        <f t="shared" si="37"/>
        <v>Été</v>
      </c>
      <c r="L352">
        <v>0</v>
      </c>
      <c r="N352">
        <v>2017</v>
      </c>
      <c r="O352">
        <v>26</v>
      </c>
      <c r="P352" t="s">
        <v>892</v>
      </c>
      <c r="Q352">
        <v>721</v>
      </c>
    </row>
    <row r="353" spans="1:17" x14ac:dyDescent="0.3">
      <c r="A353" t="s">
        <v>1006</v>
      </c>
      <c r="C353" t="s">
        <v>9</v>
      </c>
      <c r="I353" t="str">
        <f t="shared" si="35"/>
        <v>2006</v>
      </c>
      <c r="J353" s="2">
        <f t="shared" si="36"/>
        <v>27</v>
      </c>
      <c r="K353" t="str">
        <f t="shared" si="37"/>
        <v>Été</v>
      </c>
      <c r="L353">
        <v>0</v>
      </c>
      <c r="N353">
        <v>2017</v>
      </c>
      <c r="O353">
        <v>27</v>
      </c>
      <c r="P353" t="s">
        <v>892</v>
      </c>
      <c r="Q353">
        <v>758</v>
      </c>
    </row>
    <row r="354" spans="1:17" x14ac:dyDescent="0.3">
      <c r="A354" t="s">
        <v>1005</v>
      </c>
      <c r="C354" t="s">
        <v>7</v>
      </c>
      <c r="I354" t="str">
        <f t="shared" si="35"/>
        <v>2006</v>
      </c>
      <c r="J354" s="2">
        <f t="shared" si="36"/>
        <v>28</v>
      </c>
      <c r="K354" t="str">
        <f t="shared" si="37"/>
        <v>Été</v>
      </c>
      <c r="L354">
        <v>0</v>
      </c>
      <c r="N354">
        <v>2017</v>
      </c>
      <c r="O354">
        <v>28</v>
      </c>
      <c r="P354" t="s">
        <v>892</v>
      </c>
      <c r="Q354">
        <v>783</v>
      </c>
    </row>
    <row r="355" spans="1:17" x14ac:dyDescent="0.3">
      <c r="A355" t="s">
        <v>1004</v>
      </c>
      <c r="C355" t="s">
        <v>5</v>
      </c>
      <c r="I355" t="str">
        <f t="shared" si="35"/>
        <v>2006</v>
      </c>
      <c r="J355" s="2">
        <f t="shared" si="36"/>
        <v>29</v>
      </c>
      <c r="K355" t="str">
        <f t="shared" si="37"/>
        <v>Été</v>
      </c>
      <c r="L355">
        <v>0</v>
      </c>
      <c r="N355">
        <v>2017</v>
      </c>
      <c r="O355">
        <v>29</v>
      </c>
      <c r="P355" t="s">
        <v>892</v>
      </c>
      <c r="Q355">
        <v>738</v>
      </c>
    </row>
    <row r="356" spans="1:17" x14ac:dyDescent="0.3">
      <c r="A356" t="s">
        <v>1003</v>
      </c>
      <c r="C356" t="s">
        <v>107</v>
      </c>
      <c r="I356" t="str">
        <f t="shared" si="35"/>
        <v>2006</v>
      </c>
      <c r="J356" s="2">
        <f t="shared" si="36"/>
        <v>30</v>
      </c>
      <c r="K356" t="str">
        <f t="shared" si="37"/>
        <v>Été</v>
      </c>
      <c r="L356">
        <v>0</v>
      </c>
      <c r="N356">
        <v>2017</v>
      </c>
      <c r="O356">
        <v>30</v>
      </c>
      <c r="P356" t="s">
        <v>892</v>
      </c>
      <c r="Q356">
        <v>727</v>
      </c>
    </row>
    <row r="357" spans="1:17" x14ac:dyDescent="0.3">
      <c r="A357" t="s">
        <v>1002</v>
      </c>
      <c r="C357" t="s">
        <v>105</v>
      </c>
      <c r="I357" t="str">
        <f t="shared" si="35"/>
        <v>2006</v>
      </c>
      <c r="J357" s="2">
        <f t="shared" si="36"/>
        <v>31</v>
      </c>
      <c r="K357" t="str">
        <f t="shared" si="37"/>
        <v>Été</v>
      </c>
      <c r="L357">
        <v>0</v>
      </c>
      <c r="N357">
        <v>2017</v>
      </c>
      <c r="O357">
        <v>31</v>
      </c>
      <c r="P357" t="s">
        <v>892</v>
      </c>
      <c r="Q357">
        <v>833</v>
      </c>
    </row>
    <row r="358" spans="1:17" x14ac:dyDescent="0.3">
      <c r="A358" t="s">
        <v>1001</v>
      </c>
      <c r="C358" t="s">
        <v>103</v>
      </c>
      <c r="I358" t="str">
        <f t="shared" si="35"/>
        <v>2006</v>
      </c>
      <c r="J358" s="2">
        <f t="shared" si="36"/>
        <v>32</v>
      </c>
      <c r="K358" t="str">
        <f t="shared" si="37"/>
        <v>Été</v>
      </c>
      <c r="L358">
        <v>0</v>
      </c>
      <c r="N358">
        <v>2017</v>
      </c>
      <c r="O358">
        <v>32</v>
      </c>
      <c r="P358" t="s">
        <v>892</v>
      </c>
      <c r="Q358">
        <v>998</v>
      </c>
    </row>
    <row r="359" spans="1:17" x14ac:dyDescent="0.3">
      <c r="A359" t="s">
        <v>1000</v>
      </c>
      <c r="C359" t="s">
        <v>101</v>
      </c>
      <c r="I359" t="str">
        <f t="shared" si="35"/>
        <v>2006</v>
      </c>
      <c r="J359" s="2">
        <f t="shared" si="36"/>
        <v>33</v>
      </c>
      <c r="K359" t="str">
        <f t="shared" si="37"/>
        <v>Été</v>
      </c>
      <c r="L359">
        <v>0</v>
      </c>
      <c r="N359">
        <v>2017</v>
      </c>
      <c r="O359">
        <v>33</v>
      </c>
      <c r="P359" t="s">
        <v>892</v>
      </c>
      <c r="Q359">
        <v>829</v>
      </c>
    </row>
    <row r="360" spans="1:17" x14ac:dyDescent="0.3">
      <c r="A360" t="s">
        <v>999</v>
      </c>
      <c r="C360" t="s">
        <v>99</v>
      </c>
      <c r="I360" t="str">
        <f t="shared" si="35"/>
        <v>2006</v>
      </c>
      <c r="J360" s="2">
        <f t="shared" si="36"/>
        <v>34</v>
      </c>
      <c r="K360" t="str">
        <f t="shared" si="37"/>
        <v>Été</v>
      </c>
      <c r="L360">
        <v>0</v>
      </c>
      <c r="N360">
        <v>2017</v>
      </c>
      <c r="O360">
        <v>34</v>
      </c>
      <c r="P360" t="s">
        <v>892</v>
      </c>
      <c r="Q360">
        <v>743</v>
      </c>
    </row>
    <row r="361" spans="1:17" x14ac:dyDescent="0.3">
      <c r="A361" t="s">
        <v>998</v>
      </c>
      <c r="C361" t="s">
        <v>97</v>
      </c>
      <c r="I361" t="str">
        <f t="shared" si="35"/>
        <v>2006</v>
      </c>
      <c r="J361" s="2">
        <f t="shared" si="36"/>
        <v>35</v>
      </c>
      <c r="K361" t="str">
        <f t="shared" si="37"/>
        <v>Été</v>
      </c>
      <c r="L361">
        <v>0</v>
      </c>
      <c r="N361">
        <v>2017</v>
      </c>
      <c r="O361">
        <v>35</v>
      </c>
      <c r="P361" t="s">
        <v>892</v>
      </c>
      <c r="Q361">
        <v>743</v>
      </c>
    </row>
    <row r="362" spans="1:17" x14ac:dyDescent="0.3">
      <c r="A362" t="s">
        <v>997</v>
      </c>
      <c r="C362" t="s">
        <v>95</v>
      </c>
      <c r="I362" t="str">
        <f t="shared" si="35"/>
        <v>2006</v>
      </c>
      <c r="J362" s="2">
        <f t="shared" si="36"/>
        <v>36</v>
      </c>
      <c r="K362" t="str">
        <f t="shared" si="37"/>
        <v>Automne</v>
      </c>
      <c r="L362">
        <v>0</v>
      </c>
      <c r="N362">
        <v>2017</v>
      </c>
      <c r="O362">
        <v>36</v>
      </c>
      <c r="P362" t="s">
        <v>879</v>
      </c>
      <c r="Q362">
        <v>708</v>
      </c>
    </row>
    <row r="363" spans="1:17" x14ac:dyDescent="0.3">
      <c r="A363" t="s">
        <v>996</v>
      </c>
      <c r="C363" t="s">
        <v>93</v>
      </c>
      <c r="I363" t="str">
        <f t="shared" si="35"/>
        <v>2006</v>
      </c>
      <c r="J363" s="2">
        <f t="shared" si="36"/>
        <v>37</v>
      </c>
      <c r="K363" t="str">
        <f t="shared" si="37"/>
        <v>Automne</v>
      </c>
      <c r="L363">
        <v>0</v>
      </c>
      <c r="N363">
        <v>2017</v>
      </c>
      <c r="O363">
        <v>37</v>
      </c>
      <c r="P363" t="s">
        <v>879</v>
      </c>
      <c r="Q363">
        <v>689</v>
      </c>
    </row>
    <row r="364" spans="1:17" x14ac:dyDescent="0.3">
      <c r="A364" t="s">
        <v>995</v>
      </c>
      <c r="C364" t="s">
        <v>91</v>
      </c>
      <c r="I364" t="str">
        <f t="shared" si="35"/>
        <v>2006</v>
      </c>
      <c r="J364" s="2">
        <f t="shared" si="36"/>
        <v>38</v>
      </c>
      <c r="K364" t="str">
        <f t="shared" si="37"/>
        <v>Automne</v>
      </c>
      <c r="L364">
        <v>0</v>
      </c>
      <c r="N364">
        <v>2017</v>
      </c>
      <c r="O364">
        <v>38</v>
      </c>
      <c r="P364" t="s">
        <v>879</v>
      </c>
      <c r="Q364">
        <v>710</v>
      </c>
    </row>
    <row r="365" spans="1:17" x14ac:dyDescent="0.3">
      <c r="A365" t="s">
        <v>994</v>
      </c>
      <c r="C365" t="s">
        <v>89</v>
      </c>
      <c r="I365" t="str">
        <f t="shared" si="35"/>
        <v>2006</v>
      </c>
      <c r="J365" s="2">
        <f t="shared" si="36"/>
        <v>39</v>
      </c>
      <c r="K365" t="str">
        <f t="shared" si="37"/>
        <v>Automne</v>
      </c>
      <c r="L365">
        <v>0</v>
      </c>
      <c r="N365">
        <v>2017</v>
      </c>
      <c r="O365">
        <v>39</v>
      </c>
      <c r="P365" t="s">
        <v>879</v>
      </c>
      <c r="Q365">
        <v>793</v>
      </c>
    </row>
    <row r="366" spans="1:17" x14ac:dyDescent="0.3">
      <c r="A366" t="s">
        <v>993</v>
      </c>
      <c r="C366" t="s">
        <v>87</v>
      </c>
      <c r="I366" t="str">
        <f t="shared" si="35"/>
        <v>2006</v>
      </c>
      <c r="J366" s="2">
        <f t="shared" si="36"/>
        <v>40</v>
      </c>
      <c r="K366" t="str">
        <f t="shared" si="37"/>
        <v>Automne</v>
      </c>
      <c r="L366">
        <v>0</v>
      </c>
      <c r="N366">
        <v>2017</v>
      </c>
      <c r="O366">
        <v>40</v>
      </c>
      <c r="P366" t="s">
        <v>879</v>
      </c>
      <c r="Q366">
        <v>780</v>
      </c>
    </row>
    <row r="367" spans="1:17" x14ac:dyDescent="0.3">
      <c r="A367" t="s">
        <v>992</v>
      </c>
      <c r="C367" t="s">
        <v>85</v>
      </c>
      <c r="I367" t="str">
        <f t="shared" si="35"/>
        <v>2006</v>
      </c>
      <c r="J367" s="2">
        <f t="shared" si="36"/>
        <v>41</v>
      </c>
      <c r="K367" t="str">
        <f t="shared" si="37"/>
        <v>Automne</v>
      </c>
      <c r="L367">
        <v>0</v>
      </c>
      <c r="N367">
        <v>2017</v>
      </c>
      <c r="O367">
        <v>41</v>
      </c>
      <c r="P367" t="s">
        <v>879</v>
      </c>
      <c r="Q367">
        <v>770</v>
      </c>
    </row>
    <row r="368" spans="1:17" x14ac:dyDescent="0.3">
      <c r="A368" t="s">
        <v>991</v>
      </c>
      <c r="C368" t="s">
        <v>83</v>
      </c>
      <c r="I368" t="str">
        <f t="shared" si="35"/>
        <v>2006</v>
      </c>
      <c r="J368" s="2">
        <f t="shared" si="36"/>
        <v>42</v>
      </c>
      <c r="K368" t="str">
        <f t="shared" si="37"/>
        <v>Automne</v>
      </c>
      <c r="L368">
        <v>0</v>
      </c>
      <c r="N368">
        <v>2017</v>
      </c>
      <c r="O368">
        <v>42</v>
      </c>
      <c r="P368" t="s">
        <v>879</v>
      </c>
      <c r="Q368">
        <v>811</v>
      </c>
    </row>
    <row r="369" spans="1:17" x14ac:dyDescent="0.3">
      <c r="A369" t="s">
        <v>990</v>
      </c>
      <c r="C369" t="s">
        <v>81</v>
      </c>
      <c r="I369" t="str">
        <f t="shared" si="35"/>
        <v>2006</v>
      </c>
      <c r="J369" s="2">
        <f t="shared" si="36"/>
        <v>43</v>
      </c>
      <c r="K369" t="str">
        <f t="shared" si="37"/>
        <v>Automne</v>
      </c>
      <c r="L369">
        <v>0</v>
      </c>
      <c r="N369">
        <v>2017</v>
      </c>
      <c r="O369">
        <v>43</v>
      </c>
      <c r="P369" t="s">
        <v>879</v>
      </c>
      <c r="Q369">
        <v>780</v>
      </c>
    </row>
    <row r="370" spans="1:17" x14ac:dyDescent="0.3">
      <c r="A370" t="s">
        <v>989</v>
      </c>
      <c r="C370" t="s">
        <v>79</v>
      </c>
      <c r="I370" t="str">
        <f t="shared" si="35"/>
        <v>2006</v>
      </c>
      <c r="J370" s="2">
        <f t="shared" si="36"/>
        <v>44</v>
      </c>
      <c r="K370" t="str">
        <f t="shared" si="37"/>
        <v>Automne</v>
      </c>
      <c r="L370">
        <v>0</v>
      </c>
      <c r="N370">
        <v>2017</v>
      </c>
      <c r="O370">
        <v>44</v>
      </c>
      <c r="P370" t="s">
        <v>879</v>
      </c>
      <c r="Q370">
        <v>811</v>
      </c>
    </row>
    <row r="371" spans="1:17" x14ac:dyDescent="0.3">
      <c r="A371" t="s">
        <v>988</v>
      </c>
      <c r="C371" t="s">
        <v>77</v>
      </c>
      <c r="I371" t="str">
        <f t="shared" si="35"/>
        <v>2006</v>
      </c>
      <c r="J371" s="2">
        <f t="shared" si="36"/>
        <v>45</v>
      </c>
      <c r="K371" t="str">
        <f t="shared" si="37"/>
        <v>Automne</v>
      </c>
      <c r="L371">
        <v>0</v>
      </c>
      <c r="N371">
        <v>2017</v>
      </c>
      <c r="O371">
        <v>45</v>
      </c>
      <c r="P371" t="s">
        <v>879</v>
      </c>
      <c r="Q371">
        <v>788</v>
      </c>
    </row>
    <row r="372" spans="1:17" x14ac:dyDescent="0.3">
      <c r="A372" t="s">
        <v>987</v>
      </c>
      <c r="C372" t="s">
        <v>75</v>
      </c>
      <c r="I372" t="str">
        <f t="shared" si="35"/>
        <v>2006</v>
      </c>
      <c r="J372" s="2">
        <f t="shared" si="36"/>
        <v>46</v>
      </c>
      <c r="K372" t="str">
        <f t="shared" si="37"/>
        <v>Automne</v>
      </c>
      <c r="L372">
        <v>0</v>
      </c>
      <c r="N372">
        <v>2017</v>
      </c>
      <c r="O372">
        <v>46</v>
      </c>
      <c r="P372" t="s">
        <v>879</v>
      </c>
      <c r="Q372">
        <v>825</v>
      </c>
    </row>
    <row r="373" spans="1:17" x14ac:dyDescent="0.3">
      <c r="A373" t="s">
        <v>986</v>
      </c>
      <c r="C373" t="s">
        <v>73</v>
      </c>
      <c r="I373" t="str">
        <f t="shared" si="35"/>
        <v>2006</v>
      </c>
      <c r="J373" s="2">
        <f t="shared" si="36"/>
        <v>47</v>
      </c>
      <c r="K373" t="str">
        <f t="shared" si="37"/>
        <v>Automne</v>
      </c>
      <c r="L373">
        <v>0</v>
      </c>
      <c r="N373">
        <v>2017</v>
      </c>
      <c r="O373">
        <v>47</v>
      </c>
      <c r="P373" t="s">
        <v>879</v>
      </c>
      <c r="Q373">
        <v>810</v>
      </c>
    </row>
    <row r="374" spans="1:17" x14ac:dyDescent="0.3">
      <c r="A374" t="s">
        <v>985</v>
      </c>
      <c r="C374" t="s">
        <v>71</v>
      </c>
      <c r="I374" t="str">
        <f t="shared" si="35"/>
        <v>2006</v>
      </c>
      <c r="J374" s="2">
        <f t="shared" si="36"/>
        <v>48</v>
      </c>
      <c r="K374" t="str">
        <f t="shared" si="37"/>
        <v>Hiver</v>
      </c>
      <c r="L374">
        <v>0</v>
      </c>
      <c r="N374">
        <v>2017</v>
      </c>
      <c r="O374">
        <v>48</v>
      </c>
      <c r="P374" t="s">
        <v>873</v>
      </c>
      <c r="Q374">
        <v>835</v>
      </c>
    </row>
    <row r="375" spans="1:17" x14ac:dyDescent="0.3">
      <c r="A375" t="s">
        <v>984</v>
      </c>
      <c r="C375" t="s">
        <v>69</v>
      </c>
      <c r="I375" t="str">
        <f t="shared" si="35"/>
        <v>2006</v>
      </c>
      <c r="J375" s="2">
        <f t="shared" si="36"/>
        <v>49</v>
      </c>
      <c r="K375" t="str">
        <f t="shared" si="37"/>
        <v>Hiver</v>
      </c>
      <c r="L375">
        <v>0</v>
      </c>
      <c r="N375">
        <v>2017</v>
      </c>
      <c r="O375">
        <v>49</v>
      </c>
      <c r="P375" t="s">
        <v>873</v>
      </c>
      <c r="Q375">
        <v>872</v>
      </c>
    </row>
    <row r="376" spans="1:17" x14ac:dyDescent="0.3">
      <c r="A376" t="s">
        <v>983</v>
      </c>
      <c r="C376" t="s">
        <v>67</v>
      </c>
      <c r="I376" t="str">
        <f t="shared" si="35"/>
        <v>2006</v>
      </c>
      <c r="J376" s="2">
        <f t="shared" si="36"/>
        <v>50</v>
      </c>
      <c r="K376" t="str">
        <f t="shared" si="37"/>
        <v>Hiver</v>
      </c>
      <c r="L376">
        <v>0</v>
      </c>
      <c r="N376">
        <v>2017</v>
      </c>
      <c r="O376">
        <v>50</v>
      </c>
      <c r="P376" t="s">
        <v>873</v>
      </c>
      <c r="Q376">
        <v>870</v>
      </c>
    </row>
    <row r="377" spans="1:17" x14ac:dyDescent="0.3">
      <c r="A377" t="s">
        <v>982</v>
      </c>
      <c r="C377" t="s">
        <v>65</v>
      </c>
      <c r="I377" t="str">
        <f t="shared" si="35"/>
        <v>2006</v>
      </c>
      <c r="J377" s="2">
        <f t="shared" si="36"/>
        <v>51</v>
      </c>
      <c r="K377" t="str">
        <f t="shared" si="37"/>
        <v>Hiver</v>
      </c>
      <c r="L377">
        <v>0</v>
      </c>
      <c r="N377">
        <v>2017</v>
      </c>
      <c r="O377">
        <v>51</v>
      </c>
      <c r="P377" t="s">
        <v>873</v>
      </c>
      <c r="Q377">
        <v>916</v>
      </c>
    </row>
    <row r="378" spans="1:17" x14ac:dyDescent="0.3">
      <c r="A378" t="s">
        <v>981</v>
      </c>
      <c r="C378" t="s">
        <v>63</v>
      </c>
      <c r="I378" t="str">
        <f t="shared" si="35"/>
        <v>2006</v>
      </c>
      <c r="J378" s="2">
        <f t="shared" si="36"/>
        <v>52</v>
      </c>
      <c r="K378" t="str">
        <f t="shared" si="37"/>
        <v>Hiver</v>
      </c>
      <c r="L378">
        <v>0</v>
      </c>
      <c r="N378">
        <v>2017</v>
      </c>
      <c r="O378">
        <v>52</v>
      </c>
      <c r="P378" t="s">
        <v>873</v>
      </c>
      <c r="Q378">
        <v>933</v>
      </c>
    </row>
    <row r="379" spans="1:17" x14ac:dyDescent="0.3">
      <c r="A379" t="s">
        <v>980</v>
      </c>
      <c r="C379" t="s">
        <v>61</v>
      </c>
      <c r="I379" t="str">
        <f t="shared" si="35"/>
        <v>2007</v>
      </c>
      <c r="J379" s="2">
        <f t="shared" si="36"/>
        <v>1</v>
      </c>
      <c r="K379" t="str">
        <f t="shared" si="37"/>
        <v>Hiver</v>
      </c>
      <c r="L379">
        <v>0</v>
      </c>
      <c r="N379">
        <v>2018</v>
      </c>
      <c r="O379">
        <v>1</v>
      </c>
      <c r="P379" t="s">
        <v>873</v>
      </c>
      <c r="Q379">
        <v>1081</v>
      </c>
    </row>
    <row r="380" spans="1:17" x14ac:dyDescent="0.3">
      <c r="A380" t="s">
        <v>979</v>
      </c>
      <c r="C380" t="s">
        <v>59</v>
      </c>
      <c r="I380" t="str">
        <f t="shared" si="35"/>
        <v>2007</v>
      </c>
      <c r="J380" s="2">
        <f t="shared" si="36"/>
        <v>2</v>
      </c>
      <c r="K380" t="str">
        <f t="shared" si="37"/>
        <v>Hiver</v>
      </c>
      <c r="L380">
        <v>0</v>
      </c>
      <c r="N380">
        <v>2018</v>
      </c>
      <c r="O380">
        <v>2</v>
      </c>
      <c r="P380" t="s">
        <v>873</v>
      </c>
      <c r="Q380">
        <v>1062</v>
      </c>
    </row>
    <row r="381" spans="1:17" x14ac:dyDescent="0.3">
      <c r="A381" t="s">
        <v>978</v>
      </c>
      <c r="C381" t="s">
        <v>57</v>
      </c>
      <c r="I381" t="str">
        <f t="shared" si="35"/>
        <v>2007</v>
      </c>
      <c r="J381" s="2">
        <f t="shared" si="36"/>
        <v>3</v>
      </c>
      <c r="K381" t="str">
        <f t="shared" si="37"/>
        <v>Hiver</v>
      </c>
      <c r="L381">
        <v>0</v>
      </c>
      <c r="N381">
        <v>2018</v>
      </c>
      <c r="O381">
        <v>3</v>
      </c>
      <c r="P381" t="s">
        <v>873</v>
      </c>
      <c r="Q381">
        <v>946</v>
      </c>
    </row>
    <row r="382" spans="1:17" x14ac:dyDescent="0.3">
      <c r="A382" t="s">
        <v>977</v>
      </c>
      <c r="C382" t="s">
        <v>55</v>
      </c>
      <c r="I382" t="str">
        <f t="shared" si="35"/>
        <v>2007</v>
      </c>
      <c r="J382" s="2">
        <f t="shared" si="36"/>
        <v>4</v>
      </c>
      <c r="K382" t="str">
        <f t="shared" si="37"/>
        <v>Hiver</v>
      </c>
      <c r="L382">
        <v>0</v>
      </c>
      <c r="N382">
        <v>2018</v>
      </c>
      <c r="O382">
        <v>4</v>
      </c>
      <c r="P382" t="s">
        <v>873</v>
      </c>
      <c r="Q382">
        <v>896</v>
      </c>
    </row>
    <row r="383" spans="1:17" x14ac:dyDescent="0.3">
      <c r="A383" t="s">
        <v>976</v>
      </c>
      <c r="C383" t="s">
        <v>53</v>
      </c>
      <c r="I383" t="str">
        <f t="shared" si="35"/>
        <v>2007</v>
      </c>
      <c r="J383" s="2">
        <f t="shared" si="36"/>
        <v>5</v>
      </c>
      <c r="K383" t="str">
        <f t="shared" si="37"/>
        <v>Hiver</v>
      </c>
      <c r="L383">
        <v>0</v>
      </c>
      <c r="N383">
        <v>2018</v>
      </c>
      <c r="O383">
        <v>5</v>
      </c>
      <c r="P383" t="s">
        <v>873</v>
      </c>
      <c r="Q383">
        <v>899</v>
      </c>
    </row>
    <row r="384" spans="1:17" x14ac:dyDescent="0.3">
      <c r="A384" t="s">
        <v>975</v>
      </c>
      <c r="C384" t="s">
        <v>51</v>
      </c>
      <c r="I384" t="str">
        <f t="shared" si="35"/>
        <v>2007</v>
      </c>
      <c r="J384" s="2">
        <f t="shared" si="36"/>
        <v>6</v>
      </c>
      <c r="K384" t="str">
        <f t="shared" si="37"/>
        <v>Hiver</v>
      </c>
      <c r="L384">
        <v>0</v>
      </c>
      <c r="N384">
        <v>2018</v>
      </c>
      <c r="O384">
        <v>6</v>
      </c>
      <c r="P384" t="s">
        <v>873</v>
      </c>
      <c r="Q384">
        <v>845</v>
      </c>
    </row>
    <row r="385" spans="1:17" x14ac:dyDescent="0.3">
      <c r="A385" t="s">
        <v>974</v>
      </c>
      <c r="C385" t="s">
        <v>49</v>
      </c>
      <c r="I385" t="str">
        <f t="shared" si="35"/>
        <v>2007</v>
      </c>
      <c r="J385" s="2">
        <f t="shared" si="36"/>
        <v>7</v>
      </c>
      <c r="K385" t="str">
        <f t="shared" si="37"/>
        <v>Hiver</v>
      </c>
      <c r="L385">
        <v>0</v>
      </c>
      <c r="N385">
        <v>2018</v>
      </c>
      <c r="O385">
        <v>7</v>
      </c>
      <c r="P385" t="s">
        <v>873</v>
      </c>
      <c r="Q385">
        <v>891</v>
      </c>
    </row>
    <row r="386" spans="1:17" x14ac:dyDescent="0.3">
      <c r="A386" t="s">
        <v>973</v>
      </c>
      <c r="C386" t="s">
        <v>47</v>
      </c>
      <c r="I386" t="str">
        <f t="shared" si="35"/>
        <v>2007</v>
      </c>
      <c r="J386" s="2">
        <f t="shared" si="36"/>
        <v>8</v>
      </c>
      <c r="K386" t="str">
        <f t="shared" si="37"/>
        <v>Hiver</v>
      </c>
      <c r="L386">
        <v>0</v>
      </c>
      <c r="N386">
        <v>2018</v>
      </c>
      <c r="O386">
        <v>8</v>
      </c>
      <c r="P386" t="s">
        <v>873</v>
      </c>
      <c r="Q386">
        <v>899</v>
      </c>
    </row>
    <row r="387" spans="1:17" x14ac:dyDescent="0.3">
      <c r="A387" t="s">
        <v>972</v>
      </c>
      <c r="C387" t="s">
        <v>45</v>
      </c>
      <c r="I387" t="str">
        <f t="shared" si="35"/>
        <v>2007</v>
      </c>
      <c r="J387" s="2">
        <f t="shared" si="36"/>
        <v>9</v>
      </c>
      <c r="K387" t="str">
        <f t="shared" si="37"/>
        <v>Printemps</v>
      </c>
      <c r="L387">
        <v>0</v>
      </c>
      <c r="N387">
        <v>2018</v>
      </c>
      <c r="O387">
        <v>9</v>
      </c>
      <c r="P387" t="s">
        <v>906</v>
      </c>
      <c r="Q387">
        <v>958</v>
      </c>
    </row>
    <row r="388" spans="1:17" x14ac:dyDescent="0.3">
      <c r="A388" t="s">
        <v>971</v>
      </c>
      <c r="C388" t="s">
        <v>43</v>
      </c>
      <c r="I388" t="str">
        <f t="shared" si="35"/>
        <v>2007</v>
      </c>
      <c r="J388" s="2">
        <f t="shared" si="36"/>
        <v>10</v>
      </c>
      <c r="K388" t="str">
        <f t="shared" si="37"/>
        <v>Printemps</v>
      </c>
      <c r="L388">
        <v>0</v>
      </c>
      <c r="N388">
        <v>2018</v>
      </c>
      <c r="O388">
        <v>10</v>
      </c>
      <c r="P388" t="s">
        <v>906</v>
      </c>
      <c r="Q388">
        <v>885</v>
      </c>
    </row>
    <row r="389" spans="1:17" x14ac:dyDescent="0.3">
      <c r="A389" t="s">
        <v>970</v>
      </c>
      <c r="C389" t="s">
        <v>41</v>
      </c>
      <c r="I389" t="str">
        <f t="shared" si="35"/>
        <v>2007</v>
      </c>
      <c r="J389" s="2">
        <f t="shared" si="36"/>
        <v>11</v>
      </c>
      <c r="K389" t="str">
        <f t="shared" si="37"/>
        <v>Printemps</v>
      </c>
      <c r="L389">
        <v>0</v>
      </c>
      <c r="N389">
        <v>2018</v>
      </c>
      <c r="O389">
        <v>11</v>
      </c>
      <c r="P389" t="s">
        <v>906</v>
      </c>
      <c r="Q389">
        <v>839</v>
      </c>
    </row>
    <row r="390" spans="1:17" x14ac:dyDescent="0.3">
      <c r="A390" t="s">
        <v>969</v>
      </c>
      <c r="C390" t="s">
        <v>39</v>
      </c>
      <c r="I390" t="str">
        <f t="shared" si="35"/>
        <v>2007</v>
      </c>
      <c r="J390" s="2">
        <f t="shared" si="36"/>
        <v>12</v>
      </c>
      <c r="K390" t="str">
        <f t="shared" si="37"/>
        <v>Printemps</v>
      </c>
      <c r="L390">
        <v>0</v>
      </c>
      <c r="N390">
        <v>2018</v>
      </c>
      <c r="O390">
        <v>12</v>
      </c>
      <c r="P390" t="s">
        <v>906</v>
      </c>
      <c r="Q390">
        <v>795</v>
      </c>
    </row>
    <row r="391" spans="1:17" x14ac:dyDescent="0.3">
      <c r="A391" t="s">
        <v>968</v>
      </c>
      <c r="C391" t="s">
        <v>37</v>
      </c>
      <c r="I391" t="str">
        <f t="shared" si="35"/>
        <v>2007</v>
      </c>
      <c r="J391" s="2">
        <f t="shared" si="36"/>
        <v>13</v>
      </c>
      <c r="K391" t="str">
        <f t="shared" si="37"/>
        <v>Printemps</v>
      </c>
      <c r="L391">
        <v>0</v>
      </c>
      <c r="N391">
        <v>2018</v>
      </c>
      <c r="O391">
        <v>13</v>
      </c>
      <c r="P391" t="s">
        <v>906</v>
      </c>
      <c r="Q391">
        <v>836</v>
      </c>
    </row>
    <row r="392" spans="1:17" x14ac:dyDescent="0.3">
      <c r="A392" t="s">
        <v>967</v>
      </c>
      <c r="C392" t="s">
        <v>35</v>
      </c>
      <c r="I392" t="str">
        <f t="shared" si="35"/>
        <v>2007</v>
      </c>
      <c r="J392" s="2">
        <f t="shared" si="36"/>
        <v>14</v>
      </c>
      <c r="K392" t="str">
        <f t="shared" si="37"/>
        <v>Printemps</v>
      </c>
      <c r="L392">
        <v>0</v>
      </c>
      <c r="N392">
        <v>2018</v>
      </c>
      <c r="O392">
        <v>14</v>
      </c>
      <c r="P392" t="s">
        <v>906</v>
      </c>
      <c r="Q392">
        <v>809</v>
      </c>
    </row>
    <row r="393" spans="1:17" x14ac:dyDescent="0.3">
      <c r="A393" t="s">
        <v>966</v>
      </c>
      <c r="C393" t="s">
        <v>33</v>
      </c>
      <c r="I393" t="str">
        <f t="shared" si="35"/>
        <v>2007</v>
      </c>
      <c r="J393" s="2">
        <f t="shared" si="36"/>
        <v>15</v>
      </c>
      <c r="K393" t="str">
        <f t="shared" si="37"/>
        <v>Printemps</v>
      </c>
      <c r="L393">
        <v>0</v>
      </c>
      <c r="N393">
        <v>2018</v>
      </c>
      <c r="O393">
        <v>15</v>
      </c>
      <c r="P393" t="s">
        <v>906</v>
      </c>
      <c r="Q393">
        <v>760</v>
      </c>
    </row>
    <row r="394" spans="1:17" x14ac:dyDescent="0.3">
      <c r="A394" t="s">
        <v>965</v>
      </c>
      <c r="C394" t="s">
        <v>31</v>
      </c>
      <c r="I394" t="str">
        <f t="shared" si="35"/>
        <v>2007</v>
      </c>
      <c r="J394" s="2">
        <f t="shared" si="36"/>
        <v>16</v>
      </c>
      <c r="K394" t="str">
        <f t="shared" si="37"/>
        <v>Printemps</v>
      </c>
      <c r="L394">
        <v>0</v>
      </c>
      <c r="N394">
        <v>2018</v>
      </c>
      <c r="O394">
        <v>16</v>
      </c>
      <c r="P394" t="s">
        <v>906</v>
      </c>
      <c r="Q394">
        <v>734</v>
      </c>
    </row>
    <row r="395" spans="1:17" x14ac:dyDescent="0.3">
      <c r="A395" t="s">
        <v>964</v>
      </c>
      <c r="C395" t="s">
        <v>29</v>
      </c>
      <c r="I395" t="str">
        <f t="shared" si="35"/>
        <v>2007</v>
      </c>
      <c r="J395" s="2">
        <f t="shared" si="36"/>
        <v>17</v>
      </c>
      <c r="K395" t="str">
        <f t="shared" si="37"/>
        <v>Printemps</v>
      </c>
      <c r="L395">
        <v>0</v>
      </c>
      <c r="N395">
        <v>2018</v>
      </c>
      <c r="O395">
        <v>17</v>
      </c>
      <c r="P395" t="s">
        <v>906</v>
      </c>
      <c r="Q395">
        <v>786</v>
      </c>
    </row>
    <row r="396" spans="1:17" x14ac:dyDescent="0.3">
      <c r="A396" t="s">
        <v>963</v>
      </c>
      <c r="C396" t="s">
        <v>27</v>
      </c>
      <c r="I396" t="str">
        <f t="shared" si="35"/>
        <v>2007</v>
      </c>
      <c r="J396" s="2">
        <f t="shared" si="36"/>
        <v>18</v>
      </c>
      <c r="K396" t="str">
        <f t="shared" si="37"/>
        <v>Printemps</v>
      </c>
      <c r="L396">
        <v>0</v>
      </c>
      <c r="N396">
        <v>2018</v>
      </c>
      <c r="O396">
        <v>18</v>
      </c>
      <c r="P396" t="s">
        <v>906</v>
      </c>
      <c r="Q396">
        <v>700</v>
      </c>
    </row>
    <row r="397" spans="1:17" x14ac:dyDescent="0.3">
      <c r="A397" t="s">
        <v>962</v>
      </c>
      <c r="C397" t="s">
        <v>25</v>
      </c>
      <c r="I397" t="str">
        <f t="shared" si="35"/>
        <v>2007</v>
      </c>
      <c r="J397" s="2">
        <f t="shared" si="36"/>
        <v>19</v>
      </c>
      <c r="K397" t="str">
        <f t="shared" si="37"/>
        <v>Printemps</v>
      </c>
      <c r="L397">
        <v>0</v>
      </c>
      <c r="N397">
        <v>2018</v>
      </c>
      <c r="O397">
        <v>19</v>
      </c>
      <c r="P397" t="s">
        <v>906</v>
      </c>
      <c r="Q397">
        <v>715</v>
      </c>
    </row>
    <row r="398" spans="1:17" x14ac:dyDescent="0.3">
      <c r="A398" t="s">
        <v>961</v>
      </c>
      <c r="C398" t="s">
        <v>23</v>
      </c>
      <c r="I398" t="str">
        <f t="shared" ref="I398:I461" si="38">LEFT(A398,4)</f>
        <v>2007</v>
      </c>
      <c r="J398" s="2">
        <f t="shared" ref="J398:J461" si="39">ABS(RIGHT(C398,3))</f>
        <v>20</v>
      </c>
      <c r="K398" t="str">
        <f t="shared" ref="K398:K461" si="40">IF(J398&lt;9,"Hiver",IF(J398&lt;23,"Printemps",IF(J398&lt;36,"Été",IF(J398&lt;48,"Automne","Hiver"))))</f>
        <v>Printemps</v>
      </c>
      <c r="L398">
        <v>0</v>
      </c>
      <c r="N398">
        <v>2018</v>
      </c>
      <c r="O398">
        <v>20</v>
      </c>
      <c r="P398" t="s">
        <v>906</v>
      </c>
      <c r="Q398">
        <v>704</v>
      </c>
    </row>
    <row r="399" spans="1:17" x14ac:dyDescent="0.3">
      <c r="A399" t="s">
        <v>960</v>
      </c>
      <c r="C399" t="s">
        <v>21</v>
      </c>
      <c r="I399" t="str">
        <f t="shared" si="38"/>
        <v>2007</v>
      </c>
      <c r="J399" s="2">
        <f t="shared" si="39"/>
        <v>21</v>
      </c>
      <c r="K399" t="str">
        <f t="shared" si="40"/>
        <v>Printemps</v>
      </c>
      <c r="L399">
        <v>0</v>
      </c>
      <c r="N399">
        <v>2018</v>
      </c>
      <c r="O399">
        <v>21</v>
      </c>
      <c r="P399" t="s">
        <v>906</v>
      </c>
      <c r="Q399">
        <v>754</v>
      </c>
    </row>
    <row r="400" spans="1:17" x14ac:dyDescent="0.3">
      <c r="A400" t="s">
        <v>959</v>
      </c>
      <c r="C400" t="s">
        <v>19</v>
      </c>
      <c r="I400" t="str">
        <f t="shared" si="38"/>
        <v>2007</v>
      </c>
      <c r="J400" s="2">
        <f t="shared" si="39"/>
        <v>22</v>
      </c>
      <c r="K400" t="str">
        <f t="shared" si="40"/>
        <v>Printemps</v>
      </c>
      <c r="L400">
        <v>0</v>
      </c>
      <c r="N400">
        <v>2018</v>
      </c>
      <c r="O400">
        <v>22</v>
      </c>
      <c r="P400" t="s">
        <v>906</v>
      </c>
      <c r="Q400">
        <v>762</v>
      </c>
    </row>
    <row r="401" spans="1:17" x14ac:dyDescent="0.3">
      <c r="A401" t="s">
        <v>958</v>
      </c>
      <c r="C401" t="s">
        <v>17</v>
      </c>
      <c r="I401" t="str">
        <f t="shared" si="38"/>
        <v>2007</v>
      </c>
      <c r="J401" s="2">
        <f t="shared" si="39"/>
        <v>23</v>
      </c>
      <c r="K401" t="str">
        <f t="shared" si="40"/>
        <v>Été</v>
      </c>
      <c r="L401">
        <v>0</v>
      </c>
      <c r="N401">
        <v>2018</v>
      </c>
      <c r="O401">
        <v>23</v>
      </c>
      <c r="P401" t="s">
        <v>892</v>
      </c>
      <c r="Q401">
        <v>680</v>
      </c>
    </row>
    <row r="402" spans="1:17" x14ac:dyDescent="0.3">
      <c r="A402" t="s">
        <v>957</v>
      </c>
      <c r="C402" t="s">
        <v>15</v>
      </c>
      <c r="I402" t="str">
        <f t="shared" si="38"/>
        <v>2007</v>
      </c>
      <c r="J402" s="2">
        <f t="shared" si="39"/>
        <v>24</v>
      </c>
      <c r="K402" t="str">
        <f t="shared" si="40"/>
        <v>Été</v>
      </c>
      <c r="L402">
        <v>0</v>
      </c>
      <c r="N402">
        <v>2018</v>
      </c>
      <c r="O402">
        <v>24</v>
      </c>
      <c r="P402" t="s">
        <v>892</v>
      </c>
      <c r="Q402">
        <v>752</v>
      </c>
    </row>
    <row r="403" spans="1:17" x14ac:dyDescent="0.3">
      <c r="A403" t="s">
        <v>956</v>
      </c>
      <c r="C403" t="s">
        <v>13</v>
      </c>
      <c r="I403" t="str">
        <f t="shared" si="38"/>
        <v>2007</v>
      </c>
      <c r="J403" s="2">
        <f t="shared" si="39"/>
        <v>25</v>
      </c>
      <c r="K403" t="str">
        <f t="shared" si="40"/>
        <v>Été</v>
      </c>
      <c r="L403">
        <v>0</v>
      </c>
      <c r="N403">
        <v>2018</v>
      </c>
      <c r="O403">
        <v>25</v>
      </c>
      <c r="P403" t="s">
        <v>892</v>
      </c>
      <c r="Q403">
        <v>747</v>
      </c>
    </row>
    <row r="404" spans="1:17" x14ac:dyDescent="0.3">
      <c r="A404" t="s">
        <v>955</v>
      </c>
      <c r="C404" t="s">
        <v>11</v>
      </c>
      <c r="I404" t="str">
        <f t="shared" si="38"/>
        <v>2007</v>
      </c>
      <c r="J404" s="2">
        <f t="shared" si="39"/>
        <v>26</v>
      </c>
      <c r="K404" t="str">
        <f t="shared" si="40"/>
        <v>Été</v>
      </c>
      <c r="L404">
        <v>0</v>
      </c>
      <c r="N404">
        <v>2018</v>
      </c>
      <c r="O404">
        <v>26</v>
      </c>
      <c r="P404" t="s">
        <v>892</v>
      </c>
      <c r="Q404">
        <v>691</v>
      </c>
    </row>
    <row r="405" spans="1:17" x14ac:dyDescent="0.3">
      <c r="A405" t="s">
        <v>954</v>
      </c>
      <c r="C405" t="s">
        <v>9</v>
      </c>
      <c r="I405" t="str">
        <f t="shared" si="38"/>
        <v>2007</v>
      </c>
      <c r="J405" s="2">
        <f t="shared" si="39"/>
        <v>27</v>
      </c>
      <c r="K405" t="str">
        <f t="shared" si="40"/>
        <v>Été</v>
      </c>
      <c r="L405">
        <v>0</v>
      </c>
      <c r="N405">
        <v>2018</v>
      </c>
      <c r="O405">
        <v>27</v>
      </c>
      <c r="P405" t="s">
        <v>892</v>
      </c>
      <c r="Q405">
        <v>736</v>
      </c>
    </row>
    <row r="406" spans="1:17" x14ac:dyDescent="0.3">
      <c r="A406" t="s">
        <v>953</v>
      </c>
      <c r="C406" t="s">
        <v>7</v>
      </c>
      <c r="I406" t="str">
        <f t="shared" si="38"/>
        <v>2007</v>
      </c>
      <c r="J406" s="2">
        <f t="shared" si="39"/>
        <v>28</v>
      </c>
      <c r="K406" t="str">
        <f t="shared" si="40"/>
        <v>Été</v>
      </c>
      <c r="L406">
        <v>0</v>
      </c>
      <c r="N406">
        <v>2018</v>
      </c>
      <c r="O406">
        <v>28</v>
      </c>
      <c r="P406" t="s">
        <v>892</v>
      </c>
      <c r="Q406">
        <v>754</v>
      </c>
    </row>
    <row r="407" spans="1:17" x14ac:dyDescent="0.3">
      <c r="A407" t="s">
        <v>952</v>
      </c>
      <c r="C407" t="s">
        <v>5</v>
      </c>
      <c r="I407" t="str">
        <f t="shared" si="38"/>
        <v>2007</v>
      </c>
      <c r="J407" s="2">
        <f t="shared" si="39"/>
        <v>29</v>
      </c>
      <c r="K407" t="str">
        <f t="shared" si="40"/>
        <v>Été</v>
      </c>
      <c r="L407">
        <v>0</v>
      </c>
      <c r="N407">
        <v>2018</v>
      </c>
      <c r="O407">
        <v>29</v>
      </c>
      <c r="P407" t="s">
        <v>892</v>
      </c>
      <c r="Q407">
        <v>709</v>
      </c>
    </row>
    <row r="408" spans="1:17" x14ac:dyDescent="0.3">
      <c r="A408" t="s">
        <v>951</v>
      </c>
      <c r="C408" t="s">
        <v>107</v>
      </c>
      <c r="I408" t="str">
        <f t="shared" si="38"/>
        <v>2007</v>
      </c>
      <c r="J408" s="2">
        <f t="shared" si="39"/>
        <v>30</v>
      </c>
      <c r="K408" t="str">
        <f t="shared" si="40"/>
        <v>Été</v>
      </c>
      <c r="L408">
        <v>0</v>
      </c>
      <c r="N408">
        <v>2018</v>
      </c>
      <c r="O408">
        <v>30</v>
      </c>
      <c r="P408" t="s">
        <v>892</v>
      </c>
      <c r="Q408">
        <v>780</v>
      </c>
    </row>
    <row r="409" spans="1:17" x14ac:dyDescent="0.3">
      <c r="A409" t="s">
        <v>950</v>
      </c>
      <c r="C409" t="s">
        <v>105</v>
      </c>
      <c r="I409" t="str">
        <f t="shared" si="38"/>
        <v>2007</v>
      </c>
      <c r="J409" s="2">
        <f t="shared" si="39"/>
        <v>31</v>
      </c>
      <c r="K409" t="str">
        <f t="shared" si="40"/>
        <v>Été</v>
      </c>
      <c r="L409">
        <v>0</v>
      </c>
      <c r="N409">
        <v>2018</v>
      </c>
      <c r="O409">
        <v>31</v>
      </c>
      <c r="P409" t="s">
        <v>892</v>
      </c>
      <c r="Q409">
        <v>793</v>
      </c>
    </row>
    <row r="410" spans="1:17" x14ac:dyDescent="0.3">
      <c r="A410" t="s">
        <v>949</v>
      </c>
      <c r="C410" t="s">
        <v>103</v>
      </c>
      <c r="I410" t="str">
        <f t="shared" si="38"/>
        <v>2007</v>
      </c>
      <c r="J410" s="2">
        <f t="shared" si="39"/>
        <v>32</v>
      </c>
      <c r="K410" t="str">
        <f t="shared" si="40"/>
        <v>Été</v>
      </c>
      <c r="L410">
        <v>0</v>
      </c>
      <c r="N410">
        <v>2018</v>
      </c>
      <c r="O410">
        <v>32</v>
      </c>
      <c r="P410" t="s">
        <v>892</v>
      </c>
      <c r="Q410">
        <v>796</v>
      </c>
    </row>
    <row r="411" spans="1:17" x14ac:dyDescent="0.3">
      <c r="A411" t="s">
        <v>948</v>
      </c>
      <c r="C411" t="s">
        <v>101</v>
      </c>
      <c r="I411" t="str">
        <f t="shared" si="38"/>
        <v>2007</v>
      </c>
      <c r="J411" s="2">
        <f t="shared" si="39"/>
        <v>33</v>
      </c>
      <c r="K411" t="str">
        <f t="shared" si="40"/>
        <v>Été</v>
      </c>
      <c r="L411">
        <v>0</v>
      </c>
      <c r="N411">
        <v>2018</v>
      </c>
      <c r="O411">
        <v>33</v>
      </c>
      <c r="P411" t="s">
        <v>892</v>
      </c>
      <c r="Q411">
        <v>728</v>
      </c>
    </row>
    <row r="412" spans="1:17" x14ac:dyDescent="0.3">
      <c r="A412" t="s">
        <v>947</v>
      </c>
      <c r="C412" t="s">
        <v>99</v>
      </c>
      <c r="I412" t="str">
        <f t="shared" si="38"/>
        <v>2007</v>
      </c>
      <c r="J412" s="2">
        <f t="shared" si="39"/>
        <v>34</v>
      </c>
      <c r="K412" t="str">
        <f t="shared" si="40"/>
        <v>Été</v>
      </c>
      <c r="L412">
        <v>0</v>
      </c>
      <c r="N412">
        <v>2018</v>
      </c>
      <c r="O412">
        <v>34</v>
      </c>
      <c r="P412" t="s">
        <v>892</v>
      </c>
      <c r="Q412">
        <v>740</v>
      </c>
    </row>
    <row r="413" spans="1:17" x14ac:dyDescent="0.3">
      <c r="A413" t="s">
        <v>946</v>
      </c>
      <c r="C413" t="s">
        <v>97</v>
      </c>
      <c r="I413" t="str">
        <f t="shared" si="38"/>
        <v>2007</v>
      </c>
      <c r="J413" s="2">
        <f t="shared" si="39"/>
        <v>35</v>
      </c>
      <c r="K413" t="str">
        <f t="shared" si="40"/>
        <v>Été</v>
      </c>
      <c r="L413">
        <v>0</v>
      </c>
      <c r="N413">
        <v>2018</v>
      </c>
      <c r="O413">
        <v>35</v>
      </c>
      <c r="P413" t="s">
        <v>892</v>
      </c>
      <c r="Q413">
        <v>684</v>
      </c>
    </row>
    <row r="414" spans="1:17" x14ac:dyDescent="0.3">
      <c r="A414" t="s">
        <v>945</v>
      </c>
      <c r="C414" t="s">
        <v>95</v>
      </c>
      <c r="I414" t="str">
        <f t="shared" si="38"/>
        <v>2007</v>
      </c>
      <c r="J414" s="2">
        <f t="shared" si="39"/>
        <v>36</v>
      </c>
      <c r="K414" t="str">
        <f t="shared" si="40"/>
        <v>Automne</v>
      </c>
      <c r="L414">
        <v>0</v>
      </c>
      <c r="N414">
        <v>2018</v>
      </c>
      <c r="O414">
        <v>36</v>
      </c>
      <c r="P414" t="s">
        <v>879</v>
      </c>
      <c r="Q414">
        <v>683</v>
      </c>
    </row>
    <row r="415" spans="1:17" x14ac:dyDescent="0.3">
      <c r="A415" t="s">
        <v>944</v>
      </c>
      <c r="C415" t="s">
        <v>93</v>
      </c>
      <c r="I415" t="str">
        <f t="shared" si="38"/>
        <v>2007</v>
      </c>
      <c r="J415" s="2">
        <f t="shared" si="39"/>
        <v>37</v>
      </c>
      <c r="K415" t="str">
        <f t="shared" si="40"/>
        <v>Automne</v>
      </c>
      <c r="L415">
        <v>0</v>
      </c>
      <c r="N415">
        <v>2018</v>
      </c>
      <c r="O415">
        <v>37</v>
      </c>
      <c r="P415" t="s">
        <v>879</v>
      </c>
      <c r="Q415">
        <v>706</v>
      </c>
    </row>
    <row r="416" spans="1:17" x14ac:dyDescent="0.3">
      <c r="A416" t="s">
        <v>943</v>
      </c>
      <c r="C416" t="s">
        <v>91</v>
      </c>
      <c r="I416" t="str">
        <f t="shared" si="38"/>
        <v>2007</v>
      </c>
      <c r="J416" s="2">
        <f t="shared" si="39"/>
        <v>38</v>
      </c>
      <c r="K416" t="str">
        <f t="shared" si="40"/>
        <v>Automne</v>
      </c>
      <c r="L416">
        <v>0</v>
      </c>
      <c r="N416">
        <v>2018</v>
      </c>
      <c r="O416">
        <v>38</v>
      </c>
      <c r="P416" t="s">
        <v>879</v>
      </c>
      <c r="Q416">
        <v>756</v>
      </c>
    </row>
    <row r="417" spans="1:17" x14ac:dyDescent="0.3">
      <c r="A417" t="s">
        <v>942</v>
      </c>
      <c r="C417" t="s">
        <v>89</v>
      </c>
      <c r="I417" t="str">
        <f t="shared" si="38"/>
        <v>2007</v>
      </c>
      <c r="J417" s="2">
        <f t="shared" si="39"/>
        <v>39</v>
      </c>
      <c r="K417" t="str">
        <f t="shared" si="40"/>
        <v>Automne</v>
      </c>
      <c r="L417">
        <v>0</v>
      </c>
      <c r="N417">
        <v>2018</v>
      </c>
      <c r="O417">
        <v>39</v>
      </c>
      <c r="P417" t="s">
        <v>879</v>
      </c>
      <c r="Q417">
        <v>707</v>
      </c>
    </row>
    <row r="418" spans="1:17" x14ac:dyDescent="0.3">
      <c r="A418" t="s">
        <v>941</v>
      </c>
      <c r="C418" t="s">
        <v>87</v>
      </c>
      <c r="I418" t="str">
        <f t="shared" si="38"/>
        <v>2007</v>
      </c>
      <c r="J418" s="2">
        <f t="shared" si="39"/>
        <v>40</v>
      </c>
      <c r="K418" t="str">
        <f t="shared" si="40"/>
        <v>Automne</v>
      </c>
      <c r="L418">
        <v>0</v>
      </c>
      <c r="N418">
        <v>2018</v>
      </c>
      <c r="O418">
        <v>40</v>
      </c>
      <c r="P418" t="s">
        <v>879</v>
      </c>
      <c r="Q418">
        <v>749</v>
      </c>
    </row>
    <row r="419" spans="1:17" x14ac:dyDescent="0.3">
      <c r="A419" t="s">
        <v>940</v>
      </c>
      <c r="C419" t="s">
        <v>85</v>
      </c>
      <c r="I419" t="str">
        <f t="shared" si="38"/>
        <v>2007</v>
      </c>
      <c r="J419" s="2">
        <f t="shared" si="39"/>
        <v>41</v>
      </c>
      <c r="K419" t="str">
        <f t="shared" si="40"/>
        <v>Automne</v>
      </c>
      <c r="L419">
        <v>0</v>
      </c>
      <c r="N419">
        <v>2018</v>
      </c>
      <c r="O419">
        <v>41</v>
      </c>
      <c r="P419" t="s">
        <v>879</v>
      </c>
      <c r="Q419">
        <v>790</v>
      </c>
    </row>
    <row r="420" spans="1:17" x14ac:dyDescent="0.3">
      <c r="A420" t="s">
        <v>939</v>
      </c>
      <c r="C420" t="s">
        <v>83</v>
      </c>
      <c r="I420" t="str">
        <f t="shared" si="38"/>
        <v>2007</v>
      </c>
      <c r="J420" s="2">
        <f t="shared" si="39"/>
        <v>42</v>
      </c>
      <c r="K420" t="str">
        <f t="shared" si="40"/>
        <v>Automne</v>
      </c>
      <c r="L420">
        <v>0</v>
      </c>
      <c r="N420">
        <v>2018</v>
      </c>
      <c r="O420">
        <v>42</v>
      </c>
      <c r="P420" t="s">
        <v>879</v>
      </c>
      <c r="Q420">
        <v>734</v>
      </c>
    </row>
    <row r="421" spans="1:17" x14ac:dyDescent="0.3">
      <c r="A421" t="s">
        <v>938</v>
      </c>
      <c r="C421" t="s">
        <v>81</v>
      </c>
      <c r="I421" t="str">
        <f t="shared" si="38"/>
        <v>2007</v>
      </c>
      <c r="J421" s="2">
        <f t="shared" si="39"/>
        <v>43</v>
      </c>
      <c r="K421" t="str">
        <f t="shared" si="40"/>
        <v>Automne</v>
      </c>
      <c r="L421">
        <v>0</v>
      </c>
      <c r="N421">
        <v>2018</v>
      </c>
      <c r="O421">
        <v>43</v>
      </c>
      <c r="P421" t="s">
        <v>879</v>
      </c>
      <c r="Q421">
        <v>741</v>
      </c>
    </row>
    <row r="422" spans="1:17" x14ac:dyDescent="0.3">
      <c r="A422" t="s">
        <v>937</v>
      </c>
      <c r="C422" t="s">
        <v>79</v>
      </c>
      <c r="I422" t="str">
        <f t="shared" si="38"/>
        <v>2007</v>
      </c>
      <c r="J422" s="2">
        <f t="shared" si="39"/>
        <v>44</v>
      </c>
      <c r="K422" t="str">
        <f t="shared" si="40"/>
        <v>Automne</v>
      </c>
      <c r="L422">
        <v>0</v>
      </c>
      <c r="N422">
        <v>2018</v>
      </c>
      <c r="O422">
        <v>44</v>
      </c>
      <c r="P422" t="s">
        <v>879</v>
      </c>
      <c r="Q422">
        <v>775</v>
      </c>
    </row>
    <row r="423" spans="1:17" x14ac:dyDescent="0.3">
      <c r="A423" t="s">
        <v>936</v>
      </c>
      <c r="C423" t="s">
        <v>77</v>
      </c>
      <c r="I423" t="str">
        <f t="shared" si="38"/>
        <v>2007</v>
      </c>
      <c r="J423" s="2">
        <f t="shared" si="39"/>
        <v>45</v>
      </c>
      <c r="K423" t="str">
        <f t="shared" si="40"/>
        <v>Automne</v>
      </c>
      <c r="L423">
        <v>0</v>
      </c>
      <c r="N423">
        <v>2018</v>
      </c>
      <c r="O423">
        <v>45</v>
      </c>
      <c r="P423" t="s">
        <v>879</v>
      </c>
      <c r="Q423">
        <v>769</v>
      </c>
    </row>
    <row r="424" spans="1:17" x14ac:dyDescent="0.3">
      <c r="A424" t="s">
        <v>935</v>
      </c>
      <c r="C424" t="s">
        <v>75</v>
      </c>
      <c r="I424" t="str">
        <f t="shared" si="38"/>
        <v>2007</v>
      </c>
      <c r="J424" s="2">
        <f t="shared" si="39"/>
        <v>46</v>
      </c>
      <c r="K424" t="str">
        <f t="shared" si="40"/>
        <v>Automne</v>
      </c>
      <c r="L424">
        <v>0</v>
      </c>
      <c r="N424">
        <v>2018</v>
      </c>
      <c r="O424">
        <v>46</v>
      </c>
      <c r="P424" t="s">
        <v>879</v>
      </c>
      <c r="Q424">
        <v>763</v>
      </c>
    </row>
    <row r="425" spans="1:17" x14ac:dyDescent="0.3">
      <c r="A425" t="s">
        <v>934</v>
      </c>
      <c r="C425" t="s">
        <v>73</v>
      </c>
      <c r="I425" t="str">
        <f t="shared" si="38"/>
        <v>2007</v>
      </c>
      <c r="J425" s="2">
        <f t="shared" si="39"/>
        <v>47</v>
      </c>
      <c r="K425" t="str">
        <f t="shared" si="40"/>
        <v>Automne</v>
      </c>
      <c r="L425">
        <v>0</v>
      </c>
      <c r="N425">
        <v>2018</v>
      </c>
      <c r="O425">
        <v>47</v>
      </c>
      <c r="P425" t="s">
        <v>879</v>
      </c>
      <c r="Q425">
        <v>832</v>
      </c>
    </row>
    <row r="426" spans="1:17" x14ac:dyDescent="0.3">
      <c r="A426" t="s">
        <v>933</v>
      </c>
      <c r="C426" t="s">
        <v>71</v>
      </c>
      <c r="I426" t="str">
        <f t="shared" si="38"/>
        <v>2007</v>
      </c>
      <c r="J426" s="2">
        <f t="shared" si="39"/>
        <v>48</v>
      </c>
      <c r="K426" t="str">
        <f t="shared" si="40"/>
        <v>Hiver</v>
      </c>
      <c r="L426">
        <v>0</v>
      </c>
      <c r="N426">
        <v>2018</v>
      </c>
      <c r="O426">
        <v>48</v>
      </c>
      <c r="P426" t="s">
        <v>873</v>
      </c>
      <c r="Q426">
        <v>800</v>
      </c>
    </row>
    <row r="427" spans="1:17" x14ac:dyDescent="0.3">
      <c r="A427" t="s">
        <v>932</v>
      </c>
      <c r="C427" t="s">
        <v>69</v>
      </c>
      <c r="I427" t="str">
        <f t="shared" si="38"/>
        <v>2007</v>
      </c>
      <c r="J427" s="2">
        <f t="shared" si="39"/>
        <v>49</v>
      </c>
      <c r="K427" t="str">
        <f t="shared" si="40"/>
        <v>Hiver</v>
      </c>
      <c r="L427">
        <v>0</v>
      </c>
      <c r="N427">
        <v>2018</v>
      </c>
      <c r="O427">
        <v>49</v>
      </c>
      <c r="P427" t="s">
        <v>873</v>
      </c>
      <c r="Q427">
        <v>854</v>
      </c>
    </row>
    <row r="428" spans="1:17" x14ac:dyDescent="0.3">
      <c r="A428" t="s">
        <v>931</v>
      </c>
      <c r="C428" t="s">
        <v>67</v>
      </c>
      <c r="I428" t="str">
        <f t="shared" si="38"/>
        <v>2007</v>
      </c>
      <c r="J428" s="2">
        <f t="shared" si="39"/>
        <v>50</v>
      </c>
      <c r="K428" t="str">
        <f t="shared" si="40"/>
        <v>Hiver</v>
      </c>
      <c r="L428">
        <v>0</v>
      </c>
      <c r="N428">
        <v>2018</v>
      </c>
      <c r="O428">
        <v>50</v>
      </c>
      <c r="P428" t="s">
        <v>873</v>
      </c>
      <c r="Q428">
        <v>875</v>
      </c>
    </row>
    <row r="429" spans="1:17" x14ac:dyDescent="0.3">
      <c r="A429" t="s">
        <v>930</v>
      </c>
      <c r="C429" t="s">
        <v>65</v>
      </c>
      <c r="I429" t="str">
        <f t="shared" si="38"/>
        <v>2007</v>
      </c>
      <c r="J429" s="2">
        <f t="shared" si="39"/>
        <v>51</v>
      </c>
      <c r="K429" t="str">
        <f t="shared" si="40"/>
        <v>Hiver</v>
      </c>
      <c r="L429">
        <v>0</v>
      </c>
      <c r="N429">
        <v>2018</v>
      </c>
      <c r="O429">
        <v>51</v>
      </c>
      <c r="P429" t="s">
        <v>873</v>
      </c>
      <c r="Q429">
        <v>880</v>
      </c>
    </row>
    <row r="430" spans="1:17" x14ac:dyDescent="0.3">
      <c r="A430" t="s">
        <v>929</v>
      </c>
      <c r="C430" t="s">
        <v>63</v>
      </c>
      <c r="I430" t="str">
        <f t="shared" si="38"/>
        <v>2007</v>
      </c>
      <c r="J430" s="2">
        <f t="shared" si="39"/>
        <v>52</v>
      </c>
      <c r="K430" t="str">
        <f t="shared" si="40"/>
        <v>Hiver</v>
      </c>
      <c r="L430">
        <v>0</v>
      </c>
      <c r="N430">
        <v>2018</v>
      </c>
      <c r="O430">
        <v>52</v>
      </c>
      <c r="P430" t="s">
        <v>873</v>
      </c>
      <c r="Q430">
        <v>951</v>
      </c>
    </row>
    <row r="431" spans="1:17" x14ac:dyDescent="0.3">
      <c r="A431" t="s">
        <v>928</v>
      </c>
      <c r="C431" t="s">
        <v>61</v>
      </c>
      <c r="I431" t="str">
        <f t="shared" si="38"/>
        <v>2008</v>
      </c>
      <c r="J431" s="2">
        <f t="shared" si="39"/>
        <v>1</v>
      </c>
      <c r="K431" t="str">
        <f t="shared" si="40"/>
        <v>Hiver</v>
      </c>
      <c r="L431">
        <v>0</v>
      </c>
      <c r="N431">
        <v>2019</v>
      </c>
      <c r="O431">
        <v>1</v>
      </c>
      <c r="P431" t="s">
        <v>873</v>
      </c>
      <c r="Q431">
        <v>921</v>
      </c>
    </row>
    <row r="432" spans="1:17" x14ac:dyDescent="0.3">
      <c r="A432" t="s">
        <v>927</v>
      </c>
      <c r="C432" t="s">
        <v>59</v>
      </c>
      <c r="I432" t="str">
        <f t="shared" si="38"/>
        <v>2008</v>
      </c>
      <c r="J432" s="2">
        <f t="shared" si="39"/>
        <v>2</v>
      </c>
      <c r="K432" t="str">
        <f t="shared" si="40"/>
        <v>Hiver</v>
      </c>
      <c r="L432">
        <v>0</v>
      </c>
      <c r="N432">
        <v>2019</v>
      </c>
      <c r="O432">
        <v>2</v>
      </c>
      <c r="P432" t="s">
        <v>873</v>
      </c>
      <c r="Q432">
        <v>977</v>
      </c>
    </row>
    <row r="433" spans="1:17" x14ac:dyDescent="0.3">
      <c r="A433" t="s">
        <v>926</v>
      </c>
      <c r="C433" t="s">
        <v>57</v>
      </c>
      <c r="I433" t="str">
        <f t="shared" si="38"/>
        <v>2008</v>
      </c>
      <c r="J433" s="2">
        <f t="shared" si="39"/>
        <v>3</v>
      </c>
      <c r="K433" t="str">
        <f t="shared" si="40"/>
        <v>Hiver</v>
      </c>
      <c r="L433">
        <v>0</v>
      </c>
      <c r="N433">
        <v>2019</v>
      </c>
      <c r="O433">
        <v>3</v>
      </c>
      <c r="P433" t="s">
        <v>873</v>
      </c>
      <c r="Q433">
        <v>1060</v>
      </c>
    </row>
    <row r="434" spans="1:17" x14ac:dyDescent="0.3">
      <c r="A434" t="s">
        <v>925</v>
      </c>
      <c r="C434" t="s">
        <v>55</v>
      </c>
      <c r="I434" t="str">
        <f t="shared" si="38"/>
        <v>2008</v>
      </c>
      <c r="J434" s="2">
        <f t="shared" si="39"/>
        <v>4</v>
      </c>
      <c r="K434" t="str">
        <f t="shared" si="40"/>
        <v>Hiver</v>
      </c>
      <c r="L434">
        <v>0</v>
      </c>
      <c r="N434">
        <v>2019</v>
      </c>
      <c r="O434">
        <v>4</v>
      </c>
      <c r="P434" t="s">
        <v>873</v>
      </c>
      <c r="Q434">
        <v>1052</v>
      </c>
    </row>
    <row r="435" spans="1:17" x14ac:dyDescent="0.3">
      <c r="A435" t="s">
        <v>924</v>
      </c>
      <c r="C435" t="s">
        <v>53</v>
      </c>
      <c r="I435" t="str">
        <f t="shared" si="38"/>
        <v>2008</v>
      </c>
      <c r="J435" s="2">
        <f t="shared" si="39"/>
        <v>5</v>
      </c>
      <c r="K435" t="str">
        <f t="shared" si="40"/>
        <v>Hiver</v>
      </c>
      <c r="L435">
        <v>0</v>
      </c>
      <c r="N435">
        <v>2019</v>
      </c>
      <c r="O435">
        <v>5</v>
      </c>
      <c r="P435" t="s">
        <v>873</v>
      </c>
      <c r="Q435">
        <v>1037</v>
      </c>
    </row>
    <row r="436" spans="1:17" x14ac:dyDescent="0.3">
      <c r="A436" t="s">
        <v>923</v>
      </c>
      <c r="C436" t="s">
        <v>51</v>
      </c>
      <c r="I436" t="str">
        <f t="shared" si="38"/>
        <v>2008</v>
      </c>
      <c r="J436" s="2">
        <f t="shared" si="39"/>
        <v>6</v>
      </c>
      <c r="K436" t="str">
        <f t="shared" si="40"/>
        <v>Hiver</v>
      </c>
      <c r="L436">
        <v>0</v>
      </c>
      <c r="N436">
        <v>2019</v>
      </c>
      <c r="O436">
        <v>6</v>
      </c>
      <c r="P436" t="s">
        <v>873</v>
      </c>
      <c r="Q436">
        <v>970</v>
      </c>
    </row>
    <row r="437" spans="1:17" x14ac:dyDescent="0.3">
      <c r="A437" t="s">
        <v>922</v>
      </c>
      <c r="C437" t="s">
        <v>49</v>
      </c>
      <c r="I437" t="str">
        <f t="shared" si="38"/>
        <v>2008</v>
      </c>
      <c r="J437" s="2">
        <f t="shared" si="39"/>
        <v>7</v>
      </c>
      <c r="K437" t="str">
        <f t="shared" si="40"/>
        <v>Hiver</v>
      </c>
      <c r="L437">
        <v>0</v>
      </c>
      <c r="N437">
        <v>2019</v>
      </c>
      <c r="O437">
        <v>7</v>
      </c>
      <c r="P437" t="s">
        <v>873</v>
      </c>
      <c r="Q437">
        <v>910</v>
      </c>
    </row>
    <row r="438" spans="1:17" x14ac:dyDescent="0.3">
      <c r="A438" t="s">
        <v>921</v>
      </c>
      <c r="C438" t="s">
        <v>47</v>
      </c>
      <c r="I438" t="str">
        <f t="shared" si="38"/>
        <v>2008</v>
      </c>
      <c r="J438" s="2">
        <f t="shared" si="39"/>
        <v>8</v>
      </c>
      <c r="K438" t="str">
        <f t="shared" si="40"/>
        <v>Hiver</v>
      </c>
      <c r="L438">
        <v>0</v>
      </c>
      <c r="N438">
        <v>2019</v>
      </c>
      <c r="O438">
        <v>8</v>
      </c>
      <c r="P438" t="s">
        <v>873</v>
      </c>
      <c r="Q438">
        <v>950</v>
      </c>
    </row>
    <row r="439" spans="1:17" x14ac:dyDescent="0.3">
      <c r="A439" t="s">
        <v>920</v>
      </c>
      <c r="C439" t="s">
        <v>45</v>
      </c>
      <c r="I439" t="str">
        <f t="shared" si="38"/>
        <v>2008</v>
      </c>
      <c r="J439" s="2">
        <f t="shared" si="39"/>
        <v>9</v>
      </c>
      <c r="K439" t="str">
        <f t="shared" si="40"/>
        <v>Printemps</v>
      </c>
      <c r="L439">
        <v>0</v>
      </c>
      <c r="N439">
        <v>2019</v>
      </c>
      <c r="O439">
        <v>9</v>
      </c>
      <c r="P439" t="s">
        <v>906</v>
      </c>
      <c r="Q439">
        <v>957</v>
      </c>
    </row>
    <row r="440" spans="1:17" x14ac:dyDescent="0.3">
      <c r="A440" t="s">
        <v>919</v>
      </c>
      <c r="C440" t="s">
        <v>43</v>
      </c>
      <c r="I440" t="str">
        <f t="shared" si="38"/>
        <v>2008</v>
      </c>
      <c r="J440" s="2">
        <f t="shared" si="39"/>
        <v>10</v>
      </c>
      <c r="K440" t="str">
        <f t="shared" si="40"/>
        <v>Printemps</v>
      </c>
      <c r="L440">
        <v>0</v>
      </c>
      <c r="N440">
        <v>2019</v>
      </c>
      <c r="O440">
        <v>10</v>
      </c>
      <c r="P440" t="s">
        <v>906</v>
      </c>
      <c r="Q440">
        <v>892</v>
      </c>
    </row>
    <row r="441" spans="1:17" x14ac:dyDescent="0.3">
      <c r="A441" t="s">
        <v>918</v>
      </c>
      <c r="C441" t="s">
        <v>41</v>
      </c>
      <c r="I441" t="str">
        <f t="shared" si="38"/>
        <v>2008</v>
      </c>
      <c r="J441" s="2">
        <f t="shared" si="39"/>
        <v>11</v>
      </c>
      <c r="K441" t="str">
        <f t="shared" si="40"/>
        <v>Printemps</v>
      </c>
      <c r="L441">
        <v>0</v>
      </c>
      <c r="N441">
        <v>2019</v>
      </c>
      <c r="O441">
        <v>11</v>
      </c>
      <c r="P441" t="s">
        <v>906</v>
      </c>
      <c r="Q441">
        <v>856</v>
      </c>
    </row>
    <row r="442" spans="1:17" x14ac:dyDescent="0.3">
      <c r="A442" t="s">
        <v>917</v>
      </c>
      <c r="C442" t="s">
        <v>39</v>
      </c>
      <c r="I442" t="str">
        <f t="shared" si="38"/>
        <v>2008</v>
      </c>
      <c r="J442" s="2">
        <f t="shared" si="39"/>
        <v>12</v>
      </c>
      <c r="K442" t="str">
        <f t="shared" si="40"/>
        <v>Printemps</v>
      </c>
      <c r="L442">
        <v>0</v>
      </c>
      <c r="N442">
        <v>2019</v>
      </c>
      <c r="O442">
        <v>12</v>
      </c>
      <c r="P442" t="s">
        <v>906</v>
      </c>
      <c r="Q442">
        <v>776</v>
      </c>
    </row>
    <row r="443" spans="1:17" x14ac:dyDescent="0.3">
      <c r="A443" t="s">
        <v>916</v>
      </c>
      <c r="C443" t="s">
        <v>37</v>
      </c>
      <c r="I443" t="str">
        <f t="shared" si="38"/>
        <v>2008</v>
      </c>
      <c r="J443" s="2">
        <f t="shared" si="39"/>
        <v>13</v>
      </c>
      <c r="K443" t="str">
        <f t="shared" si="40"/>
        <v>Printemps</v>
      </c>
      <c r="L443">
        <v>0</v>
      </c>
      <c r="N443">
        <v>2019</v>
      </c>
      <c r="O443">
        <v>13</v>
      </c>
      <c r="P443" t="s">
        <v>906</v>
      </c>
      <c r="Q443">
        <v>790</v>
      </c>
    </row>
    <row r="444" spans="1:17" x14ac:dyDescent="0.3">
      <c r="A444" t="s">
        <v>915</v>
      </c>
      <c r="C444" t="s">
        <v>35</v>
      </c>
      <c r="I444" t="str">
        <f t="shared" si="38"/>
        <v>2008</v>
      </c>
      <c r="J444" s="2">
        <f t="shared" si="39"/>
        <v>14</v>
      </c>
      <c r="K444" t="str">
        <f t="shared" si="40"/>
        <v>Printemps</v>
      </c>
      <c r="L444">
        <v>0</v>
      </c>
      <c r="N444">
        <v>2019</v>
      </c>
      <c r="O444">
        <v>14</v>
      </c>
      <c r="P444" t="s">
        <v>906</v>
      </c>
      <c r="Q444">
        <v>840</v>
      </c>
    </row>
    <row r="445" spans="1:17" x14ac:dyDescent="0.3">
      <c r="A445" t="s">
        <v>914</v>
      </c>
      <c r="C445" t="s">
        <v>33</v>
      </c>
      <c r="I445" t="str">
        <f t="shared" si="38"/>
        <v>2008</v>
      </c>
      <c r="J445" s="2">
        <f t="shared" si="39"/>
        <v>15</v>
      </c>
      <c r="K445" t="str">
        <f t="shared" si="40"/>
        <v>Printemps</v>
      </c>
      <c r="L445">
        <v>0</v>
      </c>
      <c r="N445">
        <v>2019</v>
      </c>
      <c r="O445">
        <v>15</v>
      </c>
      <c r="P445" t="s">
        <v>906</v>
      </c>
      <c r="Q445">
        <v>750</v>
      </c>
    </row>
    <row r="446" spans="1:17" x14ac:dyDescent="0.3">
      <c r="A446" t="s">
        <v>913</v>
      </c>
      <c r="C446" t="s">
        <v>31</v>
      </c>
      <c r="I446" t="str">
        <f t="shared" si="38"/>
        <v>2008</v>
      </c>
      <c r="J446" s="2">
        <f t="shared" si="39"/>
        <v>16</v>
      </c>
      <c r="K446" t="str">
        <f t="shared" si="40"/>
        <v>Printemps</v>
      </c>
      <c r="L446">
        <v>0</v>
      </c>
      <c r="N446">
        <v>2019</v>
      </c>
      <c r="O446">
        <v>16</v>
      </c>
      <c r="P446" t="s">
        <v>906</v>
      </c>
      <c r="Q446">
        <v>763</v>
      </c>
    </row>
    <row r="447" spans="1:17" x14ac:dyDescent="0.3">
      <c r="A447" t="s">
        <v>912</v>
      </c>
      <c r="C447" t="s">
        <v>29</v>
      </c>
      <c r="I447" t="str">
        <f t="shared" si="38"/>
        <v>2008</v>
      </c>
      <c r="J447" s="2">
        <f t="shared" si="39"/>
        <v>17</v>
      </c>
      <c r="K447" t="str">
        <f t="shared" si="40"/>
        <v>Printemps</v>
      </c>
      <c r="L447">
        <v>0</v>
      </c>
      <c r="N447">
        <v>2019</v>
      </c>
      <c r="O447">
        <v>17</v>
      </c>
      <c r="P447" t="s">
        <v>906</v>
      </c>
      <c r="Q447">
        <v>784</v>
      </c>
    </row>
    <row r="448" spans="1:17" x14ac:dyDescent="0.3">
      <c r="A448" t="s">
        <v>911</v>
      </c>
      <c r="C448" t="s">
        <v>27</v>
      </c>
      <c r="I448" t="str">
        <f t="shared" si="38"/>
        <v>2008</v>
      </c>
      <c r="J448" s="2">
        <f t="shared" si="39"/>
        <v>18</v>
      </c>
      <c r="K448" t="str">
        <f t="shared" si="40"/>
        <v>Printemps</v>
      </c>
      <c r="L448">
        <v>0</v>
      </c>
      <c r="N448">
        <v>2019</v>
      </c>
      <c r="O448">
        <v>18</v>
      </c>
      <c r="P448" t="s">
        <v>906</v>
      </c>
      <c r="Q448">
        <v>697</v>
      </c>
    </row>
    <row r="449" spans="1:17" x14ac:dyDescent="0.3">
      <c r="A449" t="s">
        <v>910</v>
      </c>
      <c r="C449" t="s">
        <v>25</v>
      </c>
      <c r="I449" t="str">
        <f t="shared" si="38"/>
        <v>2008</v>
      </c>
      <c r="J449" s="2">
        <f t="shared" si="39"/>
        <v>19</v>
      </c>
      <c r="K449" t="str">
        <f t="shared" si="40"/>
        <v>Printemps</v>
      </c>
      <c r="L449">
        <v>0</v>
      </c>
      <c r="N449">
        <v>2019</v>
      </c>
      <c r="O449">
        <v>19</v>
      </c>
      <c r="P449" t="s">
        <v>906</v>
      </c>
      <c r="Q449">
        <v>766</v>
      </c>
    </row>
    <row r="450" spans="1:17" x14ac:dyDescent="0.3">
      <c r="A450" t="s">
        <v>909</v>
      </c>
      <c r="C450" t="s">
        <v>23</v>
      </c>
      <c r="I450" t="str">
        <f t="shared" si="38"/>
        <v>2008</v>
      </c>
      <c r="J450" s="2">
        <f t="shared" si="39"/>
        <v>20</v>
      </c>
      <c r="K450" t="str">
        <f t="shared" si="40"/>
        <v>Printemps</v>
      </c>
      <c r="L450">
        <v>0</v>
      </c>
      <c r="N450">
        <v>2019</v>
      </c>
      <c r="O450">
        <v>20</v>
      </c>
      <c r="P450" t="s">
        <v>906</v>
      </c>
      <c r="Q450">
        <v>828</v>
      </c>
    </row>
    <row r="451" spans="1:17" x14ac:dyDescent="0.3">
      <c r="A451" t="s">
        <v>908</v>
      </c>
      <c r="C451" t="s">
        <v>21</v>
      </c>
      <c r="I451" t="str">
        <f t="shared" si="38"/>
        <v>2008</v>
      </c>
      <c r="J451" s="2">
        <f t="shared" si="39"/>
        <v>21</v>
      </c>
      <c r="K451" t="str">
        <f t="shared" si="40"/>
        <v>Printemps</v>
      </c>
      <c r="L451">
        <v>0</v>
      </c>
      <c r="N451">
        <v>2019</v>
      </c>
      <c r="O451">
        <v>21</v>
      </c>
      <c r="P451" t="s">
        <v>906</v>
      </c>
      <c r="Q451">
        <v>773</v>
      </c>
    </row>
    <row r="452" spans="1:17" x14ac:dyDescent="0.3">
      <c r="A452" t="s">
        <v>907</v>
      </c>
      <c r="C452" t="s">
        <v>19</v>
      </c>
      <c r="I452" t="str">
        <f t="shared" si="38"/>
        <v>2008</v>
      </c>
      <c r="J452" s="2">
        <f t="shared" si="39"/>
        <v>22</v>
      </c>
      <c r="K452" t="str">
        <f t="shared" si="40"/>
        <v>Printemps</v>
      </c>
      <c r="L452">
        <v>0</v>
      </c>
      <c r="N452">
        <v>2019</v>
      </c>
      <c r="O452">
        <v>22</v>
      </c>
      <c r="P452" t="s">
        <v>906</v>
      </c>
      <c r="Q452">
        <v>781</v>
      </c>
    </row>
    <row r="453" spans="1:17" x14ac:dyDescent="0.3">
      <c r="A453" t="s">
        <v>905</v>
      </c>
      <c r="C453" t="s">
        <v>17</v>
      </c>
      <c r="I453" t="str">
        <f t="shared" si="38"/>
        <v>2008</v>
      </c>
      <c r="J453" s="2">
        <f t="shared" si="39"/>
        <v>23</v>
      </c>
      <c r="K453" t="str">
        <f t="shared" si="40"/>
        <v>Été</v>
      </c>
      <c r="L453">
        <v>0</v>
      </c>
      <c r="N453">
        <v>2019</v>
      </c>
      <c r="O453">
        <v>23</v>
      </c>
      <c r="P453" t="s">
        <v>892</v>
      </c>
      <c r="Q453">
        <v>840</v>
      </c>
    </row>
    <row r="454" spans="1:17" x14ac:dyDescent="0.3">
      <c r="A454" t="s">
        <v>904</v>
      </c>
      <c r="C454" t="s">
        <v>15</v>
      </c>
      <c r="I454" t="str">
        <f t="shared" si="38"/>
        <v>2008</v>
      </c>
      <c r="J454" s="2">
        <f t="shared" si="39"/>
        <v>24</v>
      </c>
      <c r="K454" t="str">
        <f t="shared" si="40"/>
        <v>Été</v>
      </c>
      <c r="L454">
        <v>0</v>
      </c>
      <c r="N454">
        <v>2019</v>
      </c>
      <c r="O454">
        <v>24</v>
      </c>
      <c r="P454" t="s">
        <v>892</v>
      </c>
      <c r="Q454">
        <v>829</v>
      </c>
    </row>
    <row r="455" spans="1:17" x14ac:dyDescent="0.3">
      <c r="A455" t="s">
        <v>903</v>
      </c>
      <c r="C455" t="s">
        <v>13</v>
      </c>
      <c r="I455" t="str">
        <f t="shared" si="38"/>
        <v>2008</v>
      </c>
      <c r="J455" s="2">
        <f t="shared" si="39"/>
        <v>25</v>
      </c>
      <c r="K455" t="str">
        <f t="shared" si="40"/>
        <v>Été</v>
      </c>
      <c r="L455">
        <v>0</v>
      </c>
      <c r="N455">
        <v>2019</v>
      </c>
      <c r="O455">
        <v>25</v>
      </c>
      <c r="P455" t="s">
        <v>892</v>
      </c>
      <c r="Q455">
        <v>768</v>
      </c>
    </row>
    <row r="456" spans="1:17" x14ac:dyDescent="0.3">
      <c r="A456" t="s">
        <v>902</v>
      </c>
      <c r="C456" t="s">
        <v>11</v>
      </c>
      <c r="I456" t="str">
        <f t="shared" si="38"/>
        <v>2008</v>
      </c>
      <c r="J456" s="2">
        <f t="shared" si="39"/>
        <v>26</v>
      </c>
      <c r="K456" t="str">
        <f t="shared" si="40"/>
        <v>Été</v>
      </c>
      <c r="L456">
        <v>0</v>
      </c>
      <c r="N456">
        <v>2019</v>
      </c>
      <c r="O456">
        <v>26</v>
      </c>
      <c r="P456" t="s">
        <v>892</v>
      </c>
      <c r="Q456">
        <v>836</v>
      </c>
    </row>
    <row r="457" spans="1:17" x14ac:dyDescent="0.3">
      <c r="A457" t="s">
        <v>901</v>
      </c>
      <c r="C457" t="s">
        <v>9</v>
      </c>
      <c r="I457" t="str">
        <f t="shared" si="38"/>
        <v>2008</v>
      </c>
      <c r="J457" s="2">
        <f t="shared" si="39"/>
        <v>27</v>
      </c>
      <c r="K457" t="str">
        <f t="shared" si="40"/>
        <v>Été</v>
      </c>
      <c r="L457">
        <v>0</v>
      </c>
      <c r="N457">
        <v>2019</v>
      </c>
      <c r="O457">
        <v>27</v>
      </c>
      <c r="P457" t="s">
        <v>892</v>
      </c>
      <c r="Q457">
        <v>811</v>
      </c>
    </row>
    <row r="458" spans="1:17" x14ac:dyDescent="0.3">
      <c r="A458" t="s">
        <v>900</v>
      </c>
      <c r="C458" t="s">
        <v>7</v>
      </c>
      <c r="I458" t="str">
        <f t="shared" si="38"/>
        <v>2008</v>
      </c>
      <c r="J458" s="2">
        <f t="shared" si="39"/>
        <v>28</v>
      </c>
      <c r="K458" t="str">
        <f t="shared" si="40"/>
        <v>Été</v>
      </c>
      <c r="L458">
        <v>0</v>
      </c>
      <c r="N458">
        <v>2019</v>
      </c>
      <c r="O458">
        <v>28</v>
      </c>
      <c r="P458" t="s">
        <v>892</v>
      </c>
      <c r="Q458">
        <v>775</v>
      </c>
    </row>
    <row r="459" spans="1:17" x14ac:dyDescent="0.3">
      <c r="A459" t="s">
        <v>899</v>
      </c>
      <c r="C459" t="s">
        <v>5</v>
      </c>
      <c r="I459" t="str">
        <f t="shared" si="38"/>
        <v>2008</v>
      </c>
      <c r="J459" s="2">
        <f t="shared" si="39"/>
        <v>29</v>
      </c>
      <c r="K459" t="str">
        <f t="shared" si="40"/>
        <v>Été</v>
      </c>
      <c r="L459">
        <v>0</v>
      </c>
      <c r="N459">
        <v>2019</v>
      </c>
      <c r="O459">
        <v>29</v>
      </c>
      <c r="P459" t="s">
        <v>892</v>
      </c>
      <c r="Q459">
        <v>723</v>
      </c>
    </row>
    <row r="460" spans="1:17" x14ac:dyDescent="0.3">
      <c r="A460" t="s">
        <v>898</v>
      </c>
      <c r="C460" t="s">
        <v>107</v>
      </c>
      <c r="I460" t="str">
        <f t="shared" si="38"/>
        <v>2008</v>
      </c>
      <c r="J460" s="2">
        <f t="shared" si="39"/>
        <v>30</v>
      </c>
      <c r="K460" t="str">
        <f t="shared" si="40"/>
        <v>Été</v>
      </c>
      <c r="L460">
        <v>0</v>
      </c>
      <c r="N460">
        <v>2019</v>
      </c>
      <c r="O460">
        <v>30</v>
      </c>
      <c r="P460" t="s">
        <v>892</v>
      </c>
      <c r="Q460">
        <v>780</v>
      </c>
    </row>
    <row r="461" spans="1:17" x14ac:dyDescent="0.3">
      <c r="A461" t="s">
        <v>897</v>
      </c>
      <c r="C461" t="s">
        <v>105</v>
      </c>
      <c r="I461" t="str">
        <f t="shared" si="38"/>
        <v>2008</v>
      </c>
      <c r="J461" s="2">
        <f t="shared" si="39"/>
        <v>31</v>
      </c>
      <c r="K461" t="str">
        <f t="shared" si="40"/>
        <v>Été</v>
      </c>
      <c r="L461">
        <v>0</v>
      </c>
      <c r="N461">
        <v>2019</v>
      </c>
      <c r="O461">
        <v>31</v>
      </c>
      <c r="P461" t="s">
        <v>892</v>
      </c>
      <c r="Q461">
        <v>705</v>
      </c>
    </row>
    <row r="462" spans="1:17" x14ac:dyDescent="0.3">
      <c r="A462" t="s">
        <v>896</v>
      </c>
      <c r="C462" t="s">
        <v>103</v>
      </c>
      <c r="I462" t="str">
        <f t="shared" ref="I462:I525" si="41">LEFT(A462,4)</f>
        <v>2008</v>
      </c>
      <c r="J462" s="2">
        <f t="shared" ref="J462:J525" si="42">ABS(RIGHT(C462,3))</f>
        <v>32</v>
      </c>
      <c r="K462" t="str">
        <f t="shared" ref="K462:K525" si="43">IF(J462&lt;9,"Hiver",IF(J462&lt;23,"Printemps",IF(J462&lt;36,"Été",IF(J462&lt;48,"Automne","Hiver"))))</f>
        <v>Été</v>
      </c>
      <c r="L462">
        <v>0</v>
      </c>
      <c r="N462">
        <v>2019</v>
      </c>
      <c r="O462">
        <v>32</v>
      </c>
      <c r="P462" t="s">
        <v>892</v>
      </c>
      <c r="Q462">
        <v>782</v>
      </c>
    </row>
    <row r="463" spans="1:17" x14ac:dyDescent="0.3">
      <c r="A463" t="s">
        <v>895</v>
      </c>
      <c r="C463" t="s">
        <v>101</v>
      </c>
      <c r="I463" t="str">
        <f t="shared" si="41"/>
        <v>2008</v>
      </c>
      <c r="J463" s="2">
        <f t="shared" si="42"/>
        <v>33</v>
      </c>
      <c r="K463" t="str">
        <f t="shared" si="43"/>
        <v>Été</v>
      </c>
      <c r="L463">
        <v>0</v>
      </c>
      <c r="N463">
        <v>2019</v>
      </c>
      <c r="O463">
        <v>33</v>
      </c>
      <c r="P463" t="s">
        <v>892</v>
      </c>
      <c r="Q463">
        <v>725</v>
      </c>
    </row>
    <row r="464" spans="1:17" x14ac:dyDescent="0.3">
      <c r="A464" t="s">
        <v>894</v>
      </c>
      <c r="C464" t="s">
        <v>99</v>
      </c>
      <c r="I464" t="str">
        <f t="shared" si="41"/>
        <v>2008</v>
      </c>
      <c r="J464" s="2">
        <f t="shared" si="42"/>
        <v>34</v>
      </c>
      <c r="K464" t="str">
        <f t="shared" si="43"/>
        <v>Été</v>
      </c>
      <c r="L464">
        <v>0</v>
      </c>
      <c r="N464">
        <v>2019</v>
      </c>
      <c r="O464">
        <v>34</v>
      </c>
      <c r="P464" t="s">
        <v>892</v>
      </c>
      <c r="Q464">
        <v>700</v>
      </c>
    </row>
    <row r="465" spans="1:17" x14ac:dyDescent="0.3">
      <c r="A465" t="s">
        <v>893</v>
      </c>
      <c r="C465" t="s">
        <v>97</v>
      </c>
      <c r="I465" t="str">
        <f t="shared" si="41"/>
        <v>2008</v>
      </c>
      <c r="J465" s="2">
        <f t="shared" si="42"/>
        <v>35</v>
      </c>
      <c r="K465" t="str">
        <f t="shared" si="43"/>
        <v>Été</v>
      </c>
      <c r="L465">
        <v>0</v>
      </c>
      <c r="N465">
        <v>2019</v>
      </c>
      <c r="O465">
        <v>35</v>
      </c>
      <c r="P465" t="s">
        <v>892</v>
      </c>
      <c r="Q465">
        <v>660</v>
      </c>
    </row>
    <row r="466" spans="1:17" x14ac:dyDescent="0.3">
      <c r="A466" t="s">
        <v>891</v>
      </c>
      <c r="C466" t="s">
        <v>95</v>
      </c>
      <c r="I466" t="str">
        <f t="shared" si="41"/>
        <v>2008</v>
      </c>
      <c r="J466" s="2">
        <f t="shared" si="42"/>
        <v>36</v>
      </c>
      <c r="K466" t="str">
        <f t="shared" si="43"/>
        <v>Automne</v>
      </c>
      <c r="L466">
        <v>0</v>
      </c>
      <c r="N466">
        <v>2019</v>
      </c>
      <c r="O466">
        <v>36</v>
      </c>
      <c r="P466" t="s">
        <v>879</v>
      </c>
      <c r="Q466">
        <v>678</v>
      </c>
    </row>
    <row r="467" spans="1:17" x14ac:dyDescent="0.3">
      <c r="A467" t="s">
        <v>890</v>
      </c>
      <c r="C467" t="s">
        <v>93</v>
      </c>
      <c r="I467" t="str">
        <f t="shared" si="41"/>
        <v>2008</v>
      </c>
      <c r="J467" s="2">
        <f t="shared" si="42"/>
        <v>37</v>
      </c>
      <c r="K467" t="str">
        <f t="shared" si="43"/>
        <v>Automne</v>
      </c>
      <c r="L467">
        <v>0</v>
      </c>
      <c r="N467">
        <v>2019</v>
      </c>
      <c r="O467">
        <v>37</v>
      </c>
      <c r="P467" t="s">
        <v>879</v>
      </c>
      <c r="Q467">
        <v>746</v>
      </c>
    </row>
    <row r="468" spans="1:17" x14ac:dyDescent="0.3">
      <c r="A468" t="s">
        <v>889</v>
      </c>
      <c r="C468" t="s">
        <v>91</v>
      </c>
      <c r="I468" t="str">
        <f t="shared" si="41"/>
        <v>2008</v>
      </c>
      <c r="J468" s="2">
        <f t="shared" si="42"/>
        <v>38</v>
      </c>
      <c r="K468" t="str">
        <f t="shared" si="43"/>
        <v>Automne</v>
      </c>
      <c r="L468">
        <v>0</v>
      </c>
      <c r="N468">
        <v>2019</v>
      </c>
      <c r="O468">
        <v>38</v>
      </c>
      <c r="P468" t="s">
        <v>879</v>
      </c>
      <c r="Q468">
        <v>678</v>
      </c>
    </row>
    <row r="469" spans="1:17" x14ac:dyDescent="0.3">
      <c r="A469" t="s">
        <v>888</v>
      </c>
      <c r="C469" t="s">
        <v>89</v>
      </c>
      <c r="I469" t="str">
        <f t="shared" si="41"/>
        <v>2008</v>
      </c>
      <c r="J469" s="2">
        <f t="shared" si="42"/>
        <v>39</v>
      </c>
      <c r="K469" t="str">
        <f t="shared" si="43"/>
        <v>Automne</v>
      </c>
      <c r="L469">
        <v>0</v>
      </c>
      <c r="N469">
        <v>2019</v>
      </c>
      <c r="O469">
        <v>39</v>
      </c>
      <c r="P469" t="s">
        <v>879</v>
      </c>
      <c r="Q469">
        <v>693</v>
      </c>
    </row>
    <row r="470" spans="1:17" x14ac:dyDescent="0.3">
      <c r="A470" t="s">
        <v>887</v>
      </c>
      <c r="C470" t="s">
        <v>87</v>
      </c>
      <c r="I470" t="str">
        <f t="shared" si="41"/>
        <v>2008</v>
      </c>
      <c r="J470" s="2">
        <f t="shared" si="42"/>
        <v>40</v>
      </c>
      <c r="K470" t="str">
        <f t="shared" si="43"/>
        <v>Automne</v>
      </c>
      <c r="L470">
        <v>0</v>
      </c>
      <c r="N470">
        <v>2019</v>
      </c>
      <c r="O470">
        <v>40</v>
      </c>
      <c r="P470" t="s">
        <v>879</v>
      </c>
      <c r="Q470">
        <v>749</v>
      </c>
    </row>
    <row r="471" spans="1:17" x14ac:dyDescent="0.3">
      <c r="A471" t="s">
        <v>886</v>
      </c>
      <c r="C471" t="s">
        <v>85</v>
      </c>
      <c r="I471" t="str">
        <f t="shared" si="41"/>
        <v>2008</v>
      </c>
      <c r="J471" s="2">
        <f t="shared" si="42"/>
        <v>41</v>
      </c>
      <c r="K471" t="str">
        <f t="shared" si="43"/>
        <v>Automne</v>
      </c>
      <c r="L471">
        <v>0</v>
      </c>
      <c r="N471">
        <v>2019</v>
      </c>
      <c r="O471">
        <v>41</v>
      </c>
      <c r="P471" t="s">
        <v>879</v>
      </c>
      <c r="Q471">
        <v>761</v>
      </c>
    </row>
    <row r="472" spans="1:17" x14ac:dyDescent="0.3">
      <c r="A472" t="s">
        <v>885</v>
      </c>
      <c r="C472" t="s">
        <v>83</v>
      </c>
      <c r="I472" t="str">
        <f t="shared" si="41"/>
        <v>2008</v>
      </c>
      <c r="J472" s="2">
        <f t="shared" si="42"/>
        <v>42</v>
      </c>
      <c r="K472" t="str">
        <f t="shared" si="43"/>
        <v>Automne</v>
      </c>
      <c r="L472">
        <v>0</v>
      </c>
      <c r="N472">
        <v>2019</v>
      </c>
      <c r="O472">
        <v>42</v>
      </c>
      <c r="P472" t="s">
        <v>879</v>
      </c>
      <c r="Q472">
        <v>719</v>
      </c>
    </row>
    <row r="473" spans="1:17" x14ac:dyDescent="0.3">
      <c r="A473" t="s">
        <v>884</v>
      </c>
      <c r="C473" t="s">
        <v>81</v>
      </c>
      <c r="I473" t="str">
        <f t="shared" si="41"/>
        <v>2008</v>
      </c>
      <c r="J473" s="2">
        <f t="shared" si="42"/>
        <v>43</v>
      </c>
      <c r="K473" t="str">
        <f t="shared" si="43"/>
        <v>Automne</v>
      </c>
      <c r="L473">
        <v>0</v>
      </c>
      <c r="N473">
        <v>2019</v>
      </c>
      <c r="O473">
        <v>43</v>
      </c>
      <c r="P473" t="s">
        <v>879</v>
      </c>
      <c r="Q473">
        <v>712</v>
      </c>
    </row>
    <row r="474" spans="1:17" x14ac:dyDescent="0.3">
      <c r="A474" t="s">
        <v>883</v>
      </c>
      <c r="C474" t="s">
        <v>79</v>
      </c>
      <c r="I474" t="str">
        <f t="shared" si="41"/>
        <v>2008</v>
      </c>
      <c r="J474" s="2">
        <f t="shared" si="42"/>
        <v>44</v>
      </c>
      <c r="K474" t="str">
        <f t="shared" si="43"/>
        <v>Automne</v>
      </c>
      <c r="L474">
        <v>0</v>
      </c>
      <c r="N474">
        <v>2019</v>
      </c>
      <c r="O474">
        <v>44</v>
      </c>
      <c r="P474" t="s">
        <v>879</v>
      </c>
      <c r="Q474">
        <v>715</v>
      </c>
    </row>
    <row r="475" spans="1:17" x14ac:dyDescent="0.3">
      <c r="A475" t="s">
        <v>882</v>
      </c>
      <c r="C475" t="s">
        <v>77</v>
      </c>
      <c r="I475" t="str">
        <f t="shared" si="41"/>
        <v>2008</v>
      </c>
      <c r="J475" s="2">
        <f t="shared" si="42"/>
        <v>45</v>
      </c>
      <c r="K475" t="str">
        <f t="shared" si="43"/>
        <v>Automne</v>
      </c>
      <c r="L475">
        <v>0</v>
      </c>
      <c r="N475">
        <v>2019</v>
      </c>
      <c r="O475">
        <v>45</v>
      </c>
      <c r="P475" t="s">
        <v>879</v>
      </c>
      <c r="Q475">
        <v>739</v>
      </c>
    </row>
    <row r="476" spans="1:17" x14ac:dyDescent="0.3">
      <c r="A476" t="s">
        <v>881</v>
      </c>
      <c r="C476" t="s">
        <v>75</v>
      </c>
      <c r="I476" t="str">
        <f t="shared" si="41"/>
        <v>2008</v>
      </c>
      <c r="J476" s="2">
        <f t="shared" si="42"/>
        <v>46</v>
      </c>
      <c r="K476" t="str">
        <f t="shared" si="43"/>
        <v>Automne</v>
      </c>
      <c r="L476">
        <v>0</v>
      </c>
      <c r="N476">
        <v>2019</v>
      </c>
      <c r="O476">
        <v>46</v>
      </c>
      <c r="P476" t="s">
        <v>879</v>
      </c>
      <c r="Q476">
        <v>796</v>
      </c>
    </row>
    <row r="477" spans="1:17" x14ac:dyDescent="0.3">
      <c r="A477" t="s">
        <v>880</v>
      </c>
      <c r="C477" t="s">
        <v>73</v>
      </c>
      <c r="I477" t="str">
        <f t="shared" si="41"/>
        <v>2008</v>
      </c>
      <c r="J477" s="2">
        <f t="shared" si="42"/>
        <v>47</v>
      </c>
      <c r="K477" t="str">
        <f t="shared" si="43"/>
        <v>Automne</v>
      </c>
      <c r="L477">
        <v>0</v>
      </c>
      <c r="N477">
        <v>2019</v>
      </c>
      <c r="O477">
        <v>47</v>
      </c>
      <c r="P477" t="s">
        <v>879</v>
      </c>
      <c r="Q477">
        <v>726</v>
      </c>
    </row>
    <row r="478" spans="1:17" x14ac:dyDescent="0.3">
      <c r="A478" t="s">
        <v>878</v>
      </c>
      <c r="C478" t="s">
        <v>71</v>
      </c>
      <c r="I478" t="str">
        <f t="shared" si="41"/>
        <v>2008</v>
      </c>
      <c r="J478" s="2">
        <f t="shared" si="42"/>
        <v>48</v>
      </c>
      <c r="K478" t="str">
        <f t="shared" si="43"/>
        <v>Hiver</v>
      </c>
      <c r="L478">
        <v>0</v>
      </c>
      <c r="N478">
        <v>2019</v>
      </c>
      <c r="O478">
        <v>48</v>
      </c>
      <c r="P478" t="s">
        <v>873</v>
      </c>
      <c r="Q478">
        <v>763</v>
      </c>
    </row>
    <row r="479" spans="1:17" x14ac:dyDescent="0.3">
      <c r="A479" t="s">
        <v>877</v>
      </c>
      <c r="C479" t="s">
        <v>69</v>
      </c>
      <c r="I479" t="str">
        <f t="shared" si="41"/>
        <v>2008</v>
      </c>
      <c r="J479" s="2">
        <f t="shared" si="42"/>
        <v>49</v>
      </c>
      <c r="K479" t="str">
        <f t="shared" si="43"/>
        <v>Hiver</v>
      </c>
      <c r="L479">
        <v>0</v>
      </c>
      <c r="N479">
        <v>2019</v>
      </c>
      <c r="O479">
        <v>49</v>
      </c>
      <c r="P479" t="s">
        <v>873</v>
      </c>
      <c r="Q479">
        <v>769</v>
      </c>
    </row>
    <row r="480" spans="1:17" x14ac:dyDescent="0.3">
      <c r="A480" t="s">
        <v>876</v>
      </c>
      <c r="C480" t="s">
        <v>67</v>
      </c>
      <c r="I480" t="str">
        <f t="shared" si="41"/>
        <v>2008</v>
      </c>
      <c r="J480" s="2">
        <f t="shared" si="42"/>
        <v>50</v>
      </c>
      <c r="K480" t="str">
        <f t="shared" si="43"/>
        <v>Hiver</v>
      </c>
      <c r="L480">
        <v>0</v>
      </c>
      <c r="N480">
        <v>2019</v>
      </c>
      <c r="O480">
        <v>50</v>
      </c>
      <c r="P480" t="s">
        <v>873</v>
      </c>
      <c r="Q480">
        <v>816</v>
      </c>
    </row>
    <row r="481" spans="1:17" x14ac:dyDescent="0.3">
      <c r="A481" t="s">
        <v>875</v>
      </c>
      <c r="C481" t="s">
        <v>65</v>
      </c>
      <c r="I481" t="str">
        <f t="shared" si="41"/>
        <v>2008</v>
      </c>
      <c r="J481" s="2">
        <f t="shared" si="42"/>
        <v>51</v>
      </c>
      <c r="K481" t="str">
        <f t="shared" si="43"/>
        <v>Hiver</v>
      </c>
      <c r="L481">
        <v>0</v>
      </c>
      <c r="N481">
        <v>2019</v>
      </c>
      <c r="O481">
        <v>51</v>
      </c>
      <c r="P481" t="s">
        <v>873</v>
      </c>
      <c r="Q481">
        <v>821</v>
      </c>
    </row>
    <row r="482" spans="1:17" x14ac:dyDescent="0.3">
      <c r="A482" t="s">
        <v>874</v>
      </c>
      <c r="C482" t="s">
        <v>63</v>
      </c>
      <c r="I482" t="str">
        <f t="shared" si="41"/>
        <v>2008</v>
      </c>
      <c r="J482" s="2">
        <f t="shared" si="42"/>
        <v>52</v>
      </c>
      <c r="K482" t="str">
        <f t="shared" si="43"/>
        <v>Hiver</v>
      </c>
      <c r="L482">
        <v>0</v>
      </c>
      <c r="N482">
        <v>2019</v>
      </c>
      <c r="O482">
        <v>52</v>
      </c>
      <c r="P482" t="s">
        <v>873</v>
      </c>
      <c r="Q482">
        <v>808</v>
      </c>
    </row>
    <row r="483" spans="1:17" x14ac:dyDescent="0.3">
      <c r="A483" t="s">
        <v>872</v>
      </c>
      <c r="C483" t="s">
        <v>61</v>
      </c>
      <c r="I483" t="str">
        <f t="shared" si="41"/>
        <v>2009</v>
      </c>
      <c r="J483" s="2">
        <f t="shared" si="42"/>
        <v>1</v>
      </c>
      <c r="K483" t="str">
        <f t="shared" si="43"/>
        <v>Hiver</v>
      </c>
      <c r="L483">
        <v>0</v>
      </c>
      <c r="Q483" t="e">
        <v>#N/A</v>
      </c>
    </row>
    <row r="484" spans="1:17" x14ac:dyDescent="0.3">
      <c r="A484" t="s">
        <v>871</v>
      </c>
      <c r="C484" t="s">
        <v>59</v>
      </c>
      <c r="I484" t="str">
        <f t="shared" si="41"/>
        <v>2009</v>
      </c>
      <c r="J484" s="2">
        <f t="shared" si="42"/>
        <v>2</v>
      </c>
      <c r="K484" t="str">
        <f t="shared" si="43"/>
        <v>Hiver</v>
      </c>
      <c r="L484">
        <v>0</v>
      </c>
      <c r="Q484" t="e">
        <v>#N/A</v>
      </c>
    </row>
    <row r="485" spans="1:17" x14ac:dyDescent="0.3">
      <c r="A485" t="s">
        <v>870</v>
      </c>
      <c r="C485" t="s">
        <v>57</v>
      </c>
      <c r="I485" t="str">
        <f t="shared" si="41"/>
        <v>2009</v>
      </c>
      <c r="J485" s="2">
        <f t="shared" si="42"/>
        <v>3</v>
      </c>
      <c r="K485" t="str">
        <f t="shared" si="43"/>
        <v>Hiver</v>
      </c>
      <c r="L485">
        <v>0</v>
      </c>
      <c r="Q485" t="e">
        <v>#N/A</v>
      </c>
    </row>
    <row r="486" spans="1:17" x14ac:dyDescent="0.3">
      <c r="A486" t="s">
        <v>869</v>
      </c>
      <c r="C486" t="s">
        <v>55</v>
      </c>
      <c r="I486" t="str">
        <f t="shared" si="41"/>
        <v>2009</v>
      </c>
      <c r="J486" s="2">
        <f t="shared" si="42"/>
        <v>4</v>
      </c>
      <c r="K486" t="str">
        <f t="shared" si="43"/>
        <v>Hiver</v>
      </c>
      <c r="L486">
        <v>0</v>
      </c>
      <c r="Q486" t="e">
        <v>#N/A</v>
      </c>
    </row>
    <row r="487" spans="1:17" x14ac:dyDescent="0.3">
      <c r="A487" t="s">
        <v>868</v>
      </c>
      <c r="C487" t="s">
        <v>53</v>
      </c>
      <c r="I487" t="str">
        <f t="shared" si="41"/>
        <v>2009</v>
      </c>
      <c r="J487" s="2">
        <f t="shared" si="42"/>
        <v>5</v>
      </c>
      <c r="K487" t="str">
        <f t="shared" si="43"/>
        <v>Hiver</v>
      </c>
      <c r="L487">
        <v>0</v>
      </c>
      <c r="Q487" t="e">
        <v>#N/A</v>
      </c>
    </row>
    <row r="488" spans="1:17" x14ac:dyDescent="0.3">
      <c r="A488" t="s">
        <v>867</v>
      </c>
      <c r="C488" t="s">
        <v>51</v>
      </c>
      <c r="I488" t="str">
        <f t="shared" si="41"/>
        <v>2009</v>
      </c>
      <c r="J488" s="2">
        <f t="shared" si="42"/>
        <v>6</v>
      </c>
      <c r="K488" t="str">
        <f t="shared" si="43"/>
        <v>Hiver</v>
      </c>
      <c r="L488">
        <v>0</v>
      </c>
      <c r="Q488" t="e">
        <v>#N/A</v>
      </c>
    </row>
    <row r="489" spans="1:17" x14ac:dyDescent="0.3">
      <c r="A489" t="s">
        <v>866</v>
      </c>
      <c r="C489" t="s">
        <v>49</v>
      </c>
      <c r="I489" t="str">
        <f t="shared" si="41"/>
        <v>2009</v>
      </c>
      <c r="J489" s="2">
        <f t="shared" si="42"/>
        <v>7</v>
      </c>
      <c r="K489" t="str">
        <f t="shared" si="43"/>
        <v>Hiver</v>
      </c>
      <c r="L489">
        <v>0</v>
      </c>
      <c r="Q489" t="e">
        <v>#N/A</v>
      </c>
    </row>
    <row r="490" spans="1:17" x14ac:dyDescent="0.3">
      <c r="A490" t="s">
        <v>865</v>
      </c>
      <c r="C490" t="s">
        <v>47</v>
      </c>
      <c r="I490" t="str">
        <f t="shared" si="41"/>
        <v>2009</v>
      </c>
      <c r="J490" s="2">
        <f t="shared" si="42"/>
        <v>8</v>
      </c>
      <c r="K490" t="str">
        <f t="shared" si="43"/>
        <v>Hiver</v>
      </c>
      <c r="L490">
        <v>0</v>
      </c>
      <c r="Q490" t="e">
        <v>#N/A</v>
      </c>
    </row>
    <row r="491" spans="1:17" x14ac:dyDescent="0.3">
      <c r="A491" t="s">
        <v>864</v>
      </c>
      <c r="C491" t="s">
        <v>45</v>
      </c>
      <c r="I491" t="str">
        <f t="shared" si="41"/>
        <v>2009</v>
      </c>
      <c r="J491" s="2">
        <f t="shared" si="42"/>
        <v>9</v>
      </c>
      <c r="K491" t="str">
        <f t="shared" si="43"/>
        <v>Printemps</v>
      </c>
      <c r="L491">
        <v>0</v>
      </c>
      <c r="Q491" t="e">
        <v>#N/A</v>
      </c>
    </row>
    <row r="492" spans="1:17" x14ac:dyDescent="0.3">
      <c r="A492" t="s">
        <v>863</v>
      </c>
      <c r="C492" t="s">
        <v>43</v>
      </c>
      <c r="I492" t="str">
        <f t="shared" si="41"/>
        <v>2009</v>
      </c>
      <c r="J492" s="2">
        <f t="shared" si="42"/>
        <v>10</v>
      </c>
      <c r="K492" t="str">
        <f t="shared" si="43"/>
        <v>Printemps</v>
      </c>
      <c r="L492">
        <v>0</v>
      </c>
      <c r="Q492" t="e">
        <v>#N/A</v>
      </c>
    </row>
    <row r="493" spans="1:17" x14ac:dyDescent="0.3">
      <c r="A493" t="s">
        <v>862</v>
      </c>
      <c r="C493" t="s">
        <v>41</v>
      </c>
      <c r="I493" t="str">
        <f t="shared" si="41"/>
        <v>2009</v>
      </c>
      <c r="J493" s="2">
        <f t="shared" si="42"/>
        <v>11</v>
      </c>
      <c r="K493" t="str">
        <f t="shared" si="43"/>
        <v>Printemps</v>
      </c>
      <c r="L493">
        <v>0</v>
      </c>
      <c r="Q493" t="e">
        <v>#N/A</v>
      </c>
    </row>
    <row r="494" spans="1:17" x14ac:dyDescent="0.3">
      <c r="A494" t="s">
        <v>861</v>
      </c>
      <c r="C494" t="s">
        <v>39</v>
      </c>
      <c r="I494" t="str">
        <f t="shared" si="41"/>
        <v>2009</v>
      </c>
      <c r="J494" s="2">
        <f t="shared" si="42"/>
        <v>12</v>
      </c>
      <c r="K494" t="str">
        <f t="shared" si="43"/>
        <v>Printemps</v>
      </c>
      <c r="L494">
        <v>0</v>
      </c>
      <c r="Q494" t="e">
        <v>#N/A</v>
      </c>
    </row>
    <row r="495" spans="1:17" x14ac:dyDescent="0.3">
      <c r="A495" t="s">
        <v>860</v>
      </c>
      <c r="C495" t="s">
        <v>37</v>
      </c>
      <c r="I495" t="str">
        <f t="shared" si="41"/>
        <v>2009</v>
      </c>
      <c r="J495" s="2">
        <f t="shared" si="42"/>
        <v>13</v>
      </c>
      <c r="K495" t="str">
        <f t="shared" si="43"/>
        <v>Printemps</v>
      </c>
      <c r="L495">
        <v>0</v>
      </c>
      <c r="Q495" t="e">
        <v>#N/A</v>
      </c>
    </row>
    <row r="496" spans="1:17" x14ac:dyDescent="0.3">
      <c r="A496" t="s">
        <v>859</v>
      </c>
      <c r="C496" t="s">
        <v>35</v>
      </c>
      <c r="I496" t="str">
        <f t="shared" si="41"/>
        <v>2009</v>
      </c>
      <c r="J496" s="2">
        <f t="shared" si="42"/>
        <v>14</v>
      </c>
      <c r="K496" t="str">
        <f t="shared" si="43"/>
        <v>Printemps</v>
      </c>
      <c r="L496">
        <v>0</v>
      </c>
      <c r="Q496" t="e">
        <v>#N/A</v>
      </c>
    </row>
    <row r="497" spans="1:17" x14ac:dyDescent="0.3">
      <c r="A497" t="s">
        <v>858</v>
      </c>
      <c r="C497" t="s">
        <v>33</v>
      </c>
      <c r="I497" t="str">
        <f t="shared" si="41"/>
        <v>2009</v>
      </c>
      <c r="J497" s="2">
        <f t="shared" si="42"/>
        <v>15</v>
      </c>
      <c r="K497" t="str">
        <f t="shared" si="43"/>
        <v>Printemps</v>
      </c>
      <c r="L497">
        <v>0</v>
      </c>
      <c r="Q497" t="e">
        <v>#N/A</v>
      </c>
    </row>
    <row r="498" spans="1:17" x14ac:dyDescent="0.3">
      <c r="A498" t="s">
        <v>857</v>
      </c>
      <c r="C498" t="s">
        <v>31</v>
      </c>
      <c r="I498" t="str">
        <f t="shared" si="41"/>
        <v>2009</v>
      </c>
      <c r="J498" s="2">
        <f t="shared" si="42"/>
        <v>16</v>
      </c>
      <c r="K498" t="str">
        <f t="shared" si="43"/>
        <v>Printemps</v>
      </c>
      <c r="L498">
        <v>0</v>
      </c>
      <c r="Q498" t="e">
        <v>#N/A</v>
      </c>
    </row>
    <row r="499" spans="1:17" x14ac:dyDescent="0.3">
      <c r="A499" t="s">
        <v>856</v>
      </c>
      <c r="C499" t="s">
        <v>29</v>
      </c>
      <c r="I499" t="str">
        <f t="shared" si="41"/>
        <v>2009</v>
      </c>
      <c r="J499" s="2">
        <f t="shared" si="42"/>
        <v>17</v>
      </c>
      <c r="K499" t="str">
        <f t="shared" si="43"/>
        <v>Printemps</v>
      </c>
      <c r="L499">
        <v>0</v>
      </c>
      <c r="Q499" t="e">
        <v>#N/A</v>
      </c>
    </row>
    <row r="500" spans="1:17" x14ac:dyDescent="0.3">
      <c r="A500" t="s">
        <v>855</v>
      </c>
      <c r="C500" t="s">
        <v>27</v>
      </c>
      <c r="I500" t="str">
        <f t="shared" si="41"/>
        <v>2009</v>
      </c>
      <c r="J500" s="2">
        <f t="shared" si="42"/>
        <v>18</v>
      </c>
      <c r="K500" t="str">
        <f t="shared" si="43"/>
        <v>Printemps</v>
      </c>
      <c r="L500">
        <v>0</v>
      </c>
      <c r="Q500" t="e">
        <v>#N/A</v>
      </c>
    </row>
    <row r="501" spans="1:17" x14ac:dyDescent="0.3">
      <c r="A501" t="s">
        <v>854</v>
      </c>
      <c r="C501" t="s">
        <v>25</v>
      </c>
      <c r="I501" t="str">
        <f t="shared" si="41"/>
        <v>2009</v>
      </c>
      <c r="J501" s="2">
        <f t="shared" si="42"/>
        <v>19</v>
      </c>
      <c r="K501" t="str">
        <f t="shared" si="43"/>
        <v>Printemps</v>
      </c>
      <c r="L501">
        <v>0</v>
      </c>
      <c r="Q501" t="e">
        <v>#N/A</v>
      </c>
    </row>
    <row r="502" spans="1:17" x14ac:dyDescent="0.3">
      <c r="A502" t="s">
        <v>853</v>
      </c>
      <c r="C502" t="s">
        <v>23</v>
      </c>
      <c r="I502" t="str">
        <f t="shared" si="41"/>
        <v>2009</v>
      </c>
      <c r="J502" s="2">
        <f t="shared" si="42"/>
        <v>20</v>
      </c>
      <c r="K502" t="str">
        <f t="shared" si="43"/>
        <v>Printemps</v>
      </c>
      <c r="L502">
        <v>0</v>
      </c>
      <c r="Q502" t="e">
        <v>#N/A</v>
      </c>
    </row>
    <row r="503" spans="1:17" x14ac:dyDescent="0.3">
      <c r="A503" t="s">
        <v>852</v>
      </c>
      <c r="C503" t="s">
        <v>21</v>
      </c>
      <c r="I503" t="str">
        <f t="shared" si="41"/>
        <v>2009</v>
      </c>
      <c r="J503" s="2">
        <f t="shared" si="42"/>
        <v>21</v>
      </c>
      <c r="K503" t="str">
        <f t="shared" si="43"/>
        <v>Printemps</v>
      </c>
      <c r="L503">
        <v>0</v>
      </c>
      <c r="Q503" t="e">
        <v>#N/A</v>
      </c>
    </row>
    <row r="504" spans="1:17" x14ac:dyDescent="0.3">
      <c r="A504" t="s">
        <v>851</v>
      </c>
      <c r="C504" t="s">
        <v>19</v>
      </c>
      <c r="I504" t="str">
        <f t="shared" si="41"/>
        <v>2009</v>
      </c>
      <c r="J504" s="2">
        <f t="shared" si="42"/>
        <v>22</v>
      </c>
      <c r="K504" t="str">
        <f t="shared" si="43"/>
        <v>Printemps</v>
      </c>
      <c r="L504">
        <v>0</v>
      </c>
      <c r="Q504" t="e">
        <v>#N/A</v>
      </c>
    </row>
    <row r="505" spans="1:17" x14ac:dyDescent="0.3">
      <c r="A505" t="s">
        <v>850</v>
      </c>
      <c r="C505" t="s">
        <v>17</v>
      </c>
      <c r="I505" t="str">
        <f t="shared" si="41"/>
        <v>2009</v>
      </c>
      <c r="J505" s="2">
        <f t="shared" si="42"/>
        <v>23</v>
      </c>
      <c r="K505" t="str">
        <f t="shared" si="43"/>
        <v>Été</v>
      </c>
      <c r="L505">
        <v>0</v>
      </c>
      <c r="Q505" t="e">
        <v>#N/A</v>
      </c>
    </row>
    <row r="506" spans="1:17" x14ac:dyDescent="0.3">
      <c r="A506" t="s">
        <v>849</v>
      </c>
      <c r="C506" t="s">
        <v>15</v>
      </c>
      <c r="I506" t="str">
        <f t="shared" si="41"/>
        <v>2009</v>
      </c>
      <c r="J506" s="2">
        <f t="shared" si="42"/>
        <v>24</v>
      </c>
      <c r="K506" t="str">
        <f t="shared" si="43"/>
        <v>Été</v>
      </c>
      <c r="L506">
        <v>0</v>
      </c>
      <c r="Q506" t="e">
        <v>#N/A</v>
      </c>
    </row>
    <row r="507" spans="1:17" x14ac:dyDescent="0.3">
      <c r="A507" t="s">
        <v>848</v>
      </c>
      <c r="C507" t="s">
        <v>13</v>
      </c>
      <c r="I507" t="str">
        <f t="shared" si="41"/>
        <v>2009</v>
      </c>
      <c r="J507" s="2">
        <f t="shared" si="42"/>
        <v>25</v>
      </c>
      <c r="K507" t="str">
        <f t="shared" si="43"/>
        <v>Été</v>
      </c>
      <c r="L507">
        <v>0</v>
      </c>
      <c r="Q507" t="e">
        <v>#N/A</v>
      </c>
    </row>
    <row r="508" spans="1:17" x14ac:dyDescent="0.3">
      <c r="A508" t="s">
        <v>847</v>
      </c>
      <c r="C508" t="s">
        <v>11</v>
      </c>
      <c r="I508" t="str">
        <f t="shared" si="41"/>
        <v>2009</v>
      </c>
      <c r="J508" s="2">
        <f t="shared" si="42"/>
        <v>26</v>
      </c>
      <c r="K508" t="str">
        <f t="shared" si="43"/>
        <v>Été</v>
      </c>
      <c r="L508">
        <v>0</v>
      </c>
      <c r="Q508" t="e">
        <v>#N/A</v>
      </c>
    </row>
    <row r="509" spans="1:17" x14ac:dyDescent="0.3">
      <c r="A509" t="s">
        <v>846</v>
      </c>
      <c r="C509" t="s">
        <v>9</v>
      </c>
      <c r="I509" t="str">
        <f t="shared" si="41"/>
        <v>2009</v>
      </c>
      <c r="J509" s="2">
        <f t="shared" si="42"/>
        <v>27</v>
      </c>
      <c r="K509" t="str">
        <f t="shared" si="43"/>
        <v>Été</v>
      </c>
      <c r="L509">
        <v>0</v>
      </c>
      <c r="Q509" t="e">
        <v>#N/A</v>
      </c>
    </row>
    <row r="510" spans="1:17" x14ac:dyDescent="0.3">
      <c r="A510" t="s">
        <v>845</v>
      </c>
      <c r="C510" t="s">
        <v>7</v>
      </c>
      <c r="I510" t="str">
        <f t="shared" si="41"/>
        <v>2009</v>
      </c>
      <c r="J510" s="2">
        <f t="shared" si="42"/>
        <v>28</v>
      </c>
      <c r="K510" t="str">
        <f t="shared" si="43"/>
        <v>Été</v>
      </c>
      <c r="L510">
        <v>0</v>
      </c>
      <c r="Q510" t="e">
        <v>#N/A</v>
      </c>
    </row>
    <row r="511" spans="1:17" x14ac:dyDescent="0.3">
      <c r="A511" t="s">
        <v>844</v>
      </c>
      <c r="C511" t="s">
        <v>5</v>
      </c>
      <c r="I511" t="str">
        <f t="shared" si="41"/>
        <v>2009</v>
      </c>
      <c r="J511" s="2">
        <f t="shared" si="42"/>
        <v>29</v>
      </c>
      <c r="K511" t="str">
        <f t="shared" si="43"/>
        <v>Été</v>
      </c>
      <c r="L511">
        <v>0</v>
      </c>
      <c r="Q511" t="e">
        <v>#N/A</v>
      </c>
    </row>
    <row r="512" spans="1:17" x14ac:dyDescent="0.3">
      <c r="A512" t="s">
        <v>843</v>
      </c>
      <c r="C512" t="s">
        <v>107</v>
      </c>
      <c r="I512" t="str">
        <f t="shared" si="41"/>
        <v>2009</v>
      </c>
      <c r="J512" s="2">
        <f t="shared" si="42"/>
        <v>30</v>
      </c>
      <c r="K512" t="str">
        <f t="shared" si="43"/>
        <v>Été</v>
      </c>
      <c r="L512">
        <v>0</v>
      </c>
      <c r="Q512" t="e">
        <v>#N/A</v>
      </c>
    </row>
    <row r="513" spans="1:17" x14ac:dyDescent="0.3">
      <c r="A513" t="s">
        <v>842</v>
      </c>
      <c r="C513" t="s">
        <v>105</v>
      </c>
      <c r="I513" t="str">
        <f t="shared" si="41"/>
        <v>2009</v>
      </c>
      <c r="J513" s="2">
        <f t="shared" si="42"/>
        <v>31</v>
      </c>
      <c r="K513" t="str">
        <f t="shared" si="43"/>
        <v>Été</v>
      </c>
      <c r="L513">
        <v>0</v>
      </c>
      <c r="Q513" t="e">
        <v>#N/A</v>
      </c>
    </row>
    <row r="514" spans="1:17" x14ac:dyDescent="0.3">
      <c r="A514" t="s">
        <v>841</v>
      </c>
      <c r="C514" t="s">
        <v>103</v>
      </c>
      <c r="I514" t="str">
        <f t="shared" si="41"/>
        <v>2009</v>
      </c>
      <c r="J514" s="2">
        <f t="shared" si="42"/>
        <v>32</v>
      </c>
      <c r="K514" t="str">
        <f t="shared" si="43"/>
        <v>Été</v>
      </c>
      <c r="L514">
        <v>0</v>
      </c>
      <c r="Q514" t="e">
        <v>#N/A</v>
      </c>
    </row>
    <row r="515" spans="1:17" x14ac:dyDescent="0.3">
      <c r="A515" t="s">
        <v>840</v>
      </c>
      <c r="C515" t="s">
        <v>101</v>
      </c>
      <c r="I515" t="str">
        <f t="shared" si="41"/>
        <v>2009</v>
      </c>
      <c r="J515" s="2">
        <f t="shared" si="42"/>
        <v>33</v>
      </c>
      <c r="K515" t="str">
        <f t="shared" si="43"/>
        <v>Été</v>
      </c>
      <c r="L515">
        <v>0</v>
      </c>
      <c r="Q515" t="e">
        <v>#N/A</v>
      </c>
    </row>
    <row r="516" spans="1:17" x14ac:dyDescent="0.3">
      <c r="A516" t="s">
        <v>839</v>
      </c>
      <c r="C516" t="s">
        <v>99</v>
      </c>
      <c r="I516" t="str">
        <f t="shared" si="41"/>
        <v>2009</v>
      </c>
      <c r="J516" s="2">
        <f t="shared" si="42"/>
        <v>34</v>
      </c>
      <c r="K516" t="str">
        <f t="shared" si="43"/>
        <v>Été</v>
      </c>
      <c r="L516">
        <v>0</v>
      </c>
      <c r="Q516" t="e">
        <v>#N/A</v>
      </c>
    </row>
    <row r="517" spans="1:17" x14ac:dyDescent="0.3">
      <c r="A517" t="s">
        <v>838</v>
      </c>
      <c r="C517" t="s">
        <v>97</v>
      </c>
      <c r="I517" t="str">
        <f t="shared" si="41"/>
        <v>2009</v>
      </c>
      <c r="J517" s="2">
        <f t="shared" si="42"/>
        <v>35</v>
      </c>
      <c r="K517" t="str">
        <f t="shared" si="43"/>
        <v>Été</v>
      </c>
      <c r="L517">
        <v>0</v>
      </c>
      <c r="Q517" t="e">
        <v>#N/A</v>
      </c>
    </row>
    <row r="518" spans="1:17" x14ac:dyDescent="0.3">
      <c r="A518" t="s">
        <v>837</v>
      </c>
      <c r="C518" t="s">
        <v>95</v>
      </c>
      <c r="I518" t="str">
        <f t="shared" si="41"/>
        <v>2009</v>
      </c>
      <c r="J518" s="2">
        <f t="shared" si="42"/>
        <v>36</v>
      </c>
      <c r="K518" t="str">
        <f t="shared" si="43"/>
        <v>Automne</v>
      </c>
      <c r="L518">
        <v>0</v>
      </c>
      <c r="Q518" t="e">
        <v>#N/A</v>
      </c>
    </row>
    <row r="519" spans="1:17" x14ac:dyDescent="0.3">
      <c r="A519" t="s">
        <v>836</v>
      </c>
      <c r="C519" t="s">
        <v>93</v>
      </c>
      <c r="I519" t="str">
        <f t="shared" si="41"/>
        <v>2009</v>
      </c>
      <c r="J519" s="2">
        <f t="shared" si="42"/>
        <v>37</v>
      </c>
      <c r="K519" t="str">
        <f t="shared" si="43"/>
        <v>Automne</v>
      </c>
      <c r="L519">
        <v>0</v>
      </c>
      <c r="Q519" t="e">
        <v>#N/A</v>
      </c>
    </row>
    <row r="520" spans="1:17" x14ac:dyDescent="0.3">
      <c r="A520" t="s">
        <v>835</v>
      </c>
      <c r="C520" t="s">
        <v>91</v>
      </c>
      <c r="I520" t="str">
        <f t="shared" si="41"/>
        <v>2009</v>
      </c>
      <c r="J520" s="2">
        <f t="shared" si="42"/>
        <v>38</v>
      </c>
      <c r="K520" t="str">
        <f t="shared" si="43"/>
        <v>Automne</v>
      </c>
      <c r="L520">
        <v>0</v>
      </c>
      <c r="Q520" t="e">
        <v>#N/A</v>
      </c>
    </row>
    <row r="521" spans="1:17" x14ac:dyDescent="0.3">
      <c r="A521" t="s">
        <v>834</v>
      </c>
      <c r="C521" t="s">
        <v>89</v>
      </c>
      <c r="I521" t="str">
        <f t="shared" si="41"/>
        <v>2009</v>
      </c>
      <c r="J521" s="2">
        <f t="shared" si="42"/>
        <v>39</v>
      </c>
      <c r="K521" t="str">
        <f t="shared" si="43"/>
        <v>Automne</v>
      </c>
      <c r="L521">
        <v>0</v>
      </c>
      <c r="Q521" t="e">
        <v>#N/A</v>
      </c>
    </row>
    <row r="522" spans="1:17" x14ac:dyDescent="0.3">
      <c r="A522" t="s">
        <v>833</v>
      </c>
      <c r="C522" t="s">
        <v>87</v>
      </c>
      <c r="I522" t="str">
        <f t="shared" si="41"/>
        <v>2009</v>
      </c>
      <c r="J522" s="2">
        <f t="shared" si="42"/>
        <v>40</v>
      </c>
      <c r="K522" t="str">
        <f t="shared" si="43"/>
        <v>Automne</v>
      </c>
      <c r="L522">
        <v>0</v>
      </c>
      <c r="Q522" t="e">
        <v>#N/A</v>
      </c>
    </row>
    <row r="523" spans="1:17" x14ac:dyDescent="0.3">
      <c r="A523" t="s">
        <v>832</v>
      </c>
      <c r="C523" t="s">
        <v>85</v>
      </c>
      <c r="I523" t="str">
        <f t="shared" si="41"/>
        <v>2009</v>
      </c>
      <c r="J523" s="2">
        <f t="shared" si="42"/>
        <v>41</v>
      </c>
      <c r="K523" t="str">
        <f t="shared" si="43"/>
        <v>Automne</v>
      </c>
      <c r="L523">
        <v>0</v>
      </c>
      <c r="Q523" t="e">
        <v>#N/A</v>
      </c>
    </row>
    <row r="524" spans="1:17" x14ac:dyDescent="0.3">
      <c r="A524" t="s">
        <v>831</v>
      </c>
      <c r="C524" t="s">
        <v>83</v>
      </c>
      <c r="I524" t="str">
        <f t="shared" si="41"/>
        <v>2009</v>
      </c>
      <c r="J524" s="2">
        <f t="shared" si="42"/>
        <v>42</v>
      </c>
      <c r="K524" t="str">
        <f t="shared" si="43"/>
        <v>Automne</v>
      </c>
      <c r="L524">
        <v>0</v>
      </c>
      <c r="Q524" t="e">
        <v>#N/A</v>
      </c>
    </row>
    <row r="525" spans="1:17" x14ac:dyDescent="0.3">
      <c r="A525" t="s">
        <v>830</v>
      </c>
      <c r="C525" t="s">
        <v>81</v>
      </c>
      <c r="I525" t="str">
        <f t="shared" si="41"/>
        <v>2009</v>
      </c>
      <c r="J525" s="2">
        <f t="shared" si="42"/>
        <v>43</v>
      </c>
      <c r="K525" t="str">
        <f t="shared" si="43"/>
        <v>Automne</v>
      </c>
      <c r="L525">
        <v>0</v>
      </c>
      <c r="Q525" t="e">
        <v>#N/A</v>
      </c>
    </row>
    <row r="526" spans="1:17" x14ac:dyDescent="0.3">
      <c r="A526" t="s">
        <v>829</v>
      </c>
      <c r="C526" t="s">
        <v>79</v>
      </c>
      <c r="I526" t="str">
        <f t="shared" ref="I526:I589" si="44">LEFT(A526,4)</f>
        <v>2009</v>
      </c>
      <c r="J526" s="2">
        <f t="shared" ref="J526:J589" si="45">ABS(RIGHT(C526,3))</f>
        <v>44</v>
      </c>
      <c r="K526" t="str">
        <f t="shared" ref="K526:K589" si="46">IF(J526&lt;9,"Hiver",IF(J526&lt;23,"Printemps",IF(J526&lt;36,"Été",IF(J526&lt;48,"Automne","Hiver"))))</f>
        <v>Automne</v>
      </c>
      <c r="L526">
        <v>0</v>
      </c>
      <c r="Q526" t="e">
        <v>#N/A</v>
      </c>
    </row>
    <row r="527" spans="1:17" x14ac:dyDescent="0.3">
      <c r="A527" t="s">
        <v>828</v>
      </c>
      <c r="C527" t="s">
        <v>77</v>
      </c>
      <c r="I527" t="str">
        <f t="shared" si="44"/>
        <v>2009</v>
      </c>
      <c r="J527" s="2">
        <f t="shared" si="45"/>
        <v>45</v>
      </c>
      <c r="K527" t="str">
        <f t="shared" si="46"/>
        <v>Automne</v>
      </c>
      <c r="L527">
        <v>0</v>
      </c>
      <c r="Q527" t="e">
        <v>#N/A</v>
      </c>
    </row>
    <row r="528" spans="1:17" x14ac:dyDescent="0.3">
      <c r="A528" t="s">
        <v>827</v>
      </c>
      <c r="C528" t="s">
        <v>75</v>
      </c>
      <c r="I528" t="str">
        <f t="shared" si="44"/>
        <v>2009</v>
      </c>
      <c r="J528" s="2">
        <f t="shared" si="45"/>
        <v>46</v>
      </c>
      <c r="K528" t="str">
        <f t="shared" si="46"/>
        <v>Automne</v>
      </c>
      <c r="L528">
        <v>0</v>
      </c>
      <c r="Q528" t="e">
        <v>#N/A</v>
      </c>
    </row>
    <row r="529" spans="1:17" x14ac:dyDescent="0.3">
      <c r="A529" t="s">
        <v>826</v>
      </c>
      <c r="C529" t="s">
        <v>73</v>
      </c>
      <c r="I529" t="str">
        <f t="shared" si="44"/>
        <v>2009</v>
      </c>
      <c r="J529" s="2">
        <f t="shared" si="45"/>
        <v>47</v>
      </c>
      <c r="K529" t="str">
        <f t="shared" si="46"/>
        <v>Automne</v>
      </c>
      <c r="L529">
        <v>0</v>
      </c>
      <c r="Q529" t="e">
        <v>#N/A</v>
      </c>
    </row>
    <row r="530" spans="1:17" x14ac:dyDescent="0.3">
      <c r="A530" t="s">
        <v>825</v>
      </c>
      <c r="C530" t="s">
        <v>71</v>
      </c>
      <c r="I530" t="str">
        <f t="shared" si="44"/>
        <v>2009</v>
      </c>
      <c r="J530" s="2">
        <f t="shared" si="45"/>
        <v>48</v>
      </c>
      <c r="K530" t="str">
        <f t="shared" si="46"/>
        <v>Hiver</v>
      </c>
      <c r="L530">
        <v>0</v>
      </c>
      <c r="Q530" t="e">
        <v>#N/A</v>
      </c>
    </row>
    <row r="531" spans="1:17" x14ac:dyDescent="0.3">
      <c r="A531" t="s">
        <v>824</v>
      </c>
      <c r="C531" t="s">
        <v>69</v>
      </c>
      <c r="I531" t="str">
        <f t="shared" si="44"/>
        <v>2009</v>
      </c>
      <c r="J531" s="2">
        <f t="shared" si="45"/>
        <v>49</v>
      </c>
      <c r="K531" t="str">
        <f t="shared" si="46"/>
        <v>Hiver</v>
      </c>
      <c r="L531">
        <v>0</v>
      </c>
      <c r="Q531" t="e">
        <v>#N/A</v>
      </c>
    </row>
    <row r="532" spans="1:17" x14ac:dyDescent="0.3">
      <c r="A532" t="s">
        <v>823</v>
      </c>
      <c r="C532" t="s">
        <v>67</v>
      </c>
      <c r="I532" t="str">
        <f t="shared" si="44"/>
        <v>2009</v>
      </c>
      <c r="J532" s="2">
        <f t="shared" si="45"/>
        <v>50</v>
      </c>
      <c r="K532" t="str">
        <f t="shared" si="46"/>
        <v>Hiver</v>
      </c>
      <c r="L532">
        <v>0</v>
      </c>
      <c r="Q532" t="e">
        <v>#N/A</v>
      </c>
    </row>
    <row r="533" spans="1:17" x14ac:dyDescent="0.3">
      <c r="A533" t="s">
        <v>822</v>
      </c>
      <c r="C533" t="s">
        <v>65</v>
      </c>
      <c r="I533" t="str">
        <f t="shared" si="44"/>
        <v>2009</v>
      </c>
      <c r="J533" s="2">
        <f t="shared" si="45"/>
        <v>51</v>
      </c>
      <c r="K533" t="str">
        <f t="shared" si="46"/>
        <v>Hiver</v>
      </c>
      <c r="L533">
        <v>0</v>
      </c>
      <c r="Q533" t="e">
        <v>#N/A</v>
      </c>
    </row>
    <row r="534" spans="1:17" x14ac:dyDescent="0.3">
      <c r="A534" t="s">
        <v>821</v>
      </c>
      <c r="C534" t="s">
        <v>63</v>
      </c>
      <c r="I534" t="str">
        <f t="shared" si="44"/>
        <v>2009</v>
      </c>
      <c r="J534" s="2">
        <f t="shared" si="45"/>
        <v>52</v>
      </c>
      <c r="K534" t="str">
        <f t="shared" si="46"/>
        <v>Hiver</v>
      </c>
      <c r="L534">
        <v>0</v>
      </c>
      <c r="Q534" t="e">
        <v>#N/A</v>
      </c>
    </row>
    <row r="535" spans="1:17" x14ac:dyDescent="0.3">
      <c r="A535" t="s">
        <v>820</v>
      </c>
      <c r="C535" t="s">
        <v>245</v>
      </c>
      <c r="I535" t="str">
        <f t="shared" si="44"/>
        <v>2009</v>
      </c>
      <c r="J535" s="2">
        <f t="shared" si="45"/>
        <v>53</v>
      </c>
      <c r="K535" t="str">
        <f t="shared" si="46"/>
        <v>Hiver</v>
      </c>
      <c r="L535">
        <v>0</v>
      </c>
      <c r="Q535" t="e">
        <v>#N/A</v>
      </c>
    </row>
    <row r="536" spans="1:17" x14ac:dyDescent="0.3">
      <c r="A536" t="s">
        <v>819</v>
      </c>
      <c r="C536" t="s">
        <v>61</v>
      </c>
      <c r="I536" t="str">
        <f t="shared" si="44"/>
        <v>2010</v>
      </c>
      <c r="J536" s="2">
        <f t="shared" si="45"/>
        <v>1</v>
      </c>
      <c r="K536" t="str">
        <f t="shared" si="46"/>
        <v>Hiver</v>
      </c>
      <c r="L536">
        <v>0</v>
      </c>
      <c r="Q536" t="e">
        <v>#N/A</v>
      </c>
    </row>
    <row r="537" spans="1:17" x14ac:dyDescent="0.3">
      <c r="A537" t="s">
        <v>818</v>
      </c>
      <c r="C537" t="s">
        <v>59</v>
      </c>
      <c r="I537" t="str">
        <f t="shared" si="44"/>
        <v>2010</v>
      </c>
      <c r="J537" s="2">
        <f t="shared" si="45"/>
        <v>2</v>
      </c>
      <c r="K537" t="str">
        <f t="shared" si="46"/>
        <v>Hiver</v>
      </c>
      <c r="L537">
        <v>0</v>
      </c>
      <c r="Q537" t="e">
        <v>#N/A</v>
      </c>
    </row>
    <row r="538" spans="1:17" x14ac:dyDescent="0.3">
      <c r="A538" t="s">
        <v>817</v>
      </c>
      <c r="C538" t="s">
        <v>57</v>
      </c>
      <c r="I538" t="str">
        <f t="shared" si="44"/>
        <v>2010</v>
      </c>
      <c r="J538" s="2">
        <f t="shared" si="45"/>
        <v>3</v>
      </c>
      <c r="K538" t="str">
        <f t="shared" si="46"/>
        <v>Hiver</v>
      </c>
      <c r="L538">
        <v>0</v>
      </c>
      <c r="Q538" t="e">
        <v>#N/A</v>
      </c>
    </row>
    <row r="539" spans="1:17" x14ac:dyDescent="0.3">
      <c r="A539" t="s">
        <v>816</v>
      </c>
      <c r="C539" t="s">
        <v>55</v>
      </c>
      <c r="I539" t="str">
        <f t="shared" si="44"/>
        <v>2010</v>
      </c>
      <c r="J539" s="2">
        <f t="shared" si="45"/>
        <v>4</v>
      </c>
      <c r="K539" t="str">
        <f t="shared" si="46"/>
        <v>Hiver</v>
      </c>
      <c r="L539">
        <v>0</v>
      </c>
      <c r="Q539" t="e">
        <v>#N/A</v>
      </c>
    </row>
    <row r="540" spans="1:17" x14ac:dyDescent="0.3">
      <c r="A540" t="s">
        <v>815</v>
      </c>
      <c r="C540" t="s">
        <v>53</v>
      </c>
      <c r="I540" t="str">
        <f t="shared" si="44"/>
        <v>2010</v>
      </c>
      <c r="J540" s="2">
        <f t="shared" si="45"/>
        <v>5</v>
      </c>
      <c r="K540" t="str">
        <f t="shared" si="46"/>
        <v>Hiver</v>
      </c>
      <c r="L540">
        <v>0</v>
      </c>
      <c r="Q540" t="e">
        <v>#N/A</v>
      </c>
    </row>
    <row r="541" spans="1:17" x14ac:dyDescent="0.3">
      <c r="A541" t="s">
        <v>814</v>
      </c>
      <c r="C541" t="s">
        <v>51</v>
      </c>
      <c r="I541" t="str">
        <f t="shared" si="44"/>
        <v>2010</v>
      </c>
      <c r="J541" s="2">
        <f t="shared" si="45"/>
        <v>6</v>
      </c>
      <c r="K541" t="str">
        <f t="shared" si="46"/>
        <v>Hiver</v>
      </c>
      <c r="L541">
        <v>0</v>
      </c>
      <c r="Q541" t="e">
        <v>#N/A</v>
      </c>
    </row>
    <row r="542" spans="1:17" x14ac:dyDescent="0.3">
      <c r="A542" t="s">
        <v>813</v>
      </c>
      <c r="C542" t="s">
        <v>49</v>
      </c>
      <c r="I542" t="str">
        <f t="shared" si="44"/>
        <v>2010</v>
      </c>
      <c r="J542" s="2">
        <f t="shared" si="45"/>
        <v>7</v>
      </c>
      <c r="K542" t="str">
        <f t="shared" si="46"/>
        <v>Hiver</v>
      </c>
      <c r="L542">
        <v>0</v>
      </c>
      <c r="Q542" t="e">
        <v>#N/A</v>
      </c>
    </row>
    <row r="543" spans="1:17" x14ac:dyDescent="0.3">
      <c r="A543" t="s">
        <v>812</v>
      </c>
      <c r="C543" t="s">
        <v>47</v>
      </c>
      <c r="I543" t="str">
        <f t="shared" si="44"/>
        <v>2010</v>
      </c>
      <c r="J543" s="2">
        <f t="shared" si="45"/>
        <v>8</v>
      </c>
      <c r="K543" t="str">
        <f t="shared" si="46"/>
        <v>Hiver</v>
      </c>
      <c r="L543">
        <v>0</v>
      </c>
      <c r="Q543" t="e">
        <v>#N/A</v>
      </c>
    </row>
    <row r="544" spans="1:17" x14ac:dyDescent="0.3">
      <c r="A544" t="s">
        <v>811</v>
      </c>
      <c r="C544" t="s">
        <v>45</v>
      </c>
      <c r="I544" t="str">
        <f t="shared" si="44"/>
        <v>2010</v>
      </c>
      <c r="J544" s="2">
        <f t="shared" si="45"/>
        <v>9</v>
      </c>
      <c r="K544" t="str">
        <f t="shared" si="46"/>
        <v>Printemps</v>
      </c>
      <c r="L544">
        <v>0</v>
      </c>
      <c r="Q544" t="e">
        <v>#N/A</v>
      </c>
    </row>
    <row r="545" spans="1:17" x14ac:dyDescent="0.3">
      <c r="A545" t="s">
        <v>810</v>
      </c>
      <c r="C545" t="s">
        <v>43</v>
      </c>
      <c r="I545" t="str">
        <f t="shared" si="44"/>
        <v>2010</v>
      </c>
      <c r="J545" s="2">
        <f t="shared" si="45"/>
        <v>10</v>
      </c>
      <c r="K545" t="str">
        <f t="shared" si="46"/>
        <v>Printemps</v>
      </c>
      <c r="L545">
        <v>0</v>
      </c>
      <c r="Q545" t="e">
        <v>#N/A</v>
      </c>
    </row>
    <row r="546" spans="1:17" x14ac:dyDescent="0.3">
      <c r="A546" t="s">
        <v>809</v>
      </c>
      <c r="C546" t="s">
        <v>41</v>
      </c>
      <c r="I546" t="str">
        <f t="shared" si="44"/>
        <v>2010</v>
      </c>
      <c r="J546" s="2">
        <f t="shared" si="45"/>
        <v>11</v>
      </c>
      <c r="K546" t="str">
        <f t="shared" si="46"/>
        <v>Printemps</v>
      </c>
      <c r="L546">
        <v>0</v>
      </c>
      <c r="Q546" t="e">
        <v>#N/A</v>
      </c>
    </row>
    <row r="547" spans="1:17" x14ac:dyDescent="0.3">
      <c r="A547" t="s">
        <v>808</v>
      </c>
      <c r="C547" t="s">
        <v>39</v>
      </c>
      <c r="I547" t="str">
        <f t="shared" si="44"/>
        <v>2010</v>
      </c>
      <c r="J547" s="2">
        <f t="shared" si="45"/>
        <v>12</v>
      </c>
      <c r="K547" t="str">
        <f t="shared" si="46"/>
        <v>Printemps</v>
      </c>
      <c r="L547">
        <v>0</v>
      </c>
      <c r="Q547" t="e">
        <v>#N/A</v>
      </c>
    </row>
    <row r="548" spans="1:17" x14ac:dyDescent="0.3">
      <c r="A548" t="s">
        <v>807</v>
      </c>
      <c r="C548" t="s">
        <v>37</v>
      </c>
      <c r="I548" t="str">
        <f t="shared" si="44"/>
        <v>2010</v>
      </c>
      <c r="J548" s="2">
        <f t="shared" si="45"/>
        <v>13</v>
      </c>
      <c r="K548" t="str">
        <f t="shared" si="46"/>
        <v>Printemps</v>
      </c>
      <c r="L548">
        <v>0</v>
      </c>
      <c r="Q548" t="e">
        <v>#N/A</v>
      </c>
    </row>
    <row r="549" spans="1:17" x14ac:dyDescent="0.3">
      <c r="A549" t="s">
        <v>806</v>
      </c>
      <c r="C549" t="s">
        <v>35</v>
      </c>
      <c r="I549" t="str">
        <f t="shared" si="44"/>
        <v>2010</v>
      </c>
      <c r="J549" s="2">
        <f t="shared" si="45"/>
        <v>14</v>
      </c>
      <c r="K549" t="str">
        <f t="shared" si="46"/>
        <v>Printemps</v>
      </c>
      <c r="L549">
        <v>0</v>
      </c>
      <c r="Q549" t="e">
        <v>#N/A</v>
      </c>
    </row>
    <row r="550" spans="1:17" x14ac:dyDescent="0.3">
      <c r="A550" t="s">
        <v>805</v>
      </c>
      <c r="C550" t="s">
        <v>33</v>
      </c>
      <c r="I550" t="str">
        <f t="shared" si="44"/>
        <v>2010</v>
      </c>
      <c r="J550" s="2">
        <f t="shared" si="45"/>
        <v>15</v>
      </c>
      <c r="K550" t="str">
        <f t="shared" si="46"/>
        <v>Printemps</v>
      </c>
      <c r="L550">
        <v>0</v>
      </c>
      <c r="Q550" t="e">
        <v>#N/A</v>
      </c>
    </row>
    <row r="551" spans="1:17" x14ac:dyDescent="0.3">
      <c r="A551" t="s">
        <v>804</v>
      </c>
      <c r="C551" t="s">
        <v>31</v>
      </c>
      <c r="I551" t="str">
        <f t="shared" si="44"/>
        <v>2010</v>
      </c>
      <c r="J551" s="2">
        <f t="shared" si="45"/>
        <v>16</v>
      </c>
      <c r="K551" t="str">
        <f t="shared" si="46"/>
        <v>Printemps</v>
      </c>
      <c r="L551">
        <v>0</v>
      </c>
      <c r="Q551" t="e">
        <v>#N/A</v>
      </c>
    </row>
    <row r="552" spans="1:17" x14ac:dyDescent="0.3">
      <c r="A552" t="s">
        <v>803</v>
      </c>
      <c r="C552" t="s">
        <v>29</v>
      </c>
      <c r="I552" t="str">
        <f t="shared" si="44"/>
        <v>2010</v>
      </c>
      <c r="J552" s="2">
        <f t="shared" si="45"/>
        <v>17</v>
      </c>
      <c r="K552" t="str">
        <f t="shared" si="46"/>
        <v>Printemps</v>
      </c>
      <c r="L552">
        <v>0</v>
      </c>
      <c r="Q552" t="e">
        <v>#N/A</v>
      </c>
    </row>
    <row r="553" spans="1:17" x14ac:dyDescent="0.3">
      <c r="A553" t="s">
        <v>802</v>
      </c>
      <c r="C553" t="s">
        <v>27</v>
      </c>
      <c r="I553" t="str">
        <f t="shared" si="44"/>
        <v>2010</v>
      </c>
      <c r="J553" s="2">
        <f t="shared" si="45"/>
        <v>18</v>
      </c>
      <c r="K553" t="str">
        <f t="shared" si="46"/>
        <v>Printemps</v>
      </c>
      <c r="L553">
        <v>0</v>
      </c>
      <c r="Q553" t="e">
        <v>#N/A</v>
      </c>
    </row>
    <row r="554" spans="1:17" x14ac:dyDescent="0.3">
      <c r="A554" t="s">
        <v>801</v>
      </c>
      <c r="C554" t="s">
        <v>25</v>
      </c>
      <c r="I554" t="str">
        <f t="shared" si="44"/>
        <v>2010</v>
      </c>
      <c r="J554" s="2">
        <f t="shared" si="45"/>
        <v>19</v>
      </c>
      <c r="K554" t="str">
        <f t="shared" si="46"/>
        <v>Printemps</v>
      </c>
      <c r="L554">
        <v>0</v>
      </c>
      <c r="Q554" t="e">
        <v>#N/A</v>
      </c>
    </row>
    <row r="555" spans="1:17" x14ac:dyDescent="0.3">
      <c r="A555" t="s">
        <v>800</v>
      </c>
      <c r="C555" t="s">
        <v>23</v>
      </c>
      <c r="I555" t="str">
        <f t="shared" si="44"/>
        <v>2010</v>
      </c>
      <c r="J555" s="2">
        <f t="shared" si="45"/>
        <v>20</v>
      </c>
      <c r="K555" t="str">
        <f t="shared" si="46"/>
        <v>Printemps</v>
      </c>
      <c r="L555">
        <v>0</v>
      </c>
      <c r="Q555" t="e">
        <v>#N/A</v>
      </c>
    </row>
    <row r="556" spans="1:17" x14ac:dyDescent="0.3">
      <c r="A556" t="s">
        <v>799</v>
      </c>
      <c r="C556" t="s">
        <v>21</v>
      </c>
      <c r="I556" t="str">
        <f t="shared" si="44"/>
        <v>2010</v>
      </c>
      <c r="J556" s="2">
        <f t="shared" si="45"/>
        <v>21</v>
      </c>
      <c r="K556" t="str">
        <f t="shared" si="46"/>
        <v>Printemps</v>
      </c>
      <c r="L556">
        <v>0</v>
      </c>
      <c r="Q556" t="e">
        <v>#N/A</v>
      </c>
    </row>
    <row r="557" spans="1:17" x14ac:dyDescent="0.3">
      <c r="A557" t="s">
        <v>798</v>
      </c>
      <c r="C557" t="s">
        <v>19</v>
      </c>
      <c r="I557" t="str">
        <f t="shared" si="44"/>
        <v>2010</v>
      </c>
      <c r="J557" s="2">
        <f t="shared" si="45"/>
        <v>22</v>
      </c>
      <c r="K557" t="str">
        <f t="shared" si="46"/>
        <v>Printemps</v>
      </c>
      <c r="L557">
        <v>0</v>
      </c>
      <c r="Q557" t="e">
        <v>#N/A</v>
      </c>
    </row>
    <row r="558" spans="1:17" x14ac:dyDescent="0.3">
      <c r="A558" t="s">
        <v>797</v>
      </c>
      <c r="C558" t="s">
        <v>17</v>
      </c>
      <c r="I558" t="str">
        <f t="shared" si="44"/>
        <v>2010</v>
      </c>
      <c r="J558" s="2">
        <f t="shared" si="45"/>
        <v>23</v>
      </c>
      <c r="K558" t="str">
        <f t="shared" si="46"/>
        <v>Été</v>
      </c>
      <c r="L558">
        <v>0</v>
      </c>
      <c r="Q558" t="e">
        <v>#N/A</v>
      </c>
    </row>
    <row r="559" spans="1:17" x14ac:dyDescent="0.3">
      <c r="A559" t="s">
        <v>796</v>
      </c>
      <c r="C559" t="s">
        <v>15</v>
      </c>
      <c r="I559" t="str">
        <f t="shared" si="44"/>
        <v>2010</v>
      </c>
      <c r="J559" s="2">
        <f t="shared" si="45"/>
        <v>24</v>
      </c>
      <c r="K559" t="str">
        <f t="shared" si="46"/>
        <v>Été</v>
      </c>
      <c r="L559">
        <v>0</v>
      </c>
      <c r="Q559" t="e">
        <v>#N/A</v>
      </c>
    </row>
    <row r="560" spans="1:17" x14ac:dyDescent="0.3">
      <c r="A560" t="s">
        <v>795</v>
      </c>
      <c r="C560" t="s">
        <v>13</v>
      </c>
      <c r="I560" t="str">
        <f t="shared" si="44"/>
        <v>2010</v>
      </c>
      <c r="J560" s="2">
        <f t="shared" si="45"/>
        <v>25</v>
      </c>
      <c r="K560" t="str">
        <f t="shared" si="46"/>
        <v>Été</v>
      </c>
      <c r="L560">
        <v>0</v>
      </c>
      <c r="Q560" t="e">
        <v>#N/A</v>
      </c>
    </row>
    <row r="561" spans="1:17" x14ac:dyDescent="0.3">
      <c r="A561" t="s">
        <v>794</v>
      </c>
      <c r="C561" t="s">
        <v>11</v>
      </c>
      <c r="I561" t="str">
        <f t="shared" si="44"/>
        <v>2010</v>
      </c>
      <c r="J561" s="2">
        <f t="shared" si="45"/>
        <v>26</v>
      </c>
      <c r="K561" t="str">
        <f t="shared" si="46"/>
        <v>Été</v>
      </c>
      <c r="L561">
        <v>0</v>
      </c>
      <c r="Q561" t="e">
        <v>#N/A</v>
      </c>
    </row>
    <row r="562" spans="1:17" x14ac:dyDescent="0.3">
      <c r="A562" t="s">
        <v>793</v>
      </c>
      <c r="C562" t="s">
        <v>9</v>
      </c>
      <c r="I562" t="str">
        <f t="shared" si="44"/>
        <v>2010</v>
      </c>
      <c r="J562" s="2">
        <f t="shared" si="45"/>
        <v>27</v>
      </c>
      <c r="K562" t="str">
        <f t="shared" si="46"/>
        <v>Été</v>
      </c>
      <c r="L562">
        <v>0</v>
      </c>
      <c r="Q562" t="e">
        <v>#N/A</v>
      </c>
    </row>
    <row r="563" spans="1:17" x14ac:dyDescent="0.3">
      <c r="A563" t="s">
        <v>792</v>
      </c>
      <c r="C563" t="s">
        <v>7</v>
      </c>
      <c r="I563" t="str">
        <f t="shared" si="44"/>
        <v>2010</v>
      </c>
      <c r="J563" s="2">
        <f t="shared" si="45"/>
        <v>28</v>
      </c>
      <c r="K563" t="str">
        <f t="shared" si="46"/>
        <v>Été</v>
      </c>
      <c r="L563">
        <v>0</v>
      </c>
      <c r="Q563" t="e">
        <v>#N/A</v>
      </c>
    </row>
    <row r="564" spans="1:17" x14ac:dyDescent="0.3">
      <c r="A564" t="s">
        <v>791</v>
      </c>
      <c r="C564" t="s">
        <v>5</v>
      </c>
      <c r="I564" t="str">
        <f t="shared" si="44"/>
        <v>2010</v>
      </c>
      <c r="J564" s="2">
        <f t="shared" si="45"/>
        <v>29</v>
      </c>
      <c r="K564" t="str">
        <f t="shared" si="46"/>
        <v>Été</v>
      </c>
      <c r="L564">
        <v>0</v>
      </c>
      <c r="Q564" t="e">
        <v>#N/A</v>
      </c>
    </row>
    <row r="565" spans="1:17" x14ac:dyDescent="0.3">
      <c r="A565" t="s">
        <v>790</v>
      </c>
      <c r="C565" t="s">
        <v>107</v>
      </c>
      <c r="I565" t="str">
        <f t="shared" si="44"/>
        <v>2010</v>
      </c>
      <c r="J565" s="2">
        <f t="shared" si="45"/>
        <v>30</v>
      </c>
      <c r="K565" t="str">
        <f t="shared" si="46"/>
        <v>Été</v>
      </c>
      <c r="L565">
        <v>0</v>
      </c>
      <c r="Q565" t="e">
        <v>#N/A</v>
      </c>
    </row>
    <row r="566" spans="1:17" x14ac:dyDescent="0.3">
      <c r="A566" t="s">
        <v>789</v>
      </c>
      <c r="C566" t="s">
        <v>105</v>
      </c>
      <c r="I566" t="str">
        <f t="shared" si="44"/>
        <v>2010</v>
      </c>
      <c r="J566" s="2">
        <f t="shared" si="45"/>
        <v>31</v>
      </c>
      <c r="K566" t="str">
        <f t="shared" si="46"/>
        <v>Été</v>
      </c>
      <c r="L566">
        <v>0</v>
      </c>
      <c r="Q566" t="e">
        <v>#N/A</v>
      </c>
    </row>
    <row r="567" spans="1:17" x14ac:dyDescent="0.3">
      <c r="A567" t="s">
        <v>788</v>
      </c>
      <c r="C567" t="s">
        <v>103</v>
      </c>
      <c r="I567" t="str">
        <f t="shared" si="44"/>
        <v>2010</v>
      </c>
      <c r="J567" s="2">
        <f t="shared" si="45"/>
        <v>32</v>
      </c>
      <c r="K567" t="str">
        <f t="shared" si="46"/>
        <v>Été</v>
      </c>
      <c r="L567">
        <v>0</v>
      </c>
      <c r="Q567" t="e">
        <v>#N/A</v>
      </c>
    </row>
    <row r="568" spans="1:17" x14ac:dyDescent="0.3">
      <c r="A568" t="s">
        <v>787</v>
      </c>
      <c r="C568" t="s">
        <v>101</v>
      </c>
      <c r="I568" t="str">
        <f t="shared" si="44"/>
        <v>2010</v>
      </c>
      <c r="J568" s="2">
        <f t="shared" si="45"/>
        <v>33</v>
      </c>
      <c r="K568" t="str">
        <f t="shared" si="46"/>
        <v>Été</v>
      </c>
      <c r="L568">
        <v>0</v>
      </c>
      <c r="Q568" t="e">
        <v>#N/A</v>
      </c>
    </row>
    <row r="569" spans="1:17" x14ac:dyDescent="0.3">
      <c r="A569" t="s">
        <v>786</v>
      </c>
      <c r="C569" t="s">
        <v>99</v>
      </c>
      <c r="I569" t="str">
        <f t="shared" si="44"/>
        <v>2010</v>
      </c>
      <c r="J569" s="2">
        <f t="shared" si="45"/>
        <v>34</v>
      </c>
      <c r="K569" t="str">
        <f t="shared" si="46"/>
        <v>Été</v>
      </c>
      <c r="L569">
        <v>0</v>
      </c>
      <c r="Q569" t="e">
        <v>#N/A</v>
      </c>
    </row>
    <row r="570" spans="1:17" x14ac:dyDescent="0.3">
      <c r="A570" t="s">
        <v>785</v>
      </c>
      <c r="C570" t="s">
        <v>97</v>
      </c>
      <c r="I570" t="str">
        <f t="shared" si="44"/>
        <v>2010</v>
      </c>
      <c r="J570" s="2">
        <f t="shared" si="45"/>
        <v>35</v>
      </c>
      <c r="K570" t="str">
        <f t="shared" si="46"/>
        <v>Été</v>
      </c>
      <c r="L570">
        <v>0</v>
      </c>
      <c r="Q570" t="e">
        <v>#N/A</v>
      </c>
    </row>
    <row r="571" spans="1:17" x14ac:dyDescent="0.3">
      <c r="A571" t="s">
        <v>784</v>
      </c>
      <c r="C571" t="s">
        <v>95</v>
      </c>
      <c r="I571" t="str">
        <f t="shared" si="44"/>
        <v>2010</v>
      </c>
      <c r="J571" s="2">
        <f t="shared" si="45"/>
        <v>36</v>
      </c>
      <c r="K571" t="str">
        <f t="shared" si="46"/>
        <v>Automne</v>
      </c>
      <c r="L571">
        <v>0</v>
      </c>
      <c r="Q571" t="e">
        <v>#N/A</v>
      </c>
    </row>
    <row r="572" spans="1:17" x14ac:dyDescent="0.3">
      <c r="A572" t="s">
        <v>783</v>
      </c>
      <c r="C572" t="s">
        <v>93</v>
      </c>
      <c r="I572" t="str">
        <f t="shared" si="44"/>
        <v>2010</v>
      </c>
      <c r="J572" s="2">
        <f t="shared" si="45"/>
        <v>37</v>
      </c>
      <c r="K572" t="str">
        <f t="shared" si="46"/>
        <v>Automne</v>
      </c>
      <c r="L572">
        <v>0</v>
      </c>
      <c r="Q572" t="e">
        <v>#N/A</v>
      </c>
    </row>
    <row r="573" spans="1:17" x14ac:dyDescent="0.3">
      <c r="A573" t="s">
        <v>782</v>
      </c>
      <c r="C573" t="s">
        <v>91</v>
      </c>
      <c r="I573" t="str">
        <f t="shared" si="44"/>
        <v>2010</v>
      </c>
      <c r="J573" s="2">
        <f t="shared" si="45"/>
        <v>38</v>
      </c>
      <c r="K573" t="str">
        <f t="shared" si="46"/>
        <v>Automne</v>
      </c>
      <c r="L573">
        <v>0</v>
      </c>
      <c r="Q573" t="e">
        <v>#N/A</v>
      </c>
    </row>
    <row r="574" spans="1:17" x14ac:dyDescent="0.3">
      <c r="A574" t="s">
        <v>781</v>
      </c>
      <c r="C574" t="s">
        <v>89</v>
      </c>
      <c r="I574" t="str">
        <f t="shared" si="44"/>
        <v>2010</v>
      </c>
      <c r="J574" s="2">
        <f t="shared" si="45"/>
        <v>39</v>
      </c>
      <c r="K574" t="str">
        <f t="shared" si="46"/>
        <v>Automne</v>
      </c>
      <c r="L574">
        <v>0</v>
      </c>
      <c r="Q574" t="e">
        <v>#N/A</v>
      </c>
    </row>
    <row r="575" spans="1:17" x14ac:dyDescent="0.3">
      <c r="A575" t="s">
        <v>780</v>
      </c>
      <c r="C575" t="s">
        <v>87</v>
      </c>
      <c r="I575" t="str">
        <f t="shared" si="44"/>
        <v>2010</v>
      </c>
      <c r="J575" s="2">
        <f t="shared" si="45"/>
        <v>40</v>
      </c>
      <c r="K575" t="str">
        <f t="shared" si="46"/>
        <v>Automne</v>
      </c>
      <c r="L575">
        <v>0</v>
      </c>
      <c r="Q575" t="e">
        <v>#N/A</v>
      </c>
    </row>
    <row r="576" spans="1:17" x14ac:dyDescent="0.3">
      <c r="A576" t="s">
        <v>779</v>
      </c>
      <c r="C576" t="s">
        <v>85</v>
      </c>
      <c r="I576" t="str">
        <f t="shared" si="44"/>
        <v>2010</v>
      </c>
      <c r="J576" s="2">
        <f t="shared" si="45"/>
        <v>41</v>
      </c>
      <c r="K576" t="str">
        <f t="shared" si="46"/>
        <v>Automne</v>
      </c>
      <c r="L576">
        <v>0</v>
      </c>
      <c r="Q576" t="e">
        <v>#N/A</v>
      </c>
    </row>
    <row r="577" spans="1:17" x14ac:dyDescent="0.3">
      <c r="A577" t="s">
        <v>778</v>
      </c>
      <c r="C577" t="s">
        <v>83</v>
      </c>
      <c r="I577" t="str">
        <f t="shared" si="44"/>
        <v>2010</v>
      </c>
      <c r="J577" s="2">
        <f t="shared" si="45"/>
        <v>42</v>
      </c>
      <c r="K577" t="str">
        <f t="shared" si="46"/>
        <v>Automne</v>
      </c>
      <c r="L577">
        <v>0</v>
      </c>
      <c r="Q577" t="e">
        <v>#N/A</v>
      </c>
    </row>
    <row r="578" spans="1:17" x14ac:dyDescent="0.3">
      <c r="A578" t="s">
        <v>777</v>
      </c>
      <c r="C578" t="s">
        <v>81</v>
      </c>
      <c r="I578" t="str">
        <f t="shared" si="44"/>
        <v>2010</v>
      </c>
      <c r="J578" s="2">
        <f t="shared" si="45"/>
        <v>43</v>
      </c>
      <c r="K578" t="str">
        <f t="shared" si="46"/>
        <v>Automne</v>
      </c>
      <c r="L578">
        <v>0</v>
      </c>
      <c r="Q578" t="e">
        <v>#N/A</v>
      </c>
    </row>
    <row r="579" spans="1:17" x14ac:dyDescent="0.3">
      <c r="A579" t="s">
        <v>776</v>
      </c>
      <c r="C579" t="s">
        <v>79</v>
      </c>
      <c r="I579" t="str">
        <f t="shared" si="44"/>
        <v>2010</v>
      </c>
      <c r="J579" s="2">
        <f t="shared" si="45"/>
        <v>44</v>
      </c>
      <c r="K579" t="str">
        <f t="shared" si="46"/>
        <v>Automne</v>
      </c>
      <c r="L579">
        <v>0</v>
      </c>
      <c r="Q579" t="e">
        <v>#N/A</v>
      </c>
    </row>
    <row r="580" spans="1:17" x14ac:dyDescent="0.3">
      <c r="A580" t="s">
        <v>775</v>
      </c>
      <c r="C580" t="s">
        <v>77</v>
      </c>
      <c r="I580" t="str">
        <f t="shared" si="44"/>
        <v>2010</v>
      </c>
      <c r="J580" s="2">
        <f t="shared" si="45"/>
        <v>45</v>
      </c>
      <c r="K580" t="str">
        <f t="shared" si="46"/>
        <v>Automne</v>
      </c>
      <c r="L580">
        <v>0</v>
      </c>
      <c r="Q580" t="e">
        <v>#N/A</v>
      </c>
    </row>
    <row r="581" spans="1:17" x14ac:dyDescent="0.3">
      <c r="A581" t="s">
        <v>774</v>
      </c>
      <c r="C581" t="s">
        <v>75</v>
      </c>
      <c r="I581" t="str">
        <f t="shared" si="44"/>
        <v>2010</v>
      </c>
      <c r="J581" s="2">
        <f t="shared" si="45"/>
        <v>46</v>
      </c>
      <c r="K581" t="str">
        <f t="shared" si="46"/>
        <v>Automne</v>
      </c>
      <c r="L581">
        <v>0</v>
      </c>
      <c r="Q581" t="e">
        <v>#N/A</v>
      </c>
    </row>
    <row r="582" spans="1:17" x14ac:dyDescent="0.3">
      <c r="A582" t="s">
        <v>773</v>
      </c>
      <c r="C582" t="s">
        <v>73</v>
      </c>
      <c r="I582" t="str">
        <f t="shared" si="44"/>
        <v>2010</v>
      </c>
      <c r="J582" s="2">
        <f t="shared" si="45"/>
        <v>47</v>
      </c>
      <c r="K582" t="str">
        <f t="shared" si="46"/>
        <v>Automne</v>
      </c>
      <c r="L582">
        <v>0</v>
      </c>
      <c r="Q582" t="e">
        <v>#N/A</v>
      </c>
    </row>
    <row r="583" spans="1:17" x14ac:dyDescent="0.3">
      <c r="A583" t="s">
        <v>772</v>
      </c>
      <c r="C583" t="s">
        <v>71</v>
      </c>
      <c r="I583" t="str">
        <f t="shared" si="44"/>
        <v>2010</v>
      </c>
      <c r="J583" s="2">
        <f t="shared" si="45"/>
        <v>48</v>
      </c>
      <c r="K583" t="str">
        <f t="shared" si="46"/>
        <v>Hiver</v>
      </c>
      <c r="L583">
        <v>0</v>
      </c>
      <c r="Q583" t="e">
        <v>#N/A</v>
      </c>
    </row>
    <row r="584" spans="1:17" x14ac:dyDescent="0.3">
      <c r="A584" t="s">
        <v>771</v>
      </c>
      <c r="C584" t="s">
        <v>69</v>
      </c>
      <c r="I584" t="str">
        <f t="shared" si="44"/>
        <v>2010</v>
      </c>
      <c r="J584" s="2">
        <f t="shared" si="45"/>
        <v>49</v>
      </c>
      <c r="K584" t="str">
        <f t="shared" si="46"/>
        <v>Hiver</v>
      </c>
      <c r="L584">
        <v>0</v>
      </c>
      <c r="Q584" t="e">
        <v>#N/A</v>
      </c>
    </row>
    <row r="585" spans="1:17" x14ac:dyDescent="0.3">
      <c r="A585" t="s">
        <v>770</v>
      </c>
      <c r="C585" t="s">
        <v>67</v>
      </c>
      <c r="I585" t="str">
        <f t="shared" si="44"/>
        <v>2010</v>
      </c>
      <c r="J585" s="2">
        <f t="shared" si="45"/>
        <v>50</v>
      </c>
      <c r="K585" t="str">
        <f t="shared" si="46"/>
        <v>Hiver</v>
      </c>
      <c r="L585">
        <v>0</v>
      </c>
      <c r="Q585" t="e">
        <v>#N/A</v>
      </c>
    </row>
    <row r="586" spans="1:17" x14ac:dyDescent="0.3">
      <c r="A586" t="s">
        <v>769</v>
      </c>
      <c r="C586" t="s">
        <v>65</v>
      </c>
      <c r="I586" t="str">
        <f t="shared" si="44"/>
        <v>2010</v>
      </c>
      <c r="J586" s="2">
        <f t="shared" si="45"/>
        <v>51</v>
      </c>
      <c r="K586" t="str">
        <f t="shared" si="46"/>
        <v>Hiver</v>
      </c>
      <c r="L586">
        <v>0</v>
      </c>
      <c r="Q586" t="e">
        <v>#N/A</v>
      </c>
    </row>
    <row r="587" spans="1:17" x14ac:dyDescent="0.3">
      <c r="A587" t="s">
        <v>768</v>
      </c>
      <c r="C587" t="s">
        <v>63</v>
      </c>
      <c r="I587" t="str">
        <f t="shared" si="44"/>
        <v>2010</v>
      </c>
      <c r="J587" s="2">
        <f t="shared" si="45"/>
        <v>52</v>
      </c>
      <c r="K587" t="str">
        <f t="shared" si="46"/>
        <v>Hiver</v>
      </c>
      <c r="L587">
        <v>0</v>
      </c>
      <c r="Q587" t="e">
        <v>#N/A</v>
      </c>
    </row>
    <row r="588" spans="1:17" x14ac:dyDescent="0.3">
      <c r="A588" t="s">
        <v>767</v>
      </c>
      <c r="C588" t="s">
        <v>61</v>
      </c>
      <c r="I588" t="str">
        <f t="shared" si="44"/>
        <v>2011</v>
      </c>
      <c r="J588" s="2">
        <f t="shared" si="45"/>
        <v>1</v>
      </c>
      <c r="K588" t="str">
        <f t="shared" si="46"/>
        <v>Hiver</v>
      </c>
      <c r="L588">
        <v>868</v>
      </c>
      <c r="Q588" t="e">
        <v>#N/A</v>
      </c>
    </row>
    <row r="589" spans="1:17" x14ac:dyDescent="0.3">
      <c r="A589" t="s">
        <v>766</v>
      </c>
      <c r="C589" t="s">
        <v>59</v>
      </c>
      <c r="I589" t="str">
        <f t="shared" si="44"/>
        <v>2011</v>
      </c>
      <c r="J589" s="2">
        <f t="shared" si="45"/>
        <v>2</v>
      </c>
      <c r="K589" t="str">
        <f t="shared" si="46"/>
        <v>Hiver</v>
      </c>
      <c r="L589">
        <v>861</v>
      </c>
      <c r="Q589" t="e">
        <v>#N/A</v>
      </c>
    </row>
    <row r="590" spans="1:17" x14ac:dyDescent="0.3">
      <c r="A590" t="s">
        <v>765</v>
      </c>
      <c r="C590" t="s">
        <v>57</v>
      </c>
      <c r="I590" t="str">
        <f t="shared" ref="I590:I653" si="47">LEFT(A590,4)</f>
        <v>2011</v>
      </c>
      <c r="J590" s="2">
        <f t="shared" ref="J590:J653" si="48">ABS(RIGHT(C590,3))</f>
        <v>3</v>
      </c>
      <c r="K590" t="str">
        <f t="shared" ref="K590:K653" si="49">IF(J590&lt;9,"Hiver",IF(J590&lt;23,"Printemps",IF(J590&lt;36,"Été",IF(J590&lt;48,"Automne","Hiver"))))</f>
        <v>Hiver</v>
      </c>
      <c r="L590">
        <v>831</v>
      </c>
      <c r="Q590" t="e">
        <v>#N/A</v>
      </c>
    </row>
    <row r="591" spans="1:17" x14ac:dyDescent="0.3">
      <c r="A591" t="s">
        <v>764</v>
      </c>
      <c r="C591" t="s">
        <v>55</v>
      </c>
      <c r="I591" t="str">
        <f t="shared" si="47"/>
        <v>2011</v>
      </c>
      <c r="J591" s="2">
        <f t="shared" si="48"/>
        <v>4</v>
      </c>
      <c r="K591" t="str">
        <f t="shared" si="49"/>
        <v>Hiver</v>
      </c>
      <c r="L591">
        <v>835</v>
      </c>
      <c r="Q591" t="e">
        <v>#N/A</v>
      </c>
    </row>
    <row r="592" spans="1:17" x14ac:dyDescent="0.3">
      <c r="A592" t="s">
        <v>763</v>
      </c>
      <c r="C592" t="s">
        <v>53</v>
      </c>
      <c r="I592" t="str">
        <f t="shared" si="47"/>
        <v>2011</v>
      </c>
      <c r="J592" s="2">
        <f t="shared" si="48"/>
        <v>5</v>
      </c>
      <c r="K592" t="str">
        <f t="shared" si="49"/>
        <v>Hiver</v>
      </c>
      <c r="L592">
        <v>818</v>
      </c>
      <c r="Q592" t="e">
        <v>#N/A</v>
      </c>
    </row>
    <row r="593" spans="1:17" x14ac:dyDescent="0.3">
      <c r="A593" t="s">
        <v>762</v>
      </c>
      <c r="C593" t="s">
        <v>51</v>
      </c>
      <c r="I593" t="str">
        <f t="shared" si="47"/>
        <v>2011</v>
      </c>
      <c r="J593" s="2">
        <f t="shared" si="48"/>
        <v>6</v>
      </c>
      <c r="K593" t="str">
        <f t="shared" si="49"/>
        <v>Hiver</v>
      </c>
      <c r="L593">
        <v>806</v>
      </c>
      <c r="Q593" t="e">
        <v>#N/A</v>
      </c>
    </row>
    <row r="594" spans="1:17" x14ac:dyDescent="0.3">
      <c r="A594" t="s">
        <v>761</v>
      </c>
      <c r="C594" t="s">
        <v>49</v>
      </c>
      <c r="I594" t="str">
        <f t="shared" si="47"/>
        <v>2011</v>
      </c>
      <c r="J594" s="2">
        <f t="shared" si="48"/>
        <v>7</v>
      </c>
      <c r="K594" t="str">
        <f t="shared" si="49"/>
        <v>Hiver</v>
      </c>
      <c r="L594">
        <v>831</v>
      </c>
      <c r="Q594" t="e">
        <v>#N/A</v>
      </c>
    </row>
    <row r="595" spans="1:17" x14ac:dyDescent="0.3">
      <c r="A595" t="s">
        <v>760</v>
      </c>
      <c r="C595" t="s">
        <v>47</v>
      </c>
      <c r="I595" t="str">
        <f t="shared" si="47"/>
        <v>2011</v>
      </c>
      <c r="J595" s="2">
        <f t="shared" si="48"/>
        <v>8</v>
      </c>
      <c r="K595" t="str">
        <f t="shared" si="49"/>
        <v>Hiver</v>
      </c>
      <c r="L595">
        <v>821</v>
      </c>
      <c r="Q595" t="e">
        <v>#N/A</v>
      </c>
    </row>
    <row r="596" spans="1:17" x14ac:dyDescent="0.3">
      <c r="A596" t="s">
        <v>759</v>
      </c>
      <c r="C596" t="s">
        <v>45</v>
      </c>
      <c r="I596" t="str">
        <f t="shared" si="47"/>
        <v>2011</v>
      </c>
      <c r="J596" s="2">
        <f t="shared" si="48"/>
        <v>9</v>
      </c>
      <c r="K596" t="str">
        <f t="shared" si="49"/>
        <v>Printemps</v>
      </c>
      <c r="L596">
        <v>803</v>
      </c>
      <c r="Q596" t="e">
        <v>#N/A</v>
      </c>
    </row>
    <row r="597" spans="1:17" x14ac:dyDescent="0.3">
      <c r="A597" t="s">
        <v>758</v>
      </c>
      <c r="C597" t="s">
        <v>43</v>
      </c>
      <c r="I597" t="str">
        <f t="shared" si="47"/>
        <v>2011</v>
      </c>
      <c r="J597" s="2">
        <f t="shared" si="48"/>
        <v>10</v>
      </c>
      <c r="K597" t="str">
        <f t="shared" si="49"/>
        <v>Printemps</v>
      </c>
      <c r="L597">
        <v>849</v>
      </c>
      <c r="Q597" t="e">
        <v>#N/A</v>
      </c>
    </row>
    <row r="598" spans="1:17" x14ac:dyDescent="0.3">
      <c r="A598" t="s">
        <v>757</v>
      </c>
      <c r="C598" t="s">
        <v>41</v>
      </c>
      <c r="I598" t="str">
        <f t="shared" si="47"/>
        <v>2011</v>
      </c>
      <c r="J598" s="2">
        <f t="shared" si="48"/>
        <v>11</v>
      </c>
      <c r="K598" t="str">
        <f t="shared" si="49"/>
        <v>Printemps</v>
      </c>
      <c r="L598">
        <v>753</v>
      </c>
      <c r="Q598" t="e">
        <v>#N/A</v>
      </c>
    </row>
    <row r="599" spans="1:17" x14ac:dyDescent="0.3">
      <c r="A599" t="s">
        <v>756</v>
      </c>
      <c r="C599" t="s">
        <v>39</v>
      </c>
      <c r="I599" t="str">
        <f t="shared" si="47"/>
        <v>2011</v>
      </c>
      <c r="J599" s="2">
        <f t="shared" si="48"/>
        <v>12</v>
      </c>
      <c r="K599" t="str">
        <f t="shared" si="49"/>
        <v>Printemps</v>
      </c>
      <c r="L599">
        <v>690</v>
      </c>
      <c r="Q599" t="e">
        <v>#N/A</v>
      </c>
    </row>
    <row r="600" spans="1:17" x14ac:dyDescent="0.3">
      <c r="A600" t="s">
        <v>755</v>
      </c>
      <c r="C600" t="s">
        <v>37</v>
      </c>
      <c r="I600" t="str">
        <f t="shared" si="47"/>
        <v>2011</v>
      </c>
      <c r="J600" s="2">
        <f t="shared" si="48"/>
        <v>13</v>
      </c>
      <c r="K600" t="str">
        <f t="shared" si="49"/>
        <v>Printemps</v>
      </c>
      <c r="L600">
        <v>750</v>
      </c>
      <c r="Q600" t="e">
        <v>#N/A</v>
      </c>
    </row>
    <row r="601" spans="1:17" x14ac:dyDescent="0.3">
      <c r="A601" t="s">
        <v>754</v>
      </c>
      <c r="C601" t="s">
        <v>35</v>
      </c>
      <c r="I601" t="str">
        <f t="shared" si="47"/>
        <v>2011</v>
      </c>
      <c r="J601" s="2">
        <f t="shared" si="48"/>
        <v>14</v>
      </c>
      <c r="K601" t="str">
        <f t="shared" si="49"/>
        <v>Printemps</v>
      </c>
      <c r="L601">
        <v>709</v>
      </c>
      <c r="Q601" t="e">
        <v>#N/A</v>
      </c>
    </row>
    <row r="602" spans="1:17" x14ac:dyDescent="0.3">
      <c r="A602" t="s">
        <v>753</v>
      </c>
      <c r="C602" t="s">
        <v>33</v>
      </c>
      <c r="I602" t="str">
        <f t="shared" si="47"/>
        <v>2011</v>
      </c>
      <c r="J602" s="2">
        <f t="shared" si="48"/>
        <v>15</v>
      </c>
      <c r="K602" t="str">
        <f t="shared" si="49"/>
        <v>Printemps</v>
      </c>
      <c r="L602">
        <v>678</v>
      </c>
      <c r="Q602" t="e">
        <v>#N/A</v>
      </c>
    </row>
    <row r="603" spans="1:17" x14ac:dyDescent="0.3">
      <c r="A603" t="s">
        <v>752</v>
      </c>
      <c r="C603" t="s">
        <v>31</v>
      </c>
      <c r="I603" t="str">
        <f t="shared" si="47"/>
        <v>2011</v>
      </c>
      <c r="J603" s="2">
        <f t="shared" si="48"/>
        <v>16</v>
      </c>
      <c r="K603" t="str">
        <f t="shared" si="49"/>
        <v>Printemps</v>
      </c>
      <c r="L603">
        <v>695</v>
      </c>
      <c r="Q603" t="e">
        <v>#N/A</v>
      </c>
    </row>
    <row r="604" spans="1:17" x14ac:dyDescent="0.3">
      <c r="A604" t="s">
        <v>751</v>
      </c>
      <c r="C604" t="s">
        <v>29</v>
      </c>
      <c r="I604" t="str">
        <f t="shared" si="47"/>
        <v>2011</v>
      </c>
      <c r="J604" s="2">
        <f t="shared" si="48"/>
        <v>17</v>
      </c>
      <c r="K604" t="str">
        <f t="shared" si="49"/>
        <v>Printemps</v>
      </c>
      <c r="L604">
        <v>735</v>
      </c>
      <c r="Q604" t="e">
        <v>#N/A</v>
      </c>
    </row>
    <row r="605" spans="1:17" x14ac:dyDescent="0.3">
      <c r="A605" t="s">
        <v>750</v>
      </c>
      <c r="C605" t="s">
        <v>27</v>
      </c>
      <c r="I605" t="str">
        <f t="shared" si="47"/>
        <v>2011</v>
      </c>
      <c r="J605" s="2">
        <f t="shared" si="48"/>
        <v>18</v>
      </c>
      <c r="K605" t="str">
        <f t="shared" si="49"/>
        <v>Printemps</v>
      </c>
      <c r="L605">
        <v>703</v>
      </c>
      <c r="Q605" t="e">
        <v>#N/A</v>
      </c>
    </row>
    <row r="606" spans="1:17" x14ac:dyDescent="0.3">
      <c r="A606" t="s">
        <v>749</v>
      </c>
      <c r="C606" t="s">
        <v>25</v>
      </c>
      <c r="I606" t="str">
        <f t="shared" si="47"/>
        <v>2011</v>
      </c>
      <c r="J606" s="2">
        <f t="shared" si="48"/>
        <v>19</v>
      </c>
      <c r="K606" t="str">
        <f t="shared" si="49"/>
        <v>Printemps</v>
      </c>
      <c r="L606">
        <v>711</v>
      </c>
      <c r="Q606" t="e">
        <v>#N/A</v>
      </c>
    </row>
    <row r="607" spans="1:17" x14ac:dyDescent="0.3">
      <c r="A607" t="s">
        <v>748</v>
      </c>
      <c r="C607" t="s">
        <v>23</v>
      </c>
      <c r="I607" t="str">
        <f t="shared" si="47"/>
        <v>2011</v>
      </c>
      <c r="J607" s="2">
        <f t="shared" si="48"/>
        <v>20</v>
      </c>
      <c r="K607" t="str">
        <f t="shared" si="49"/>
        <v>Printemps</v>
      </c>
      <c r="L607">
        <v>689</v>
      </c>
      <c r="Q607" t="e">
        <v>#N/A</v>
      </c>
    </row>
    <row r="608" spans="1:17" x14ac:dyDescent="0.3">
      <c r="A608" t="s">
        <v>747</v>
      </c>
      <c r="C608" t="s">
        <v>21</v>
      </c>
      <c r="I608" t="str">
        <f t="shared" si="47"/>
        <v>2011</v>
      </c>
      <c r="J608" s="2">
        <f t="shared" si="48"/>
        <v>21</v>
      </c>
      <c r="K608" t="str">
        <f t="shared" si="49"/>
        <v>Printemps</v>
      </c>
      <c r="L608">
        <v>716</v>
      </c>
      <c r="Q608" t="e">
        <v>#N/A</v>
      </c>
    </row>
    <row r="609" spans="1:17" x14ac:dyDescent="0.3">
      <c r="A609" t="s">
        <v>746</v>
      </c>
      <c r="C609" t="s">
        <v>19</v>
      </c>
      <c r="I609" t="str">
        <f t="shared" si="47"/>
        <v>2011</v>
      </c>
      <c r="J609" s="2">
        <f t="shared" si="48"/>
        <v>22</v>
      </c>
      <c r="K609" t="str">
        <f t="shared" si="49"/>
        <v>Printemps</v>
      </c>
      <c r="L609">
        <v>682</v>
      </c>
      <c r="Q609" t="e">
        <v>#N/A</v>
      </c>
    </row>
    <row r="610" spans="1:17" x14ac:dyDescent="0.3">
      <c r="A610" t="s">
        <v>745</v>
      </c>
      <c r="C610" t="s">
        <v>17</v>
      </c>
      <c r="I610" t="str">
        <f t="shared" si="47"/>
        <v>2011</v>
      </c>
      <c r="J610" s="2">
        <f t="shared" si="48"/>
        <v>23</v>
      </c>
      <c r="K610" t="str">
        <f t="shared" si="49"/>
        <v>Été</v>
      </c>
      <c r="L610">
        <v>690</v>
      </c>
      <c r="Q610" t="e">
        <v>#N/A</v>
      </c>
    </row>
    <row r="611" spans="1:17" x14ac:dyDescent="0.3">
      <c r="A611" t="s">
        <v>744</v>
      </c>
      <c r="C611" t="s">
        <v>15</v>
      </c>
      <c r="I611" t="str">
        <f t="shared" si="47"/>
        <v>2011</v>
      </c>
      <c r="J611" s="2">
        <f t="shared" si="48"/>
        <v>24</v>
      </c>
      <c r="K611" t="str">
        <f t="shared" si="49"/>
        <v>Été</v>
      </c>
      <c r="L611">
        <v>726</v>
      </c>
      <c r="Q611" t="e">
        <v>#N/A</v>
      </c>
    </row>
    <row r="612" spans="1:17" x14ac:dyDescent="0.3">
      <c r="A612" t="s">
        <v>743</v>
      </c>
      <c r="C612" t="s">
        <v>13</v>
      </c>
      <c r="I612" t="str">
        <f t="shared" si="47"/>
        <v>2011</v>
      </c>
      <c r="J612" s="2">
        <f t="shared" si="48"/>
        <v>25</v>
      </c>
      <c r="K612" t="str">
        <f t="shared" si="49"/>
        <v>Été</v>
      </c>
      <c r="L612">
        <v>707</v>
      </c>
      <c r="Q612" t="e">
        <v>#N/A</v>
      </c>
    </row>
    <row r="613" spans="1:17" x14ac:dyDescent="0.3">
      <c r="A613" t="s">
        <v>742</v>
      </c>
      <c r="C613" t="s">
        <v>11</v>
      </c>
      <c r="I613" t="str">
        <f t="shared" si="47"/>
        <v>2011</v>
      </c>
      <c r="J613" s="2">
        <f t="shared" si="48"/>
        <v>26</v>
      </c>
      <c r="K613" t="str">
        <f t="shared" si="49"/>
        <v>Été</v>
      </c>
      <c r="L613">
        <v>703</v>
      </c>
      <c r="Q613" t="e">
        <v>#N/A</v>
      </c>
    </row>
    <row r="614" spans="1:17" x14ac:dyDescent="0.3">
      <c r="A614" t="s">
        <v>741</v>
      </c>
      <c r="C614" t="s">
        <v>9</v>
      </c>
      <c r="I614" t="str">
        <f t="shared" si="47"/>
        <v>2011</v>
      </c>
      <c r="J614" s="2">
        <f t="shared" si="48"/>
        <v>27</v>
      </c>
      <c r="K614" t="str">
        <f t="shared" si="49"/>
        <v>Été</v>
      </c>
      <c r="L614">
        <v>778</v>
      </c>
      <c r="Q614" t="e">
        <v>#N/A</v>
      </c>
    </row>
    <row r="615" spans="1:17" x14ac:dyDescent="0.3">
      <c r="A615" t="s">
        <v>740</v>
      </c>
      <c r="C615" t="s">
        <v>7</v>
      </c>
      <c r="I615" t="str">
        <f t="shared" si="47"/>
        <v>2011</v>
      </c>
      <c r="J615" s="2">
        <f t="shared" si="48"/>
        <v>28</v>
      </c>
      <c r="K615" t="str">
        <f t="shared" si="49"/>
        <v>Été</v>
      </c>
      <c r="L615">
        <v>741</v>
      </c>
      <c r="Q615" t="e">
        <v>#N/A</v>
      </c>
    </row>
    <row r="616" spans="1:17" x14ac:dyDescent="0.3">
      <c r="A616" t="s">
        <v>739</v>
      </c>
      <c r="C616" t="s">
        <v>5</v>
      </c>
      <c r="I616" t="str">
        <f t="shared" si="47"/>
        <v>2011</v>
      </c>
      <c r="J616" s="2">
        <f t="shared" si="48"/>
        <v>29</v>
      </c>
      <c r="K616" t="str">
        <f t="shared" si="49"/>
        <v>Été</v>
      </c>
      <c r="L616">
        <v>681</v>
      </c>
      <c r="Q616" t="e">
        <v>#N/A</v>
      </c>
    </row>
    <row r="617" spans="1:17" x14ac:dyDescent="0.3">
      <c r="A617" t="s">
        <v>738</v>
      </c>
      <c r="C617" t="s">
        <v>107</v>
      </c>
      <c r="I617" t="str">
        <f t="shared" si="47"/>
        <v>2011</v>
      </c>
      <c r="J617" s="2">
        <f t="shared" si="48"/>
        <v>30</v>
      </c>
      <c r="K617" t="str">
        <f t="shared" si="49"/>
        <v>Été</v>
      </c>
      <c r="L617">
        <v>614</v>
      </c>
      <c r="Q617" t="e">
        <v>#N/A</v>
      </c>
    </row>
    <row r="618" spans="1:17" x14ac:dyDescent="0.3">
      <c r="A618" t="s">
        <v>737</v>
      </c>
      <c r="C618" t="s">
        <v>105</v>
      </c>
      <c r="I618" t="str">
        <f t="shared" si="47"/>
        <v>2011</v>
      </c>
      <c r="J618" s="2">
        <f t="shared" si="48"/>
        <v>31</v>
      </c>
      <c r="K618" t="str">
        <f t="shared" si="49"/>
        <v>Été</v>
      </c>
      <c r="L618">
        <v>773</v>
      </c>
      <c r="Q618" t="e">
        <v>#N/A</v>
      </c>
    </row>
    <row r="619" spans="1:17" x14ac:dyDescent="0.3">
      <c r="A619" t="s">
        <v>736</v>
      </c>
      <c r="C619" t="s">
        <v>103</v>
      </c>
      <c r="I619" t="str">
        <f t="shared" si="47"/>
        <v>2011</v>
      </c>
      <c r="J619" s="2">
        <f t="shared" si="48"/>
        <v>32</v>
      </c>
      <c r="K619" t="str">
        <f t="shared" si="49"/>
        <v>Été</v>
      </c>
      <c r="L619">
        <v>708</v>
      </c>
      <c r="Q619" t="e">
        <v>#N/A</v>
      </c>
    </row>
    <row r="620" spans="1:17" x14ac:dyDescent="0.3">
      <c r="A620" t="s">
        <v>735</v>
      </c>
      <c r="C620" t="s">
        <v>101</v>
      </c>
      <c r="I620" t="str">
        <f t="shared" si="47"/>
        <v>2011</v>
      </c>
      <c r="J620" s="2">
        <f t="shared" si="48"/>
        <v>33</v>
      </c>
      <c r="K620" t="str">
        <f t="shared" si="49"/>
        <v>Été</v>
      </c>
      <c r="L620">
        <v>761</v>
      </c>
      <c r="Q620" t="e">
        <v>#N/A</v>
      </c>
    </row>
    <row r="621" spans="1:17" x14ac:dyDescent="0.3">
      <c r="A621" t="s">
        <v>734</v>
      </c>
      <c r="C621" t="s">
        <v>99</v>
      </c>
      <c r="I621" t="str">
        <f t="shared" si="47"/>
        <v>2011</v>
      </c>
      <c r="J621" s="2">
        <f t="shared" si="48"/>
        <v>34</v>
      </c>
      <c r="K621" t="str">
        <f t="shared" si="49"/>
        <v>Été</v>
      </c>
      <c r="L621">
        <v>796</v>
      </c>
      <c r="Q621" t="e">
        <v>#N/A</v>
      </c>
    </row>
    <row r="622" spans="1:17" x14ac:dyDescent="0.3">
      <c r="A622" t="s">
        <v>733</v>
      </c>
      <c r="C622" t="s">
        <v>97</v>
      </c>
      <c r="I622" t="str">
        <f t="shared" si="47"/>
        <v>2011</v>
      </c>
      <c r="J622" s="2">
        <f t="shared" si="48"/>
        <v>35</v>
      </c>
      <c r="K622" t="str">
        <f t="shared" si="49"/>
        <v>Été</v>
      </c>
      <c r="L622">
        <v>752</v>
      </c>
      <c r="Q622" t="e">
        <v>#N/A</v>
      </c>
    </row>
    <row r="623" spans="1:17" x14ac:dyDescent="0.3">
      <c r="A623" t="s">
        <v>732</v>
      </c>
      <c r="C623" t="s">
        <v>95</v>
      </c>
      <c r="I623" t="str">
        <f t="shared" si="47"/>
        <v>2011</v>
      </c>
      <c r="J623" s="2">
        <f t="shared" si="48"/>
        <v>36</v>
      </c>
      <c r="K623" t="str">
        <f t="shared" si="49"/>
        <v>Automne</v>
      </c>
      <c r="L623">
        <v>695</v>
      </c>
      <c r="Q623" t="e">
        <v>#N/A</v>
      </c>
    </row>
    <row r="624" spans="1:17" x14ac:dyDescent="0.3">
      <c r="A624" t="s">
        <v>731</v>
      </c>
      <c r="C624" t="s">
        <v>93</v>
      </c>
      <c r="I624" t="str">
        <f t="shared" si="47"/>
        <v>2011</v>
      </c>
      <c r="J624" s="2">
        <f t="shared" si="48"/>
        <v>37</v>
      </c>
      <c r="K624" t="str">
        <f t="shared" si="49"/>
        <v>Automne</v>
      </c>
      <c r="L624">
        <v>668</v>
      </c>
      <c r="Q624" t="e">
        <v>#N/A</v>
      </c>
    </row>
    <row r="625" spans="1:17" x14ac:dyDescent="0.3">
      <c r="A625" t="s">
        <v>730</v>
      </c>
      <c r="C625" t="s">
        <v>91</v>
      </c>
      <c r="I625" t="str">
        <f t="shared" si="47"/>
        <v>2011</v>
      </c>
      <c r="J625" s="2">
        <f t="shared" si="48"/>
        <v>38</v>
      </c>
      <c r="K625" t="str">
        <f t="shared" si="49"/>
        <v>Automne</v>
      </c>
      <c r="L625">
        <v>729</v>
      </c>
      <c r="Q625" t="e">
        <v>#N/A</v>
      </c>
    </row>
    <row r="626" spans="1:17" x14ac:dyDescent="0.3">
      <c r="A626" t="s">
        <v>729</v>
      </c>
      <c r="C626" t="s">
        <v>89</v>
      </c>
      <c r="I626" t="str">
        <f t="shared" si="47"/>
        <v>2011</v>
      </c>
      <c r="J626" s="2">
        <f t="shared" si="48"/>
        <v>39</v>
      </c>
      <c r="K626" t="str">
        <f t="shared" si="49"/>
        <v>Automne</v>
      </c>
      <c r="L626">
        <v>655</v>
      </c>
      <c r="Q626" t="e">
        <v>#N/A</v>
      </c>
    </row>
    <row r="627" spans="1:17" x14ac:dyDescent="0.3">
      <c r="A627" t="s">
        <v>728</v>
      </c>
      <c r="C627" t="s">
        <v>87</v>
      </c>
      <c r="I627" t="str">
        <f t="shared" si="47"/>
        <v>2011</v>
      </c>
      <c r="J627" s="2">
        <f t="shared" si="48"/>
        <v>40</v>
      </c>
      <c r="K627" t="str">
        <f t="shared" si="49"/>
        <v>Automne</v>
      </c>
      <c r="L627">
        <v>659</v>
      </c>
      <c r="Q627" t="e">
        <v>#N/A</v>
      </c>
    </row>
    <row r="628" spans="1:17" x14ac:dyDescent="0.3">
      <c r="A628" t="s">
        <v>727</v>
      </c>
      <c r="C628" t="s">
        <v>85</v>
      </c>
      <c r="I628" t="str">
        <f t="shared" si="47"/>
        <v>2011</v>
      </c>
      <c r="J628" s="2">
        <f t="shared" si="48"/>
        <v>41</v>
      </c>
      <c r="K628" t="str">
        <f t="shared" si="49"/>
        <v>Automne</v>
      </c>
      <c r="L628">
        <v>693</v>
      </c>
      <c r="Q628" t="e">
        <v>#N/A</v>
      </c>
    </row>
    <row r="629" spans="1:17" x14ac:dyDescent="0.3">
      <c r="A629" t="s">
        <v>726</v>
      </c>
      <c r="C629" t="s">
        <v>83</v>
      </c>
      <c r="I629" t="str">
        <f t="shared" si="47"/>
        <v>2011</v>
      </c>
      <c r="J629" s="2">
        <f t="shared" si="48"/>
        <v>42</v>
      </c>
      <c r="K629" t="str">
        <f t="shared" si="49"/>
        <v>Automne</v>
      </c>
      <c r="L629">
        <v>780</v>
      </c>
      <c r="Q629" t="e">
        <v>#N/A</v>
      </c>
    </row>
    <row r="630" spans="1:17" x14ac:dyDescent="0.3">
      <c r="A630" t="s">
        <v>725</v>
      </c>
      <c r="C630" t="s">
        <v>81</v>
      </c>
      <c r="I630" t="str">
        <f t="shared" si="47"/>
        <v>2011</v>
      </c>
      <c r="J630" s="2">
        <f t="shared" si="48"/>
        <v>43</v>
      </c>
      <c r="K630" t="str">
        <f t="shared" si="49"/>
        <v>Automne</v>
      </c>
      <c r="L630">
        <v>760</v>
      </c>
      <c r="Q630" t="e">
        <v>#N/A</v>
      </c>
    </row>
    <row r="631" spans="1:17" x14ac:dyDescent="0.3">
      <c r="A631" t="s">
        <v>724</v>
      </c>
      <c r="C631" t="s">
        <v>79</v>
      </c>
      <c r="I631" t="str">
        <f t="shared" si="47"/>
        <v>2011</v>
      </c>
      <c r="J631" s="2">
        <f t="shared" si="48"/>
        <v>44</v>
      </c>
      <c r="K631" t="str">
        <f t="shared" si="49"/>
        <v>Automne</v>
      </c>
      <c r="L631">
        <v>780</v>
      </c>
      <c r="Q631" t="e">
        <v>#N/A</v>
      </c>
    </row>
    <row r="632" spans="1:17" x14ac:dyDescent="0.3">
      <c r="A632" t="s">
        <v>723</v>
      </c>
      <c r="C632" t="s">
        <v>77</v>
      </c>
      <c r="I632" t="str">
        <f t="shared" si="47"/>
        <v>2011</v>
      </c>
      <c r="J632" s="2">
        <f t="shared" si="48"/>
        <v>45</v>
      </c>
      <c r="K632" t="str">
        <f t="shared" si="49"/>
        <v>Automne</v>
      </c>
      <c r="L632">
        <v>705</v>
      </c>
      <c r="Q632" t="e">
        <v>#N/A</v>
      </c>
    </row>
    <row r="633" spans="1:17" x14ac:dyDescent="0.3">
      <c r="A633" t="s">
        <v>722</v>
      </c>
      <c r="C633" t="s">
        <v>75</v>
      </c>
      <c r="I633" t="str">
        <f t="shared" si="47"/>
        <v>2011</v>
      </c>
      <c r="J633" s="2">
        <f t="shared" si="48"/>
        <v>46</v>
      </c>
      <c r="K633" t="str">
        <f t="shared" si="49"/>
        <v>Automne</v>
      </c>
      <c r="L633">
        <v>780</v>
      </c>
      <c r="Q633" t="e">
        <v>#N/A</v>
      </c>
    </row>
    <row r="634" spans="1:17" x14ac:dyDescent="0.3">
      <c r="A634" t="s">
        <v>721</v>
      </c>
      <c r="C634" t="s">
        <v>73</v>
      </c>
      <c r="I634" t="str">
        <f t="shared" si="47"/>
        <v>2011</v>
      </c>
      <c r="J634" s="2">
        <f t="shared" si="48"/>
        <v>47</v>
      </c>
      <c r="K634" t="str">
        <f t="shared" si="49"/>
        <v>Automne</v>
      </c>
      <c r="L634">
        <v>804</v>
      </c>
      <c r="Q634" t="e">
        <v>#N/A</v>
      </c>
    </row>
    <row r="635" spans="1:17" x14ac:dyDescent="0.3">
      <c r="A635" t="s">
        <v>720</v>
      </c>
      <c r="C635" t="s">
        <v>71</v>
      </c>
      <c r="I635" t="str">
        <f t="shared" si="47"/>
        <v>2011</v>
      </c>
      <c r="J635" s="2">
        <f t="shared" si="48"/>
        <v>48</v>
      </c>
      <c r="K635" t="str">
        <f t="shared" si="49"/>
        <v>Hiver</v>
      </c>
      <c r="L635">
        <v>801</v>
      </c>
      <c r="Q635" t="e">
        <v>#N/A</v>
      </c>
    </row>
    <row r="636" spans="1:17" x14ac:dyDescent="0.3">
      <c r="A636" t="s">
        <v>719</v>
      </c>
      <c r="C636" t="s">
        <v>69</v>
      </c>
      <c r="I636" t="str">
        <f t="shared" si="47"/>
        <v>2011</v>
      </c>
      <c r="J636" s="2">
        <f t="shared" si="48"/>
        <v>49</v>
      </c>
      <c r="K636" t="str">
        <f t="shared" si="49"/>
        <v>Hiver</v>
      </c>
      <c r="L636">
        <v>816</v>
      </c>
      <c r="Q636" t="e">
        <v>#N/A</v>
      </c>
    </row>
    <row r="637" spans="1:17" x14ac:dyDescent="0.3">
      <c r="A637" t="s">
        <v>718</v>
      </c>
      <c r="C637" t="s">
        <v>67</v>
      </c>
      <c r="I637" t="str">
        <f t="shared" si="47"/>
        <v>2011</v>
      </c>
      <c r="J637" s="2">
        <f t="shared" si="48"/>
        <v>50</v>
      </c>
      <c r="K637" t="str">
        <f t="shared" si="49"/>
        <v>Hiver</v>
      </c>
      <c r="L637">
        <v>809</v>
      </c>
      <c r="Q637" t="e">
        <v>#N/A</v>
      </c>
    </row>
    <row r="638" spans="1:17" x14ac:dyDescent="0.3">
      <c r="A638" t="s">
        <v>717</v>
      </c>
      <c r="C638" t="s">
        <v>65</v>
      </c>
      <c r="I638" t="str">
        <f t="shared" si="47"/>
        <v>2011</v>
      </c>
      <c r="J638" s="2">
        <f t="shared" si="48"/>
        <v>51</v>
      </c>
      <c r="K638" t="str">
        <f t="shared" si="49"/>
        <v>Hiver</v>
      </c>
      <c r="L638">
        <v>771</v>
      </c>
      <c r="Q638" t="e">
        <v>#N/A</v>
      </c>
    </row>
    <row r="639" spans="1:17" x14ac:dyDescent="0.3">
      <c r="A639" t="s">
        <v>716</v>
      </c>
      <c r="C639" t="s">
        <v>63</v>
      </c>
      <c r="I639" t="str">
        <f t="shared" si="47"/>
        <v>2011</v>
      </c>
      <c r="J639" s="2">
        <f t="shared" si="48"/>
        <v>52</v>
      </c>
      <c r="K639" t="str">
        <f t="shared" si="49"/>
        <v>Hiver</v>
      </c>
      <c r="L639">
        <v>814</v>
      </c>
      <c r="Q639" t="e">
        <v>#N/A</v>
      </c>
    </row>
    <row r="640" spans="1:17" x14ac:dyDescent="0.3">
      <c r="A640" t="s">
        <v>715</v>
      </c>
      <c r="C640" t="s">
        <v>61</v>
      </c>
      <c r="I640" t="str">
        <f t="shared" si="47"/>
        <v>2012</v>
      </c>
      <c r="J640" s="2">
        <f t="shared" si="48"/>
        <v>1</v>
      </c>
      <c r="K640" t="str">
        <f t="shared" si="49"/>
        <v>Hiver</v>
      </c>
      <c r="L640">
        <v>862</v>
      </c>
      <c r="Q640" t="e">
        <v>#N/A</v>
      </c>
    </row>
    <row r="641" spans="1:17" x14ac:dyDescent="0.3">
      <c r="A641" t="s">
        <v>714</v>
      </c>
      <c r="C641" t="s">
        <v>59</v>
      </c>
      <c r="I641" t="str">
        <f t="shared" si="47"/>
        <v>2012</v>
      </c>
      <c r="J641" s="2">
        <f t="shared" si="48"/>
        <v>2</v>
      </c>
      <c r="K641" t="str">
        <f t="shared" si="49"/>
        <v>Hiver</v>
      </c>
      <c r="L641">
        <v>850</v>
      </c>
      <c r="Q641" t="e">
        <v>#N/A</v>
      </c>
    </row>
    <row r="642" spans="1:17" x14ac:dyDescent="0.3">
      <c r="A642" t="s">
        <v>713</v>
      </c>
      <c r="C642" t="s">
        <v>57</v>
      </c>
      <c r="I642" t="str">
        <f t="shared" si="47"/>
        <v>2012</v>
      </c>
      <c r="J642" s="2">
        <f t="shared" si="48"/>
        <v>3</v>
      </c>
      <c r="K642" t="str">
        <f t="shared" si="49"/>
        <v>Hiver</v>
      </c>
      <c r="L642">
        <v>976</v>
      </c>
      <c r="Q642" t="e">
        <v>#N/A</v>
      </c>
    </row>
    <row r="643" spans="1:17" x14ac:dyDescent="0.3">
      <c r="A643" t="s">
        <v>712</v>
      </c>
      <c r="C643" t="s">
        <v>55</v>
      </c>
      <c r="I643" t="str">
        <f t="shared" si="47"/>
        <v>2012</v>
      </c>
      <c r="J643" s="2">
        <f t="shared" si="48"/>
        <v>4</v>
      </c>
      <c r="K643" t="str">
        <f t="shared" si="49"/>
        <v>Hiver</v>
      </c>
      <c r="L643">
        <v>867</v>
      </c>
      <c r="Q643" t="e">
        <v>#N/A</v>
      </c>
    </row>
    <row r="644" spans="1:17" x14ac:dyDescent="0.3">
      <c r="A644" t="s">
        <v>711</v>
      </c>
      <c r="C644" t="s">
        <v>53</v>
      </c>
      <c r="I644" t="str">
        <f t="shared" si="47"/>
        <v>2012</v>
      </c>
      <c r="J644" s="2">
        <f t="shared" si="48"/>
        <v>5</v>
      </c>
      <c r="K644" t="str">
        <f t="shared" si="49"/>
        <v>Hiver</v>
      </c>
      <c r="L644">
        <v>956</v>
      </c>
      <c r="Q644" t="e">
        <v>#N/A</v>
      </c>
    </row>
    <row r="645" spans="1:17" x14ac:dyDescent="0.3">
      <c r="A645" t="s">
        <v>710</v>
      </c>
      <c r="C645" t="s">
        <v>51</v>
      </c>
      <c r="I645" t="str">
        <f t="shared" si="47"/>
        <v>2012</v>
      </c>
      <c r="J645" s="2">
        <f t="shared" si="48"/>
        <v>6</v>
      </c>
      <c r="K645" t="str">
        <f t="shared" si="49"/>
        <v>Hiver</v>
      </c>
      <c r="L645">
        <v>1104</v>
      </c>
      <c r="Q645" t="e">
        <v>#N/A</v>
      </c>
    </row>
    <row r="646" spans="1:17" x14ac:dyDescent="0.3">
      <c r="A646" t="s">
        <v>709</v>
      </c>
      <c r="C646" t="s">
        <v>49</v>
      </c>
      <c r="I646" t="str">
        <f t="shared" si="47"/>
        <v>2012</v>
      </c>
      <c r="J646" s="2">
        <f t="shared" si="48"/>
        <v>7</v>
      </c>
      <c r="K646" t="str">
        <f t="shared" si="49"/>
        <v>Hiver</v>
      </c>
      <c r="L646">
        <v>1008</v>
      </c>
      <c r="Q646" t="e">
        <v>#N/A</v>
      </c>
    </row>
    <row r="647" spans="1:17" x14ac:dyDescent="0.3">
      <c r="A647" t="s">
        <v>708</v>
      </c>
      <c r="C647" t="s">
        <v>47</v>
      </c>
      <c r="I647" t="str">
        <f t="shared" si="47"/>
        <v>2012</v>
      </c>
      <c r="J647" s="2">
        <f t="shared" si="48"/>
        <v>8</v>
      </c>
      <c r="K647" t="str">
        <f t="shared" si="49"/>
        <v>Hiver</v>
      </c>
      <c r="L647">
        <v>985</v>
      </c>
      <c r="Q647" t="e">
        <v>#N/A</v>
      </c>
    </row>
    <row r="648" spans="1:17" x14ac:dyDescent="0.3">
      <c r="A648" t="s">
        <v>707</v>
      </c>
      <c r="C648" t="s">
        <v>45</v>
      </c>
      <c r="I648" t="str">
        <f t="shared" si="47"/>
        <v>2012</v>
      </c>
      <c r="J648" s="2">
        <f t="shared" si="48"/>
        <v>9</v>
      </c>
      <c r="K648" t="str">
        <f t="shared" si="49"/>
        <v>Printemps</v>
      </c>
      <c r="L648">
        <v>863</v>
      </c>
      <c r="Q648" t="e">
        <v>#N/A</v>
      </c>
    </row>
    <row r="649" spans="1:17" x14ac:dyDescent="0.3">
      <c r="A649" t="s">
        <v>706</v>
      </c>
      <c r="C649" t="s">
        <v>43</v>
      </c>
      <c r="I649" t="str">
        <f t="shared" si="47"/>
        <v>2012</v>
      </c>
      <c r="J649" s="2">
        <f t="shared" si="48"/>
        <v>10</v>
      </c>
      <c r="K649" t="str">
        <f t="shared" si="49"/>
        <v>Printemps</v>
      </c>
      <c r="L649">
        <v>819</v>
      </c>
      <c r="Q649" t="e">
        <v>#N/A</v>
      </c>
    </row>
    <row r="650" spans="1:17" x14ac:dyDescent="0.3">
      <c r="A650" t="s">
        <v>705</v>
      </c>
      <c r="C650" t="s">
        <v>41</v>
      </c>
      <c r="I650" t="str">
        <f t="shared" si="47"/>
        <v>2012</v>
      </c>
      <c r="J650" s="2">
        <f t="shared" si="48"/>
        <v>11</v>
      </c>
      <c r="K650" t="str">
        <f t="shared" si="49"/>
        <v>Printemps</v>
      </c>
      <c r="L650">
        <v>794</v>
      </c>
      <c r="Q650" t="e">
        <v>#N/A</v>
      </c>
    </row>
    <row r="651" spans="1:17" x14ac:dyDescent="0.3">
      <c r="A651" t="s">
        <v>704</v>
      </c>
      <c r="C651" t="s">
        <v>39</v>
      </c>
      <c r="I651" t="str">
        <f t="shared" si="47"/>
        <v>2012</v>
      </c>
      <c r="J651" s="2">
        <f t="shared" si="48"/>
        <v>12</v>
      </c>
      <c r="K651" t="str">
        <f t="shared" si="49"/>
        <v>Printemps</v>
      </c>
      <c r="L651">
        <v>773</v>
      </c>
      <c r="Q651" t="e">
        <v>#N/A</v>
      </c>
    </row>
    <row r="652" spans="1:17" x14ac:dyDescent="0.3">
      <c r="A652" t="s">
        <v>703</v>
      </c>
      <c r="C652" t="s">
        <v>37</v>
      </c>
      <c r="I652" t="str">
        <f t="shared" si="47"/>
        <v>2012</v>
      </c>
      <c r="J652" s="2">
        <f t="shared" si="48"/>
        <v>13</v>
      </c>
      <c r="K652" t="str">
        <f t="shared" si="49"/>
        <v>Printemps</v>
      </c>
      <c r="L652">
        <v>804</v>
      </c>
      <c r="Q652" t="e">
        <v>#N/A</v>
      </c>
    </row>
    <row r="653" spans="1:17" x14ac:dyDescent="0.3">
      <c r="A653" t="s">
        <v>702</v>
      </c>
      <c r="C653" t="s">
        <v>35</v>
      </c>
      <c r="I653" t="str">
        <f t="shared" si="47"/>
        <v>2012</v>
      </c>
      <c r="J653" s="2">
        <f t="shared" si="48"/>
        <v>14</v>
      </c>
      <c r="K653" t="str">
        <f t="shared" si="49"/>
        <v>Printemps</v>
      </c>
      <c r="L653">
        <v>742</v>
      </c>
      <c r="Q653" t="e">
        <v>#N/A</v>
      </c>
    </row>
    <row r="654" spans="1:17" x14ac:dyDescent="0.3">
      <c r="A654" t="s">
        <v>701</v>
      </c>
      <c r="C654" t="s">
        <v>33</v>
      </c>
      <c r="I654" t="str">
        <f t="shared" ref="I654:I717" si="50">LEFT(A654,4)</f>
        <v>2012</v>
      </c>
      <c r="J654" s="2">
        <f t="shared" ref="J654:J717" si="51">ABS(RIGHT(C654,3))</f>
        <v>15</v>
      </c>
      <c r="K654" t="str">
        <f t="shared" ref="K654:K717" si="52">IF(J654&lt;9,"Hiver",IF(J654&lt;23,"Printemps",IF(J654&lt;36,"Été",IF(J654&lt;48,"Automne","Hiver"))))</f>
        <v>Printemps</v>
      </c>
      <c r="L654">
        <v>750</v>
      </c>
      <c r="Q654" t="e">
        <v>#N/A</v>
      </c>
    </row>
    <row r="655" spans="1:17" x14ac:dyDescent="0.3">
      <c r="A655" t="s">
        <v>700</v>
      </c>
      <c r="C655" t="s">
        <v>31</v>
      </c>
      <c r="I655" t="str">
        <f t="shared" si="50"/>
        <v>2012</v>
      </c>
      <c r="J655" s="2">
        <f t="shared" si="51"/>
        <v>16</v>
      </c>
      <c r="K655" t="str">
        <f t="shared" si="52"/>
        <v>Printemps</v>
      </c>
      <c r="L655">
        <v>727</v>
      </c>
      <c r="Q655" t="e">
        <v>#N/A</v>
      </c>
    </row>
    <row r="656" spans="1:17" x14ac:dyDescent="0.3">
      <c r="A656" t="s">
        <v>699</v>
      </c>
      <c r="C656" t="s">
        <v>29</v>
      </c>
      <c r="I656" t="str">
        <f t="shared" si="50"/>
        <v>2012</v>
      </c>
      <c r="J656" s="2">
        <f t="shared" si="51"/>
        <v>17</v>
      </c>
      <c r="K656" t="str">
        <f t="shared" si="52"/>
        <v>Printemps</v>
      </c>
      <c r="L656">
        <v>757</v>
      </c>
      <c r="Q656" t="e">
        <v>#N/A</v>
      </c>
    </row>
    <row r="657" spans="1:17" x14ac:dyDescent="0.3">
      <c r="A657" t="s">
        <v>698</v>
      </c>
      <c r="C657" t="s">
        <v>27</v>
      </c>
      <c r="I657" t="str">
        <f t="shared" si="50"/>
        <v>2012</v>
      </c>
      <c r="J657" s="2">
        <f t="shared" si="51"/>
        <v>18</v>
      </c>
      <c r="K657" t="str">
        <f t="shared" si="52"/>
        <v>Printemps</v>
      </c>
      <c r="L657">
        <v>660</v>
      </c>
      <c r="Q657" t="e">
        <v>#N/A</v>
      </c>
    </row>
    <row r="658" spans="1:17" x14ac:dyDescent="0.3">
      <c r="A658" t="s">
        <v>697</v>
      </c>
      <c r="C658" t="s">
        <v>25</v>
      </c>
      <c r="I658" t="str">
        <f t="shared" si="50"/>
        <v>2012</v>
      </c>
      <c r="J658" s="2">
        <f t="shared" si="51"/>
        <v>19</v>
      </c>
      <c r="K658" t="str">
        <f t="shared" si="52"/>
        <v>Printemps</v>
      </c>
      <c r="L658">
        <v>739</v>
      </c>
      <c r="Q658" t="e">
        <v>#N/A</v>
      </c>
    </row>
    <row r="659" spans="1:17" x14ac:dyDescent="0.3">
      <c r="A659" t="s">
        <v>696</v>
      </c>
      <c r="C659" t="s">
        <v>23</v>
      </c>
      <c r="I659" t="str">
        <f t="shared" si="50"/>
        <v>2012</v>
      </c>
      <c r="J659" s="2">
        <f t="shared" si="51"/>
        <v>20</v>
      </c>
      <c r="K659" t="str">
        <f t="shared" si="52"/>
        <v>Printemps</v>
      </c>
      <c r="L659">
        <v>637</v>
      </c>
      <c r="Q659" t="e">
        <v>#N/A</v>
      </c>
    </row>
    <row r="660" spans="1:17" x14ac:dyDescent="0.3">
      <c r="A660" t="s">
        <v>695</v>
      </c>
      <c r="C660" t="s">
        <v>21</v>
      </c>
      <c r="I660" t="str">
        <f t="shared" si="50"/>
        <v>2012</v>
      </c>
      <c r="J660" s="2">
        <f t="shared" si="51"/>
        <v>21</v>
      </c>
      <c r="K660" t="str">
        <f t="shared" si="52"/>
        <v>Printemps</v>
      </c>
      <c r="L660">
        <v>712</v>
      </c>
      <c r="Q660" t="e">
        <v>#N/A</v>
      </c>
    </row>
    <row r="661" spans="1:17" x14ac:dyDescent="0.3">
      <c r="A661" t="s">
        <v>694</v>
      </c>
      <c r="C661" t="s">
        <v>19</v>
      </c>
      <c r="I661" t="str">
        <f t="shared" si="50"/>
        <v>2012</v>
      </c>
      <c r="J661" s="2">
        <f t="shared" si="51"/>
        <v>22</v>
      </c>
      <c r="K661" t="str">
        <f t="shared" si="52"/>
        <v>Printemps</v>
      </c>
      <c r="L661">
        <v>709</v>
      </c>
      <c r="Q661" t="e">
        <v>#N/A</v>
      </c>
    </row>
    <row r="662" spans="1:17" x14ac:dyDescent="0.3">
      <c r="A662" t="s">
        <v>693</v>
      </c>
      <c r="C662" t="s">
        <v>17</v>
      </c>
      <c r="I662" t="str">
        <f t="shared" si="50"/>
        <v>2012</v>
      </c>
      <c r="J662" s="2">
        <f t="shared" si="51"/>
        <v>23</v>
      </c>
      <c r="K662" t="str">
        <f t="shared" si="52"/>
        <v>Été</v>
      </c>
      <c r="L662">
        <v>733</v>
      </c>
      <c r="Q662" t="e">
        <v>#N/A</v>
      </c>
    </row>
    <row r="663" spans="1:17" x14ac:dyDescent="0.3">
      <c r="A663" t="s">
        <v>692</v>
      </c>
      <c r="C663" t="s">
        <v>15</v>
      </c>
      <c r="I663" t="str">
        <f t="shared" si="50"/>
        <v>2012</v>
      </c>
      <c r="J663" s="2">
        <f t="shared" si="51"/>
        <v>24</v>
      </c>
      <c r="K663" t="str">
        <f t="shared" si="52"/>
        <v>Été</v>
      </c>
      <c r="L663">
        <v>729</v>
      </c>
      <c r="Q663" t="e">
        <v>#N/A</v>
      </c>
    </row>
    <row r="664" spans="1:17" x14ac:dyDescent="0.3">
      <c r="A664" t="s">
        <v>691</v>
      </c>
      <c r="C664" t="s">
        <v>13</v>
      </c>
      <c r="I664" t="str">
        <f t="shared" si="50"/>
        <v>2012</v>
      </c>
      <c r="J664" s="2">
        <f t="shared" si="51"/>
        <v>25</v>
      </c>
      <c r="K664" t="str">
        <f t="shared" si="52"/>
        <v>Été</v>
      </c>
      <c r="L664">
        <v>815</v>
      </c>
      <c r="Q664" t="e">
        <v>#N/A</v>
      </c>
    </row>
    <row r="665" spans="1:17" x14ac:dyDescent="0.3">
      <c r="A665" t="s">
        <v>690</v>
      </c>
      <c r="C665" t="s">
        <v>11</v>
      </c>
      <c r="I665" t="str">
        <f t="shared" si="50"/>
        <v>2012</v>
      </c>
      <c r="J665" s="2">
        <f t="shared" si="51"/>
        <v>26</v>
      </c>
      <c r="K665" t="str">
        <f t="shared" si="52"/>
        <v>Été</v>
      </c>
      <c r="L665">
        <v>764</v>
      </c>
      <c r="Q665" t="e">
        <v>#N/A</v>
      </c>
    </row>
    <row r="666" spans="1:17" x14ac:dyDescent="0.3">
      <c r="A666" t="s">
        <v>689</v>
      </c>
      <c r="C666" t="s">
        <v>9</v>
      </c>
      <c r="I666" t="str">
        <f t="shared" si="50"/>
        <v>2012</v>
      </c>
      <c r="J666" s="2">
        <f t="shared" si="51"/>
        <v>27</v>
      </c>
      <c r="K666" t="str">
        <f t="shared" si="52"/>
        <v>Été</v>
      </c>
      <c r="L666">
        <v>697</v>
      </c>
      <c r="Q666" t="e">
        <v>#N/A</v>
      </c>
    </row>
    <row r="667" spans="1:17" x14ac:dyDescent="0.3">
      <c r="A667" t="s">
        <v>688</v>
      </c>
      <c r="C667" t="s">
        <v>7</v>
      </c>
      <c r="I667" t="str">
        <f t="shared" si="50"/>
        <v>2012</v>
      </c>
      <c r="J667" s="2">
        <f t="shared" si="51"/>
        <v>28</v>
      </c>
      <c r="K667" t="str">
        <f t="shared" si="52"/>
        <v>Été</v>
      </c>
      <c r="L667">
        <v>712</v>
      </c>
      <c r="Q667" t="e">
        <v>#N/A</v>
      </c>
    </row>
    <row r="668" spans="1:17" x14ac:dyDescent="0.3">
      <c r="A668" t="s">
        <v>687</v>
      </c>
      <c r="C668" t="s">
        <v>5</v>
      </c>
      <c r="I668" t="str">
        <f t="shared" si="50"/>
        <v>2012</v>
      </c>
      <c r="J668" s="2">
        <f t="shared" si="51"/>
        <v>29</v>
      </c>
      <c r="K668" t="str">
        <f t="shared" si="52"/>
        <v>Été</v>
      </c>
      <c r="L668">
        <v>709</v>
      </c>
      <c r="Q668" t="e">
        <v>#N/A</v>
      </c>
    </row>
    <row r="669" spans="1:17" x14ac:dyDescent="0.3">
      <c r="A669" t="s">
        <v>686</v>
      </c>
      <c r="C669" t="s">
        <v>107</v>
      </c>
      <c r="I669" t="str">
        <f t="shared" si="50"/>
        <v>2012</v>
      </c>
      <c r="J669" s="2">
        <f t="shared" si="51"/>
        <v>30</v>
      </c>
      <c r="K669" t="str">
        <f t="shared" si="52"/>
        <v>Été</v>
      </c>
      <c r="L669">
        <v>737</v>
      </c>
      <c r="Q669" t="e">
        <v>#N/A</v>
      </c>
    </row>
    <row r="670" spans="1:17" x14ac:dyDescent="0.3">
      <c r="A670" t="s">
        <v>685</v>
      </c>
      <c r="C670" t="s">
        <v>105</v>
      </c>
      <c r="I670" t="str">
        <f t="shared" si="50"/>
        <v>2012</v>
      </c>
      <c r="J670" s="2">
        <f t="shared" si="51"/>
        <v>31</v>
      </c>
      <c r="K670" t="str">
        <f t="shared" si="52"/>
        <v>Été</v>
      </c>
      <c r="L670">
        <v>737</v>
      </c>
      <c r="Q670" t="e">
        <v>#N/A</v>
      </c>
    </row>
    <row r="671" spans="1:17" x14ac:dyDescent="0.3">
      <c r="A671" t="s">
        <v>684</v>
      </c>
      <c r="C671" t="s">
        <v>103</v>
      </c>
      <c r="I671" t="str">
        <f t="shared" si="50"/>
        <v>2012</v>
      </c>
      <c r="J671" s="2">
        <f t="shared" si="51"/>
        <v>32</v>
      </c>
      <c r="K671" t="str">
        <f t="shared" si="52"/>
        <v>Été</v>
      </c>
      <c r="L671">
        <v>746</v>
      </c>
      <c r="Q671" t="e">
        <v>#N/A</v>
      </c>
    </row>
    <row r="672" spans="1:17" x14ac:dyDescent="0.3">
      <c r="A672" t="s">
        <v>683</v>
      </c>
      <c r="C672" t="s">
        <v>101</v>
      </c>
      <c r="I672" t="str">
        <f t="shared" si="50"/>
        <v>2012</v>
      </c>
      <c r="J672" s="2">
        <f t="shared" si="51"/>
        <v>33</v>
      </c>
      <c r="K672" t="str">
        <f t="shared" si="52"/>
        <v>Été</v>
      </c>
      <c r="L672">
        <v>736</v>
      </c>
      <c r="Q672" t="e">
        <v>#N/A</v>
      </c>
    </row>
    <row r="673" spans="1:17" x14ac:dyDescent="0.3">
      <c r="A673" t="s">
        <v>682</v>
      </c>
      <c r="C673" t="s">
        <v>99</v>
      </c>
      <c r="I673" t="str">
        <f t="shared" si="50"/>
        <v>2012</v>
      </c>
      <c r="J673" s="2">
        <f t="shared" si="51"/>
        <v>34</v>
      </c>
      <c r="K673" t="str">
        <f t="shared" si="52"/>
        <v>Été</v>
      </c>
      <c r="L673">
        <v>821</v>
      </c>
      <c r="Q673" t="e">
        <v>#N/A</v>
      </c>
    </row>
    <row r="674" spans="1:17" x14ac:dyDescent="0.3">
      <c r="A674" t="s">
        <v>681</v>
      </c>
      <c r="C674" t="s">
        <v>97</v>
      </c>
      <c r="I674" t="str">
        <f t="shared" si="50"/>
        <v>2012</v>
      </c>
      <c r="J674" s="2">
        <f t="shared" si="51"/>
        <v>35</v>
      </c>
      <c r="K674" t="str">
        <f t="shared" si="52"/>
        <v>Été</v>
      </c>
      <c r="L674">
        <v>702</v>
      </c>
      <c r="Q674" t="e">
        <v>#N/A</v>
      </c>
    </row>
    <row r="675" spans="1:17" x14ac:dyDescent="0.3">
      <c r="A675" t="s">
        <v>680</v>
      </c>
      <c r="C675" t="s">
        <v>95</v>
      </c>
      <c r="I675" t="str">
        <f t="shared" si="50"/>
        <v>2012</v>
      </c>
      <c r="J675" s="2">
        <f t="shared" si="51"/>
        <v>36</v>
      </c>
      <c r="K675" t="str">
        <f t="shared" si="52"/>
        <v>Automne</v>
      </c>
      <c r="L675">
        <v>699</v>
      </c>
      <c r="Q675" t="e">
        <v>#N/A</v>
      </c>
    </row>
    <row r="676" spans="1:17" x14ac:dyDescent="0.3">
      <c r="A676" t="s">
        <v>679</v>
      </c>
      <c r="C676" t="s">
        <v>93</v>
      </c>
      <c r="I676" t="str">
        <f t="shared" si="50"/>
        <v>2012</v>
      </c>
      <c r="J676" s="2">
        <f t="shared" si="51"/>
        <v>37</v>
      </c>
      <c r="K676" t="str">
        <f t="shared" si="52"/>
        <v>Automne</v>
      </c>
      <c r="L676">
        <v>660</v>
      </c>
      <c r="Q676" t="e">
        <v>#N/A</v>
      </c>
    </row>
    <row r="677" spans="1:17" x14ac:dyDescent="0.3">
      <c r="A677" t="s">
        <v>678</v>
      </c>
      <c r="C677" t="s">
        <v>91</v>
      </c>
      <c r="I677" t="str">
        <f t="shared" si="50"/>
        <v>2012</v>
      </c>
      <c r="J677" s="2">
        <f t="shared" si="51"/>
        <v>38</v>
      </c>
      <c r="K677" t="str">
        <f t="shared" si="52"/>
        <v>Automne</v>
      </c>
      <c r="L677">
        <v>695</v>
      </c>
      <c r="Q677" t="e">
        <v>#N/A</v>
      </c>
    </row>
    <row r="678" spans="1:17" x14ac:dyDescent="0.3">
      <c r="A678" t="s">
        <v>677</v>
      </c>
      <c r="C678" t="s">
        <v>89</v>
      </c>
      <c r="I678" t="str">
        <f t="shared" si="50"/>
        <v>2012</v>
      </c>
      <c r="J678" s="2">
        <f t="shared" si="51"/>
        <v>39</v>
      </c>
      <c r="K678" t="str">
        <f t="shared" si="52"/>
        <v>Automne</v>
      </c>
      <c r="L678">
        <v>698</v>
      </c>
      <c r="Q678" t="e">
        <v>#N/A</v>
      </c>
    </row>
    <row r="679" spans="1:17" x14ac:dyDescent="0.3">
      <c r="A679" t="s">
        <v>676</v>
      </c>
      <c r="C679" t="s">
        <v>87</v>
      </c>
      <c r="I679" t="str">
        <f t="shared" si="50"/>
        <v>2012</v>
      </c>
      <c r="J679" s="2">
        <f t="shared" si="51"/>
        <v>40</v>
      </c>
      <c r="K679" t="str">
        <f t="shared" si="52"/>
        <v>Automne</v>
      </c>
      <c r="L679">
        <v>765</v>
      </c>
      <c r="Q679" t="e">
        <v>#N/A</v>
      </c>
    </row>
    <row r="680" spans="1:17" x14ac:dyDescent="0.3">
      <c r="A680" t="s">
        <v>675</v>
      </c>
      <c r="C680" t="s">
        <v>85</v>
      </c>
      <c r="I680" t="str">
        <f t="shared" si="50"/>
        <v>2012</v>
      </c>
      <c r="J680" s="2">
        <f t="shared" si="51"/>
        <v>41</v>
      </c>
      <c r="K680" t="str">
        <f t="shared" si="52"/>
        <v>Automne</v>
      </c>
      <c r="L680">
        <v>669</v>
      </c>
      <c r="Q680" t="e">
        <v>#N/A</v>
      </c>
    </row>
    <row r="681" spans="1:17" x14ac:dyDescent="0.3">
      <c r="A681" t="s">
        <v>674</v>
      </c>
      <c r="C681" t="s">
        <v>83</v>
      </c>
      <c r="I681" t="str">
        <f t="shared" si="50"/>
        <v>2012</v>
      </c>
      <c r="J681" s="2">
        <f t="shared" si="51"/>
        <v>42</v>
      </c>
      <c r="K681" t="str">
        <f t="shared" si="52"/>
        <v>Automne</v>
      </c>
      <c r="L681">
        <v>714</v>
      </c>
      <c r="Q681" t="e">
        <v>#N/A</v>
      </c>
    </row>
    <row r="682" spans="1:17" x14ac:dyDescent="0.3">
      <c r="A682" t="s">
        <v>673</v>
      </c>
      <c r="C682" t="s">
        <v>81</v>
      </c>
      <c r="I682" t="str">
        <f t="shared" si="50"/>
        <v>2012</v>
      </c>
      <c r="J682" s="2">
        <f t="shared" si="51"/>
        <v>43</v>
      </c>
      <c r="K682" t="str">
        <f t="shared" si="52"/>
        <v>Automne</v>
      </c>
      <c r="L682">
        <v>766</v>
      </c>
      <c r="Q682" t="e">
        <v>#N/A</v>
      </c>
    </row>
    <row r="683" spans="1:17" x14ac:dyDescent="0.3">
      <c r="A683" t="s">
        <v>672</v>
      </c>
      <c r="C683" t="s">
        <v>79</v>
      </c>
      <c r="I683" t="str">
        <f t="shared" si="50"/>
        <v>2012</v>
      </c>
      <c r="J683" s="2">
        <f t="shared" si="51"/>
        <v>44</v>
      </c>
      <c r="K683" t="str">
        <f t="shared" si="52"/>
        <v>Automne</v>
      </c>
      <c r="L683">
        <v>719</v>
      </c>
      <c r="Q683" t="e">
        <v>#N/A</v>
      </c>
    </row>
    <row r="684" spans="1:17" x14ac:dyDescent="0.3">
      <c r="A684" t="s">
        <v>671</v>
      </c>
      <c r="C684" t="s">
        <v>77</v>
      </c>
      <c r="I684" t="str">
        <f t="shared" si="50"/>
        <v>2012</v>
      </c>
      <c r="J684" s="2">
        <f t="shared" si="51"/>
        <v>45</v>
      </c>
      <c r="K684" t="str">
        <f t="shared" si="52"/>
        <v>Automne</v>
      </c>
      <c r="L684">
        <v>746</v>
      </c>
      <c r="Q684" t="e">
        <v>#N/A</v>
      </c>
    </row>
    <row r="685" spans="1:17" x14ac:dyDescent="0.3">
      <c r="A685" t="s">
        <v>670</v>
      </c>
      <c r="C685" t="s">
        <v>75</v>
      </c>
      <c r="I685" t="str">
        <f t="shared" si="50"/>
        <v>2012</v>
      </c>
      <c r="J685" s="2">
        <f t="shared" si="51"/>
        <v>46</v>
      </c>
      <c r="K685" t="str">
        <f t="shared" si="52"/>
        <v>Automne</v>
      </c>
      <c r="L685">
        <v>761</v>
      </c>
      <c r="Q685" t="e">
        <v>#N/A</v>
      </c>
    </row>
    <row r="686" spans="1:17" x14ac:dyDescent="0.3">
      <c r="A686" t="s">
        <v>669</v>
      </c>
      <c r="C686" t="s">
        <v>73</v>
      </c>
      <c r="I686" t="str">
        <f t="shared" si="50"/>
        <v>2012</v>
      </c>
      <c r="J686" s="2">
        <f t="shared" si="51"/>
        <v>47</v>
      </c>
      <c r="K686" t="str">
        <f t="shared" si="52"/>
        <v>Automne</v>
      </c>
      <c r="L686">
        <v>704</v>
      </c>
      <c r="Q686" t="e">
        <v>#N/A</v>
      </c>
    </row>
    <row r="687" spans="1:17" x14ac:dyDescent="0.3">
      <c r="A687" t="s">
        <v>668</v>
      </c>
      <c r="C687" t="s">
        <v>71</v>
      </c>
      <c r="I687" t="str">
        <f t="shared" si="50"/>
        <v>2012</v>
      </c>
      <c r="J687" s="2">
        <f t="shared" si="51"/>
        <v>48</v>
      </c>
      <c r="K687" t="str">
        <f t="shared" si="52"/>
        <v>Hiver</v>
      </c>
      <c r="L687">
        <v>759</v>
      </c>
      <c r="Q687" t="e">
        <v>#N/A</v>
      </c>
    </row>
    <row r="688" spans="1:17" x14ac:dyDescent="0.3">
      <c r="A688" t="s">
        <v>667</v>
      </c>
      <c r="C688" t="s">
        <v>69</v>
      </c>
      <c r="I688" t="str">
        <f t="shared" si="50"/>
        <v>2012</v>
      </c>
      <c r="J688" s="2">
        <f t="shared" si="51"/>
        <v>49</v>
      </c>
      <c r="K688" t="str">
        <f t="shared" si="52"/>
        <v>Hiver</v>
      </c>
      <c r="L688">
        <v>770</v>
      </c>
      <c r="Q688" t="e">
        <v>#N/A</v>
      </c>
    </row>
    <row r="689" spans="1:17" x14ac:dyDescent="0.3">
      <c r="A689" t="s">
        <v>666</v>
      </c>
      <c r="C689" t="s">
        <v>67</v>
      </c>
      <c r="I689" t="str">
        <f t="shared" si="50"/>
        <v>2012</v>
      </c>
      <c r="J689" s="2">
        <f t="shared" si="51"/>
        <v>50</v>
      </c>
      <c r="K689" t="str">
        <f t="shared" si="52"/>
        <v>Hiver</v>
      </c>
      <c r="L689">
        <v>855</v>
      </c>
      <c r="Q689" t="e">
        <v>#N/A</v>
      </c>
    </row>
    <row r="690" spans="1:17" x14ac:dyDescent="0.3">
      <c r="A690" t="s">
        <v>665</v>
      </c>
      <c r="C690" t="s">
        <v>65</v>
      </c>
      <c r="I690" t="str">
        <f t="shared" si="50"/>
        <v>2012</v>
      </c>
      <c r="J690" s="2">
        <f t="shared" si="51"/>
        <v>51</v>
      </c>
      <c r="K690" t="str">
        <f t="shared" si="52"/>
        <v>Hiver</v>
      </c>
      <c r="L690">
        <v>799</v>
      </c>
      <c r="Q690" t="e">
        <v>#N/A</v>
      </c>
    </row>
    <row r="691" spans="1:17" x14ac:dyDescent="0.3">
      <c r="A691" t="s">
        <v>664</v>
      </c>
      <c r="C691" t="s">
        <v>63</v>
      </c>
      <c r="I691" t="str">
        <f t="shared" si="50"/>
        <v>2012</v>
      </c>
      <c r="J691" s="2">
        <f t="shared" si="51"/>
        <v>52</v>
      </c>
      <c r="K691" t="str">
        <f t="shared" si="52"/>
        <v>Hiver</v>
      </c>
      <c r="L691">
        <v>820</v>
      </c>
      <c r="Q691" t="e">
        <v>#N/A</v>
      </c>
    </row>
    <row r="692" spans="1:17" x14ac:dyDescent="0.3">
      <c r="A692" t="s">
        <v>663</v>
      </c>
      <c r="C692" t="s">
        <v>61</v>
      </c>
      <c r="I692" t="str">
        <f t="shared" si="50"/>
        <v>2013</v>
      </c>
      <c r="J692" s="2">
        <f t="shared" si="51"/>
        <v>1</v>
      </c>
      <c r="K692" t="str">
        <f t="shared" si="52"/>
        <v>Hiver</v>
      </c>
      <c r="L692">
        <v>830</v>
      </c>
      <c r="Q692" t="e">
        <v>#N/A</v>
      </c>
    </row>
    <row r="693" spans="1:17" x14ac:dyDescent="0.3">
      <c r="A693" t="s">
        <v>662</v>
      </c>
      <c r="C693" t="s">
        <v>59</v>
      </c>
      <c r="I693" t="str">
        <f t="shared" si="50"/>
        <v>2013</v>
      </c>
      <c r="J693" s="2">
        <f t="shared" si="51"/>
        <v>2</v>
      </c>
      <c r="K693" t="str">
        <f t="shared" si="52"/>
        <v>Hiver</v>
      </c>
      <c r="L693">
        <v>908</v>
      </c>
      <c r="Q693" t="e">
        <v>#N/A</v>
      </c>
    </row>
    <row r="694" spans="1:17" x14ac:dyDescent="0.3">
      <c r="A694" t="s">
        <v>661</v>
      </c>
      <c r="C694" t="s">
        <v>57</v>
      </c>
      <c r="I694" t="str">
        <f t="shared" si="50"/>
        <v>2013</v>
      </c>
      <c r="J694" s="2">
        <f t="shared" si="51"/>
        <v>3</v>
      </c>
      <c r="K694" t="str">
        <f t="shared" si="52"/>
        <v>Hiver</v>
      </c>
      <c r="L694">
        <v>781</v>
      </c>
      <c r="Q694" t="e">
        <v>#N/A</v>
      </c>
    </row>
    <row r="695" spans="1:17" x14ac:dyDescent="0.3">
      <c r="A695" t="s">
        <v>660</v>
      </c>
      <c r="C695" t="s">
        <v>55</v>
      </c>
      <c r="I695" t="str">
        <f t="shared" si="50"/>
        <v>2013</v>
      </c>
      <c r="J695" s="2">
        <f t="shared" si="51"/>
        <v>4</v>
      </c>
      <c r="K695" t="str">
        <f t="shared" si="52"/>
        <v>Hiver</v>
      </c>
      <c r="L695">
        <v>832</v>
      </c>
      <c r="Q695" t="e">
        <v>#N/A</v>
      </c>
    </row>
    <row r="696" spans="1:17" x14ac:dyDescent="0.3">
      <c r="A696" t="s">
        <v>659</v>
      </c>
      <c r="C696" t="s">
        <v>53</v>
      </c>
      <c r="I696" t="str">
        <f t="shared" si="50"/>
        <v>2013</v>
      </c>
      <c r="J696" s="2">
        <f t="shared" si="51"/>
        <v>5</v>
      </c>
      <c r="K696" t="str">
        <f t="shared" si="52"/>
        <v>Hiver</v>
      </c>
      <c r="L696">
        <v>897</v>
      </c>
      <c r="Q696" t="e">
        <v>#N/A</v>
      </c>
    </row>
    <row r="697" spans="1:17" x14ac:dyDescent="0.3">
      <c r="A697" t="s">
        <v>658</v>
      </c>
      <c r="C697" t="s">
        <v>51</v>
      </c>
      <c r="I697" t="str">
        <f t="shared" si="50"/>
        <v>2013</v>
      </c>
      <c r="J697" s="2">
        <f t="shared" si="51"/>
        <v>6</v>
      </c>
      <c r="K697" t="str">
        <f t="shared" si="52"/>
        <v>Hiver</v>
      </c>
      <c r="L697">
        <v>822</v>
      </c>
      <c r="Q697" t="e">
        <v>#N/A</v>
      </c>
    </row>
    <row r="698" spans="1:17" x14ac:dyDescent="0.3">
      <c r="A698" t="s">
        <v>657</v>
      </c>
      <c r="C698" t="s">
        <v>49</v>
      </c>
      <c r="I698" t="str">
        <f t="shared" si="50"/>
        <v>2013</v>
      </c>
      <c r="J698" s="2">
        <f t="shared" si="51"/>
        <v>7</v>
      </c>
      <c r="K698" t="str">
        <f t="shared" si="52"/>
        <v>Hiver</v>
      </c>
      <c r="L698">
        <v>910</v>
      </c>
      <c r="Q698" t="e">
        <v>#N/A</v>
      </c>
    </row>
    <row r="699" spans="1:17" x14ac:dyDescent="0.3">
      <c r="A699" t="s">
        <v>656</v>
      </c>
      <c r="C699" t="s">
        <v>47</v>
      </c>
      <c r="I699" t="str">
        <f t="shared" si="50"/>
        <v>2013</v>
      </c>
      <c r="J699" s="2">
        <f t="shared" si="51"/>
        <v>8</v>
      </c>
      <c r="K699" t="str">
        <f t="shared" si="52"/>
        <v>Hiver</v>
      </c>
      <c r="L699">
        <v>870</v>
      </c>
      <c r="Q699" t="e">
        <v>#N/A</v>
      </c>
    </row>
    <row r="700" spans="1:17" x14ac:dyDescent="0.3">
      <c r="A700" t="s">
        <v>655</v>
      </c>
      <c r="C700" t="s">
        <v>45</v>
      </c>
      <c r="I700" t="str">
        <f t="shared" si="50"/>
        <v>2013</v>
      </c>
      <c r="J700" s="2">
        <f t="shared" si="51"/>
        <v>9</v>
      </c>
      <c r="K700" t="str">
        <f t="shared" si="52"/>
        <v>Printemps</v>
      </c>
      <c r="L700">
        <v>866</v>
      </c>
      <c r="Q700" t="e">
        <v>#N/A</v>
      </c>
    </row>
    <row r="701" spans="1:17" x14ac:dyDescent="0.3">
      <c r="A701" t="s">
        <v>654</v>
      </c>
      <c r="C701" t="s">
        <v>43</v>
      </c>
      <c r="I701" t="str">
        <f t="shared" si="50"/>
        <v>2013</v>
      </c>
      <c r="J701" s="2">
        <f t="shared" si="51"/>
        <v>10</v>
      </c>
      <c r="K701" t="str">
        <f t="shared" si="52"/>
        <v>Printemps</v>
      </c>
      <c r="L701">
        <v>849</v>
      </c>
      <c r="Q701" t="e">
        <v>#N/A</v>
      </c>
    </row>
    <row r="702" spans="1:17" x14ac:dyDescent="0.3">
      <c r="A702" t="s">
        <v>653</v>
      </c>
      <c r="C702" t="s">
        <v>41</v>
      </c>
      <c r="I702" t="str">
        <f t="shared" si="50"/>
        <v>2013</v>
      </c>
      <c r="J702" s="2">
        <f t="shared" si="51"/>
        <v>11</v>
      </c>
      <c r="K702" t="str">
        <f t="shared" si="52"/>
        <v>Printemps</v>
      </c>
      <c r="L702">
        <v>803</v>
      </c>
      <c r="Q702" t="e">
        <v>#N/A</v>
      </c>
    </row>
    <row r="703" spans="1:17" x14ac:dyDescent="0.3">
      <c r="A703" t="s">
        <v>652</v>
      </c>
      <c r="C703" t="s">
        <v>39</v>
      </c>
      <c r="I703" t="str">
        <f t="shared" si="50"/>
        <v>2013</v>
      </c>
      <c r="J703" s="2">
        <f t="shared" si="51"/>
        <v>12</v>
      </c>
      <c r="K703" t="str">
        <f t="shared" si="52"/>
        <v>Printemps</v>
      </c>
      <c r="L703">
        <v>859</v>
      </c>
      <c r="Q703" t="e">
        <v>#N/A</v>
      </c>
    </row>
    <row r="704" spans="1:17" x14ac:dyDescent="0.3">
      <c r="A704" t="s">
        <v>651</v>
      </c>
      <c r="C704" t="s">
        <v>37</v>
      </c>
      <c r="I704" t="str">
        <f t="shared" si="50"/>
        <v>2013</v>
      </c>
      <c r="J704" s="2">
        <f t="shared" si="51"/>
        <v>13</v>
      </c>
      <c r="K704" t="str">
        <f t="shared" si="52"/>
        <v>Printemps</v>
      </c>
      <c r="L704">
        <v>761</v>
      </c>
      <c r="Q704" t="e">
        <v>#N/A</v>
      </c>
    </row>
    <row r="705" spans="1:17" x14ac:dyDescent="0.3">
      <c r="A705" t="s">
        <v>650</v>
      </c>
      <c r="C705" t="s">
        <v>35</v>
      </c>
      <c r="I705" t="str">
        <f t="shared" si="50"/>
        <v>2013</v>
      </c>
      <c r="J705" s="2">
        <f t="shared" si="51"/>
        <v>14</v>
      </c>
      <c r="K705" t="str">
        <f t="shared" si="52"/>
        <v>Printemps</v>
      </c>
      <c r="L705">
        <v>771</v>
      </c>
      <c r="Q705" t="e">
        <v>#N/A</v>
      </c>
    </row>
    <row r="706" spans="1:17" x14ac:dyDescent="0.3">
      <c r="A706" t="s">
        <v>649</v>
      </c>
      <c r="C706" t="s">
        <v>33</v>
      </c>
      <c r="I706" t="str">
        <f t="shared" si="50"/>
        <v>2013</v>
      </c>
      <c r="J706" s="2">
        <f t="shared" si="51"/>
        <v>15</v>
      </c>
      <c r="K706" t="str">
        <f t="shared" si="52"/>
        <v>Printemps</v>
      </c>
      <c r="L706">
        <v>765</v>
      </c>
      <c r="Q706" t="e">
        <v>#N/A</v>
      </c>
    </row>
    <row r="707" spans="1:17" x14ac:dyDescent="0.3">
      <c r="A707" t="s">
        <v>648</v>
      </c>
      <c r="C707" t="s">
        <v>31</v>
      </c>
      <c r="I707" t="str">
        <f t="shared" si="50"/>
        <v>2013</v>
      </c>
      <c r="J707" s="2">
        <f t="shared" si="51"/>
        <v>16</v>
      </c>
      <c r="K707" t="str">
        <f t="shared" si="52"/>
        <v>Printemps</v>
      </c>
      <c r="L707">
        <v>695</v>
      </c>
      <c r="Q707" t="e">
        <v>#N/A</v>
      </c>
    </row>
    <row r="708" spans="1:17" x14ac:dyDescent="0.3">
      <c r="A708" t="s">
        <v>647</v>
      </c>
      <c r="C708" t="s">
        <v>29</v>
      </c>
      <c r="I708" t="str">
        <f t="shared" si="50"/>
        <v>2013</v>
      </c>
      <c r="J708" s="2">
        <f t="shared" si="51"/>
        <v>17</v>
      </c>
      <c r="K708" t="str">
        <f t="shared" si="52"/>
        <v>Printemps</v>
      </c>
      <c r="L708">
        <v>759</v>
      </c>
      <c r="Q708" t="e">
        <v>#N/A</v>
      </c>
    </row>
    <row r="709" spans="1:17" x14ac:dyDescent="0.3">
      <c r="A709" t="s">
        <v>646</v>
      </c>
      <c r="C709" t="s">
        <v>27</v>
      </c>
      <c r="I709" t="str">
        <f t="shared" si="50"/>
        <v>2013</v>
      </c>
      <c r="J709" s="2">
        <f t="shared" si="51"/>
        <v>18</v>
      </c>
      <c r="K709" t="str">
        <f t="shared" si="52"/>
        <v>Printemps</v>
      </c>
      <c r="L709">
        <v>743</v>
      </c>
      <c r="Q709" t="e">
        <v>#N/A</v>
      </c>
    </row>
    <row r="710" spans="1:17" x14ac:dyDescent="0.3">
      <c r="A710" t="s">
        <v>645</v>
      </c>
      <c r="C710" t="s">
        <v>25</v>
      </c>
      <c r="I710" t="str">
        <f t="shared" si="50"/>
        <v>2013</v>
      </c>
      <c r="J710" s="2">
        <f t="shared" si="51"/>
        <v>19</v>
      </c>
      <c r="K710" t="str">
        <f t="shared" si="52"/>
        <v>Printemps</v>
      </c>
      <c r="L710">
        <v>662</v>
      </c>
      <c r="Q710" t="e">
        <v>#N/A</v>
      </c>
    </row>
    <row r="711" spans="1:17" x14ac:dyDescent="0.3">
      <c r="A711" t="s">
        <v>644</v>
      </c>
      <c r="C711" t="s">
        <v>23</v>
      </c>
      <c r="I711" t="str">
        <f t="shared" si="50"/>
        <v>2013</v>
      </c>
      <c r="J711" s="2">
        <f t="shared" si="51"/>
        <v>20</v>
      </c>
      <c r="K711" t="str">
        <f t="shared" si="52"/>
        <v>Printemps</v>
      </c>
      <c r="L711">
        <v>679</v>
      </c>
      <c r="Q711" t="e">
        <v>#N/A</v>
      </c>
    </row>
    <row r="712" spans="1:17" x14ac:dyDescent="0.3">
      <c r="A712" t="s">
        <v>643</v>
      </c>
      <c r="C712" t="s">
        <v>21</v>
      </c>
      <c r="I712" t="str">
        <f t="shared" si="50"/>
        <v>2013</v>
      </c>
      <c r="J712" s="2">
        <f t="shared" si="51"/>
        <v>21</v>
      </c>
      <c r="K712" t="str">
        <f t="shared" si="52"/>
        <v>Printemps</v>
      </c>
      <c r="L712">
        <v>692</v>
      </c>
      <c r="Q712" t="e">
        <v>#N/A</v>
      </c>
    </row>
    <row r="713" spans="1:17" x14ac:dyDescent="0.3">
      <c r="A713" t="s">
        <v>642</v>
      </c>
      <c r="C713" t="s">
        <v>19</v>
      </c>
      <c r="I713" t="str">
        <f t="shared" si="50"/>
        <v>2013</v>
      </c>
      <c r="J713" s="2">
        <f t="shared" si="51"/>
        <v>22</v>
      </c>
      <c r="K713" t="str">
        <f t="shared" si="52"/>
        <v>Printemps</v>
      </c>
      <c r="L713">
        <v>735</v>
      </c>
      <c r="Q713" t="e">
        <v>#N/A</v>
      </c>
    </row>
    <row r="714" spans="1:17" x14ac:dyDescent="0.3">
      <c r="A714" t="s">
        <v>641</v>
      </c>
      <c r="C714" t="s">
        <v>17</v>
      </c>
      <c r="I714" t="str">
        <f t="shared" si="50"/>
        <v>2013</v>
      </c>
      <c r="J714" s="2">
        <f t="shared" si="51"/>
        <v>23</v>
      </c>
      <c r="K714" t="str">
        <f t="shared" si="52"/>
        <v>Été</v>
      </c>
      <c r="L714">
        <v>697</v>
      </c>
      <c r="Q714" t="e">
        <v>#N/A</v>
      </c>
    </row>
    <row r="715" spans="1:17" x14ac:dyDescent="0.3">
      <c r="A715" t="s">
        <v>640</v>
      </c>
      <c r="C715" t="s">
        <v>15</v>
      </c>
      <c r="I715" t="str">
        <f t="shared" si="50"/>
        <v>2013</v>
      </c>
      <c r="J715" s="2">
        <f t="shared" si="51"/>
        <v>24</v>
      </c>
      <c r="K715" t="str">
        <f t="shared" si="52"/>
        <v>Été</v>
      </c>
      <c r="L715">
        <v>768</v>
      </c>
      <c r="Q715" t="e">
        <v>#N/A</v>
      </c>
    </row>
    <row r="716" spans="1:17" x14ac:dyDescent="0.3">
      <c r="A716" t="s">
        <v>639</v>
      </c>
      <c r="C716" t="s">
        <v>13</v>
      </c>
      <c r="I716" t="str">
        <f t="shared" si="50"/>
        <v>2013</v>
      </c>
      <c r="J716" s="2">
        <f t="shared" si="51"/>
        <v>25</v>
      </c>
      <c r="K716" t="str">
        <f t="shared" si="52"/>
        <v>Été</v>
      </c>
      <c r="L716">
        <v>771</v>
      </c>
      <c r="Q716" t="e">
        <v>#N/A</v>
      </c>
    </row>
    <row r="717" spans="1:17" x14ac:dyDescent="0.3">
      <c r="A717" t="s">
        <v>638</v>
      </c>
      <c r="C717" t="s">
        <v>11</v>
      </c>
      <c r="I717" t="str">
        <f t="shared" si="50"/>
        <v>2013</v>
      </c>
      <c r="J717" s="2">
        <f t="shared" si="51"/>
        <v>26</v>
      </c>
      <c r="K717" t="str">
        <f t="shared" si="52"/>
        <v>Été</v>
      </c>
      <c r="L717">
        <v>729</v>
      </c>
      <c r="Q717" t="e">
        <v>#N/A</v>
      </c>
    </row>
    <row r="718" spans="1:17" x14ac:dyDescent="0.3">
      <c r="A718" t="s">
        <v>637</v>
      </c>
      <c r="C718" t="s">
        <v>9</v>
      </c>
      <c r="I718" t="str">
        <f t="shared" ref="I718:I781" si="53">LEFT(A718,4)</f>
        <v>2013</v>
      </c>
      <c r="J718" s="2">
        <f t="shared" ref="J718:J781" si="54">ABS(RIGHT(C718,3))</f>
        <v>27</v>
      </c>
      <c r="K718" t="str">
        <f t="shared" ref="K718:K781" si="55">IF(J718&lt;9,"Hiver",IF(J718&lt;23,"Printemps",IF(J718&lt;36,"Été",IF(J718&lt;48,"Automne","Hiver"))))</f>
        <v>Été</v>
      </c>
      <c r="L718">
        <v>718</v>
      </c>
      <c r="Q718" t="e">
        <v>#N/A</v>
      </c>
    </row>
    <row r="719" spans="1:17" x14ac:dyDescent="0.3">
      <c r="A719" t="s">
        <v>636</v>
      </c>
      <c r="C719" t="s">
        <v>7</v>
      </c>
      <c r="I719" t="str">
        <f t="shared" si="53"/>
        <v>2013</v>
      </c>
      <c r="J719" s="2">
        <f t="shared" si="54"/>
        <v>28</v>
      </c>
      <c r="K719" t="str">
        <f t="shared" si="55"/>
        <v>Été</v>
      </c>
      <c r="L719">
        <v>695</v>
      </c>
      <c r="Q719" t="e">
        <v>#N/A</v>
      </c>
    </row>
    <row r="720" spans="1:17" x14ac:dyDescent="0.3">
      <c r="A720" t="s">
        <v>635</v>
      </c>
      <c r="C720" t="s">
        <v>5</v>
      </c>
      <c r="I720" t="str">
        <f t="shared" si="53"/>
        <v>2013</v>
      </c>
      <c r="J720" s="2">
        <f t="shared" si="54"/>
        <v>29</v>
      </c>
      <c r="K720" t="str">
        <f t="shared" si="55"/>
        <v>Été</v>
      </c>
      <c r="L720">
        <v>702</v>
      </c>
      <c r="Q720" t="e">
        <v>#N/A</v>
      </c>
    </row>
    <row r="721" spans="1:17" x14ac:dyDescent="0.3">
      <c r="A721" t="s">
        <v>634</v>
      </c>
      <c r="C721" t="s">
        <v>107</v>
      </c>
      <c r="I721" t="str">
        <f t="shared" si="53"/>
        <v>2013</v>
      </c>
      <c r="J721" s="2">
        <f t="shared" si="54"/>
        <v>30</v>
      </c>
      <c r="K721" t="str">
        <f t="shared" si="55"/>
        <v>Été</v>
      </c>
      <c r="L721">
        <v>746</v>
      </c>
      <c r="Q721" t="e">
        <v>#N/A</v>
      </c>
    </row>
    <row r="722" spans="1:17" x14ac:dyDescent="0.3">
      <c r="A722" t="s">
        <v>633</v>
      </c>
      <c r="C722" t="s">
        <v>105</v>
      </c>
      <c r="I722" t="str">
        <f t="shared" si="53"/>
        <v>2013</v>
      </c>
      <c r="J722" s="2">
        <f t="shared" si="54"/>
        <v>31</v>
      </c>
      <c r="K722" t="str">
        <f t="shared" si="55"/>
        <v>Été</v>
      </c>
      <c r="L722">
        <v>739</v>
      </c>
      <c r="Q722" t="e">
        <v>#N/A</v>
      </c>
    </row>
    <row r="723" spans="1:17" x14ac:dyDescent="0.3">
      <c r="A723" t="s">
        <v>632</v>
      </c>
      <c r="C723" t="s">
        <v>103</v>
      </c>
      <c r="I723" t="str">
        <f t="shared" si="53"/>
        <v>2013</v>
      </c>
      <c r="J723" s="2">
        <f t="shared" si="54"/>
        <v>32</v>
      </c>
      <c r="K723" t="str">
        <f t="shared" si="55"/>
        <v>Été</v>
      </c>
      <c r="L723">
        <v>806</v>
      </c>
    </row>
    <row r="724" spans="1:17" x14ac:dyDescent="0.3">
      <c r="A724" t="s">
        <v>631</v>
      </c>
      <c r="C724" t="s">
        <v>101</v>
      </c>
      <c r="I724" t="str">
        <f t="shared" si="53"/>
        <v>2013</v>
      </c>
      <c r="J724" s="2">
        <f t="shared" si="54"/>
        <v>33</v>
      </c>
      <c r="K724" t="str">
        <f t="shared" si="55"/>
        <v>Été</v>
      </c>
      <c r="L724">
        <v>732</v>
      </c>
    </row>
    <row r="725" spans="1:17" x14ac:dyDescent="0.3">
      <c r="A725" t="s">
        <v>630</v>
      </c>
      <c r="C725" t="s">
        <v>99</v>
      </c>
      <c r="I725" t="str">
        <f t="shared" si="53"/>
        <v>2013</v>
      </c>
      <c r="J725" s="2">
        <f t="shared" si="54"/>
        <v>34</v>
      </c>
      <c r="K725" t="str">
        <f t="shared" si="55"/>
        <v>Été</v>
      </c>
      <c r="L725">
        <v>652</v>
      </c>
    </row>
    <row r="726" spans="1:17" x14ac:dyDescent="0.3">
      <c r="A726" t="s">
        <v>629</v>
      </c>
      <c r="C726" t="s">
        <v>97</v>
      </c>
      <c r="I726" t="str">
        <f t="shared" si="53"/>
        <v>2013</v>
      </c>
      <c r="J726" s="2">
        <f t="shared" si="54"/>
        <v>35</v>
      </c>
      <c r="K726" t="str">
        <f t="shared" si="55"/>
        <v>Été</v>
      </c>
      <c r="L726">
        <v>690</v>
      </c>
    </row>
    <row r="727" spans="1:17" x14ac:dyDescent="0.3">
      <c r="A727" t="s">
        <v>628</v>
      </c>
      <c r="C727" t="s">
        <v>95</v>
      </c>
      <c r="I727" t="str">
        <f t="shared" si="53"/>
        <v>2013</v>
      </c>
      <c r="J727" s="2">
        <f t="shared" si="54"/>
        <v>36</v>
      </c>
      <c r="K727" t="str">
        <f t="shared" si="55"/>
        <v>Automne</v>
      </c>
      <c r="L727">
        <v>687</v>
      </c>
    </row>
    <row r="728" spans="1:17" x14ac:dyDescent="0.3">
      <c r="A728" t="s">
        <v>627</v>
      </c>
      <c r="C728" t="s">
        <v>93</v>
      </c>
      <c r="I728" t="str">
        <f t="shared" si="53"/>
        <v>2013</v>
      </c>
      <c r="J728" s="2">
        <f t="shared" si="54"/>
        <v>37</v>
      </c>
      <c r="K728" t="str">
        <f t="shared" si="55"/>
        <v>Automne</v>
      </c>
      <c r="L728">
        <v>658</v>
      </c>
    </row>
    <row r="729" spans="1:17" x14ac:dyDescent="0.3">
      <c r="A729" t="s">
        <v>626</v>
      </c>
      <c r="C729" t="s">
        <v>91</v>
      </c>
      <c r="I729" t="str">
        <f t="shared" si="53"/>
        <v>2013</v>
      </c>
      <c r="J729" s="2">
        <f t="shared" si="54"/>
        <v>38</v>
      </c>
      <c r="K729" t="str">
        <f t="shared" si="55"/>
        <v>Automne</v>
      </c>
      <c r="L729">
        <v>695</v>
      </c>
    </row>
    <row r="730" spans="1:17" x14ac:dyDescent="0.3">
      <c r="A730" t="s">
        <v>625</v>
      </c>
      <c r="C730" t="s">
        <v>89</v>
      </c>
      <c r="I730" t="str">
        <f t="shared" si="53"/>
        <v>2013</v>
      </c>
      <c r="J730" s="2">
        <f t="shared" si="54"/>
        <v>39</v>
      </c>
      <c r="K730" t="str">
        <f t="shared" si="55"/>
        <v>Automne</v>
      </c>
      <c r="L730">
        <v>696</v>
      </c>
    </row>
    <row r="731" spans="1:17" x14ac:dyDescent="0.3">
      <c r="A731" t="s">
        <v>624</v>
      </c>
      <c r="C731" t="s">
        <v>87</v>
      </c>
      <c r="I731" t="str">
        <f t="shared" si="53"/>
        <v>2013</v>
      </c>
      <c r="J731" s="2">
        <f t="shared" si="54"/>
        <v>40</v>
      </c>
      <c r="K731" t="str">
        <f t="shared" si="55"/>
        <v>Automne</v>
      </c>
      <c r="L731">
        <v>739</v>
      </c>
    </row>
    <row r="732" spans="1:17" x14ac:dyDescent="0.3">
      <c r="A732" t="s">
        <v>623</v>
      </c>
      <c r="C732" t="s">
        <v>85</v>
      </c>
      <c r="I732" t="str">
        <f t="shared" si="53"/>
        <v>2013</v>
      </c>
      <c r="J732" s="2">
        <f t="shared" si="54"/>
        <v>41</v>
      </c>
      <c r="K732" t="str">
        <f t="shared" si="55"/>
        <v>Automne</v>
      </c>
      <c r="L732">
        <v>730</v>
      </c>
    </row>
    <row r="733" spans="1:17" x14ac:dyDescent="0.3">
      <c r="A733" t="s">
        <v>622</v>
      </c>
      <c r="C733" t="s">
        <v>83</v>
      </c>
      <c r="I733" t="str">
        <f t="shared" si="53"/>
        <v>2013</v>
      </c>
      <c r="J733" s="2">
        <f t="shared" si="54"/>
        <v>42</v>
      </c>
      <c r="K733" t="str">
        <f t="shared" si="55"/>
        <v>Automne</v>
      </c>
      <c r="L733">
        <v>693</v>
      </c>
    </row>
    <row r="734" spans="1:17" x14ac:dyDescent="0.3">
      <c r="A734" t="s">
        <v>621</v>
      </c>
      <c r="C734" t="s">
        <v>81</v>
      </c>
      <c r="I734" t="str">
        <f t="shared" si="53"/>
        <v>2013</v>
      </c>
      <c r="J734" s="2">
        <f t="shared" si="54"/>
        <v>43</v>
      </c>
      <c r="K734" t="str">
        <f t="shared" si="55"/>
        <v>Automne</v>
      </c>
      <c r="L734">
        <v>670</v>
      </c>
    </row>
    <row r="735" spans="1:17" x14ac:dyDescent="0.3">
      <c r="A735" t="s">
        <v>620</v>
      </c>
      <c r="C735" t="s">
        <v>79</v>
      </c>
      <c r="I735" t="str">
        <f t="shared" si="53"/>
        <v>2013</v>
      </c>
      <c r="J735" s="2">
        <f t="shared" si="54"/>
        <v>44</v>
      </c>
      <c r="K735" t="str">
        <f t="shared" si="55"/>
        <v>Automne</v>
      </c>
      <c r="L735">
        <v>703</v>
      </c>
    </row>
    <row r="736" spans="1:17" x14ac:dyDescent="0.3">
      <c r="A736" t="s">
        <v>619</v>
      </c>
      <c r="C736" t="s">
        <v>77</v>
      </c>
      <c r="I736" t="str">
        <f t="shared" si="53"/>
        <v>2013</v>
      </c>
      <c r="J736" s="2">
        <f t="shared" si="54"/>
        <v>45</v>
      </c>
      <c r="K736" t="str">
        <f t="shared" si="55"/>
        <v>Automne</v>
      </c>
      <c r="L736">
        <v>682</v>
      </c>
    </row>
    <row r="737" spans="1:12" x14ac:dyDescent="0.3">
      <c r="A737" t="s">
        <v>618</v>
      </c>
      <c r="C737" t="s">
        <v>75</v>
      </c>
      <c r="I737" t="str">
        <f t="shared" si="53"/>
        <v>2013</v>
      </c>
      <c r="J737" s="2">
        <f t="shared" si="54"/>
        <v>46</v>
      </c>
      <c r="K737" t="str">
        <f t="shared" si="55"/>
        <v>Automne</v>
      </c>
      <c r="L737">
        <v>767</v>
      </c>
    </row>
    <row r="738" spans="1:12" x14ac:dyDescent="0.3">
      <c r="A738" t="s">
        <v>617</v>
      </c>
      <c r="C738" t="s">
        <v>73</v>
      </c>
      <c r="I738" t="str">
        <f t="shared" si="53"/>
        <v>2013</v>
      </c>
      <c r="J738" s="2">
        <f t="shared" si="54"/>
        <v>47</v>
      </c>
      <c r="K738" t="str">
        <f t="shared" si="55"/>
        <v>Automne</v>
      </c>
      <c r="L738">
        <v>766</v>
      </c>
    </row>
    <row r="739" spans="1:12" x14ac:dyDescent="0.3">
      <c r="A739" t="s">
        <v>616</v>
      </c>
      <c r="C739" t="s">
        <v>71</v>
      </c>
      <c r="I739" t="str">
        <f t="shared" si="53"/>
        <v>2013</v>
      </c>
      <c r="J739" s="2">
        <f t="shared" si="54"/>
        <v>48</v>
      </c>
      <c r="K739" t="str">
        <f t="shared" si="55"/>
        <v>Hiver</v>
      </c>
      <c r="L739">
        <v>843</v>
      </c>
    </row>
    <row r="740" spans="1:12" x14ac:dyDescent="0.3">
      <c r="A740" t="s">
        <v>615</v>
      </c>
      <c r="C740" t="s">
        <v>69</v>
      </c>
      <c r="I740" t="str">
        <f t="shared" si="53"/>
        <v>2013</v>
      </c>
      <c r="J740" s="2">
        <f t="shared" si="54"/>
        <v>49</v>
      </c>
      <c r="K740" t="str">
        <f t="shared" si="55"/>
        <v>Hiver</v>
      </c>
      <c r="L740">
        <v>851</v>
      </c>
    </row>
    <row r="741" spans="1:12" x14ac:dyDescent="0.3">
      <c r="A741" t="s">
        <v>614</v>
      </c>
      <c r="C741" t="s">
        <v>67</v>
      </c>
      <c r="I741" t="str">
        <f t="shared" si="53"/>
        <v>2013</v>
      </c>
      <c r="J741" s="2">
        <f t="shared" si="54"/>
        <v>50</v>
      </c>
      <c r="K741" t="str">
        <f t="shared" si="55"/>
        <v>Hiver</v>
      </c>
      <c r="L741">
        <v>826</v>
      </c>
    </row>
    <row r="742" spans="1:12" x14ac:dyDescent="0.3">
      <c r="A742" t="s">
        <v>613</v>
      </c>
      <c r="C742" t="s">
        <v>65</v>
      </c>
      <c r="I742" t="str">
        <f t="shared" si="53"/>
        <v>2013</v>
      </c>
      <c r="J742" s="2">
        <f t="shared" si="54"/>
        <v>51</v>
      </c>
      <c r="K742" t="str">
        <f t="shared" si="55"/>
        <v>Hiver</v>
      </c>
      <c r="L742">
        <v>824</v>
      </c>
    </row>
    <row r="743" spans="1:12" x14ac:dyDescent="0.3">
      <c r="A743" t="s">
        <v>612</v>
      </c>
      <c r="C743" t="s">
        <v>63</v>
      </c>
      <c r="I743" t="str">
        <f t="shared" si="53"/>
        <v>2013</v>
      </c>
      <c r="J743" s="2">
        <f t="shared" si="54"/>
        <v>52</v>
      </c>
      <c r="K743" t="str">
        <f t="shared" si="55"/>
        <v>Hiver</v>
      </c>
      <c r="L743">
        <v>793</v>
      </c>
    </row>
    <row r="744" spans="1:12" x14ac:dyDescent="0.3">
      <c r="A744" t="s">
        <v>611</v>
      </c>
      <c r="C744" t="s">
        <v>61</v>
      </c>
      <c r="I744" t="str">
        <f t="shared" si="53"/>
        <v>2014</v>
      </c>
      <c r="J744" s="2">
        <f t="shared" si="54"/>
        <v>1</v>
      </c>
      <c r="K744" t="str">
        <f t="shared" si="55"/>
        <v>Hiver</v>
      </c>
      <c r="L744">
        <v>905</v>
      </c>
    </row>
    <row r="745" spans="1:12" x14ac:dyDescent="0.3">
      <c r="A745" t="s">
        <v>610</v>
      </c>
      <c r="C745" t="s">
        <v>59</v>
      </c>
      <c r="I745" t="str">
        <f t="shared" si="53"/>
        <v>2014</v>
      </c>
      <c r="J745" s="2">
        <f t="shared" si="54"/>
        <v>2</v>
      </c>
      <c r="K745" t="str">
        <f t="shared" si="55"/>
        <v>Hiver</v>
      </c>
      <c r="L745">
        <v>893</v>
      </c>
    </row>
    <row r="746" spans="1:12" x14ac:dyDescent="0.3">
      <c r="A746" t="s">
        <v>609</v>
      </c>
      <c r="C746" t="s">
        <v>57</v>
      </c>
      <c r="I746" t="str">
        <f t="shared" si="53"/>
        <v>2014</v>
      </c>
      <c r="J746" s="2">
        <f t="shared" si="54"/>
        <v>3</v>
      </c>
      <c r="K746" t="str">
        <f t="shared" si="55"/>
        <v>Hiver</v>
      </c>
      <c r="L746">
        <v>842</v>
      </c>
    </row>
    <row r="747" spans="1:12" x14ac:dyDescent="0.3">
      <c r="A747" t="s">
        <v>608</v>
      </c>
      <c r="C747" t="s">
        <v>55</v>
      </c>
      <c r="I747" t="str">
        <f t="shared" si="53"/>
        <v>2014</v>
      </c>
      <c r="J747" s="2">
        <f t="shared" si="54"/>
        <v>4</v>
      </c>
      <c r="K747" t="str">
        <f t="shared" si="55"/>
        <v>Hiver</v>
      </c>
      <c r="L747">
        <v>791</v>
      </c>
    </row>
    <row r="748" spans="1:12" x14ac:dyDescent="0.3">
      <c r="A748" t="s">
        <v>607</v>
      </c>
      <c r="C748" t="s">
        <v>53</v>
      </c>
      <c r="I748" t="str">
        <f t="shared" si="53"/>
        <v>2014</v>
      </c>
      <c r="J748" s="2">
        <f t="shared" si="54"/>
        <v>5</v>
      </c>
      <c r="K748" t="str">
        <f t="shared" si="55"/>
        <v>Hiver</v>
      </c>
      <c r="L748">
        <v>917</v>
      </c>
    </row>
    <row r="749" spans="1:12" x14ac:dyDescent="0.3">
      <c r="A749" t="s">
        <v>606</v>
      </c>
      <c r="C749" t="s">
        <v>51</v>
      </c>
      <c r="I749" t="str">
        <f t="shared" si="53"/>
        <v>2014</v>
      </c>
      <c r="J749" s="2">
        <f t="shared" si="54"/>
        <v>6</v>
      </c>
      <c r="K749" t="str">
        <f t="shared" si="55"/>
        <v>Hiver</v>
      </c>
      <c r="L749">
        <v>835</v>
      </c>
    </row>
    <row r="750" spans="1:12" x14ac:dyDescent="0.3">
      <c r="A750" t="s">
        <v>605</v>
      </c>
      <c r="C750" t="s">
        <v>49</v>
      </c>
      <c r="I750" t="str">
        <f t="shared" si="53"/>
        <v>2014</v>
      </c>
      <c r="J750" s="2">
        <f t="shared" si="54"/>
        <v>7</v>
      </c>
      <c r="K750" t="str">
        <f t="shared" si="55"/>
        <v>Hiver</v>
      </c>
      <c r="L750">
        <v>879</v>
      </c>
    </row>
    <row r="751" spans="1:12" x14ac:dyDescent="0.3">
      <c r="A751" t="s">
        <v>604</v>
      </c>
      <c r="C751" t="s">
        <v>47</v>
      </c>
      <c r="I751" t="str">
        <f t="shared" si="53"/>
        <v>2014</v>
      </c>
      <c r="J751" s="2">
        <f t="shared" si="54"/>
        <v>8</v>
      </c>
      <c r="K751" t="str">
        <f t="shared" si="55"/>
        <v>Hiver</v>
      </c>
      <c r="L751">
        <v>793</v>
      </c>
    </row>
    <row r="752" spans="1:12" x14ac:dyDescent="0.3">
      <c r="A752" t="s">
        <v>603</v>
      </c>
      <c r="C752" t="s">
        <v>45</v>
      </c>
      <c r="I752" t="str">
        <f t="shared" si="53"/>
        <v>2014</v>
      </c>
      <c r="J752" s="2">
        <f t="shared" si="54"/>
        <v>9</v>
      </c>
      <c r="K752" t="str">
        <f t="shared" si="55"/>
        <v>Printemps</v>
      </c>
      <c r="L752">
        <v>819</v>
      </c>
    </row>
    <row r="753" spans="1:12" x14ac:dyDescent="0.3">
      <c r="A753" t="s">
        <v>602</v>
      </c>
      <c r="C753" t="s">
        <v>43</v>
      </c>
      <c r="I753" t="str">
        <f t="shared" si="53"/>
        <v>2014</v>
      </c>
      <c r="J753" s="2">
        <f t="shared" si="54"/>
        <v>10</v>
      </c>
      <c r="K753" t="str">
        <f t="shared" si="55"/>
        <v>Printemps</v>
      </c>
      <c r="L753">
        <v>832</v>
      </c>
    </row>
    <row r="754" spans="1:12" x14ac:dyDescent="0.3">
      <c r="A754" t="s">
        <v>601</v>
      </c>
      <c r="C754" t="s">
        <v>41</v>
      </c>
      <c r="I754" t="str">
        <f t="shared" si="53"/>
        <v>2014</v>
      </c>
      <c r="J754" s="2">
        <f t="shared" si="54"/>
        <v>11</v>
      </c>
      <c r="K754" t="str">
        <f t="shared" si="55"/>
        <v>Printemps</v>
      </c>
      <c r="L754">
        <v>826</v>
      </c>
    </row>
    <row r="755" spans="1:12" x14ac:dyDescent="0.3">
      <c r="A755" t="s">
        <v>600</v>
      </c>
      <c r="C755" t="s">
        <v>39</v>
      </c>
      <c r="I755" t="str">
        <f t="shared" si="53"/>
        <v>2014</v>
      </c>
      <c r="J755" s="2">
        <f t="shared" si="54"/>
        <v>12</v>
      </c>
      <c r="K755" t="str">
        <f t="shared" si="55"/>
        <v>Printemps</v>
      </c>
      <c r="L755">
        <v>839</v>
      </c>
    </row>
    <row r="756" spans="1:12" x14ac:dyDescent="0.3">
      <c r="A756" t="s">
        <v>599</v>
      </c>
      <c r="C756" t="s">
        <v>37</v>
      </c>
      <c r="I756" t="str">
        <f t="shared" si="53"/>
        <v>2014</v>
      </c>
      <c r="J756" s="2">
        <f t="shared" si="54"/>
        <v>13</v>
      </c>
      <c r="K756" t="str">
        <f t="shared" si="55"/>
        <v>Printemps</v>
      </c>
      <c r="L756">
        <v>791</v>
      </c>
    </row>
    <row r="757" spans="1:12" x14ac:dyDescent="0.3">
      <c r="A757" t="s">
        <v>598</v>
      </c>
      <c r="C757" t="s">
        <v>35</v>
      </c>
      <c r="I757" t="str">
        <f t="shared" si="53"/>
        <v>2014</v>
      </c>
      <c r="J757" s="2">
        <f t="shared" si="54"/>
        <v>14</v>
      </c>
      <c r="K757" t="str">
        <f t="shared" si="55"/>
        <v>Printemps</v>
      </c>
      <c r="L757">
        <v>772</v>
      </c>
    </row>
    <row r="758" spans="1:12" x14ac:dyDescent="0.3">
      <c r="A758" t="s">
        <v>597</v>
      </c>
      <c r="C758" t="s">
        <v>33</v>
      </c>
      <c r="I758" t="str">
        <f t="shared" si="53"/>
        <v>2014</v>
      </c>
      <c r="J758" s="2">
        <f t="shared" si="54"/>
        <v>15</v>
      </c>
      <c r="K758" t="str">
        <f t="shared" si="55"/>
        <v>Printemps</v>
      </c>
      <c r="L758">
        <v>773</v>
      </c>
    </row>
    <row r="759" spans="1:12" x14ac:dyDescent="0.3">
      <c r="A759" t="s">
        <v>596</v>
      </c>
      <c r="C759" t="s">
        <v>31</v>
      </c>
      <c r="I759" t="str">
        <f t="shared" si="53"/>
        <v>2014</v>
      </c>
      <c r="J759" s="2">
        <f t="shared" si="54"/>
        <v>16</v>
      </c>
      <c r="K759" t="str">
        <f t="shared" si="55"/>
        <v>Printemps</v>
      </c>
      <c r="L759">
        <v>729</v>
      </c>
    </row>
    <row r="760" spans="1:12" x14ac:dyDescent="0.3">
      <c r="A760" t="s">
        <v>595</v>
      </c>
      <c r="C760" t="s">
        <v>29</v>
      </c>
      <c r="I760" t="str">
        <f t="shared" si="53"/>
        <v>2014</v>
      </c>
      <c r="J760" s="2">
        <f t="shared" si="54"/>
        <v>17</v>
      </c>
      <c r="K760" t="str">
        <f t="shared" si="55"/>
        <v>Printemps</v>
      </c>
      <c r="L760">
        <v>800</v>
      </c>
    </row>
    <row r="761" spans="1:12" x14ac:dyDescent="0.3">
      <c r="A761" t="s">
        <v>594</v>
      </c>
      <c r="C761" t="s">
        <v>27</v>
      </c>
      <c r="I761" t="str">
        <f t="shared" si="53"/>
        <v>2014</v>
      </c>
      <c r="J761" s="2">
        <f t="shared" si="54"/>
        <v>18</v>
      </c>
      <c r="K761" t="str">
        <f t="shared" si="55"/>
        <v>Printemps</v>
      </c>
      <c r="L761">
        <v>752</v>
      </c>
    </row>
    <row r="762" spans="1:12" x14ac:dyDescent="0.3">
      <c r="A762" t="s">
        <v>593</v>
      </c>
      <c r="C762" t="s">
        <v>25</v>
      </c>
      <c r="I762" t="str">
        <f t="shared" si="53"/>
        <v>2014</v>
      </c>
      <c r="J762" s="2">
        <f t="shared" si="54"/>
        <v>19</v>
      </c>
      <c r="K762" t="str">
        <f t="shared" si="55"/>
        <v>Printemps</v>
      </c>
      <c r="L762">
        <v>793</v>
      </c>
    </row>
    <row r="763" spans="1:12" x14ac:dyDescent="0.3">
      <c r="A763" t="s">
        <v>592</v>
      </c>
      <c r="C763" t="s">
        <v>23</v>
      </c>
      <c r="I763" t="str">
        <f t="shared" si="53"/>
        <v>2014</v>
      </c>
      <c r="J763" s="2">
        <f t="shared" si="54"/>
        <v>20</v>
      </c>
      <c r="K763" t="str">
        <f t="shared" si="55"/>
        <v>Printemps</v>
      </c>
      <c r="L763">
        <v>730</v>
      </c>
    </row>
    <row r="764" spans="1:12" x14ac:dyDescent="0.3">
      <c r="A764" t="s">
        <v>591</v>
      </c>
      <c r="C764" t="s">
        <v>21</v>
      </c>
      <c r="I764" t="str">
        <f t="shared" si="53"/>
        <v>2014</v>
      </c>
      <c r="J764" s="2">
        <f t="shared" si="54"/>
        <v>21</v>
      </c>
      <c r="K764" t="str">
        <f t="shared" si="55"/>
        <v>Printemps</v>
      </c>
      <c r="L764">
        <v>715</v>
      </c>
    </row>
    <row r="765" spans="1:12" x14ac:dyDescent="0.3">
      <c r="A765" t="s">
        <v>590</v>
      </c>
      <c r="C765" t="s">
        <v>19</v>
      </c>
      <c r="I765" t="str">
        <f t="shared" si="53"/>
        <v>2014</v>
      </c>
      <c r="J765" s="2">
        <f t="shared" si="54"/>
        <v>22</v>
      </c>
      <c r="K765" t="str">
        <f t="shared" si="55"/>
        <v>Printemps</v>
      </c>
      <c r="L765">
        <v>708</v>
      </c>
    </row>
    <row r="766" spans="1:12" x14ac:dyDescent="0.3">
      <c r="A766" t="s">
        <v>589</v>
      </c>
      <c r="C766" t="s">
        <v>17</v>
      </c>
      <c r="I766" t="str">
        <f t="shared" si="53"/>
        <v>2014</v>
      </c>
      <c r="J766" s="2">
        <f t="shared" si="54"/>
        <v>23</v>
      </c>
      <c r="K766" t="str">
        <f t="shared" si="55"/>
        <v>Été</v>
      </c>
      <c r="L766">
        <v>736</v>
      </c>
    </row>
    <row r="767" spans="1:12" x14ac:dyDescent="0.3">
      <c r="A767" t="s">
        <v>588</v>
      </c>
      <c r="C767" t="s">
        <v>15</v>
      </c>
      <c r="I767" t="str">
        <f t="shared" si="53"/>
        <v>2014</v>
      </c>
      <c r="J767" s="2">
        <f t="shared" si="54"/>
        <v>24</v>
      </c>
      <c r="K767" t="str">
        <f t="shared" si="55"/>
        <v>Été</v>
      </c>
      <c r="L767">
        <v>806</v>
      </c>
    </row>
    <row r="768" spans="1:12" x14ac:dyDescent="0.3">
      <c r="A768" t="s">
        <v>587</v>
      </c>
      <c r="C768" t="s">
        <v>13</v>
      </c>
      <c r="I768" t="str">
        <f t="shared" si="53"/>
        <v>2014</v>
      </c>
      <c r="J768" s="2">
        <f t="shared" si="54"/>
        <v>25</v>
      </c>
      <c r="K768" t="str">
        <f t="shared" si="55"/>
        <v>Été</v>
      </c>
      <c r="L768">
        <v>666</v>
      </c>
    </row>
    <row r="769" spans="1:12" x14ac:dyDescent="0.3">
      <c r="A769" t="s">
        <v>586</v>
      </c>
      <c r="C769" t="s">
        <v>11</v>
      </c>
      <c r="I769" t="str">
        <f t="shared" si="53"/>
        <v>2014</v>
      </c>
      <c r="J769" s="2">
        <f t="shared" si="54"/>
        <v>26</v>
      </c>
      <c r="K769" t="str">
        <f t="shared" si="55"/>
        <v>Été</v>
      </c>
      <c r="L769">
        <v>710</v>
      </c>
    </row>
    <row r="770" spans="1:12" x14ac:dyDescent="0.3">
      <c r="A770" t="s">
        <v>585</v>
      </c>
      <c r="C770" t="s">
        <v>9</v>
      </c>
      <c r="I770" t="str">
        <f t="shared" si="53"/>
        <v>2014</v>
      </c>
      <c r="J770" s="2">
        <f t="shared" si="54"/>
        <v>27</v>
      </c>
      <c r="K770" t="str">
        <f t="shared" si="55"/>
        <v>Été</v>
      </c>
      <c r="L770">
        <v>691</v>
      </c>
    </row>
    <row r="771" spans="1:12" x14ac:dyDescent="0.3">
      <c r="A771" t="s">
        <v>584</v>
      </c>
      <c r="C771" t="s">
        <v>7</v>
      </c>
      <c r="I771" t="str">
        <f t="shared" si="53"/>
        <v>2014</v>
      </c>
      <c r="J771" s="2">
        <f t="shared" si="54"/>
        <v>28</v>
      </c>
      <c r="K771" t="str">
        <f t="shared" si="55"/>
        <v>Été</v>
      </c>
      <c r="L771">
        <v>670</v>
      </c>
    </row>
    <row r="772" spans="1:12" x14ac:dyDescent="0.3">
      <c r="A772" t="s">
        <v>583</v>
      </c>
      <c r="C772" t="s">
        <v>5</v>
      </c>
      <c r="I772" t="str">
        <f t="shared" si="53"/>
        <v>2014</v>
      </c>
      <c r="J772" s="2">
        <f t="shared" si="54"/>
        <v>29</v>
      </c>
      <c r="K772" t="str">
        <f t="shared" si="55"/>
        <v>Été</v>
      </c>
      <c r="L772">
        <v>695</v>
      </c>
    </row>
    <row r="773" spans="1:12" x14ac:dyDescent="0.3">
      <c r="A773" t="s">
        <v>582</v>
      </c>
      <c r="C773" t="s">
        <v>107</v>
      </c>
      <c r="I773" t="str">
        <f t="shared" si="53"/>
        <v>2014</v>
      </c>
      <c r="J773" s="2">
        <f t="shared" si="54"/>
        <v>30</v>
      </c>
      <c r="K773" t="str">
        <f t="shared" si="55"/>
        <v>Été</v>
      </c>
      <c r="L773">
        <v>677</v>
      </c>
    </row>
    <row r="774" spans="1:12" x14ac:dyDescent="0.3">
      <c r="A774" t="s">
        <v>581</v>
      </c>
      <c r="C774" t="s">
        <v>105</v>
      </c>
      <c r="I774" t="str">
        <f t="shared" si="53"/>
        <v>2014</v>
      </c>
      <c r="J774" s="2">
        <f t="shared" si="54"/>
        <v>31</v>
      </c>
      <c r="K774" t="str">
        <f t="shared" si="55"/>
        <v>Été</v>
      </c>
      <c r="L774">
        <v>674</v>
      </c>
    </row>
    <row r="775" spans="1:12" x14ac:dyDescent="0.3">
      <c r="A775" t="s">
        <v>580</v>
      </c>
      <c r="C775" t="s">
        <v>103</v>
      </c>
      <c r="I775" t="str">
        <f t="shared" si="53"/>
        <v>2014</v>
      </c>
      <c r="J775" s="2">
        <f t="shared" si="54"/>
        <v>32</v>
      </c>
      <c r="K775" t="str">
        <f t="shared" si="55"/>
        <v>Été</v>
      </c>
      <c r="L775">
        <v>730</v>
      </c>
    </row>
    <row r="776" spans="1:12" x14ac:dyDescent="0.3">
      <c r="A776" t="s">
        <v>579</v>
      </c>
      <c r="C776" t="s">
        <v>101</v>
      </c>
      <c r="I776" t="str">
        <f t="shared" si="53"/>
        <v>2014</v>
      </c>
      <c r="J776" s="2">
        <f t="shared" si="54"/>
        <v>33</v>
      </c>
      <c r="K776" t="str">
        <f t="shared" si="55"/>
        <v>Été</v>
      </c>
      <c r="L776">
        <v>713</v>
      </c>
    </row>
    <row r="777" spans="1:12" x14ac:dyDescent="0.3">
      <c r="A777" t="s">
        <v>578</v>
      </c>
      <c r="C777" t="s">
        <v>99</v>
      </c>
      <c r="I777" t="str">
        <f t="shared" si="53"/>
        <v>2014</v>
      </c>
      <c r="J777" s="2">
        <f t="shared" si="54"/>
        <v>34</v>
      </c>
      <c r="K777" t="str">
        <f t="shared" si="55"/>
        <v>Été</v>
      </c>
      <c r="L777">
        <v>685</v>
      </c>
    </row>
    <row r="778" spans="1:12" x14ac:dyDescent="0.3">
      <c r="A778" t="s">
        <v>577</v>
      </c>
      <c r="C778" t="s">
        <v>97</v>
      </c>
      <c r="I778" t="str">
        <f t="shared" si="53"/>
        <v>2014</v>
      </c>
      <c r="J778" s="2">
        <f t="shared" si="54"/>
        <v>35</v>
      </c>
      <c r="K778" t="str">
        <f t="shared" si="55"/>
        <v>Été</v>
      </c>
      <c r="L778">
        <v>708</v>
      </c>
    </row>
    <row r="779" spans="1:12" x14ac:dyDescent="0.3">
      <c r="A779" t="s">
        <v>576</v>
      </c>
      <c r="C779" t="s">
        <v>95</v>
      </c>
      <c r="I779" t="str">
        <f t="shared" si="53"/>
        <v>2014</v>
      </c>
      <c r="J779" s="2">
        <f t="shared" si="54"/>
        <v>36</v>
      </c>
      <c r="K779" t="str">
        <f t="shared" si="55"/>
        <v>Automne</v>
      </c>
      <c r="L779">
        <v>706</v>
      </c>
    </row>
    <row r="780" spans="1:12" x14ac:dyDescent="0.3">
      <c r="A780" t="s">
        <v>575</v>
      </c>
      <c r="C780" t="s">
        <v>93</v>
      </c>
      <c r="I780" t="str">
        <f t="shared" si="53"/>
        <v>2014</v>
      </c>
      <c r="J780" s="2">
        <f t="shared" si="54"/>
        <v>37</v>
      </c>
      <c r="K780" t="str">
        <f t="shared" si="55"/>
        <v>Automne</v>
      </c>
      <c r="L780">
        <v>676</v>
      </c>
    </row>
    <row r="781" spans="1:12" x14ac:dyDescent="0.3">
      <c r="A781" t="s">
        <v>574</v>
      </c>
      <c r="C781" t="s">
        <v>91</v>
      </c>
      <c r="I781" t="str">
        <f t="shared" si="53"/>
        <v>2014</v>
      </c>
      <c r="J781" s="2">
        <f t="shared" si="54"/>
        <v>38</v>
      </c>
      <c r="K781" t="str">
        <f t="shared" si="55"/>
        <v>Automne</v>
      </c>
      <c r="L781">
        <v>718</v>
      </c>
    </row>
    <row r="782" spans="1:12" x14ac:dyDescent="0.3">
      <c r="A782" t="s">
        <v>573</v>
      </c>
      <c r="C782" t="s">
        <v>89</v>
      </c>
      <c r="I782" t="str">
        <f t="shared" ref="I782:I845" si="56">LEFT(A782,4)</f>
        <v>2014</v>
      </c>
      <c r="J782" s="2">
        <f t="shared" ref="J782:J845" si="57">ABS(RIGHT(C782,3))</f>
        <v>39</v>
      </c>
      <c r="K782" t="str">
        <f t="shared" ref="K782:K845" si="58">IF(J782&lt;9,"Hiver",IF(J782&lt;23,"Printemps",IF(J782&lt;36,"Été",IF(J782&lt;48,"Automne","Hiver"))))</f>
        <v>Automne</v>
      </c>
      <c r="L782">
        <v>701</v>
      </c>
    </row>
    <row r="783" spans="1:12" x14ac:dyDescent="0.3">
      <c r="A783" t="s">
        <v>572</v>
      </c>
      <c r="C783" t="s">
        <v>87</v>
      </c>
      <c r="I783" t="str">
        <f t="shared" si="56"/>
        <v>2014</v>
      </c>
      <c r="J783" s="2">
        <f t="shared" si="57"/>
        <v>40</v>
      </c>
      <c r="K783" t="str">
        <f t="shared" si="58"/>
        <v>Automne</v>
      </c>
      <c r="L783">
        <v>701</v>
      </c>
    </row>
    <row r="784" spans="1:12" x14ac:dyDescent="0.3">
      <c r="A784" t="s">
        <v>571</v>
      </c>
      <c r="C784" t="s">
        <v>85</v>
      </c>
      <c r="I784" t="str">
        <f t="shared" si="56"/>
        <v>2014</v>
      </c>
      <c r="J784" s="2">
        <f t="shared" si="57"/>
        <v>41</v>
      </c>
      <c r="K784" t="str">
        <f t="shared" si="58"/>
        <v>Automne</v>
      </c>
      <c r="L784">
        <v>749</v>
      </c>
    </row>
    <row r="785" spans="1:12" x14ac:dyDescent="0.3">
      <c r="A785" t="s">
        <v>570</v>
      </c>
      <c r="C785" t="s">
        <v>83</v>
      </c>
      <c r="I785" t="str">
        <f t="shared" si="56"/>
        <v>2014</v>
      </c>
      <c r="J785" s="2">
        <f t="shared" si="57"/>
        <v>42</v>
      </c>
      <c r="K785" t="str">
        <f t="shared" si="58"/>
        <v>Automne</v>
      </c>
      <c r="L785">
        <v>692</v>
      </c>
    </row>
    <row r="786" spans="1:12" x14ac:dyDescent="0.3">
      <c r="A786" t="s">
        <v>569</v>
      </c>
      <c r="C786" t="s">
        <v>81</v>
      </c>
      <c r="I786" t="str">
        <f t="shared" si="56"/>
        <v>2014</v>
      </c>
      <c r="J786" s="2">
        <f t="shared" si="57"/>
        <v>43</v>
      </c>
      <c r="K786" t="str">
        <f t="shared" si="58"/>
        <v>Automne</v>
      </c>
      <c r="L786">
        <v>685</v>
      </c>
    </row>
    <row r="787" spans="1:12" x14ac:dyDescent="0.3">
      <c r="A787" t="s">
        <v>568</v>
      </c>
      <c r="C787" t="s">
        <v>79</v>
      </c>
      <c r="I787" t="str">
        <f t="shared" si="56"/>
        <v>2014</v>
      </c>
      <c r="J787" s="2">
        <f t="shared" si="57"/>
        <v>44</v>
      </c>
      <c r="K787" t="str">
        <f t="shared" si="58"/>
        <v>Automne</v>
      </c>
      <c r="L787">
        <v>748</v>
      </c>
    </row>
    <row r="788" spans="1:12" x14ac:dyDescent="0.3">
      <c r="A788" t="s">
        <v>567</v>
      </c>
      <c r="C788" t="s">
        <v>77</v>
      </c>
      <c r="I788" t="str">
        <f t="shared" si="56"/>
        <v>2014</v>
      </c>
      <c r="J788" s="2">
        <f t="shared" si="57"/>
        <v>45</v>
      </c>
      <c r="K788" t="str">
        <f t="shared" si="58"/>
        <v>Automne</v>
      </c>
      <c r="L788">
        <v>790</v>
      </c>
    </row>
    <row r="789" spans="1:12" x14ac:dyDescent="0.3">
      <c r="A789" t="s">
        <v>566</v>
      </c>
      <c r="C789" t="s">
        <v>75</v>
      </c>
      <c r="I789" t="str">
        <f t="shared" si="56"/>
        <v>2014</v>
      </c>
      <c r="J789" s="2">
        <f t="shared" si="57"/>
        <v>46</v>
      </c>
      <c r="K789" t="str">
        <f t="shared" si="58"/>
        <v>Automne</v>
      </c>
      <c r="L789">
        <v>780</v>
      </c>
    </row>
    <row r="790" spans="1:12" x14ac:dyDescent="0.3">
      <c r="A790" t="s">
        <v>565</v>
      </c>
      <c r="C790" t="s">
        <v>73</v>
      </c>
      <c r="I790" t="str">
        <f t="shared" si="56"/>
        <v>2014</v>
      </c>
      <c r="J790" s="2">
        <f t="shared" si="57"/>
        <v>47</v>
      </c>
      <c r="K790" t="str">
        <f t="shared" si="58"/>
        <v>Automne</v>
      </c>
      <c r="L790">
        <v>739</v>
      </c>
    </row>
    <row r="791" spans="1:12" x14ac:dyDescent="0.3">
      <c r="A791" t="s">
        <v>564</v>
      </c>
      <c r="C791" t="s">
        <v>71</v>
      </c>
      <c r="I791" t="str">
        <f t="shared" si="56"/>
        <v>2014</v>
      </c>
      <c r="J791" s="2">
        <f t="shared" si="57"/>
        <v>48</v>
      </c>
      <c r="K791" t="str">
        <f t="shared" si="58"/>
        <v>Hiver</v>
      </c>
      <c r="L791">
        <v>784</v>
      </c>
    </row>
    <row r="792" spans="1:12" x14ac:dyDescent="0.3">
      <c r="A792" t="s">
        <v>563</v>
      </c>
      <c r="C792" t="s">
        <v>69</v>
      </c>
      <c r="I792" t="str">
        <f t="shared" si="56"/>
        <v>2014</v>
      </c>
      <c r="J792" s="2">
        <f t="shared" si="57"/>
        <v>49</v>
      </c>
      <c r="K792" t="str">
        <f t="shared" si="58"/>
        <v>Hiver</v>
      </c>
      <c r="L792">
        <v>756</v>
      </c>
    </row>
    <row r="793" spans="1:12" x14ac:dyDescent="0.3">
      <c r="A793" t="s">
        <v>562</v>
      </c>
      <c r="C793" t="s">
        <v>67</v>
      </c>
      <c r="I793" t="str">
        <f t="shared" si="56"/>
        <v>2014</v>
      </c>
      <c r="J793" s="2">
        <f t="shared" si="57"/>
        <v>50</v>
      </c>
      <c r="K793" t="str">
        <f t="shared" si="58"/>
        <v>Hiver</v>
      </c>
      <c r="L793">
        <v>806</v>
      </c>
    </row>
    <row r="794" spans="1:12" x14ac:dyDescent="0.3">
      <c r="A794" t="s">
        <v>561</v>
      </c>
      <c r="C794" t="s">
        <v>65</v>
      </c>
      <c r="I794" t="str">
        <f t="shared" si="56"/>
        <v>2014</v>
      </c>
      <c r="J794" s="2">
        <f t="shared" si="57"/>
        <v>51</v>
      </c>
      <c r="K794" t="str">
        <f t="shared" si="58"/>
        <v>Hiver</v>
      </c>
      <c r="L794">
        <v>876</v>
      </c>
    </row>
    <row r="795" spans="1:12" x14ac:dyDescent="0.3">
      <c r="A795" t="s">
        <v>560</v>
      </c>
      <c r="C795" t="s">
        <v>63</v>
      </c>
      <c r="I795" t="str">
        <f t="shared" si="56"/>
        <v>2014</v>
      </c>
      <c r="J795" s="2">
        <f t="shared" si="57"/>
        <v>52</v>
      </c>
      <c r="K795" t="str">
        <f t="shared" si="58"/>
        <v>Hiver</v>
      </c>
      <c r="L795">
        <v>868</v>
      </c>
    </row>
    <row r="796" spans="1:12" x14ac:dyDescent="0.3">
      <c r="A796" t="s">
        <v>559</v>
      </c>
      <c r="C796" t="s">
        <v>61</v>
      </c>
      <c r="I796" t="str">
        <f t="shared" si="56"/>
        <v>2015</v>
      </c>
      <c r="J796" s="2">
        <f t="shared" si="57"/>
        <v>1</v>
      </c>
      <c r="K796" t="str">
        <f t="shared" si="58"/>
        <v>Hiver</v>
      </c>
      <c r="L796">
        <v>996</v>
      </c>
    </row>
    <row r="797" spans="1:12" x14ac:dyDescent="0.3">
      <c r="A797" t="s">
        <v>558</v>
      </c>
      <c r="C797" t="s">
        <v>59</v>
      </c>
      <c r="I797" t="str">
        <f t="shared" si="56"/>
        <v>2015</v>
      </c>
      <c r="J797" s="2">
        <f t="shared" si="57"/>
        <v>2</v>
      </c>
      <c r="K797" t="str">
        <f t="shared" si="58"/>
        <v>Hiver</v>
      </c>
      <c r="L797">
        <v>1063</v>
      </c>
    </row>
    <row r="798" spans="1:12" x14ac:dyDescent="0.3">
      <c r="A798" t="s">
        <v>557</v>
      </c>
      <c r="C798" t="s">
        <v>57</v>
      </c>
      <c r="I798" t="str">
        <f t="shared" si="56"/>
        <v>2015</v>
      </c>
      <c r="J798" s="2">
        <f t="shared" si="57"/>
        <v>3</v>
      </c>
      <c r="K798" t="str">
        <f t="shared" si="58"/>
        <v>Hiver</v>
      </c>
      <c r="L798">
        <v>970</v>
      </c>
    </row>
    <row r="799" spans="1:12" x14ac:dyDescent="0.3">
      <c r="A799" t="s">
        <v>556</v>
      </c>
      <c r="C799" t="s">
        <v>55</v>
      </c>
      <c r="I799" t="str">
        <f t="shared" si="56"/>
        <v>2015</v>
      </c>
      <c r="J799" s="2">
        <f t="shared" si="57"/>
        <v>4</v>
      </c>
      <c r="K799" t="str">
        <f t="shared" si="58"/>
        <v>Hiver</v>
      </c>
      <c r="L799">
        <v>914</v>
      </c>
    </row>
    <row r="800" spans="1:12" x14ac:dyDescent="0.3">
      <c r="A800" t="s">
        <v>555</v>
      </c>
      <c r="C800" t="s">
        <v>53</v>
      </c>
      <c r="I800" t="str">
        <f t="shared" si="56"/>
        <v>2015</v>
      </c>
      <c r="J800" s="2">
        <f t="shared" si="57"/>
        <v>5</v>
      </c>
      <c r="K800" t="str">
        <f t="shared" si="58"/>
        <v>Hiver</v>
      </c>
      <c r="L800">
        <v>989</v>
      </c>
    </row>
    <row r="801" spans="1:12" x14ac:dyDescent="0.3">
      <c r="A801" t="s">
        <v>554</v>
      </c>
      <c r="C801" t="s">
        <v>51</v>
      </c>
      <c r="I801" t="str">
        <f t="shared" si="56"/>
        <v>2015</v>
      </c>
      <c r="J801" s="2">
        <f t="shared" si="57"/>
        <v>6</v>
      </c>
      <c r="K801" t="str">
        <f t="shared" si="58"/>
        <v>Hiver</v>
      </c>
      <c r="L801">
        <v>1030</v>
      </c>
    </row>
    <row r="802" spans="1:12" x14ac:dyDescent="0.3">
      <c r="A802" t="s">
        <v>553</v>
      </c>
      <c r="C802" t="s">
        <v>49</v>
      </c>
      <c r="I802" t="str">
        <f t="shared" si="56"/>
        <v>2015</v>
      </c>
      <c r="J802" s="2">
        <f t="shared" si="57"/>
        <v>7</v>
      </c>
      <c r="K802" t="str">
        <f t="shared" si="58"/>
        <v>Hiver</v>
      </c>
      <c r="L802">
        <v>988</v>
      </c>
    </row>
    <row r="803" spans="1:12" x14ac:dyDescent="0.3">
      <c r="A803" t="s">
        <v>552</v>
      </c>
      <c r="C803" t="s">
        <v>47</v>
      </c>
      <c r="I803" t="str">
        <f t="shared" si="56"/>
        <v>2015</v>
      </c>
      <c r="J803" s="2">
        <f t="shared" si="57"/>
        <v>8</v>
      </c>
      <c r="K803" t="str">
        <f t="shared" si="58"/>
        <v>Hiver</v>
      </c>
      <c r="L803">
        <v>968</v>
      </c>
    </row>
    <row r="804" spans="1:12" x14ac:dyDescent="0.3">
      <c r="A804" t="s">
        <v>551</v>
      </c>
      <c r="C804" t="s">
        <v>45</v>
      </c>
      <c r="I804" t="str">
        <f t="shared" si="56"/>
        <v>2015</v>
      </c>
      <c r="J804" s="2">
        <f t="shared" si="57"/>
        <v>9</v>
      </c>
      <c r="K804" t="str">
        <f t="shared" si="58"/>
        <v>Printemps</v>
      </c>
      <c r="L804">
        <v>911</v>
      </c>
    </row>
    <row r="805" spans="1:12" x14ac:dyDescent="0.3">
      <c r="A805" t="s">
        <v>550</v>
      </c>
      <c r="C805" t="s">
        <v>43</v>
      </c>
      <c r="I805" t="str">
        <f t="shared" si="56"/>
        <v>2015</v>
      </c>
      <c r="J805" s="2">
        <f t="shared" si="57"/>
        <v>10</v>
      </c>
      <c r="K805" t="str">
        <f t="shared" si="58"/>
        <v>Printemps</v>
      </c>
      <c r="L805">
        <v>878</v>
      </c>
    </row>
    <row r="806" spans="1:12" x14ac:dyDescent="0.3">
      <c r="A806" t="s">
        <v>549</v>
      </c>
      <c r="C806" t="s">
        <v>41</v>
      </c>
      <c r="I806" t="str">
        <f t="shared" si="56"/>
        <v>2015</v>
      </c>
      <c r="J806" s="2">
        <f t="shared" si="57"/>
        <v>11</v>
      </c>
      <c r="K806" t="str">
        <f t="shared" si="58"/>
        <v>Printemps</v>
      </c>
      <c r="L806">
        <v>868</v>
      </c>
    </row>
    <row r="807" spans="1:12" x14ac:dyDescent="0.3">
      <c r="A807" t="s">
        <v>548</v>
      </c>
      <c r="C807" t="s">
        <v>39</v>
      </c>
      <c r="I807" t="str">
        <f t="shared" si="56"/>
        <v>2015</v>
      </c>
      <c r="J807" s="2">
        <f t="shared" si="57"/>
        <v>12</v>
      </c>
      <c r="K807" t="str">
        <f t="shared" si="58"/>
        <v>Printemps</v>
      </c>
      <c r="L807">
        <v>917</v>
      </c>
    </row>
    <row r="808" spans="1:12" x14ac:dyDescent="0.3">
      <c r="A808" t="s">
        <v>547</v>
      </c>
      <c r="C808" t="s">
        <v>37</v>
      </c>
      <c r="I808" t="str">
        <f t="shared" si="56"/>
        <v>2015</v>
      </c>
      <c r="J808" s="2">
        <f t="shared" si="57"/>
        <v>13</v>
      </c>
      <c r="K808" t="str">
        <f t="shared" si="58"/>
        <v>Printemps</v>
      </c>
      <c r="L808">
        <v>845</v>
      </c>
    </row>
    <row r="809" spans="1:12" x14ac:dyDescent="0.3">
      <c r="A809" t="s">
        <v>546</v>
      </c>
      <c r="C809" t="s">
        <v>35</v>
      </c>
      <c r="I809" t="str">
        <f t="shared" si="56"/>
        <v>2015</v>
      </c>
      <c r="J809" s="2">
        <f t="shared" si="57"/>
        <v>14</v>
      </c>
      <c r="K809" t="str">
        <f t="shared" si="58"/>
        <v>Printemps</v>
      </c>
      <c r="L809">
        <v>762</v>
      </c>
    </row>
    <row r="810" spans="1:12" x14ac:dyDescent="0.3">
      <c r="A810" t="s">
        <v>545</v>
      </c>
      <c r="C810" t="s">
        <v>33</v>
      </c>
      <c r="I810" t="str">
        <f t="shared" si="56"/>
        <v>2015</v>
      </c>
      <c r="J810" s="2">
        <f t="shared" si="57"/>
        <v>15</v>
      </c>
      <c r="K810" t="str">
        <f t="shared" si="58"/>
        <v>Printemps</v>
      </c>
      <c r="L810">
        <v>806</v>
      </c>
    </row>
    <row r="811" spans="1:12" x14ac:dyDescent="0.3">
      <c r="A811" t="s">
        <v>544</v>
      </c>
      <c r="C811" t="s">
        <v>31</v>
      </c>
      <c r="I811" t="str">
        <f t="shared" si="56"/>
        <v>2015</v>
      </c>
      <c r="J811" s="2">
        <f t="shared" si="57"/>
        <v>16</v>
      </c>
      <c r="K811" t="str">
        <f t="shared" si="58"/>
        <v>Printemps</v>
      </c>
      <c r="L811">
        <v>839</v>
      </c>
    </row>
    <row r="812" spans="1:12" x14ac:dyDescent="0.3">
      <c r="A812" t="s">
        <v>543</v>
      </c>
      <c r="C812" t="s">
        <v>29</v>
      </c>
      <c r="I812" t="str">
        <f t="shared" si="56"/>
        <v>2015</v>
      </c>
      <c r="J812" s="2">
        <f t="shared" si="57"/>
        <v>17</v>
      </c>
      <c r="K812" t="str">
        <f t="shared" si="58"/>
        <v>Printemps</v>
      </c>
      <c r="L812">
        <v>776</v>
      </c>
    </row>
    <row r="813" spans="1:12" x14ac:dyDescent="0.3">
      <c r="A813" t="s">
        <v>542</v>
      </c>
      <c r="C813" t="s">
        <v>27</v>
      </c>
      <c r="I813" t="str">
        <f t="shared" si="56"/>
        <v>2015</v>
      </c>
      <c r="J813" s="2">
        <f t="shared" si="57"/>
        <v>18</v>
      </c>
      <c r="K813" t="str">
        <f t="shared" si="58"/>
        <v>Printemps</v>
      </c>
      <c r="L813">
        <v>772</v>
      </c>
    </row>
    <row r="814" spans="1:12" x14ac:dyDescent="0.3">
      <c r="A814" t="s">
        <v>541</v>
      </c>
      <c r="C814" t="s">
        <v>25</v>
      </c>
      <c r="I814" t="str">
        <f t="shared" si="56"/>
        <v>2015</v>
      </c>
      <c r="J814" s="2">
        <f t="shared" si="57"/>
        <v>19</v>
      </c>
      <c r="K814" t="str">
        <f t="shared" si="58"/>
        <v>Printemps</v>
      </c>
      <c r="L814">
        <v>790</v>
      </c>
    </row>
    <row r="815" spans="1:12" x14ac:dyDescent="0.3">
      <c r="A815" t="s">
        <v>540</v>
      </c>
      <c r="C815" t="s">
        <v>23</v>
      </c>
      <c r="I815" t="str">
        <f t="shared" si="56"/>
        <v>2015</v>
      </c>
      <c r="J815" s="2">
        <f t="shared" si="57"/>
        <v>20</v>
      </c>
      <c r="K815" t="str">
        <f t="shared" si="58"/>
        <v>Printemps</v>
      </c>
      <c r="L815">
        <v>697</v>
      </c>
    </row>
    <row r="816" spans="1:12" x14ac:dyDescent="0.3">
      <c r="A816" t="s">
        <v>539</v>
      </c>
      <c r="C816" t="s">
        <v>21</v>
      </c>
      <c r="I816" t="str">
        <f t="shared" si="56"/>
        <v>2015</v>
      </c>
      <c r="J816" s="2">
        <f t="shared" si="57"/>
        <v>21</v>
      </c>
      <c r="K816" t="str">
        <f t="shared" si="58"/>
        <v>Printemps</v>
      </c>
      <c r="L816">
        <v>703</v>
      </c>
    </row>
    <row r="817" spans="1:12" x14ac:dyDescent="0.3">
      <c r="A817" t="s">
        <v>538</v>
      </c>
      <c r="C817" t="s">
        <v>19</v>
      </c>
      <c r="I817" t="str">
        <f t="shared" si="56"/>
        <v>2015</v>
      </c>
      <c r="J817" s="2">
        <f t="shared" si="57"/>
        <v>22</v>
      </c>
      <c r="K817" t="str">
        <f t="shared" si="58"/>
        <v>Printemps</v>
      </c>
      <c r="L817">
        <v>682</v>
      </c>
    </row>
    <row r="818" spans="1:12" x14ac:dyDescent="0.3">
      <c r="A818" t="s">
        <v>537</v>
      </c>
      <c r="C818" t="s">
        <v>17</v>
      </c>
      <c r="I818" t="str">
        <f t="shared" si="56"/>
        <v>2015</v>
      </c>
      <c r="J818" s="2">
        <f t="shared" si="57"/>
        <v>23</v>
      </c>
      <c r="K818" t="str">
        <f t="shared" si="58"/>
        <v>Été</v>
      </c>
      <c r="L818">
        <v>859</v>
      </c>
    </row>
    <row r="819" spans="1:12" x14ac:dyDescent="0.3">
      <c r="A819" t="s">
        <v>536</v>
      </c>
      <c r="C819" t="s">
        <v>15</v>
      </c>
      <c r="I819" t="str">
        <f t="shared" si="56"/>
        <v>2015</v>
      </c>
      <c r="J819" s="2">
        <f t="shared" si="57"/>
        <v>24</v>
      </c>
      <c r="K819" t="str">
        <f t="shared" si="58"/>
        <v>Été</v>
      </c>
      <c r="L819">
        <v>764</v>
      </c>
    </row>
    <row r="820" spans="1:12" x14ac:dyDescent="0.3">
      <c r="A820" t="s">
        <v>535</v>
      </c>
      <c r="C820" t="s">
        <v>13</v>
      </c>
      <c r="I820" t="str">
        <f t="shared" si="56"/>
        <v>2015</v>
      </c>
      <c r="J820" s="2">
        <f t="shared" si="57"/>
        <v>25</v>
      </c>
      <c r="K820" t="str">
        <f t="shared" si="58"/>
        <v>Été</v>
      </c>
      <c r="L820">
        <v>670</v>
      </c>
    </row>
    <row r="821" spans="1:12" x14ac:dyDescent="0.3">
      <c r="A821" t="s">
        <v>534</v>
      </c>
      <c r="C821" t="s">
        <v>11</v>
      </c>
      <c r="I821" t="str">
        <f t="shared" si="56"/>
        <v>2015</v>
      </c>
      <c r="J821" s="2">
        <f t="shared" si="57"/>
        <v>26</v>
      </c>
      <c r="K821" t="str">
        <f t="shared" si="58"/>
        <v>Été</v>
      </c>
      <c r="L821">
        <v>737</v>
      </c>
    </row>
    <row r="822" spans="1:12" x14ac:dyDescent="0.3">
      <c r="A822" t="s">
        <v>533</v>
      </c>
      <c r="C822" t="s">
        <v>9</v>
      </c>
      <c r="I822" t="str">
        <f t="shared" si="56"/>
        <v>2015</v>
      </c>
      <c r="J822" s="2">
        <f t="shared" si="57"/>
        <v>27</v>
      </c>
      <c r="K822" t="str">
        <f t="shared" si="58"/>
        <v>Été</v>
      </c>
      <c r="L822">
        <v>782</v>
      </c>
    </row>
    <row r="823" spans="1:12" x14ac:dyDescent="0.3">
      <c r="A823" t="s">
        <v>532</v>
      </c>
      <c r="C823" t="s">
        <v>7</v>
      </c>
      <c r="I823" t="str">
        <f t="shared" si="56"/>
        <v>2015</v>
      </c>
      <c r="J823" s="2">
        <f t="shared" si="57"/>
        <v>28</v>
      </c>
      <c r="K823" t="str">
        <f t="shared" si="58"/>
        <v>Été</v>
      </c>
      <c r="L823">
        <v>872</v>
      </c>
    </row>
    <row r="824" spans="1:12" x14ac:dyDescent="0.3">
      <c r="A824" t="s">
        <v>531</v>
      </c>
      <c r="C824" t="s">
        <v>5</v>
      </c>
      <c r="I824" t="str">
        <f t="shared" si="56"/>
        <v>2015</v>
      </c>
      <c r="J824" s="2">
        <f t="shared" si="57"/>
        <v>29</v>
      </c>
      <c r="K824" t="str">
        <f t="shared" si="58"/>
        <v>Été</v>
      </c>
      <c r="L824">
        <v>905</v>
      </c>
    </row>
    <row r="825" spans="1:12" x14ac:dyDescent="0.3">
      <c r="A825" t="s">
        <v>530</v>
      </c>
      <c r="C825" t="s">
        <v>107</v>
      </c>
      <c r="I825" t="str">
        <f t="shared" si="56"/>
        <v>2015</v>
      </c>
      <c r="J825" s="2">
        <f t="shared" si="57"/>
        <v>30</v>
      </c>
      <c r="K825" t="str">
        <f t="shared" si="58"/>
        <v>Été</v>
      </c>
      <c r="L825">
        <v>972</v>
      </c>
    </row>
    <row r="826" spans="1:12" x14ac:dyDescent="0.3">
      <c r="A826" t="s">
        <v>529</v>
      </c>
      <c r="C826" t="s">
        <v>105</v>
      </c>
      <c r="I826" t="str">
        <f t="shared" si="56"/>
        <v>2015</v>
      </c>
      <c r="J826" s="2">
        <f t="shared" si="57"/>
        <v>31</v>
      </c>
      <c r="K826" t="str">
        <f t="shared" si="58"/>
        <v>Été</v>
      </c>
      <c r="L826">
        <v>754</v>
      </c>
    </row>
    <row r="827" spans="1:12" x14ac:dyDescent="0.3">
      <c r="A827" t="s">
        <v>528</v>
      </c>
      <c r="C827" t="s">
        <v>103</v>
      </c>
      <c r="I827" t="str">
        <f t="shared" si="56"/>
        <v>2015</v>
      </c>
      <c r="J827" s="2">
        <f t="shared" si="57"/>
        <v>32</v>
      </c>
      <c r="K827" t="str">
        <f t="shared" si="58"/>
        <v>Été</v>
      </c>
      <c r="L827">
        <v>808</v>
      </c>
    </row>
    <row r="828" spans="1:12" x14ac:dyDescent="0.3">
      <c r="A828" t="s">
        <v>527</v>
      </c>
      <c r="C828" t="s">
        <v>101</v>
      </c>
      <c r="I828" t="str">
        <f t="shared" si="56"/>
        <v>2015</v>
      </c>
      <c r="J828" s="2">
        <f t="shared" si="57"/>
        <v>33</v>
      </c>
      <c r="K828" t="str">
        <f t="shared" si="58"/>
        <v>Été</v>
      </c>
      <c r="L828">
        <v>801</v>
      </c>
    </row>
    <row r="829" spans="1:12" x14ac:dyDescent="0.3">
      <c r="A829" t="s">
        <v>526</v>
      </c>
      <c r="C829" t="s">
        <v>99</v>
      </c>
      <c r="I829" t="str">
        <f t="shared" si="56"/>
        <v>2015</v>
      </c>
      <c r="J829" s="2">
        <f t="shared" si="57"/>
        <v>34</v>
      </c>
      <c r="K829" t="str">
        <f t="shared" si="58"/>
        <v>Été</v>
      </c>
      <c r="L829">
        <v>687</v>
      </c>
    </row>
    <row r="830" spans="1:12" x14ac:dyDescent="0.3">
      <c r="A830" t="s">
        <v>525</v>
      </c>
      <c r="C830" t="s">
        <v>97</v>
      </c>
      <c r="I830" t="str">
        <f t="shared" si="56"/>
        <v>2015</v>
      </c>
      <c r="J830" s="2">
        <f t="shared" si="57"/>
        <v>35</v>
      </c>
      <c r="K830" t="str">
        <f t="shared" si="58"/>
        <v>Été</v>
      </c>
      <c r="L830">
        <v>742</v>
      </c>
    </row>
    <row r="831" spans="1:12" x14ac:dyDescent="0.3">
      <c r="A831" t="s">
        <v>524</v>
      </c>
      <c r="C831" t="s">
        <v>95</v>
      </c>
      <c r="I831" t="str">
        <f t="shared" si="56"/>
        <v>2015</v>
      </c>
      <c r="J831" s="2">
        <f t="shared" si="57"/>
        <v>36</v>
      </c>
      <c r="K831" t="str">
        <f t="shared" si="58"/>
        <v>Automne</v>
      </c>
      <c r="L831">
        <v>758</v>
      </c>
    </row>
    <row r="832" spans="1:12" x14ac:dyDescent="0.3">
      <c r="A832" t="s">
        <v>523</v>
      </c>
      <c r="C832" t="s">
        <v>93</v>
      </c>
      <c r="I832" t="str">
        <f t="shared" si="56"/>
        <v>2015</v>
      </c>
      <c r="J832" s="2">
        <f t="shared" si="57"/>
        <v>37</v>
      </c>
      <c r="K832" t="str">
        <f t="shared" si="58"/>
        <v>Automne</v>
      </c>
      <c r="L832">
        <v>693</v>
      </c>
    </row>
    <row r="833" spans="1:12" x14ac:dyDescent="0.3">
      <c r="A833" t="s">
        <v>522</v>
      </c>
      <c r="C833" t="s">
        <v>91</v>
      </c>
      <c r="I833" t="str">
        <f t="shared" si="56"/>
        <v>2015</v>
      </c>
      <c r="J833" s="2">
        <f t="shared" si="57"/>
        <v>38</v>
      </c>
      <c r="K833" t="str">
        <f t="shared" si="58"/>
        <v>Automne</v>
      </c>
      <c r="L833">
        <v>710</v>
      </c>
    </row>
    <row r="834" spans="1:12" x14ac:dyDescent="0.3">
      <c r="A834" t="s">
        <v>521</v>
      </c>
      <c r="C834" t="s">
        <v>89</v>
      </c>
      <c r="I834" t="str">
        <f t="shared" si="56"/>
        <v>2015</v>
      </c>
      <c r="J834" s="2">
        <f t="shared" si="57"/>
        <v>39</v>
      </c>
      <c r="K834" t="str">
        <f t="shared" si="58"/>
        <v>Automne</v>
      </c>
      <c r="L834">
        <v>696</v>
      </c>
    </row>
    <row r="835" spans="1:12" x14ac:dyDescent="0.3">
      <c r="A835" t="s">
        <v>520</v>
      </c>
      <c r="C835" t="s">
        <v>87</v>
      </c>
      <c r="I835" t="str">
        <f t="shared" si="56"/>
        <v>2015</v>
      </c>
      <c r="J835" s="2">
        <f t="shared" si="57"/>
        <v>40</v>
      </c>
      <c r="K835" t="str">
        <f t="shared" si="58"/>
        <v>Automne</v>
      </c>
      <c r="L835">
        <v>677</v>
      </c>
    </row>
    <row r="836" spans="1:12" x14ac:dyDescent="0.3">
      <c r="A836" t="s">
        <v>519</v>
      </c>
      <c r="C836" t="s">
        <v>85</v>
      </c>
      <c r="I836" t="str">
        <f t="shared" si="56"/>
        <v>2015</v>
      </c>
      <c r="J836" s="2">
        <f t="shared" si="57"/>
        <v>41</v>
      </c>
      <c r="K836" t="str">
        <f t="shared" si="58"/>
        <v>Automne</v>
      </c>
      <c r="L836">
        <v>730</v>
      </c>
    </row>
    <row r="837" spans="1:12" x14ac:dyDescent="0.3">
      <c r="A837" t="s">
        <v>518</v>
      </c>
      <c r="C837" t="s">
        <v>83</v>
      </c>
      <c r="I837" t="str">
        <f t="shared" si="56"/>
        <v>2015</v>
      </c>
      <c r="J837" s="2">
        <f t="shared" si="57"/>
        <v>42</v>
      </c>
      <c r="K837" t="str">
        <f t="shared" si="58"/>
        <v>Automne</v>
      </c>
      <c r="L837">
        <v>827</v>
      </c>
    </row>
    <row r="838" spans="1:12" x14ac:dyDescent="0.3">
      <c r="A838" t="s">
        <v>517</v>
      </c>
      <c r="C838" t="s">
        <v>81</v>
      </c>
      <c r="I838" t="str">
        <f t="shared" si="56"/>
        <v>2015</v>
      </c>
      <c r="J838" s="2">
        <f t="shared" si="57"/>
        <v>43</v>
      </c>
      <c r="K838" t="str">
        <f t="shared" si="58"/>
        <v>Automne</v>
      </c>
      <c r="L838">
        <v>761</v>
      </c>
    </row>
    <row r="839" spans="1:12" x14ac:dyDescent="0.3">
      <c r="A839" t="s">
        <v>516</v>
      </c>
      <c r="C839" t="s">
        <v>79</v>
      </c>
      <c r="I839" t="str">
        <f t="shared" si="56"/>
        <v>2015</v>
      </c>
      <c r="J839" s="2">
        <f t="shared" si="57"/>
        <v>44</v>
      </c>
      <c r="K839" t="str">
        <f t="shared" si="58"/>
        <v>Automne</v>
      </c>
      <c r="L839">
        <v>752</v>
      </c>
    </row>
    <row r="840" spans="1:12" x14ac:dyDescent="0.3">
      <c r="A840" t="s">
        <v>515</v>
      </c>
      <c r="C840" t="s">
        <v>77</v>
      </c>
      <c r="I840" t="str">
        <f t="shared" si="56"/>
        <v>2015</v>
      </c>
      <c r="J840" s="2">
        <f t="shared" si="57"/>
        <v>45</v>
      </c>
      <c r="K840" t="str">
        <f t="shared" si="58"/>
        <v>Automne</v>
      </c>
      <c r="L840">
        <v>743</v>
      </c>
    </row>
    <row r="841" spans="1:12" x14ac:dyDescent="0.3">
      <c r="A841" t="s">
        <v>514</v>
      </c>
      <c r="C841" t="s">
        <v>75</v>
      </c>
      <c r="I841" t="str">
        <f t="shared" si="56"/>
        <v>2015</v>
      </c>
      <c r="J841" s="2">
        <f t="shared" si="57"/>
        <v>46</v>
      </c>
      <c r="K841" t="str">
        <f t="shared" si="58"/>
        <v>Automne</v>
      </c>
      <c r="L841">
        <v>792</v>
      </c>
    </row>
    <row r="842" spans="1:12" x14ac:dyDescent="0.3">
      <c r="A842" t="s">
        <v>513</v>
      </c>
      <c r="C842" t="s">
        <v>73</v>
      </c>
      <c r="I842" t="str">
        <f t="shared" si="56"/>
        <v>2015</v>
      </c>
      <c r="J842" s="2">
        <f t="shared" si="57"/>
        <v>47</v>
      </c>
      <c r="K842" t="str">
        <f t="shared" si="58"/>
        <v>Automne</v>
      </c>
      <c r="L842">
        <v>746</v>
      </c>
    </row>
    <row r="843" spans="1:12" x14ac:dyDescent="0.3">
      <c r="A843" t="s">
        <v>512</v>
      </c>
      <c r="C843" t="s">
        <v>71</v>
      </c>
      <c r="I843" t="str">
        <f t="shared" si="56"/>
        <v>2015</v>
      </c>
      <c r="J843" s="2">
        <f t="shared" si="57"/>
        <v>48</v>
      </c>
      <c r="K843" t="str">
        <f t="shared" si="58"/>
        <v>Hiver</v>
      </c>
      <c r="L843">
        <v>793</v>
      </c>
    </row>
    <row r="844" spans="1:12" x14ac:dyDescent="0.3">
      <c r="A844" t="s">
        <v>511</v>
      </c>
      <c r="C844" t="s">
        <v>69</v>
      </c>
      <c r="I844" t="str">
        <f t="shared" si="56"/>
        <v>2015</v>
      </c>
      <c r="J844" s="2">
        <f t="shared" si="57"/>
        <v>49</v>
      </c>
      <c r="K844" t="str">
        <f t="shared" si="58"/>
        <v>Hiver</v>
      </c>
      <c r="L844">
        <v>813</v>
      </c>
    </row>
    <row r="845" spans="1:12" x14ac:dyDescent="0.3">
      <c r="A845" t="s">
        <v>510</v>
      </c>
      <c r="C845" t="s">
        <v>67</v>
      </c>
      <c r="I845" t="str">
        <f t="shared" si="56"/>
        <v>2015</v>
      </c>
      <c r="J845" s="2">
        <f t="shared" si="57"/>
        <v>50</v>
      </c>
      <c r="K845" t="str">
        <f t="shared" si="58"/>
        <v>Hiver</v>
      </c>
      <c r="L845">
        <v>772</v>
      </c>
    </row>
    <row r="846" spans="1:12" x14ac:dyDescent="0.3">
      <c r="A846" t="s">
        <v>509</v>
      </c>
      <c r="C846" t="s">
        <v>65</v>
      </c>
      <c r="I846" t="str">
        <f t="shared" ref="I846:I909" si="59">LEFT(A846,4)</f>
        <v>2015</v>
      </c>
      <c r="J846" s="2">
        <f t="shared" ref="J846:J909" si="60">ABS(RIGHT(C846,3))</f>
        <v>51</v>
      </c>
      <c r="K846" t="str">
        <f t="shared" ref="K846:K909" si="61">IF(J846&lt;9,"Hiver",IF(J846&lt;23,"Printemps",IF(J846&lt;36,"Été",IF(J846&lt;48,"Automne","Hiver"))))</f>
        <v>Hiver</v>
      </c>
      <c r="L846">
        <v>781</v>
      </c>
    </row>
    <row r="847" spans="1:12" x14ac:dyDescent="0.3">
      <c r="A847" t="s">
        <v>508</v>
      </c>
      <c r="C847" t="s">
        <v>63</v>
      </c>
      <c r="I847" t="str">
        <f t="shared" si="59"/>
        <v>2015</v>
      </c>
      <c r="J847" s="2">
        <f t="shared" si="60"/>
        <v>52</v>
      </c>
      <c r="K847" t="str">
        <f t="shared" si="61"/>
        <v>Hiver</v>
      </c>
      <c r="L847">
        <v>881</v>
      </c>
    </row>
    <row r="848" spans="1:12" x14ac:dyDescent="0.3">
      <c r="A848" t="s">
        <v>507</v>
      </c>
      <c r="C848" t="s">
        <v>245</v>
      </c>
      <c r="I848" t="str">
        <f t="shared" si="59"/>
        <v>2015</v>
      </c>
      <c r="J848" s="2">
        <f t="shared" si="60"/>
        <v>53</v>
      </c>
      <c r="K848" t="str">
        <f t="shared" si="61"/>
        <v>Hiver</v>
      </c>
      <c r="L848">
        <v>886</v>
      </c>
    </row>
    <row r="849" spans="1:12" x14ac:dyDescent="0.3">
      <c r="A849" t="s">
        <v>506</v>
      </c>
      <c r="C849" t="s">
        <v>61</v>
      </c>
      <c r="I849" t="str">
        <f t="shared" si="59"/>
        <v>2016</v>
      </c>
      <c r="J849" s="2">
        <f t="shared" si="60"/>
        <v>1</v>
      </c>
      <c r="K849" t="str">
        <f t="shared" si="61"/>
        <v>Hiver</v>
      </c>
      <c r="L849">
        <v>905</v>
      </c>
    </row>
    <row r="850" spans="1:12" x14ac:dyDescent="0.3">
      <c r="A850" t="s">
        <v>505</v>
      </c>
      <c r="C850" t="s">
        <v>59</v>
      </c>
      <c r="I850" t="str">
        <f t="shared" si="59"/>
        <v>2016</v>
      </c>
      <c r="J850" s="2">
        <f t="shared" si="60"/>
        <v>2</v>
      </c>
      <c r="K850" t="str">
        <f t="shared" si="61"/>
        <v>Hiver</v>
      </c>
      <c r="L850">
        <v>838</v>
      </c>
    </row>
    <row r="851" spans="1:12" x14ac:dyDescent="0.3">
      <c r="A851" t="s">
        <v>504</v>
      </c>
      <c r="C851" t="s">
        <v>57</v>
      </c>
      <c r="I851" t="str">
        <f t="shared" si="59"/>
        <v>2016</v>
      </c>
      <c r="J851" s="2">
        <f t="shared" si="60"/>
        <v>3</v>
      </c>
      <c r="K851" t="str">
        <f t="shared" si="61"/>
        <v>Hiver</v>
      </c>
      <c r="L851">
        <v>821</v>
      </c>
    </row>
    <row r="852" spans="1:12" x14ac:dyDescent="0.3">
      <c r="A852" t="s">
        <v>503</v>
      </c>
      <c r="C852" t="s">
        <v>55</v>
      </c>
      <c r="I852" t="str">
        <f t="shared" si="59"/>
        <v>2016</v>
      </c>
      <c r="J852" s="2">
        <f t="shared" si="60"/>
        <v>4</v>
      </c>
      <c r="K852" t="str">
        <f t="shared" si="61"/>
        <v>Hiver</v>
      </c>
      <c r="L852">
        <v>858</v>
      </c>
    </row>
    <row r="853" spans="1:12" x14ac:dyDescent="0.3">
      <c r="A853" t="s">
        <v>502</v>
      </c>
      <c r="C853" t="s">
        <v>53</v>
      </c>
      <c r="I853" t="str">
        <f t="shared" si="59"/>
        <v>2016</v>
      </c>
      <c r="J853" s="2">
        <f t="shared" si="60"/>
        <v>5</v>
      </c>
      <c r="K853" t="str">
        <f t="shared" si="61"/>
        <v>Hiver</v>
      </c>
      <c r="L853">
        <v>761</v>
      </c>
    </row>
    <row r="854" spans="1:12" x14ac:dyDescent="0.3">
      <c r="A854" t="s">
        <v>501</v>
      </c>
      <c r="C854" t="s">
        <v>51</v>
      </c>
      <c r="I854" t="str">
        <f t="shared" si="59"/>
        <v>2016</v>
      </c>
      <c r="J854" s="2">
        <f t="shared" si="60"/>
        <v>6</v>
      </c>
      <c r="K854" t="str">
        <f t="shared" si="61"/>
        <v>Hiver</v>
      </c>
      <c r="L854">
        <v>806</v>
      </c>
    </row>
    <row r="855" spans="1:12" x14ac:dyDescent="0.3">
      <c r="A855" t="s">
        <v>500</v>
      </c>
      <c r="C855" t="s">
        <v>49</v>
      </c>
      <c r="I855" t="str">
        <f t="shared" si="59"/>
        <v>2016</v>
      </c>
      <c r="J855" s="2">
        <f t="shared" si="60"/>
        <v>7</v>
      </c>
      <c r="K855" t="str">
        <f t="shared" si="61"/>
        <v>Hiver</v>
      </c>
      <c r="L855">
        <v>777</v>
      </c>
    </row>
    <row r="856" spans="1:12" x14ac:dyDescent="0.3">
      <c r="A856" t="s">
        <v>499</v>
      </c>
      <c r="C856" t="s">
        <v>47</v>
      </c>
      <c r="I856" t="str">
        <f t="shared" si="59"/>
        <v>2016</v>
      </c>
      <c r="J856" s="2">
        <f t="shared" si="60"/>
        <v>8</v>
      </c>
      <c r="K856" t="str">
        <f t="shared" si="61"/>
        <v>Hiver</v>
      </c>
      <c r="L856">
        <v>807</v>
      </c>
    </row>
    <row r="857" spans="1:12" x14ac:dyDescent="0.3">
      <c r="A857" t="s">
        <v>498</v>
      </c>
      <c r="C857" t="s">
        <v>45</v>
      </c>
      <c r="I857" t="str">
        <f t="shared" si="59"/>
        <v>2016</v>
      </c>
      <c r="J857" s="2">
        <f t="shared" si="60"/>
        <v>9</v>
      </c>
      <c r="K857" t="str">
        <f t="shared" si="61"/>
        <v>Printemps</v>
      </c>
      <c r="L857">
        <v>827</v>
      </c>
    </row>
    <row r="858" spans="1:12" x14ac:dyDescent="0.3">
      <c r="A858" t="s">
        <v>497</v>
      </c>
      <c r="C858" t="s">
        <v>43</v>
      </c>
      <c r="I858" t="str">
        <f t="shared" si="59"/>
        <v>2016</v>
      </c>
      <c r="J858" s="2">
        <f t="shared" si="60"/>
        <v>10</v>
      </c>
      <c r="K858" t="str">
        <f t="shared" si="61"/>
        <v>Printemps</v>
      </c>
      <c r="L858">
        <v>847</v>
      </c>
    </row>
    <row r="859" spans="1:12" x14ac:dyDescent="0.3">
      <c r="A859" t="s">
        <v>496</v>
      </c>
      <c r="C859" t="s">
        <v>41</v>
      </c>
      <c r="I859" t="str">
        <f t="shared" si="59"/>
        <v>2016</v>
      </c>
      <c r="J859" s="2">
        <f t="shared" si="60"/>
        <v>11</v>
      </c>
      <c r="K859" t="str">
        <f t="shared" si="61"/>
        <v>Printemps</v>
      </c>
      <c r="L859">
        <v>797</v>
      </c>
    </row>
    <row r="860" spans="1:12" x14ac:dyDescent="0.3">
      <c r="A860" t="s">
        <v>495</v>
      </c>
      <c r="C860" t="s">
        <v>39</v>
      </c>
      <c r="I860" t="str">
        <f t="shared" si="59"/>
        <v>2016</v>
      </c>
      <c r="J860" s="2">
        <f t="shared" si="60"/>
        <v>12</v>
      </c>
      <c r="K860" t="str">
        <f t="shared" si="61"/>
        <v>Printemps</v>
      </c>
      <c r="L860">
        <v>799</v>
      </c>
    </row>
    <row r="861" spans="1:12" x14ac:dyDescent="0.3">
      <c r="A861" t="s">
        <v>494</v>
      </c>
      <c r="C861" t="s">
        <v>37</v>
      </c>
      <c r="I861" t="str">
        <f t="shared" si="59"/>
        <v>2016</v>
      </c>
      <c r="J861" s="2">
        <f t="shared" si="60"/>
        <v>13</v>
      </c>
      <c r="K861" t="str">
        <f t="shared" si="61"/>
        <v>Printemps</v>
      </c>
      <c r="L861">
        <v>870</v>
      </c>
    </row>
    <row r="862" spans="1:12" x14ac:dyDescent="0.3">
      <c r="A862" t="s">
        <v>493</v>
      </c>
      <c r="C862" t="s">
        <v>35</v>
      </c>
      <c r="I862" t="str">
        <f t="shared" si="59"/>
        <v>2016</v>
      </c>
      <c r="J862" s="2">
        <f t="shared" si="60"/>
        <v>14</v>
      </c>
      <c r="K862" t="str">
        <f t="shared" si="61"/>
        <v>Printemps</v>
      </c>
      <c r="L862">
        <v>861</v>
      </c>
    </row>
    <row r="863" spans="1:12" x14ac:dyDescent="0.3">
      <c r="A863" t="s">
        <v>492</v>
      </c>
      <c r="C863" t="s">
        <v>33</v>
      </c>
      <c r="I863" t="str">
        <f t="shared" si="59"/>
        <v>2016</v>
      </c>
      <c r="J863" s="2">
        <f t="shared" si="60"/>
        <v>15</v>
      </c>
      <c r="K863" t="str">
        <f t="shared" si="61"/>
        <v>Printemps</v>
      </c>
      <c r="L863">
        <v>776</v>
      </c>
    </row>
    <row r="864" spans="1:12" x14ac:dyDescent="0.3">
      <c r="A864" t="s">
        <v>491</v>
      </c>
      <c r="C864" t="s">
        <v>31</v>
      </c>
      <c r="I864" t="str">
        <f t="shared" si="59"/>
        <v>2016</v>
      </c>
      <c r="J864" s="2">
        <f t="shared" si="60"/>
        <v>16</v>
      </c>
      <c r="K864" t="str">
        <f t="shared" si="61"/>
        <v>Printemps</v>
      </c>
      <c r="L864">
        <v>737</v>
      </c>
    </row>
    <row r="865" spans="1:12" x14ac:dyDescent="0.3">
      <c r="A865" t="s">
        <v>490</v>
      </c>
      <c r="C865" t="s">
        <v>29</v>
      </c>
      <c r="I865" t="str">
        <f t="shared" si="59"/>
        <v>2016</v>
      </c>
      <c r="J865" s="2">
        <f t="shared" si="60"/>
        <v>17</v>
      </c>
      <c r="K865" t="str">
        <f t="shared" si="61"/>
        <v>Printemps</v>
      </c>
      <c r="L865">
        <v>774</v>
      </c>
    </row>
    <row r="866" spans="1:12" x14ac:dyDescent="0.3">
      <c r="A866" t="s">
        <v>489</v>
      </c>
      <c r="C866" t="s">
        <v>27</v>
      </c>
      <c r="I866" t="str">
        <f t="shared" si="59"/>
        <v>2016</v>
      </c>
      <c r="J866" s="2">
        <f t="shared" si="60"/>
        <v>18</v>
      </c>
      <c r="K866" t="str">
        <f t="shared" si="61"/>
        <v>Printemps</v>
      </c>
      <c r="L866">
        <v>731</v>
      </c>
    </row>
    <row r="867" spans="1:12" x14ac:dyDescent="0.3">
      <c r="A867" t="s">
        <v>488</v>
      </c>
      <c r="C867" t="s">
        <v>25</v>
      </c>
      <c r="I867" t="str">
        <f t="shared" si="59"/>
        <v>2016</v>
      </c>
      <c r="J867" s="2">
        <f t="shared" si="60"/>
        <v>19</v>
      </c>
      <c r="K867" t="str">
        <f t="shared" si="61"/>
        <v>Printemps</v>
      </c>
      <c r="L867">
        <v>775</v>
      </c>
    </row>
    <row r="868" spans="1:12" x14ac:dyDescent="0.3">
      <c r="A868" t="s">
        <v>487</v>
      </c>
      <c r="C868" t="s">
        <v>23</v>
      </c>
      <c r="I868" t="str">
        <f t="shared" si="59"/>
        <v>2016</v>
      </c>
      <c r="J868" s="2">
        <f t="shared" si="60"/>
        <v>20</v>
      </c>
      <c r="K868" t="str">
        <f t="shared" si="61"/>
        <v>Printemps</v>
      </c>
      <c r="L868">
        <v>678</v>
      </c>
    </row>
    <row r="869" spans="1:12" x14ac:dyDescent="0.3">
      <c r="A869" t="s">
        <v>486</v>
      </c>
      <c r="C869" t="s">
        <v>21</v>
      </c>
      <c r="I869" t="str">
        <f t="shared" si="59"/>
        <v>2016</v>
      </c>
      <c r="J869" s="2">
        <f t="shared" si="60"/>
        <v>21</v>
      </c>
      <c r="K869" t="str">
        <f t="shared" si="61"/>
        <v>Printemps</v>
      </c>
      <c r="L869">
        <v>743</v>
      </c>
    </row>
    <row r="870" spans="1:12" x14ac:dyDescent="0.3">
      <c r="A870" t="s">
        <v>485</v>
      </c>
      <c r="C870" t="s">
        <v>19</v>
      </c>
      <c r="I870" t="str">
        <f t="shared" si="59"/>
        <v>2016</v>
      </c>
      <c r="J870" s="2">
        <f t="shared" si="60"/>
        <v>22</v>
      </c>
      <c r="K870" t="str">
        <f t="shared" si="61"/>
        <v>Printemps</v>
      </c>
      <c r="L870">
        <v>685</v>
      </c>
    </row>
    <row r="871" spans="1:12" x14ac:dyDescent="0.3">
      <c r="A871" t="s">
        <v>484</v>
      </c>
      <c r="C871" t="s">
        <v>17</v>
      </c>
      <c r="I871" t="str">
        <f t="shared" si="59"/>
        <v>2016</v>
      </c>
      <c r="J871" s="2">
        <f t="shared" si="60"/>
        <v>23</v>
      </c>
      <c r="K871" t="str">
        <f t="shared" si="61"/>
        <v>Été</v>
      </c>
      <c r="L871">
        <v>725</v>
      </c>
    </row>
    <row r="872" spans="1:12" x14ac:dyDescent="0.3">
      <c r="A872" t="s">
        <v>483</v>
      </c>
      <c r="C872" t="s">
        <v>15</v>
      </c>
      <c r="I872" t="str">
        <f t="shared" si="59"/>
        <v>2016</v>
      </c>
      <c r="J872" s="2">
        <f t="shared" si="60"/>
        <v>24</v>
      </c>
      <c r="K872" t="str">
        <f t="shared" si="61"/>
        <v>Été</v>
      </c>
      <c r="L872">
        <v>731</v>
      </c>
    </row>
    <row r="873" spans="1:12" x14ac:dyDescent="0.3">
      <c r="A873" t="s">
        <v>482</v>
      </c>
      <c r="C873" t="s">
        <v>13</v>
      </c>
      <c r="I873" t="str">
        <f t="shared" si="59"/>
        <v>2016</v>
      </c>
      <c r="J873" s="2">
        <f t="shared" si="60"/>
        <v>25</v>
      </c>
      <c r="K873" t="str">
        <f t="shared" si="61"/>
        <v>Été</v>
      </c>
      <c r="L873">
        <v>703</v>
      </c>
    </row>
    <row r="874" spans="1:12" x14ac:dyDescent="0.3">
      <c r="A874" t="s">
        <v>481</v>
      </c>
      <c r="C874" t="s">
        <v>11</v>
      </c>
      <c r="I874" t="str">
        <f t="shared" si="59"/>
        <v>2016</v>
      </c>
      <c r="J874" s="2">
        <f t="shared" si="60"/>
        <v>26</v>
      </c>
      <c r="K874" t="str">
        <f t="shared" si="61"/>
        <v>Été</v>
      </c>
      <c r="L874">
        <v>737</v>
      </c>
    </row>
    <row r="875" spans="1:12" x14ac:dyDescent="0.3">
      <c r="A875" t="s">
        <v>480</v>
      </c>
      <c r="C875" t="s">
        <v>9</v>
      </c>
      <c r="I875" t="str">
        <f t="shared" si="59"/>
        <v>2016</v>
      </c>
      <c r="J875" s="2">
        <f t="shared" si="60"/>
        <v>27</v>
      </c>
      <c r="K875" t="str">
        <f t="shared" si="61"/>
        <v>Été</v>
      </c>
      <c r="L875">
        <v>734</v>
      </c>
    </row>
    <row r="876" spans="1:12" x14ac:dyDescent="0.3">
      <c r="A876" t="s">
        <v>479</v>
      </c>
      <c r="C876" t="s">
        <v>7</v>
      </c>
      <c r="I876" t="str">
        <f t="shared" si="59"/>
        <v>2016</v>
      </c>
      <c r="J876" s="2">
        <f t="shared" si="60"/>
        <v>28</v>
      </c>
      <c r="K876" t="str">
        <f t="shared" si="61"/>
        <v>Été</v>
      </c>
      <c r="L876">
        <v>752</v>
      </c>
    </row>
    <row r="877" spans="1:12" x14ac:dyDescent="0.3">
      <c r="A877" t="s">
        <v>478</v>
      </c>
      <c r="C877" t="s">
        <v>5</v>
      </c>
      <c r="I877" t="str">
        <f t="shared" si="59"/>
        <v>2016</v>
      </c>
      <c r="J877" s="2">
        <f t="shared" si="60"/>
        <v>29</v>
      </c>
      <c r="K877" t="str">
        <f t="shared" si="61"/>
        <v>Été</v>
      </c>
      <c r="L877">
        <v>769</v>
      </c>
    </row>
    <row r="878" spans="1:12" x14ac:dyDescent="0.3">
      <c r="A878" t="s">
        <v>477</v>
      </c>
      <c r="C878" t="s">
        <v>107</v>
      </c>
      <c r="I878" t="str">
        <f t="shared" si="59"/>
        <v>2016</v>
      </c>
      <c r="J878" s="2">
        <f t="shared" si="60"/>
        <v>30</v>
      </c>
      <c r="K878" t="str">
        <f t="shared" si="61"/>
        <v>Été</v>
      </c>
      <c r="L878">
        <v>747</v>
      </c>
    </row>
    <row r="879" spans="1:12" x14ac:dyDescent="0.3">
      <c r="A879" t="s">
        <v>476</v>
      </c>
      <c r="C879" t="s">
        <v>105</v>
      </c>
      <c r="I879" t="str">
        <f t="shared" si="59"/>
        <v>2016</v>
      </c>
      <c r="J879" s="2">
        <f t="shared" si="60"/>
        <v>31</v>
      </c>
      <c r="K879" t="str">
        <f t="shared" si="61"/>
        <v>Été</v>
      </c>
      <c r="L879">
        <v>692</v>
      </c>
    </row>
    <row r="880" spans="1:12" x14ac:dyDescent="0.3">
      <c r="A880" t="s">
        <v>475</v>
      </c>
      <c r="C880" t="s">
        <v>103</v>
      </c>
      <c r="I880" t="str">
        <f t="shared" si="59"/>
        <v>2016</v>
      </c>
      <c r="J880" s="2">
        <f t="shared" si="60"/>
        <v>32</v>
      </c>
      <c r="K880" t="str">
        <f t="shared" si="61"/>
        <v>Été</v>
      </c>
      <c r="L880">
        <v>709</v>
      </c>
    </row>
    <row r="881" spans="1:12" x14ac:dyDescent="0.3">
      <c r="A881" t="s">
        <v>474</v>
      </c>
      <c r="C881" t="s">
        <v>101</v>
      </c>
      <c r="I881" t="str">
        <f t="shared" si="59"/>
        <v>2016</v>
      </c>
      <c r="J881" s="2">
        <f t="shared" si="60"/>
        <v>33</v>
      </c>
      <c r="K881" t="str">
        <f t="shared" si="61"/>
        <v>Été</v>
      </c>
      <c r="L881">
        <v>714</v>
      </c>
    </row>
    <row r="882" spans="1:12" x14ac:dyDescent="0.3">
      <c r="A882" t="s">
        <v>473</v>
      </c>
      <c r="C882" t="s">
        <v>99</v>
      </c>
      <c r="I882" t="str">
        <f t="shared" si="59"/>
        <v>2016</v>
      </c>
      <c r="J882" s="2">
        <f t="shared" si="60"/>
        <v>34</v>
      </c>
      <c r="K882" t="str">
        <f t="shared" si="61"/>
        <v>Été</v>
      </c>
      <c r="L882">
        <v>887</v>
      </c>
    </row>
    <row r="883" spans="1:12" x14ac:dyDescent="0.3">
      <c r="A883" t="s">
        <v>472</v>
      </c>
      <c r="C883" t="s">
        <v>97</v>
      </c>
      <c r="I883" t="str">
        <f t="shared" si="59"/>
        <v>2016</v>
      </c>
      <c r="J883" s="2">
        <f t="shared" si="60"/>
        <v>35</v>
      </c>
      <c r="K883" t="str">
        <f t="shared" si="61"/>
        <v>Été</v>
      </c>
      <c r="L883">
        <v>654</v>
      </c>
    </row>
    <row r="884" spans="1:12" x14ac:dyDescent="0.3">
      <c r="A884" t="s">
        <v>471</v>
      </c>
      <c r="C884" t="s">
        <v>95</v>
      </c>
      <c r="I884" t="str">
        <f t="shared" si="59"/>
        <v>2016</v>
      </c>
      <c r="J884" s="2">
        <f t="shared" si="60"/>
        <v>36</v>
      </c>
      <c r="K884" t="str">
        <f t="shared" si="61"/>
        <v>Automne</v>
      </c>
      <c r="L884">
        <v>678</v>
      </c>
    </row>
    <row r="885" spans="1:12" x14ac:dyDescent="0.3">
      <c r="A885" t="s">
        <v>470</v>
      </c>
      <c r="C885" t="s">
        <v>93</v>
      </c>
      <c r="I885" t="str">
        <f t="shared" si="59"/>
        <v>2016</v>
      </c>
      <c r="J885" s="2">
        <f t="shared" si="60"/>
        <v>37</v>
      </c>
      <c r="K885" t="str">
        <f t="shared" si="61"/>
        <v>Automne</v>
      </c>
      <c r="L885">
        <v>654</v>
      </c>
    </row>
    <row r="886" spans="1:12" x14ac:dyDescent="0.3">
      <c r="A886" t="s">
        <v>469</v>
      </c>
      <c r="C886" t="s">
        <v>91</v>
      </c>
      <c r="I886" t="str">
        <f t="shared" si="59"/>
        <v>2016</v>
      </c>
      <c r="J886" s="2">
        <f t="shared" si="60"/>
        <v>38</v>
      </c>
      <c r="K886" t="str">
        <f t="shared" si="61"/>
        <v>Automne</v>
      </c>
      <c r="L886">
        <v>721</v>
      </c>
    </row>
    <row r="887" spans="1:12" x14ac:dyDescent="0.3">
      <c r="A887" t="s">
        <v>468</v>
      </c>
      <c r="C887" t="s">
        <v>89</v>
      </c>
      <c r="I887" t="str">
        <f t="shared" si="59"/>
        <v>2016</v>
      </c>
      <c r="J887" s="2">
        <f t="shared" si="60"/>
        <v>39</v>
      </c>
      <c r="K887" t="str">
        <f t="shared" si="61"/>
        <v>Automne</v>
      </c>
      <c r="L887">
        <v>706</v>
      </c>
    </row>
    <row r="888" spans="1:12" x14ac:dyDescent="0.3">
      <c r="A888" t="s">
        <v>467</v>
      </c>
      <c r="C888" t="s">
        <v>87</v>
      </c>
      <c r="I888" t="str">
        <f t="shared" si="59"/>
        <v>2016</v>
      </c>
      <c r="J888" s="2">
        <f t="shared" si="60"/>
        <v>40</v>
      </c>
      <c r="K888" t="str">
        <f t="shared" si="61"/>
        <v>Automne</v>
      </c>
      <c r="L888">
        <v>700</v>
      </c>
    </row>
    <row r="889" spans="1:12" x14ac:dyDescent="0.3">
      <c r="A889" t="s">
        <v>466</v>
      </c>
      <c r="C889" t="s">
        <v>85</v>
      </c>
      <c r="I889" t="str">
        <f t="shared" si="59"/>
        <v>2016</v>
      </c>
      <c r="J889" s="2">
        <f t="shared" si="60"/>
        <v>41</v>
      </c>
      <c r="K889" t="str">
        <f t="shared" si="61"/>
        <v>Automne</v>
      </c>
      <c r="L889">
        <v>813</v>
      </c>
    </row>
    <row r="890" spans="1:12" x14ac:dyDescent="0.3">
      <c r="A890" t="s">
        <v>465</v>
      </c>
      <c r="C890" t="s">
        <v>83</v>
      </c>
      <c r="I890" t="str">
        <f t="shared" si="59"/>
        <v>2016</v>
      </c>
      <c r="J890" s="2">
        <f t="shared" si="60"/>
        <v>42</v>
      </c>
      <c r="K890" t="str">
        <f t="shared" si="61"/>
        <v>Automne</v>
      </c>
      <c r="L890">
        <v>767</v>
      </c>
    </row>
    <row r="891" spans="1:12" x14ac:dyDescent="0.3">
      <c r="A891" t="s">
        <v>464</v>
      </c>
      <c r="C891" t="s">
        <v>81</v>
      </c>
      <c r="I891" t="str">
        <f t="shared" si="59"/>
        <v>2016</v>
      </c>
      <c r="J891" s="2">
        <f t="shared" si="60"/>
        <v>43</v>
      </c>
      <c r="K891" t="str">
        <f t="shared" si="61"/>
        <v>Automne</v>
      </c>
      <c r="L891">
        <v>855</v>
      </c>
    </row>
    <row r="892" spans="1:12" x14ac:dyDescent="0.3">
      <c r="A892" t="s">
        <v>463</v>
      </c>
      <c r="C892" t="s">
        <v>79</v>
      </c>
      <c r="I892" t="str">
        <f t="shared" si="59"/>
        <v>2016</v>
      </c>
      <c r="J892" s="2">
        <f t="shared" si="60"/>
        <v>44</v>
      </c>
      <c r="K892" t="str">
        <f t="shared" si="61"/>
        <v>Automne</v>
      </c>
      <c r="L892">
        <v>738</v>
      </c>
    </row>
    <row r="893" spans="1:12" x14ac:dyDescent="0.3">
      <c r="A893" t="s">
        <v>462</v>
      </c>
      <c r="C893" t="s">
        <v>77</v>
      </c>
      <c r="I893" t="str">
        <f t="shared" si="59"/>
        <v>2016</v>
      </c>
      <c r="J893" s="2">
        <f t="shared" si="60"/>
        <v>45</v>
      </c>
      <c r="K893" t="str">
        <f t="shared" si="61"/>
        <v>Automne</v>
      </c>
      <c r="L893">
        <v>772</v>
      </c>
    </row>
    <row r="894" spans="1:12" x14ac:dyDescent="0.3">
      <c r="A894" t="s">
        <v>461</v>
      </c>
      <c r="C894" t="s">
        <v>75</v>
      </c>
      <c r="I894" t="str">
        <f t="shared" si="59"/>
        <v>2016</v>
      </c>
      <c r="J894" s="2">
        <f t="shared" si="60"/>
        <v>46</v>
      </c>
      <c r="K894" t="str">
        <f t="shared" si="61"/>
        <v>Automne</v>
      </c>
      <c r="L894">
        <v>839</v>
      </c>
    </row>
    <row r="895" spans="1:12" x14ac:dyDescent="0.3">
      <c r="A895" t="s">
        <v>460</v>
      </c>
      <c r="C895" t="s">
        <v>73</v>
      </c>
      <c r="I895" t="str">
        <f t="shared" si="59"/>
        <v>2016</v>
      </c>
      <c r="J895" s="2">
        <f t="shared" si="60"/>
        <v>47</v>
      </c>
      <c r="K895" t="str">
        <f t="shared" si="61"/>
        <v>Automne</v>
      </c>
      <c r="L895">
        <v>775</v>
      </c>
    </row>
    <row r="896" spans="1:12" x14ac:dyDescent="0.3">
      <c r="A896" t="s">
        <v>459</v>
      </c>
      <c r="C896" t="s">
        <v>71</v>
      </c>
      <c r="I896" t="str">
        <f t="shared" si="59"/>
        <v>2016</v>
      </c>
      <c r="J896" s="2">
        <f t="shared" si="60"/>
        <v>48</v>
      </c>
      <c r="K896" t="str">
        <f t="shared" si="61"/>
        <v>Hiver</v>
      </c>
      <c r="L896">
        <v>832</v>
      </c>
    </row>
    <row r="897" spans="1:12" x14ac:dyDescent="0.3">
      <c r="A897" t="s">
        <v>458</v>
      </c>
      <c r="C897" t="s">
        <v>69</v>
      </c>
      <c r="I897" t="str">
        <f t="shared" si="59"/>
        <v>2016</v>
      </c>
      <c r="J897" s="2">
        <f t="shared" si="60"/>
        <v>49</v>
      </c>
      <c r="K897" t="str">
        <f t="shared" si="61"/>
        <v>Hiver</v>
      </c>
      <c r="L897">
        <v>864</v>
      </c>
    </row>
    <row r="898" spans="1:12" x14ac:dyDescent="0.3">
      <c r="A898" t="s">
        <v>457</v>
      </c>
      <c r="C898" t="s">
        <v>67</v>
      </c>
      <c r="I898" t="str">
        <f t="shared" si="59"/>
        <v>2016</v>
      </c>
      <c r="J898" s="2">
        <f t="shared" si="60"/>
        <v>50</v>
      </c>
      <c r="K898" t="str">
        <f t="shared" si="61"/>
        <v>Hiver</v>
      </c>
      <c r="L898">
        <v>834</v>
      </c>
    </row>
    <row r="899" spans="1:12" x14ac:dyDescent="0.3">
      <c r="A899" t="s">
        <v>456</v>
      </c>
      <c r="C899" t="s">
        <v>65</v>
      </c>
      <c r="I899" t="str">
        <f t="shared" si="59"/>
        <v>2016</v>
      </c>
      <c r="J899" s="2">
        <f t="shared" si="60"/>
        <v>51</v>
      </c>
      <c r="K899" t="str">
        <f t="shared" si="61"/>
        <v>Hiver</v>
      </c>
      <c r="L899">
        <v>985</v>
      </c>
    </row>
    <row r="900" spans="1:12" x14ac:dyDescent="0.3">
      <c r="A900" t="s">
        <v>455</v>
      </c>
      <c r="C900" t="s">
        <v>63</v>
      </c>
      <c r="I900" t="str">
        <f t="shared" si="59"/>
        <v>2016</v>
      </c>
      <c r="J900" s="2">
        <f t="shared" si="60"/>
        <v>52</v>
      </c>
      <c r="K900" t="str">
        <f t="shared" si="61"/>
        <v>Hiver</v>
      </c>
      <c r="L900">
        <v>1138</v>
      </c>
    </row>
    <row r="901" spans="1:12" x14ac:dyDescent="0.3">
      <c r="A901" t="s">
        <v>454</v>
      </c>
      <c r="C901" t="s">
        <v>61</v>
      </c>
      <c r="I901" t="str">
        <f t="shared" si="59"/>
        <v>2017</v>
      </c>
      <c r="J901" s="2">
        <f t="shared" si="60"/>
        <v>1</v>
      </c>
      <c r="K901" t="str">
        <f t="shared" si="61"/>
        <v>Hiver</v>
      </c>
      <c r="L901">
        <v>1215</v>
      </c>
    </row>
    <row r="902" spans="1:12" x14ac:dyDescent="0.3">
      <c r="A902" t="s">
        <v>453</v>
      </c>
      <c r="C902" t="s">
        <v>59</v>
      </c>
      <c r="I902" t="str">
        <f t="shared" si="59"/>
        <v>2017</v>
      </c>
      <c r="J902" s="2">
        <f t="shared" si="60"/>
        <v>2</v>
      </c>
      <c r="K902" t="str">
        <f t="shared" si="61"/>
        <v>Hiver</v>
      </c>
      <c r="L902">
        <v>1359</v>
      </c>
    </row>
    <row r="903" spans="1:12" x14ac:dyDescent="0.3">
      <c r="A903" t="s">
        <v>452</v>
      </c>
      <c r="C903" t="s">
        <v>57</v>
      </c>
      <c r="I903" t="str">
        <f t="shared" si="59"/>
        <v>2017</v>
      </c>
      <c r="J903" s="2">
        <f t="shared" si="60"/>
        <v>3</v>
      </c>
      <c r="K903" t="str">
        <f t="shared" si="61"/>
        <v>Hiver</v>
      </c>
      <c r="L903">
        <v>1181</v>
      </c>
    </row>
    <row r="904" spans="1:12" x14ac:dyDescent="0.3">
      <c r="A904" t="s">
        <v>451</v>
      </c>
      <c r="C904" t="s">
        <v>55</v>
      </c>
      <c r="I904" t="str">
        <f t="shared" si="59"/>
        <v>2017</v>
      </c>
      <c r="J904" s="2">
        <f t="shared" si="60"/>
        <v>4</v>
      </c>
      <c r="K904" t="str">
        <f t="shared" si="61"/>
        <v>Hiver</v>
      </c>
      <c r="L904">
        <v>1065</v>
      </c>
    </row>
    <row r="905" spans="1:12" x14ac:dyDescent="0.3">
      <c r="A905" t="s">
        <v>450</v>
      </c>
      <c r="C905" t="s">
        <v>53</v>
      </c>
      <c r="I905" t="str">
        <f t="shared" si="59"/>
        <v>2017</v>
      </c>
      <c r="J905" s="2">
        <f t="shared" si="60"/>
        <v>5</v>
      </c>
      <c r="K905" t="str">
        <f t="shared" si="61"/>
        <v>Hiver</v>
      </c>
      <c r="L905">
        <v>1032</v>
      </c>
    </row>
    <row r="906" spans="1:12" x14ac:dyDescent="0.3">
      <c r="A906" t="s">
        <v>449</v>
      </c>
      <c r="C906" t="s">
        <v>51</v>
      </c>
      <c r="I906" t="str">
        <f t="shared" si="59"/>
        <v>2017</v>
      </c>
      <c r="J906" s="2">
        <f t="shared" si="60"/>
        <v>6</v>
      </c>
      <c r="K906" t="str">
        <f t="shared" si="61"/>
        <v>Hiver</v>
      </c>
      <c r="L906">
        <v>927</v>
      </c>
    </row>
    <row r="907" spans="1:12" x14ac:dyDescent="0.3">
      <c r="A907" t="s">
        <v>448</v>
      </c>
      <c r="C907" t="s">
        <v>49</v>
      </c>
      <c r="I907" t="str">
        <f t="shared" si="59"/>
        <v>2017</v>
      </c>
      <c r="J907" s="2">
        <f t="shared" si="60"/>
        <v>7</v>
      </c>
      <c r="K907" t="str">
        <f t="shared" si="61"/>
        <v>Hiver</v>
      </c>
      <c r="L907">
        <v>846</v>
      </c>
    </row>
    <row r="908" spans="1:12" x14ac:dyDescent="0.3">
      <c r="A908" t="s">
        <v>447</v>
      </c>
      <c r="C908" t="s">
        <v>47</v>
      </c>
      <c r="I908" t="str">
        <f t="shared" si="59"/>
        <v>2017</v>
      </c>
      <c r="J908" s="2">
        <f t="shared" si="60"/>
        <v>8</v>
      </c>
      <c r="K908" t="str">
        <f t="shared" si="61"/>
        <v>Hiver</v>
      </c>
      <c r="L908">
        <v>866</v>
      </c>
    </row>
    <row r="909" spans="1:12" x14ac:dyDescent="0.3">
      <c r="A909" t="s">
        <v>446</v>
      </c>
      <c r="C909" t="s">
        <v>45</v>
      </c>
      <c r="I909" t="str">
        <f t="shared" si="59"/>
        <v>2017</v>
      </c>
      <c r="J909" s="2">
        <f t="shared" si="60"/>
        <v>9</v>
      </c>
      <c r="K909" t="str">
        <f t="shared" si="61"/>
        <v>Printemps</v>
      </c>
      <c r="L909">
        <v>862</v>
      </c>
    </row>
    <row r="910" spans="1:12" x14ac:dyDescent="0.3">
      <c r="A910" t="s">
        <v>445</v>
      </c>
      <c r="C910" t="s">
        <v>43</v>
      </c>
      <c r="I910" t="str">
        <f t="shared" ref="I910:I973" si="62">LEFT(A910,4)</f>
        <v>2017</v>
      </c>
      <c r="J910" s="2">
        <f t="shared" ref="J910:J973" si="63">ABS(RIGHT(C910,3))</f>
        <v>10</v>
      </c>
      <c r="K910" t="str">
        <f t="shared" ref="K910:K973" si="64">IF(J910&lt;9,"Hiver",IF(J910&lt;23,"Printemps",IF(J910&lt;36,"Été",IF(J910&lt;48,"Automne","Hiver"))))</f>
        <v>Printemps</v>
      </c>
      <c r="L910">
        <v>844</v>
      </c>
    </row>
    <row r="911" spans="1:12" x14ac:dyDescent="0.3">
      <c r="A911" t="s">
        <v>444</v>
      </c>
      <c r="C911" t="s">
        <v>41</v>
      </c>
      <c r="I911" t="str">
        <f t="shared" si="62"/>
        <v>2017</v>
      </c>
      <c r="J911" s="2">
        <f t="shared" si="63"/>
        <v>11</v>
      </c>
      <c r="K911" t="str">
        <f t="shared" si="64"/>
        <v>Printemps</v>
      </c>
      <c r="L911">
        <v>767</v>
      </c>
    </row>
    <row r="912" spans="1:12" x14ac:dyDescent="0.3">
      <c r="A912" t="s">
        <v>443</v>
      </c>
      <c r="C912" t="s">
        <v>39</v>
      </c>
      <c r="I912" t="str">
        <f t="shared" si="62"/>
        <v>2017</v>
      </c>
      <c r="J912" s="2">
        <f t="shared" si="63"/>
        <v>12</v>
      </c>
      <c r="K912" t="str">
        <f t="shared" si="64"/>
        <v>Printemps</v>
      </c>
      <c r="L912">
        <v>747</v>
      </c>
    </row>
    <row r="913" spans="1:12" x14ac:dyDescent="0.3">
      <c r="A913" t="s">
        <v>442</v>
      </c>
      <c r="C913" t="s">
        <v>37</v>
      </c>
      <c r="I913" t="str">
        <f t="shared" si="62"/>
        <v>2017</v>
      </c>
      <c r="J913" s="2">
        <f t="shared" si="63"/>
        <v>13</v>
      </c>
      <c r="K913" t="str">
        <f t="shared" si="64"/>
        <v>Printemps</v>
      </c>
      <c r="L913">
        <v>748</v>
      </c>
    </row>
    <row r="914" spans="1:12" x14ac:dyDescent="0.3">
      <c r="A914" t="s">
        <v>441</v>
      </c>
      <c r="C914" t="s">
        <v>35</v>
      </c>
      <c r="I914" t="str">
        <f t="shared" si="62"/>
        <v>2017</v>
      </c>
      <c r="J914" s="2">
        <f t="shared" si="63"/>
        <v>14</v>
      </c>
      <c r="K914" t="str">
        <f t="shared" si="64"/>
        <v>Printemps</v>
      </c>
      <c r="L914">
        <v>873</v>
      </c>
    </row>
    <row r="915" spans="1:12" x14ac:dyDescent="0.3">
      <c r="A915" t="s">
        <v>440</v>
      </c>
      <c r="C915" t="s">
        <v>33</v>
      </c>
      <c r="I915" t="str">
        <f t="shared" si="62"/>
        <v>2017</v>
      </c>
      <c r="J915" s="2">
        <f t="shared" si="63"/>
        <v>15</v>
      </c>
      <c r="K915" t="str">
        <f t="shared" si="64"/>
        <v>Printemps</v>
      </c>
      <c r="L915">
        <v>784</v>
      </c>
    </row>
    <row r="916" spans="1:12" x14ac:dyDescent="0.3">
      <c r="A916" t="s">
        <v>439</v>
      </c>
      <c r="C916" t="s">
        <v>31</v>
      </c>
      <c r="I916" t="str">
        <f t="shared" si="62"/>
        <v>2017</v>
      </c>
      <c r="J916" s="2">
        <f t="shared" si="63"/>
        <v>16</v>
      </c>
      <c r="K916" t="str">
        <f t="shared" si="64"/>
        <v>Printemps</v>
      </c>
      <c r="L916">
        <v>745</v>
      </c>
    </row>
    <row r="917" spans="1:12" x14ac:dyDescent="0.3">
      <c r="A917" t="s">
        <v>438</v>
      </c>
      <c r="C917" t="s">
        <v>29</v>
      </c>
      <c r="I917" t="str">
        <f t="shared" si="62"/>
        <v>2017</v>
      </c>
      <c r="J917" s="2">
        <f t="shared" si="63"/>
        <v>17</v>
      </c>
      <c r="K917" t="str">
        <f t="shared" si="64"/>
        <v>Printemps</v>
      </c>
      <c r="L917">
        <v>774</v>
      </c>
    </row>
    <row r="918" spans="1:12" x14ac:dyDescent="0.3">
      <c r="A918" t="s">
        <v>437</v>
      </c>
      <c r="C918" t="s">
        <v>27</v>
      </c>
      <c r="I918" t="str">
        <f t="shared" si="62"/>
        <v>2017</v>
      </c>
      <c r="J918" s="2">
        <f t="shared" si="63"/>
        <v>18</v>
      </c>
      <c r="K918" t="str">
        <f t="shared" si="64"/>
        <v>Printemps</v>
      </c>
      <c r="L918">
        <v>838</v>
      </c>
    </row>
    <row r="919" spans="1:12" x14ac:dyDescent="0.3">
      <c r="A919" t="s">
        <v>436</v>
      </c>
      <c r="C919" t="s">
        <v>25</v>
      </c>
      <c r="I919" t="str">
        <f t="shared" si="62"/>
        <v>2017</v>
      </c>
      <c r="J919" s="2">
        <f t="shared" si="63"/>
        <v>19</v>
      </c>
      <c r="K919" t="str">
        <f t="shared" si="64"/>
        <v>Printemps</v>
      </c>
      <c r="L919">
        <v>760</v>
      </c>
    </row>
    <row r="920" spans="1:12" x14ac:dyDescent="0.3">
      <c r="A920" t="s">
        <v>435</v>
      </c>
      <c r="C920" t="s">
        <v>23</v>
      </c>
      <c r="I920" t="str">
        <f t="shared" si="62"/>
        <v>2017</v>
      </c>
      <c r="J920" s="2">
        <f t="shared" si="63"/>
        <v>20</v>
      </c>
      <c r="K920" t="str">
        <f t="shared" si="64"/>
        <v>Printemps</v>
      </c>
      <c r="L920">
        <v>756</v>
      </c>
    </row>
    <row r="921" spans="1:12" x14ac:dyDescent="0.3">
      <c r="A921" t="s">
        <v>434</v>
      </c>
      <c r="C921" t="s">
        <v>21</v>
      </c>
      <c r="I921" t="str">
        <f t="shared" si="62"/>
        <v>2017</v>
      </c>
      <c r="J921" s="2">
        <f t="shared" si="63"/>
        <v>21</v>
      </c>
      <c r="K921" t="str">
        <f t="shared" si="64"/>
        <v>Printemps</v>
      </c>
      <c r="L921">
        <v>733</v>
      </c>
    </row>
    <row r="922" spans="1:12" x14ac:dyDescent="0.3">
      <c r="A922" t="s">
        <v>433</v>
      </c>
      <c r="C922" t="s">
        <v>19</v>
      </c>
      <c r="I922" t="str">
        <f t="shared" si="62"/>
        <v>2017</v>
      </c>
      <c r="J922" s="2">
        <f t="shared" si="63"/>
        <v>22</v>
      </c>
      <c r="K922" t="str">
        <f t="shared" si="64"/>
        <v>Printemps</v>
      </c>
      <c r="L922">
        <v>787</v>
      </c>
    </row>
    <row r="923" spans="1:12" x14ac:dyDescent="0.3">
      <c r="A923" t="s">
        <v>432</v>
      </c>
      <c r="C923" t="s">
        <v>17</v>
      </c>
      <c r="I923" t="str">
        <f t="shared" si="62"/>
        <v>2017</v>
      </c>
      <c r="J923" s="2">
        <f t="shared" si="63"/>
        <v>23</v>
      </c>
      <c r="K923" t="str">
        <f t="shared" si="64"/>
        <v>Été</v>
      </c>
      <c r="L923">
        <v>735</v>
      </c>
    </row>
    <row r="924" spans="1:12" x14ac:dyDescent="0.3">
      <c r="A924" t="s">
        <v>431</v>
      </c>
      <c r="C924" t="s">
        <v>15</v>
      </c>
      <c r="I924" t="str">
        <f t="shared" si="62"/>
        <v>2017</v>
      </c>
      <c r="J924" s="2">
        <f t="shared" si="63"/>
        <v>24</v>
      </c>
      <c r="K924" t="str">
        <f t="shared" si="64"/>
        <v>Été</v>
      </c>
      <c r="L924">
        <v>794</v>
      </c>
    </row>
    <row r="925" spans="1:12" x14ac:dyDescent="0.3">
      <c r="A925" t="s">
        <v>430</v>
      </c>
      <c r="C925" t="s">
        <v>13</v>
      </c>
      <c r="I925" t="str">
        <f t="shared" si="62"/>
        <v>2017</v>
      </c>
      <c r="J925" s="2">
        <f t="shared" si="63"/>
        <v>25</v>
      </c>
      <c r="K925" t="str">
        <f t="shared" si="64"/>
        <v>Été</v>
      </c>
      <c r="L925">
        <v>763</v>
      </c>
    </row>
    <row r="926" spans="1:12" x14ac:dyDescent="0.3">
      <c r="A926" t="s">
        <v>429</v>
      </c>
      <c r="C926" t="s">
        <v>11</v>
      </c>
      <c r="I926" t="str">
        <f t="shared" si="62"/>
        <v>2017</v>
      </c>
      <c r="J926" s="2">
        <f t="shared" si="63"/>
        <v>26</v>
      </c>
      <c r="K926" t="str">
        <f t="shared" si="64"/>
        <v>Été</v>
      </c>
      <c r="L926">
        <v>721</v>
      </c>
    </row>
    <row r="927" spans="1:12" x14ac:dyDescent="0.3">
      <c r="A927" t="s">
        <v>428</v>
      </c>
      <c r="C927" t="s">
        <v>9</v>
      </c>
      <c r="I927" t="str">
        <f t="shared" si="62"/>
        <v>2017</v>
      </c>
      <c r="J927" s="2">
        <f t="shared" si="63"/>
        <v>27</v>
      </c>
      <c r="K927" t="str">
        <f t="shared" si="64"/>
        <v>Été</v>
      </c>
      <c r="L927">
        <v>758</v>
      </c>
    </row>
    <row r="928" spans="1:12" x14ac:dyDescent="0.3">
      <c r="A928" t="s">
        <v>427</v>
      </c>
      <c r="C928" t="s">
        <v>7</v>
      </c>
      <c r="I928" t="str">
        <f t="shared" si="62"/>
        <v>2017</v>
      </c>
      <c r="J928" s="2">
        <f t="shared" si="63"/>
        <v>28</v>
      </c>
      <c r="K928" t="str">
        <f t="shared" si="64"/>
        <v>Été</v>
      </c>
      <c r="L928">
        <v>783</v>
      </c>
    </row>
    <row r="929" spans="1:12" x14ac:dyDescent="0.3">
      <c r="A929" t="s">
        <v>426</v>
      </c>
      <c r="C929" t="s">
        <v>5</v>
      </c>
      <c r="I929" t="str">
        <f t="shared" si="62"/>
        <v>2017</v>
      </c>
      <c r="J929" s="2">
        <f t="shared" si="63"/>
        <v>29</v>
      </c>
      <c r="K929" t="str">
        <f t="shared" si="64"/>
        <v>Été</v>
      </c>
      <c r="L929">
        <v>738</v>
      </c>
    </row>
    <row r="930" spans="1:12" x14ac:dyDescent="0.3">
      <c r="A930" t="s">
        <v>425</v>
      </c>
      <c r="C930" t="s">
        <v>107</v>
      </c>
      <c r="I930" t="str">
        <f t="shared" si="62"/>
        <v>2017</v>
      </c>
      <c r="J930" s="2">
        <f t="shared" si="63"/>
        <v>30</v>
      </c>
      <c r="K930" t="str">
        <f t="shared" si="64"/>
        <v>Été</v>
      </c>
      <c r="L930">
        <v>727</v>
      </c>
    </row>
    <row r="931" spans="1:12" x14ac:dyDescent="0.3">
      <c r="A931" t="s">
        <v>424</v>
      </c>
      <c r="C931" t="s">
        <v>105</v>
      </c>
      <c r="I931" t="str">
        <f t="shared" si="62"/>
        <v>2017</v>
      </c>
      <c r="J931" s="2">
        <f t="shared" si="63"/>
        <v>31</v>
      </c>
      <c r="K931" t="str">
        <f t="shared" si="64"/>
        <v>Été</v>
      </c>
      <c r="L931">
        <v>833</v>
      </c>
    </row>
    <row r="932" spans="1:12" x14ac:dyDescent="0.3">
      <c r="A932" t="s">
        <v>423</v>
      </c>
      <c r="C932" t="s">
        <v>103</v>
      </c>
      <c r="I932" t="str">
        <f t="shared" si="62"/>
        <v>2017</v>
      </c>
      <c r="J932" s="2">
        <f t="shared" si="63"/>
        <v>32</v>
      </c>
      <c r="K932" t="str">
        <f t="shared" si="64"/>
        <v>Été</v>
      </c>
      <c r="L932">
        <v>998</v>
      </c>
    </row>
    <row r="933" spans="1:12" x14ac:dyDescent="0.3">
      <c r="A933" t="s">
        <v>422</v>
      </c>
      <c r="C933" t="s">
        <v>101</v>
      </c>
      <c r="I933" t="str">
        <f t="shared" si="62"/>
        <v>2017</v>
      </c>
      <c r="J933" s="2">
        <f t="shared" si="63"/>
        <v>33</v>
      </c>
      <c r="K933" t="str">
        <f t="shared" si="64"/>
        <v>Été</v>
      </c>
      <c r="L933">
        <v>829</v>
      </c>
    </row>
    <row r="934" spans="1:12" x14ac:dyDescent="0.3">
      <c r="A934" t="s">
        <v>421</v>
      </c>
      <c r="C934" t="s">
        <v>99</v>
      </c>
      <c r="I934" t="str">
        <f t="shared" si="62"/>
        <v>2017</v>
      </c>
      <c r="J934" s="2">
        <f t="shared" si="63"/>
        <v>34</v>
      </c>
      <c r="K934" t="str">
        <f t="shared" si="64"/>
        <v>Été</v>
      </c>
      <c r="L934">
        <v>743</v>
      </c>
    </row>
    <row r="935" spans="1:12" x14ac:dyDescent="0.3">
      <c r="A935" t="s">
        <v>420</v>
      </c>
      <c r="C935" t="s">
        <v>97</v>
      </c>
      <c r="I935" t="str">
        <f t="shared" si="62"/>
        <v>2017</v>
      </c>
      <c r="J935" s="2">
        <f t="shared" si="63"/>
        <v>35</v>
      </c>
      <c r="K935" t="str">
        <f t="shared" si="64"/>
        <v>Été</v>
      </c>
      <c r="L935">
        <v>743</v>
      </c>
    </row>
    <row r="936" spans="1:12" x14ac:dyDescent="0.3">
      <c r="A936" t="s">
        <v>419</v>
      </c>
      <c r="C936" t="s">
        <v>95</v>
      </c>
      <c r="I936" t="str">
        <f t="shared" si="62"/>
        <v>2017</v>
      </c>
      <c r="J936" s="2">
        <f t="shared" si="63"/>
        <v>36</v>
      </c>
      <c r="K936" t="str">
        <f t="shared" si="64"/>
        <v>Automne</v>
      </c>
      <c r="L936">
        <v>708</v>
      </c>
    </row>
    <row r="937" spans="1:12" x14ac:dyDescent="0.3">
      <c r="A937" t="s">
        <v>418</v>
      </c>
      <c r="C937" t="s">
        <v>93</v>
      </c>
      <c r="I937" t="str">
        <f t="shared" si="62"/>
        <v>2017</v>
      </c>
      <c r="J937" s="2">
        <f t="shared" si="63"/>
        <v>37</v>
      </c>
      <c r="K937" t="str">
        <f t="shared" si="64"/>
        <v>Automne</v>
      </c>
      <c r="L937">
        <v>689</v>
      </c>
    </row>
    <row r="938" spans="1:12" x14ac:dyDescent="0.3">
      <c r="A938" t="s">
        <v>417</v>
      </c>
      <c r="C938" t="s">
        <v>91</v>
      </c>
      <c r="I938" t="str">
        <f t="shared" si="62"/>
        <v>2017</v>
      </c>
      <c r="J938" s="2">
        <f t="shared" si="63"/>
        <v>38</v>
      </c>
      <c r="K938" t="str">
        <f t="shared" si="64"/>
        <v>Automne</v>
      </c>
      <c r="L938">
        <v>710</v>
      </c>
    </row>
    <row r="939" spans="1:12" x14ac:dyDescent="0.3">
      <c r="A939" t="s">
        <v>416</v>
      </c>
      <c r="C939" t="s">
        <v>89</v>
      </c>
      <c r="I939" t="str">
        <f t="shared" si="62"/>
        <v>2017</v>
      </c>
      <c r="J939" s="2">
        <f t="shared" si="63"/>
        <v>39</v>
      </c>
      <c r="K939" t="str">
        <f t="shared" si="64"/>
        <v>Automne</v>
      </c>
      <c r="L939">
        <v>793</v>
      </c>
    </row>
    <row r="940" spans="1:12" x14ac:dyDescent="0.3">
      <c r="A940" t="s">
        <v>415</v>
      </c>
      <c r="C940" t="s">
        <v>87</v>
      </c>
      <c r="I940" t="str">
        <f t="shared" si="62"/>
        <v>2017</v>
      </c>
      <c r="J940" s="2">
        <f t="shared" si="63"/>
        <v>40</v>
      </c>
      <c r="K940" t="str">
        <f t="shared" si="64"/>
        <v>Automne</v>
      </c>
      <c r="L940">
        <v>780</v>
      </c>
    </row>
    <row r="941" spans="1:12" x14ac:dyDescent="0.3">
      <c r="A941" t="s">
        <v>414</v>
      </c>
      <c r="C941" t="s">
        <v>85</v>
      </c>
      <c r="I941" t="str">
        <f t="shared" si="62"/>
        <v>2017</v>
      </c>
      <c r="J941" s="2">
        <f t="shared" si="63"/>
        <v>41</v>
      </c>
      <c r="K941" t="str">
        <f t="shared" si="64"/>
        <v>Automne</v>
      </c>
      <c r="L941">
        <v>770</v>
      </c>
    </row>
    <row r="942" spans="1:12" x14ac:dyDescent="0.3">
      <c r="A942" t="s">
        <v>413</v>
      </c>
      <c r="C942" t="s">
        <v>83</v>
      </c>
      <c r="I942" t="str">
        <f t="shared" si="62"/>
        <v>2017</v>
      </c>
      <c r="J942" s="2">
        <f t="shared" si="63"/>
        <v>42</v>
      </c>
      <c r="K942" t="str">
        <f t="shared" si="64"/>
        <v>Automne</v>
      </c>
      <c r="L942">
        <v>811</v>
      </c>
    </row>
    <row r="943" spans="1:12" x14ac:dyDescent="0.3">
      <c r="A943" t="s">
        <v>412</v>
      </c>
      <c r="C943" t="s">
        <v>81</v>
      </c>
      <c r="I943" t="str">
        <f t="shared" si="62"/>
        <v>2017</v>
      </c>
      <c r="J943" s="2">
        <f t="shared" si="63"/>
        <v>43</v>
      </c>
      <c r="K943" t="str">
        <f t="shared" si="64"/>
        <v>Automne</v>
      </c>
      <c r="L943">
        <v>780</v>
      </c>
    </row>
    <row r="944" spans="1:12" x14ac:dyDescent="0.3">
      <c r="A944" t="s">
        <v>411</v>
      </c>
      <c r="C944" t="s">
        <v>79</v>
      </c>
      <c r="I944" t="str">
        <f t="shared" si="62"/>
        <v>2017</v>
      </c>
      <c r="J944" s="2">
        <f t="shared" si="63"/>
        <v>44</v>
      </c>
      <c r="K944" t="str">
        <f t="shared" si="64"/>
        <v>Automne</v>
      </c>
      <c r="L944">
        <v>811</v>
      </c>
    </row>
    <row r="945" spans="1:12" x14ac:dyDescent="0.3">
      <c r="A945" t="s">
        <v>410</v>
      </c>
      <c r="C945" t="s">
        <v>77</v>
      </c>
      <c r="I945" t="str">
        <f t="shared" si="62"/>
        <v>2017</v>
      </c>
      <c r="J945" s="2">
        <f t="shared" si="63"/>
        <v>45</v>
      </c>
      <c r="K945" t="str">
        <f t="shared" si="64"/>
        <v>Automne</v>
      </c>
      <c r="L945">
        <v>788</v>
      </c>
    </row>
    <row r="946" spans="1:12" x14ac:dyDescent="0.3">
      <c r="A946" t="s">
        <v>409</v>
      </c>
      <c r="C946" t="s">
        <v>75</v>
      </c>
      <c r="I946" t="str">
        <f t="shared" si="62"/>
        <v>2017</v>
      </c>
      <c r="J946" s="2">
        <f t="shared" si="63"/>
        <v>46</v>
      </c>
      <c r="K946" t="str">
        <f t="shared" si="64"/>
        <v>Automne</v>
      </c>
      <c r="L946">
        <v>825</v>
      </c>
    </row>
    <row r="947" spans="1:12" x14ac:dyDescent="0.3">
      <c r="A947" t="s">
        <v>408</v>
      </c>
      <c r="C947" t="s">
        <v>73</v>
      </c>
      <c r="I947" t="str">
        <f t="shared" si="62"/>
        <v>2017</v>
      </c>
      <c r="J947" s="2">
        <f t="shared" si="63"/>
        <v>47</v>
      </c>
      <c r="K947" t="str">
        <f t="shared" si="64"/>
        <v>Automne</v>
      </c>
      <c r="L947">
        <v>810</v>
      </c>
    </row>
    <row r="948" spans="1:12" x14ac:dyDescent="0.3">
      <c r="A948" t="s">
        <v>407</v>
      </c>
      <c r="C948" t="s">
        <v>71</v>
      </c>
      <c r="I948" t="str">
        <f t="shared" si="62"/>
        <v>2017</v>
      </c>
      <c r="J948" s="2">
        <f t="shared" si="63"/>
        <v>48</v>
      </c>
      <c r="K948" t="str">
        <f t="shared" si="64"/>
        <v>Hiver</v>
      </c>
      <c r="L948">
        <v>835</v>
      </c>
    </row>
    <row r="949" spans="1:12" x14ac:dyDescent="0.3">
      <c r="A949" t="s">
        <v>406</v>
      </c>
      <c r="C949" t="s">
        <v>69</v>
      </c>
      <c r="I949" t="str">
        <f t="shared" si="62"/>
        <v>2017</v>
      </c>
      <c r="J949" s="2">
        <f t="shared" si="63"/>
        <v>49</v>
      </c>
      <c r="K949" t="str">
        <f t="shared" si="64"/>
        <v>Hiver</v>
      </c>
      <c r="L949">
        <v>872</v>
      </c>
    </row>
    <row r="950" spans="1:12" x14ac:dyDescent="0.3">
      <c r="A950" t="s">
        <v>405</v>
      </c>
      <c r="C950" t="s">
        <v>67</v>
      </c>
      <c r="I950" t="str">
        <f t="shared" si="62"/>
        <v>2017</v>
      </c>
      <c r="J950" s="2">
        <f t="shared" si="63"/>
        <v>50</v>
      </c>
      <c r="K950" t="str">
        <f t="shared" si="64"/>
        <v>Hiver</v>
      </c>
      <c r="L950">
        <v>870</v>
      </c>
    </row>
    <row r="951" spans="1:12" x14ac:dyDescent="0.3">
      <c r="A951" t="s">
        <v>404</v>
      </c>
      <c r="C951" t="s">
        <v>65</v>
      </c>
      <c r="I951" t="str">
        <f t="shared" si="62"/>
        <v>2017</v>
      </c>
      <c r="J951" s="2">
        <f t="shared" si="63"/>
        <v>51</v>
      </c>
      <c r="K951" t="str">
        <f t="shared" si="64"/>
        <v>Hiver</v>
      </c>
      <c r="L951">
        <v>916</v>
      </c>
    </row>
    <row r="952" spans="1:12" x14ac:dyDescent="0.3">
      <c r="A952" t="s">
        <v>403</v>
      </c>
      <c r="C952" t="s">
        <v>63</v>
      </c>
      <c r="I952" t="str">
        <f t="shared" si="62"/>
        <v>2017</v>
      </c>
      <c r="J952" s="2">
        <f t="shared" si="63"/>
        <v>52</v>
      </c>
      <c r="K952" t="str">
        <f t="shared" si="64"/>
        <v>Hiver</v>
      </c>
      <c r="L952">
        <v>933</v>
      </c>
    </row>
    <row r="953" spans="1:12" x14ac:dyDescent="0.3">
      <c r="A953" t="s">
        <v>402</v>
      </c>
      <c r="C953" t="s">
        <v>61</v>
      </c>
      <c r="I953" t="str">
        <f t="shared" si="62"/>
        <v>2018</v>
      </c>
      <c r="J953" s="2">
        <f t="shared" si="63"/>
        <v>1</v>
      </c>
      <c r="K953" t="str">
        <f t="shared" si="64"/>
        <v>Hiver</v>
      </c>
      <c r="L953">
        <v>1081</v>
      </c>
    </row>
    <row r="954" spans="1:12" x14ac:dyDescent="0.3">
      <c r="A954" t="s">
        <v>401</v>
      </c>
      <c r="C954" t="s">
        <v>59</v>
      </c>
      <c r="I954" t="str">
        <f t="shared" si="62"/>
        <v>2018</v>
      </c>
      <c r="J954" s="2">
        <f t="shared" si="63"/>
        <v>2</v>
      </c>
      <c r="K954" t="str">
        <f t="shared" si="64"/>
        <v>Hiver</v>
      </c>
      <c r="L954">
        <v>1062</v>
      </c>
    </row>
    <row r="955" spans="1:12" x14ac:dyDescent="0.3">
      <c r="A955" t="s">
        <v>400</v>
      </c>
      <c r="C955" t="s">
        <v>57</v>
      </c>
      <c r="I955" t="str">
        <f t="shared" si="62"/>
        <v>2018</v>
      </c>
      <c r="J955" s="2">
        <f t="shared" si="63"/>
        <v>3</v>
      </c>
      <c r="K955" t="str">
        <f t="shared" si="64"/>
        <v>Hiver</v>
      </c>
      <c r="L955">
        <v>946</v>
      </c>
    </row>
    <row r="956" spans="1:12" x14ac:dyDescent="0.3">
      <c r="A956" t="s">
        <v>399</v>
      </c>
      <c r="C956" t="s">
        <v>55</v>
      </c>
      <c r="I956" t="str">
        <f t="shared" si="62"/>
        <v>2018</v>
      </c>
      <c r="J956" s="2">
        <f t="shared" si="63"/>
        <v>4</v>
      </c>
      <c r="K956" t="str">
        <f t="shared" si="64"/>
        <v>Hiver</v>
      </c>
      <c r="L956">
        <v>896</v>
      </c>
    </row>
    <row r="957" spans="1:12" x14ac:dyDescent="0.3">
      <c r="A957" t="s">
        <v>398</v>
      </c>
      <c r="C957" t="s">
        <v>53</v>
      </c>
      <c r="I957" t="str">
        <f t="shared" si="62"/>
        <v>2018</v>
      </c>
      <c r="J957" s="2">
        <f t="shared" si="63"/>
        <v>5</v>
      </c>
      <c r="K957" t="str">
        <f t="shared" si="64"/>
        <v>Hiver</v>
      </c>
      <c r="L957">
        <v>899</v>
      </c>
    </row>
    <row r="958" spans="1:12" x14ac:dyDescent="0.3">
      <c r="A958" t="s">
        <v>397</v>
      </c>
      <c r="C958" t="s">
        <v>51</v>
      </c>
      <c r="I958" t="str">
        <f t="shared" si="62"/>
        <v>2018</v>
      </c>
      <c r="J958" s="2">
        <f t="shared" si="63"/>
        <v>6</v>
      </c>
      <c r="K958" t="str">
        <f t="shared" si="64"/>
        <v>Hiver</v>
      </c>
      <c r="L958">
        <v>845</v>
      </c>
    </row>
    <row r="959" spans="1:12" x14ac:dyDescent="0.3">
      <c r="A959" t="s">
        <v>396</v>
      </c>
      <c r="C959" t="s">
        <v>49</v>
      </c>
      <c r="I959" t="str">
        <f t="shared" si="62"/>
        <v>2018</v>
      </c>
      <c r="J959" s="2">
        <f t="shared" si="63"/>
        <v>7</v>
      </c>
      <c r="K959" t="str">
        <f t="shared" si="64"/>
        <v>Hiver</v>
      </c>
      <c r="L959">
        <v>891</v>
      </c>
    </row>
    <row r="960" spans="1:12" x14ac:dyDescent="0.3">
      <c r="A960" t="s">
        <v>395</v>
      </c>
      <c r="C960" t="s">
        <v>47</v>
      </c>
      <c r="I960" t="str">
        <f t="shared" si="62"/>
        <v>2018</v>
      </c>
      <c r="J960" s="2">
        <f t="shared" si="63"/>
        <v>8</v>
      </c>
      <c r="K960" t="str">
        <f t="shared" si="64"/>
        <v>Hiver</v>
      </c>
      <c r="L960">
        <v>899</v>
      </c>
    </row>
    <row r="961" spans="1:12" x14ac:dyDescent="0.3">
      <c r="A961" t="s">
        <v>394</v>
      </c>
      <c r="C961" t="s">
        <v>45</v>
      </c>
      <c r="I961" t="str">
        <f t="shared" si="62"/>
        <v>2018</v>
      </c>
      <c r="J961" s="2">
        <f t="shared" si="63"/>
        <v>9</v>
      </c>
      <c r="K961" t="str">
        <f t="shared" si="64"/>
        <v>Printemps</v>
      </c>
      <c r="L961">
        <v>958</v>
      </c>
    </row>
    <row r="962" spans="1:12" x14ac:dyDescent="0.3">
      <c r="A962" t="s">
        <v>393</v>
      </c>
      <c r="C962" t="s">
        <v>43</v>
      </c>
      <c r="I962" t="str">
        <f t="shared" si="62"/>
        <v>2018</v>
      </c>
      <c r="J962" s="2">
        <f t="shared" si="63"/>
        <v>10</v>
      </c>
      <c r="K962" t="str">
        <f t="shared" si="64"/>
        <v>Printemps</v>
      </c>
      <c r="L962">
        <v>885</v>
      </c>
    </row>
    <row r="963" spans="1:12" x14ac:dyDescent="0.3">
      <c r="A963" t="s">
        <v>392</v>
      </c>
      <c r="C963" t="s">
        <v>41</v>
      </c>
      <c r="I963" t="str">
        <f t="shared" si="62"/>
        <v>2018</v>
      </c>
      <c r="J963" s="2">
        <f t="shared" si="63"/>
        <v>11</v>
      </c>
      <c r="K963" t="str">
        <f t="shared" si="64"/>
        <v>Printemps</v>
      </c>
      <c r="L963">
        <v>839</v>
      </c>
    </row>
    <row r="964" spans="1:12" x14ac:dyDescent="0.3">
      <c r="A964" t="s">
        <v>391</v>
      </c>
      <c r="C964" t="s">
        <v>39</v>
      </c>
      <c r="I964" t="str">
        <f t="shared" si="62"/>
        <v>2018</v>
      </c>
      <c r="J964" s="2">
        <f t="shared" si="63"/>
        <v>12</v>
      </c>
      <c r="K964" t="str">
        <f t="shared" si="64"/>
        <v>Printemps</v>
      </c>
      <c r="L964">
        <v>795</v>
      </c>
    </row>
    <row r="965" spans="1:12" x14ac:dyDescent="0.3">
      <c r="A965" t="s">
        <v>390</v>
      </c>
      <c r="C965" t="s">
        <v>37</v>
      </c>
      <c r="I965" t="str">
        <f t="shared" si="62"/>
        <v>2018</v>
      </c>
      <c r="J965" s="2">
        <f t="shared" si="63"/>
        <v>13</v>
      </c>
      <c r="K965" t="str">
        <f t="shared" si="64"/>
        <v>Printemps</v>
      </c>
      <c r="L965">
        <v>836</v>
      </c>
    </row>
    <row r="966" spans="1:12" x14ac:dyDescent="0.3">
      <c r="A966" t="s">
        <v>389</v>
      </c>
      <c r="C966" t="s">
        <v>35</v>
      </c>
      <c r="I966" t="str">
        <f t="shared" si="62"/>
        <v>2018</v>
      </c>
      <c r="J966" s="2">
        <f t="shared" si="63"/>
        <v>14</v>
      </c>
      <c r="K966" t="str">
        <f t="shared" si="64"/>
        <v>Printemps</v>
      </c>
      <c r="L966">
        <v>809</v>
      </c>
    </row>
    <row r="967" spans="1:12" x14ac:dyDescent="0.3">
      <c r="A967" t="s">
        <v>388</v>
      </c>
      <c r="C967" t="s">
        <v>33</v>
      </c>
      <c r="I967" t="str">
        <f t="shared" si="62"/>
        <v>2018</v>
      </c>
      <c r="J967" s="2">
        <f t="shared" si="63"/>
        <v>15</v>
      </c>
      <c r="K967" t="str">
        <f t="shared" si="64"/>
        <v>Printemps</v>
      </c>
      <c r="L967">
        <v>760</v>
      </c>
    </row>
    <row r="968" spans="1:12" x14ac:dyDescent="0.3">
      <c r="A968" t="s">
        <v>387</v>
      </c>
      <c r="C968" t="s">
        <v>31</v>
      </c>
      <c r="I968" t="str">
        <f t="shared" si="62"/>
        <v>2018</v>
      </c>
      <c r="J968" s="2">
        <f t="shared" si="63"/>
        <v>16</v>
      </c>
      <c r="K968" t="str">
        <f t="shared" si="64"/>
        <v>Printemps</v>
      </c>
      <c r="L968">
        <v>734</v>
      </c>
    </row>
    <row r="969" spans="1:12" x14ac:dyDescent="0.3">
      <c r="A969" t="s">
        <v>386</v>
      </c>
      <c r="C969" t="s">
        <v>29</v>
      </c>
      <c r="I969" t="str">
        <f t="shared" si="62"/>
        <v>2018</v>
      </c>
      <c r="J969" s="2">
        <f t="shared" si="63"/>
        <v>17</v>
      </c>
      <c r="K969" t="str">
        <f t="shared" si="64"/>
        <v>Printemps</v>
      </c>
      <c r="L969">
        <v>786</v>
      </c>
    </row>
    <row r="970" spans="1:12" x14ac:dyDescent="0.3">
      <c r="A970" t="s">
        <v>385</v>
      </c>
      <c r="C970" t="s">
        <v>27</v>
      </c>
      <c r="I970" t="str">
        <f t="shared" si="62"/>
        <v>2018</v>
      </c>
      <c r="J970" s="2">
        <f t="shared" si="63"/>
        <v>18</v>
      </c>
      <c r="K970" t="str">
        <f t="shared" si="64"/>
        <v>Printemps</v>
      </c>
      <c r="L970">
        <v>700</v>
      </c>
    </row>
    <row r="971" spans="1:12" x14ac:dyDescent="0.3">
      <c r="A971" t="s">
        <v>384</v>
      </c>
      <c r="C971" t="s">
        <v>25</v>
      </c>
      <c r="I971" t="str">
        <f t="shared" si="62"/>
        <v>2018</v>
      </c>
      <c r="J971" s="2">
        <f t="shared" si="63"/>
        <v>19</v>
      </c>
      <c r="K971" t="str">
        <f t="shared" si="64"/>
        <v>Printemps</v>
      </c>
      <c r="L971">
        <v>715</v>
      </c>
    </row>
    <row r="972" spans="1:12" x14ac:dyDescent="0.3">
      <c r="A972" t="s">
        <v>383</v>
      </c>
      <c r="C972" t="s">
        <v>23</v>
      </c>
      <c r="I972" t="str">
        <f t="shared" si="62"/>
        <v>2018</v>
      </c>
      <c r="J972" s="2">
        <f t="shared" si="63"/>
        <v>20</v>
      </c>
      <c r="K972" t="str">
        <f t="shared" si="64"/>
        <v>Printemps</v>
      </c>
      <c r="L972">
        <v>704</v>
      </c>
    </row>
    <row r="973" spans="1:12" x14ac:dyDescent="0.3">
      <c r="A973" t="s">
        <v>382</v>
      </c>
      <c r="C973" t="s">
        <v>21</v>
      </c>
      <c r="I973" t="str">
        <f t="shared" si="62"/>
        <v>2018</v>
      </c>
      <c r="J973" s="2">
        <f t="shared" si="63"/>
        <v>21</v>
      </c>
      <c r="K973" t="str">
        <f t="shared" si="64"/>
        <v>Printemps</v>
      </c>
      <c r="L973">
        <v>754</v>
      </c>
    </row>
    <row r="974" spans="1:12" x14ac:dyDescent="0.3">
      <c r="A974" t="s">
        <v>381</v>
      </c>
      <c r="C974" t="s">
        <v>19</v>
      </c>
      <c r="I974" t="str">
        <f t="shared" ref="I974:I1037" si="65">LEFT(A974,4)</f>
        <v>2018</v>
      </c>
      <c r="J974" s="2">
        <f t="shared" ref="J974:J1037" si="66">ABS(RIGHT(C974,3))</f>
        <v>22</v>
      </c>
      <c r="K974" t="str">
        <f t="shared" ref="K974:K1037" si="67">IF(J974&lt;9,"Hiver",IF(J974&lt;23,"Printemps",IF(J974&lt;36,"Été",IF(J974&lt;48,"Automne","Hiver"))))</f>
        <v>Printemps</v>
      </c>
      <c r="L974">
        <v>762</v>
      </c>
    </row>
    <row r="975" spans="1:12" x14ac:dyDescent="0.3">
      <c r="A975" t="s">
        <v>380</v>
      </c>
      <c r="C975" t="s">
        <v>17</v>
      </c>
      <c r="I975" t="str">
        <f t="shared" si="65"/>
        <v>2018</v>
      </c>
      <c r="J975" s="2">
        <f t="shared" si="66"/>
        <v>23</v>
      </c>
      <c r="K975" t="str">
        <f t="shared" si="67"/>
        <v>Été</v>
      </c>
      <c r="L975">
        <v>680</v>
      </c>
    </row>
    <row r="976" spans="1:12" x14ac:dyDescent="0.3">
      <c r="A976" t="s">
        <v>379</v>
      </c>
      <c r="C976" t="s">
        <v>15</v>
      </c>
      <c r="I976" t="str">
        <f t="shared" si="65"/>
        <v>2018</v>
      </c>
      <c r="J976" s="2">
        <f t="shared" si="66"/>
        <v>24</v>
      </c>
      <c r="K976" t="str">
        <f t="shared" si="67"/>
        <v>Été</v>
      </c>
      <c r="L976">
        <v>752</v>
      </c>
    </row>
    <row r="977" spans="1:12" x14ac:dyDescent="0.3">
      <c r="A977" t="s">
        <v>378</v>
      </c>
      <c r="C977" t="s">
        <v>13</v>
      </c>
      <c r="I977" t="str">
        <f t="shared" si="65"/>
        <v>2018</v>
      </c>
      <c r="J977" s="2">
        <f t="shared" si="66"/>
        <v>25</v>
      </c>
      <c r="K977" t="str">
        <f t="shared" si="67"/>
        <v>Été</v>
      </c>
      <c r="L977">
        <v>747</v>
      </c>
    </row>
    <row r="978" spans="1:12" x14ac:dyDescent="0.3">
      <c r="A978" t="s">
        <v>377</v>
      </c>
      <c r="C978" t="s">
        <v>11</v>
      </c>
      <c r="I978" t="str">
        <f t="shared" si="65"/>
        <v>2018</v>
      </c>
      <c r="J978" s="2">
        <f t="shared" si="66"/>
        <v>26</v>
      </c>
      <c r="K978" t="str">
        <f t="shared" si="67"/>
        <v>Été</v>
      </c>
      <c r="L978">
        <v>691</v>
      </c>
    </row>
    <row r="979" spans="1:12" x14ac:dyDescent="0.3">
      <c r="A979" t="s">
        <v>376</v>
      </c>
      <c r="C979" t="s">
        <v>9</v>
      </c>
      <c r="I979" t="str">
        <f t="shared" si="65"/>
        <v>2018</v>
      </c>
      <c r="J979" s="2">
        <f t="shared" si="66"/>
        <v>27</v>
      </c>
      <c r="K979" t="str">
        <f t="shared" si="67"/>
        <v>Été</v>
      </c>
      <c r="L979">
        <v>736</v>
      </c>
    </row>
    <row r="980" spans="1:12" x14ac:dyDescent="0.3">
      <c r="A980" t="s">
        <v>375</v>
      </c>
      <c r="C980" t="s">
        <v>7</v>
      </c>
      <c r="I980" t="str">
        <f t="shared" si="65"/>
        <v>2018</v>
      </c>
      <c r="J980" s="2">
        <f t="shared" si="66"/>
        <v>28</v>
      </c>
      <c r="K980" t="str">
        <f t="shared" si="67"/>
        <v>Été</v>
      </c>
      <c r="L980">
        <v>754</v>
      </c>
    </row>
    <row r="981" spans="1:12" x14ac:dyDescent="0.3">
      <c r="A981" t="s">
        <v>374</v>
      </c>
      <c r="C981" t="s">
        <v>5</v>
      </c>
      <c r="I981" t="str">
        <f t="shared" si="65"/>
        <v>2018</v>
      </c>
      <c r="J981" s="2">
        <f t="shared" si="66"/>
        <v>29</v>
      </c>
      <c r="K981" t="str">
        <f t="shared" si="67"/>
        <v>Été</v>
      </c>
      <c r="L981">
        <v>709</v>
      </c>
    </row>
    <row r="982" spans="1:12" x14ac:dyDescent="0.3">
      <c r="A982" t="s">
        <v>373</v>
      </c>
      <c r="C982" t="s">
        <v>107</v>
      </c>
      <c r="I982" t="str">
        <f t="shared" si="65"/>
        <v>2018</v>
      </c>
      <c r="J982" s="2">
        <f t="shared" si="66"/>
        <v>30</v>
      </c>
      <c r="K982" t="str">
        <f t="shared" si="67"/>
        <v>Été</v>
      </c>
      <c r="L982">
        <v>780</v>
      </c>
    </row>
    <row r="983" spans="1:12" x14ac:dyDescent="0.3">
      <c r="A983" t="s">
        <v>372</v>
      </c>
      <c r="C983" t="s">
        <v>105</v>
      </c>
      <c r="I983" t="str">
        <f t="shared" si="65"/>
        <v>2018</v>
      </c>
      <c r="J983" s="2">
        <f t="shared" si="66"/>
        <v>31</v>
      </c>
      <c r="K983" t="str">
        <f t="shared" si="67"/>
        <v>Été</v>
      </c>
      <c r="L983">
        <v>793</v>
      </c>
    </row>
    <row r="984" spans="1:12" x14ac:dyDescent="0.3">
      <c r="A984" t="s">
        <v>371</v>
      </c>
      <c r="C984" t="s">
        <v>103</v>
      </c>
      <c r="I984" t="str">
        <f t="shared" si="65"/>
        <v>2018</v>
      </c>
      <c r="J984" s="2">
        <f t="shared" si="66"/>
        <v>32</v>
      </c>
      <c r="K984" t="str">
        <f t="shared" si="67"/>
        <v>Été</v>
      </c>
      <c r="L984">
        <v>796</v>
      </c>
    </row>
    <row r="985" spans="1:12" x14ac:dyDescent="0.3">
      <c r="A985" t="s">
        <v>370</v>
      </c>
      <c r="C985" t="s">
        <v>101</v>
      </c>
      <c r="I985" t="str">
        <f t="shared" si="65"/>
        <v>2018</v>
      </c>
      <c r="J985" s="2">
        <f t="shared" si="66"/>
        <v>33</v>
      </c>
      <c r="K985" t="str">
        <f t="shared" si="67"/>
        <v>Été</v>
      </c>
      <c r="L985">
        <v>728</v>
      </c>
    </row>
    <row r="986" spans="1:12" x14ac:dyDescent="0.3">
      <c r="A986" t="s">
        <v>369</v>
      </c>
      <c r="C986" t="s">
        <v>99</v>
      </c>
      <c r="I986" t="str">
        <f t="shared" si="65"/>
        <v>2018</v>
      </c>
      <c r="J986" s="2">
        <f t="shared" si="66"/>
        <v>34</v>
      </c>
      <c r="K986" t="str">
        <f t="shared" si="67"/>
        <v>Été</v>
      </c>
      <c r="L986">
        <v>740</v>
      </c>
    </row>
    <row r="987" spans="1:12" x14ac:dyDescent="0.3">
      <c r="A987" t="s">
        <v>368</v>
      </c>
      <c r="C987" t="s">
        <v>97</v>
      </c>
      <c r="I987" t="str">
        <f t="shared" si="65"/>
        <v>2018</v>
      </c>
      <c r="J987" s="2">
        <f t="shared" si="66"/>
        <v>35</v>
      </c>
      <c r="K987" t="str">
        <f t="shared" si="67"/>
        <v>Été</v>
      </c>
      <c r="L987">
        <v>684</v>
      </c>
    </row>
    <row r="988" spans="1:12" x14ac:dyDescent="0.3">
      <c r="A988" t="s">
        <v>367</v>
      </c>
      <c r="C988" t="s">
        <v>95</v>
      </c>
      <c r="I988" t="str">
        <f t="shared" si="65"/>
        <v>2018</v>
      </c>
      <c r="J988" s="2">
        <f t="shared" si="66"/>
        <v>36</v>
      </c>
      <c r="K988" t="str">
        <f t="shared" si="67"/>
        <v>Automne</v>
      </c>
      <c r="L988">
        <v>683</v>
      </c>
    </row>
    <row r="989" spans="1:12" x14ac:dyDescent="0.3">
      <c r="A989" t="s">
        <v>366</v>
      </c>
      <c r="C989" t="s">
        <v>93</v>
      </c>
      <c r="I989" t="str">
        <f t="shared" si="65"/>
        <v>2018</v>
      </c>
      <c r="J989" s="2">
        <f t="shared" si="66"/>
        <v>37</v>
      </c>
      <c r="K989" t="str">
        <f t="shared" si="67"/>
        <v>Automne</v>
      </c>
      <c r="L989">
        <v>706</v>
      </c>
    </row>
    <row r="990" spans="1:12" x14ac:dyDescent="0.3">
      <c r="A990" t="s">
        <v>365</v>
      </c>
      <c r="C990" t="s">
        <v>91</v>
      </c>
      <c r="I990" t="str">
        <f t="shared" si="65"/>
        <v>2018</v>
      </c>
      <c r="J990" s="2">
        <f t="shared" si="66"/>
        <v>38</v>
      </c>
      <c r="K990" t="str">
        <f t="shared" si="67"/>
        <v>Automne</v>
      </c>
      <c r="L990">
        <v>756</v>
      </c>
    </row>
    <row r="991" spans="1:12" x14ac:dyDescent="0.3">
      <c r="A991" t="s">
        <v>364</v>
      </c>
      <c r="C991" t="s">
        <v>89</v>
      </c>
      <c r="I991" t="str">
        <f t="shared" si="65"/>
        <v>2018</v>
      </c>
      <c r="J991" s="2">
        <f t="shared" si="66"/>
        <v>39</v>
      </c>
      <c r="K991" t="str">
        <f t="shared" si="67"/>
        <v>Automne</v>
      </c>
      <c r="L991">
        <v>707</v>
      </c>
    </row>
    <row r="992" spans="1:12" x14ac:dyDescent="0.3">
      <c r="A992" t="s">
        <v>363</v>
      </c>
      <c r="C992" t="s">
        <v>87</v>
      </c>
      <c r="I992" t="str">
        <f t="shared" si="65"/>
        <v>2018</v>
      </c>
      <c r="J992" s="2">
        <f t="shared" si="66"/>
        <v>40</v>
      </c>
      <c r="K992" t="str">
        <f t="shared" si="67"/>
        <v>Automne</v>
      </c>
      <c r="L992">
        <v>749</v>
      </c>
    </row>
    <row r="993" spans="1:12" x14ac:dyDescent="0.3">
      <c r="A993" t="s">
        <v>362</v>
      </c>
      <c r="C993" t="s">
        <v>85</v>
      </c>
      <c r="I993" t="str">
        <f t="shared" si="65"/>
        <v>2018</v>
      </c>
      <c r="J993" s="2">
        <f t="shared" si="66"/>
        <v>41</v>
      </c>
      <c r="K993" t="str">
        <f t="shared" si="67"/>
        <v>Automne</v>
      </c>
      <c r="L993">
        <v>790</v>
      </c>
    </row>
    <row r="994" spans="1:12" x14ac:dyDescent="0.3">
      <c r="A994" t="s">
        <v>361</v>
      </c>
      <c r="C994" t="s">
        <v>83</v>
      </c>
      <c r="I994" t="str">
        <f t="shared" si="65"/>
        <v>2018</v>
      </c>
      <c r="J994" s="2">
        <f t="shared" si="66"/>
        <v>42</v>
      </c>
      <c r="K994" t="str">
        <f t="shared" si="67"/>
        <v>Automne</v>
      </c>
      <c r="L994">
        <v>734</v>
      </c>
    </row>
    <row r="995" spans="1:12" x14ac:dyDescent="0.3">
      <c r="A995" t="s">
        <v>360</v>
      </c>
      <c r="C995" t="s">
        <v>81</v>
      </c>
      <c r="I995" t="str">
        <f t="shared" si="65"/>
        <v>2018</v>
      </c>
      <c r="J995" s="2">
        <f t="shared" si="66"/>
        <v>43</v>
      </c>
      <c r="K995" t="str">
        <f t="shared" si="67"/>
        <v>Automne</v>
      </c>
      <c r="L995">
        <v>741</v>
      </c>
    </row>
    <row r="996" spans="1:12" x14ac:dyDescent="0.3">
      <c r="A996" t="s">
        <v>359</v>
      </c>
      <c r="C996" t="s">
        <v>79</v>
      </c>
      <c r="I996" t="str">
        <f t="shared" si="65"/>
        <v>2018</v>
      </c>
      <c r="J996" s="2">
        <f t="shared" si="66"/>
        <v>44</v>
      </c>
      <c r="K996" t="str">
        <f t="shared" si="67"/>
        <v>Automne</v>
      </c>
      <c r="L996">
        <v>775</v>
      </c>
    </row>
    <row r="997" spans="1:12" x14ac:dyDescent="0.3">
      <c r="A997" t="s">
        <v>358</v>
      </c>
      <c r="C997" t="s">
        <v>77</v>
      </c>
      <c r="I997" t="str">
        <f t="shared" si="65"/>
        <v>2018</v>
      </c>
      <c r="J997" s="2">
        <f t="shared" si="66"/>
        <v>45</v>
      </c>
      <c r="K997" t="str">
        <f t="shared" si="67"/>
        <v>Automne</v>
      </c>
      <c r="L997">
        <v>769</v>
      </c>
    </row>
    <row r="998" spans="1:12" x14ac:dyDescent="0.3">
      <c r="A998" t="s">
        <v>357</v>
      </c>
      <c r="C998" t="s">
        <v>75</v>
      </c>
      <c r="I998" t="str">
        <f t="shared" si="65"/>
        <v>2018</v>
      </c>
      <c r="J998" s="2">
        <f t="shared" si="66"/>
        <v>46</v>
      </c>
      <c r="K998" t="str">
        <f t="shared" si="67"/>
        <v>Automne</v>
      </c>
      <c r="L998">
        <v>763</v>
      </c>
    </row>
    <row r="999" spans="1:12" x14ac:dyDescent="0.3">
      <c r="A999" t="s">
        <v>356</v>
      </c>
      <c r="C999" t="s">
        <v>73</v>
      </c>
      <c r="I999" t="str">
        <f t="shared" si="65"/>
        <v>2018</v>
      </c>
      <c r="J999" s="2">
        <f t="shared" si="66"/>
        <v>47</v>
      </c>
      <c r="K999" t="str">
        <f t="shared" si="67"/>
        <v>Automne</v>
      </c>
      <c r="L999">
        <v>832</v>
      </c>
    </row>
    <row r="1000" spans="1:12" x14ac:dyDescent="0.3">
      <c r="A1000" t="s">
        <v>355</v>
      </c>
      <c r="C1000" t="s">
        <v>71</v>
      </c>
      <c r="I1000" t="str">
        <f t="shared" si="65"/>
        <v>2018</v>
      </c>
      <c r="J1000" s="2">
        <f t="shared" si="66"/>
        <v>48</v>
      </c>
      <c r="K1000" t="str">
        <f t="shared" si="67"/>
        <v>Hiver</v>
      </c>
      <c r="L1000">
        <v>800</v>
      </c>
    </row>
    <row r="1001" spans="1:12" x14ac:dyDescent="0.3">
      <c r="A1001" t="s">
        <v>354</v>
      </c>
      <c r="C1001" t="s">
        <v>69</v>
      </c>
      <c r="I1001" t="str">
        <f t="shared" si="65"/>
        <v>2018</v>
      </c>
      <c r="J1001" s="2">
        <f t="shared" si="66"/>
        <v>49</v>
      </c>
      <c r="K1001" t="str">
        <f t="shared" si="67"/>
        <v>Hiver</v>
      </c>
      <c r="L1001">
        <v>854</v>
      </c>
    </row>
    <row r="1002" spans="1:12" x14ac:dyDescent="0.3">
      <c r="A1002" t="s">
        <v>353</v>
      </c>
      <c r="C1002" t="s">
        <v>67</v>
      </c>
      <c r="I1002" t="str">
        <f t="shared" si="65"/>
        <v>2018</v>
      </c>
      <c r="J1002" s="2">
        <f t="shared" si="66"/>
        <v>50</v>
      </c>
      <c r="K1002" t="str">
        <f t="shared" si="67"/>
        <v>Hiver</v>
      </c>
      <c r="L1002">
        <v>875</v>
      </c>
    </row>
    <row r="1003" spans="1:12" x14ac:dyDescent="0.3">
      <c r="A1003" t="s">
        <v>352</v>
      </c>
      <c r="C1003" t="s">
        <v>65</v>
      </c>
      <c r="I1003" t="str">
        <f t="shared" si="65"/>
        <v>2018</v>
      </c>
      <c r="J1003" s="2">
        <f t="shared" si="66"/>
        <v>51</v>
      </c>
      <c r="K1003" t="str">
        <f t="shared" si="67"/>
        <v>Hiver</v>
      </c>
      <c r="L1003">
        <v>880</v>
      </c>
    </row>
    <row r="1004" spans="1:12" x14ac:dyDescent="0.3">
      <c r="A1004" t="s">
        <v>351</v>
      </c>
      <c r="C1004" t="s">
        <v>63</v>
      </c>
      <c r="I1004" t="str">
        <f t="shared" si="65"/>
        <v>2018</v>
      </c>
      <c r="J1004" s="2">
        <f t="shared" si="66"/>
        <v>52</v>
      </c>
      <c r="K1004" t="str">
        <f t="shared" si="67"/>
        <v>Hiver</v>
      </c>
      <c r="L1004">
        <v>951</v>
      </c>
    </row>
    <row r="1005" spans="1:12" x14ac:dyDescent="0.3">
      <c r="A1005" t="s">
        <v>350</v>
      </c>
      <c r="C1005" t="s">
        <v>61</v>
      </c>
      <c r="I1005" t="str">
        <f t="shared" si="65"/>
        <v>2019</v>
      </c>
      <c r="J1005" s="2">
        <f t="shared" si="66"/>
        <v>1</v>
      </c>
      <c r="K1005" t="str">
        <f t="shared" si="67"/>
        <v>Hiver</v>
      </c>
      <c r="L1005">
        <v>921</v>
      </c>
    </row>
    <row r="1006" spans="1:12" x14ac:dyDescent="0.3">
      <c r="A1006" t="s">
        <v>349</v>
      </c>
      <c r="C1006" t="s">
        <v>59</v>
      </c>
      <c r="I1006" t="str">
        <f t="shared" si="65"/>
        <v>2019</v>
      </c>
      <c r="J1006" s="2">
        <f t="shared" si="66"/>
        <v>2</v>
      </c>
      <c r="K1006" t="str">
        <f t="shared" si="67"/>
        <v>Hiver</v>
      </c>
      <c r="L1006">
        <v>977</v>
      </c>
    </row>
    <row r="1007" spans="1:12" x14ac:dyDescent="0.3">
      <c r="A1007" t="s">
        <v>348</v>
      </c>
      <c r="C1007" t="s">
        <v>57</v>
      </c>
      <c r="I1007" t="str">
        <f t="shared" si="65"/>
        <v>2019</v>
      </c>
      <c r="J1007" s="2">
        <f t="shared" si="66"/>
        <v>3</v>
      </c>
      <c r="K1007" t="str">
        <f t="shared" si="67"/>
        <v>Hiver</v>
      </c>
      <c r="L1007">
        <v>1060</v>
      </c>
    </row>
    <row r="1008" spans="1:12" x14ac:dyDescent="0.3">
      <c r="A1008" t="s">
        <v>347</v>
      </c>
      <c r="C1008" t="s">
        <v>55</v>
      </c>
      <c r="I1008" t="str">
        <f t="shared" si="65"/>
        <v>2019</v>
      </c>
      <c r="J1008" s="2">
        <f t="shared" si="66"/>
        <v>4</v>
      </c>
      <c r="K1008" t="str">
        <f t="shared" si="67"/>
        <v>Hiver</v>
      </c>
      <c r="L1008">
        <v>1052</v>
      </c>
    </row>
    <row r="1009" spans="1:12" x14ac:dyDescent="0.3">
      <c r="A1009" t="s">
        <v>346</v>
      </c>
      <c r="C1009" t="s">
        <v>53</v>
      </c>
      <c r="I1009" t="str">
        <f t="shared" si="65"/>
        <v>2019</v>
      </c>
      <c r="J1009" s="2">
        <f t="shared" si="66"/>
        <v>5</v>
      </c>
      <c r="K1009" t="str">
        <f t="shared" si="67"/>
        <v>Hiver</v>
      </c>
      <c r="L1009">
        <v>1037</v>
      </c>
    </row>
    <row r="1010" spans="1:12" x14ac:dyDescent="0.3">
      <c r="A1010" t="s">
        <v>345</v>
      </c>
      <c r="C1010" t="s">
        <v>51</v>
      </c>
      <c r="I1010" t="str">
        <f t="shared" si="65"/>
        <v>2019</v>
      </c>
      <c r="J1010" s="2">
        <f t="shared" si="66"/>
        <v>6</v>
      </c>
      <c r="K1010" t="str">
        <f t="shared" si="67"/>
        <v>Hiver</v>
      </c>
      <c r="L1010">
        <v>970</v>
      </c>
    </row>
    <row r="1011" spans="1:12" x14ac:dyDescent="0.3">
      <c r="A1011" t="s">
        <v>344</v>
      </c>
      <c r="C1011" t="s">
        <v>49</v>
      </c>
      <c r="I1011" t="str">
        <f t="shared" si="65"/>
        <v>2019</v>
      </c>
      <c r="J1011" s="2">
        <f t="shared" si="66"/>
        <v>7</v>
      </c>
      <c r="K1011" t="str">
        <f t="shared" si="67"/>
        <v>Hiver</v>
      </c>
      <c r="L1011">
        <v>910</v>
      </c>
    </row>
    <row r="1012" spans="1:12" x14ac:dyDescent="0.3">
      <c r="A1012" t="s">
        <v>343</v>
      </c>
      <c r="C1012" t="s">
        <v>47</v>
      </c>
      <c r="I1012" t="str">
        <f t="shared" si="65"/>
        <v>2019</v>
      </c>
      <c r="J1012" s="2">
        <f t="shared" si="66"/>
        <v>8</v>
      </c>
      <c r="K1012" t="str">
        <f t="shared" si="67"/>
        <v>Hiver</v>
      </c>
      <c r="L1012">
        <v>950</v>
      </c>
    </row>
    <row r="1013" spans="1:12" x14ac:dyDescent="0.3">
      <c r="A1013" t="s">
        <v>342</v>
      </c>
      <c r="C1013" t="s">
        <v>45</v>
      </c>
      <c r="I1013" t="str">
        <f t="shared" si="65"/>
        <v>2019</v>
      </c>
      <c r="J1013" s="2">
        <f t="shared" si="66"/>
        <v>9</v>
      </c>
      <c r="K1013" t="str">
        <f t="shared" si="67"/>
        <v>Printemps</v>
      </c>
      <c r="L1013">
        <v>957</v>
      </c>
    </row>
    <row r="1014" spans="1:12" x14ac:dyDescent="0.3">
      <c r="A1014" t="s">
        <v>341</v>
      </c>
      <c r="C1014" t="s">
        <v>43</v>
      </c>
      <c r="I1014" t="str">
        <f t="shared" si="65"/>
        <v>2019</v>
      </c>
      <c r="J1014" s="2">
        <f t="shared" si="66"/>
        <v>10</v>
      </c>
      <c r="K1014" t="str">
        <f t="shared" si="67"/>
        <v>Printemps</v>
      </c>
      <c r="L1014">
        <v>892</v>
      </c>
    </row>
    <row r="1015" spans="1:12" x14ac:dyDescent="0.3">
      <c r="A1015" t="s">
        <v>340</v>
      </c>
      <c r="C1015" t="s">
        <v>41</v>
      </c>
      <c r="I1015" t="str">
        <f t="shared" si="65"/>
        <v>2019</v>
      </c>
      <c r="J1015" s="2">
        <f t="shared" si="66"/>
        <v>11</v>
      </c>
      <c r="K1015" t="str">
        <f t="shared" si="67"/>
        <v>Printemps</v>
      </c>
      <c r="L1015">
        <v>856</v>
      </c>
    </row>
    <row r="1016" spans="1:12" x14ac:dyDescent="0.3">
      <c r="A1016" t="s">
        <v>339</v>
      </c>
      <c r="C1016" t="s">
        <v>39</v>
      </c>
      <c r="I1016" t="str">
        <f t="shared" si="65"/>
        <v>2019</v>
      </c>
      <c r="J1016" s="2">
        <f t="shared" si="66"/>
        <v>12</v>
      </c>
      <c r="K1016" t="str">
        <f t="shared" si="67"/>
        <v>Printemps</v>
      </c>
      <c r="L1016">
        <v>776</v>
      </c>
    </row>
    <row r="1017" spans="1:12" x14ac:dyDescent="0.3">
      <c r="A1017" t="s">
        <v>338</v>
      </c>
      <c r="C1017" t="s">
        <v>37</v>
      </c>
      <c r="I1017" t="str">
        <f t="shared" si="65"/>
        <v>2019</v>
      </c>
      <c r="J1017" s="2">
        <f t="shared" si="66"/>
        <v>13</v>
      </c>
      <c r="K1017" t="str">
        <f t="shared" si="67"/>
        <v>Printemps</v>
      </c>
      <c r="L1017">
        <v>790</v>
      </c>
    </row>
    <row r="1018" spans="1:12" x14ac:dyDescent="0.3">
      <c r="A1018" t="s">
        <v>337</v>
      </c>
      <c r="C1018" t="s">
        <v>35</v>
      </c>
      <c r="I1018" t="str">
        <f t="shared" si="65"/>
        <v>2019</v>
      </c>
      <c r="J1018" s="2">
        <f t="shared" si="66"/>
        <v>14</v>
      </c>
      <c r="K1018" t="str">
        <f t="shared" si="67"/>
        <v>Printemps</v>
      </c>
      <c r="L1018">
        <v>840</v>
      </c>
    </row>
    <row r="1019" spans="1:12" x14ac:dyDescent="0.3">
      <c r="A1019" t="s">
        <v>336</v>
      </c>
      <c r="C1019" t="s">
        <v>33</v>
      </c>
      <c r="I1019" t="str">
        <f t="shared" si="65"/>
        <v>2019</v>
      </c>
      <c r="J1019" s="2">
        <f t="shared" si="66"/>
        <v>15</v>
      </c>
      <c r="K1019" t="str">
        <f t="shared" si="67"/>
        <v>Printemps</v>
      </c>
      <c r="L1019">
        <v>750</v>
      </c>
    </row>
    <row r="1020" spans="1:12" x14ac:dyDescent="0.3">
      <c r="A1020" t="s">
        <v>335</v>
      </c>
      <c r="C1020" t="s">
        <v>31</v>
      </c>
      <c r="I1020" t="str">
        <f t="shared" si="65"/>
        <v>2019</v>
      </c>
      <c r="J1020" s="2">
        <f t="shared" si="66"/>
        <v>16</v>
      </c>
      <c r="K1020" t="str">
        <f t="shared" si="67"/>
        <v>Printemps</v>
      </c>
      <c r="L1020">
        <v>763</v>
      </c>
    </row>
    <row r="1021" spans="1:12" x14ac:dyDescent="0.3">
      <c r="A1021" t="s">
        <v>334</v>
      </c>
      <c r="C1021" t="s">
        <v>29</v>
      </c>
      <c r="I1021" t="str">
        <f t="shared" si="65"/>
        <v>2019</v>
      </c>
      <c r="J1021" s="2">
        <f t="shared" si="66"/>
        <v>17</v>
      </c>
      <c r="K1021" t="str">
        <f t="shared" si="67"/>
        <v>Printemps</v>
      </c>
      <c r="L1021">
        <v>784</v>
      </c>
    </row>
    <row r="1022" spans="1:12" x14ac:dyDescent="0.3">
      <c r="A1022" t="s">
        <v>333</v>
      </c>
      <c r="C1022" t="s">
        <v>27</v>
      </c>
      <c r="I1022" t="str">
        <f t="shared" si="65"/>
        <v>2019</v>
      </c>
      <c r="J1022" s="2">
        <f t="shared" si="66"/>
        <v>18</v>
      </c>
      <c r="K1022" t="str">
        <f t="shared" si="67"/>
        <v>Printemps</v>
      </c>
      <c r="L1022">
        <v>697</v>
      </c>
    </row>
    <row r="1023" spans="1:12" x14ac:dyDescent="0.3">
      <c r="A1023" t="s">
        <v>332</v>
      </c>
      <c r="C1023" t="s">
        <v>25</v>
      </c>
      <c r="I1023" t="str">
        <f t="shared" si="65"/>
        <v>2019</v>
      </c>
      <c r="J1023" s="2">
        <f t="shared" si="66"/>
        <v>19</v>
      </c>
      <c r="K1023" t="str">
        <f t="shared" si="67"/>
        <v>Printemps</v>
      </c>
      <c r="L1023">
        <v>766</v>
      </c>
    </row>
    <row r="1024" spans="1:12" x14ac:dyDescent="0.3">
      <c r="A1024" t="s">
        <v>331</v>
      </c>
      <c r="C1024" t="s">
        <v>23</v>
      </c>
      <c r="I1024" t="str">
        <f t="shared" si="65"/>
        <v>2019</v>
      </c>
      <c r="J1024" s="2">
        <f t="shared" si="66"/>
        <v>20</v>
      </c>
      <c r="K1024" t="str">
        <f t="shared" si="67"/>
        <v>Printemps</v>
      </c>
      <c r="L1024">
        <v>828</v>
      </c>
    </row>
    <row r="1025" spans="1:12" x14ac:dyDescent="0.3">
      <c r="A1025" t="s">
        <v>330</v>
      </c>
      <c r="C1025" t="s">
        <v>21</v>
      </c>
      <c r="I1025" t="str">
        <f t="shared" si="65"/>
        <v>2019</v>
      </c>
      <c r="J1025" s="2">
        <f t="shared" si="66"/>
        <v>21</v>
      </c>
      <c r="K1025" t="str">
        <f t="shared" si="67"/>
        <v>Printemps</v>
      </c>
      <c r="L1025">
        <v>773</v>
      </c>
    </row>
    <row r="1026" spans="1:12" x14ac:dyDescent="0.3">
      <c r="A1026" t="s">
        <v>329</v>
      </c>
      <c r="C1026" t="s">
        <v>19</v>
      </c>
      <c r="I1026" t="str">
        <f t="shared" si="65"/>
        <v>2019</v>
      </c>
      <c r="J1026" s="2">
        <f t="shared" si="66"/>
        <v>22</v>
      </c>
      <c r="K1026" t="str">
        <f t="shared" si="67"/>
        <v>Printemps</v>
      </c>
      <c r="L1026">
        <v>781</v>
      </c>
    </row>
    <row r="1027" spans="1:12" x14ac:dyDescent="0.3">
      <c r="A1027" t="s">
        <v>328</v>
      </c>
      <c r="C1027" t="s">
        <v>17</v>
      </c>
      <c r="I1027" t="str">
        <f t="shared" si="65"/>
        <v>2019</v>
      </c>
      <c r="J1027" s="2">
        <f t="shared" si="66"/>
        <v>23</v>
      </c>
      <c r="K1027" t="str">
        <f t="shared" si="67"/>
        <v>Été</v>
      </c>
      <c r="L1027">
        <v>840</v>
      </c>
    </row>
    <row r="1028" spans="1:12" x14ac:dyDescent="0.3">
      <c r="A1028" t="s">
        <v>327</v>
      </c>
      <c r="C1028" t="s">
        <v>15</v>
      </c>
      <c r="I1028" t="str">
        <f t="shared" si="65"/>
        <v>2019</v>
      </c>
      <c r="J1028" s="2">
        <f t="shared" si="66"/>
        <v>24</v>
      </c>
      <c r="K1028" t="str">
        <f t="shared" si="67"/>
        <v>Été</v>
      </c>
      <c r="L1028">
        <v>829</v>
      </c>
    </row>
    <row r="1029" spans="1:12" x14ac:dyDescent="0.3">
      <c r="A1029" t="s">
        <v>326</v>
      </c>
      <c r="C1029" t="s">
        <v>13</v>
      </c>
      <c r="I1029" t="str">
        <f t="shared" si="65"/>
        <v>2019</v>
      </c>
      <c r="J1029" s="2">
        <f t="shared" si="66"/>
        <v>25</v>
      </c>
      <c r="K1029" t="str">
        <f t="shared" si="67"/>
        <v>Été</v>
      </c>
      <c r="L1029">
        <v>768</v>
      </c>
    </row>
    <row r="1030" spans="1:12" x14ac:dyDescent="0.3">
      <c r="A1030" t="s">
        <v>325</v>
      </c>
      <c r="C1030" t="s">
        <v>11</v>
      </c>
      <c r="I1030" t="str">
        <f t="shared" si="65"/>
        <v>2019</v>
      </c>
      <c r="J1030" s="2">
        <f t="shared" si="66"/>
        <v>26</v>
      </c>
      <c r="K1030" t="str">
        <f t="shared" si="67"/>
        <v>Été</v>
      </c>
      <c r="L1030">
        <v>836</v>
      </c>
    </row>
    <row r="1031" spans="1:12" x14ac:dyDescent="0.3">
      <c r="A1031" t="s">
        <v>324</v>
      </c>
      <c r="C1031" t="s">
        <v>9</v>
      </c>
      <c r="I1031" t="str">
        <f t="shared" si="65"/>
        <v>2019</v>
      </c>
      <c r="J1031" s="2">
        <f t="shared" si="66"/>
        <v>27</v>
      </c>
      <c r="K1031" t="str">
        <f t="shared" si="67"/>
        <v>Été</v>
      </c>
      <c r="L1031">
        <v>811</v>
      </c>
    </row>
    <row r="1032" spans="1:12" x14ac:dyDescent="0.3">
      <c r="A1032" t="s">
        <v>323</v>
      </c>
      <c r="C1032" t="s">
        <v>7</v>
      </c>
      <c r="I1032" t="str">
        <f t="shared" si="65"/>
        <v>2019</v>
      </c>
      <c r="J1032" s="2">
        <f t="shared" si="66"/>
        <v>28</v>
      </c>
      <c r="K1032" t="str">
        <f t="shared" si="67"/>
        <v>Été</v>
      </c>
      <c r="L1032">
        <v>775</v>
      </c>
    </row>
    <row r="1033" spans="1:12" x14ac:dyDescent="0.3">
      <c r="A1033" t="s">
        <v>322</v>
      </c>
      <c r="C1033" t="s">
        <v>5</v>
      </c>
      <c r="I1033" t="str">
        <f t="shared" si="65"/>
        <v>2019</v>
      </c>
      <c r="J1033" s="2">
        <f t="shared" si="66"/>
        <v>29</v>
      </c>
      <c r="K1033" t="str">
        <f t="shared" si="67"/>
        <v>Été</v>
      </c>
      <c r="L1033">
        <v>723</v>
      </c>
    </row>
    <row r="1034" spans="1:12" x14ac:dyDescent="0.3">
      <c r="A1034" t="s">
        <v>321</v>
      </c>
      <c r="C1034" t="s">
        <v>107</v>
      </c>
      <c r="I1034" t="str">
        <f t="shared" si="65"/>
        <v>2019</v>
      </c>
      <c r="J1034" s="2">
        <f t="shared" si="66"/>
        <v>30</v>
      </c>
      <c r="K1034" t="str">
        <f t="shared" si="67"/>
        <v>Été</v>
      </c>
      <c r="L1034">
        <v>780</v>
      </c>
    </row>
    <row r="1035" spans="1:12" x14ac:dyDescent="0.3">
      <c r="A1035" t="s">
        <v>320</v>
      </c>
      <c r="C1035" t="s">
        <v>105</v>
      </c>
      <c r="I1035" t="str">
        <f t="shared" si="65"/>
        <v>2019</v>
      </c>
      <c r="J1035" s="2">
        <f t="shared" si="66"/>
        <v>31</v>
      </c>
      <c r="K1035" t="str">
        <f t="shared" si="67"/>
        <v>Été</v>
      </c>
      <c r="L1035">
        <v>705</v>
      </c>
    </row>
    <row r="1036" spans="1:12" x14ac:dyDescent="0.3">
      <c r="A1036" t="s">
        <v>319</v>
      </c>
      <c r="C1036" t="s">
        <v>103</v>
      </c>
      <c r="I1036" t="str">
        <f t="shared" si="65"/>
        <v>2019</v>
      </c>
      <c r="J1036" s="2">
        <f t="shared" si="66"/>
        <v>32</v>
      </c>
      <c r="K1036" t="str">
        <f t="shared" si="67"/>
        <v>Été</v>
      </c>
      <c r="L1036">
        <v>782</v>
      </c>
    </row>
    <row r="1037" spans="1:12" x14ac:dyDescent="0.3">
      <c r="A1037" t="s">
        <v>318</v>
      </c>
      <c r="C1037" t="s">
        <v>101</v>
      </c>
      <c r="I1037" t="str">
        <f t="shared" si="65"/>
        <v>2019</v>
      </c>
      <c r="J1037" s="2">
        <f t="shared" si="66"/>
        <v>33</v>
      </c>
      <c r="K1037" t="str">
        <f t="shared" si="67"/>
        <v>Été</v>
      </c>
      <c r="L1037">
        <v>725</v>
      </c>
    </row>
    <row r="1038" spans="1:12" x14ac:dyDescent="0.3">
      <c r="A1038" t="s">
        <v>317</v>
      </c>
      <c r="C1038" t="s">
        <v>99</v>
      </c>
      <c r="I1038" t="str">
        <f t="shared" ref="I1038:I1101" si="68">LEFT(A1038,4)</f>
        <v>2019</v>
      </c>
      <c r="J1038" s="2">
        <f t="shared" ref="J1038:J1101" si="69">ABS(RIGHT(C1038,3))</f>
        <v>34</v>
      </c>
      <c r="K1038" t="str">
        <f t="shared" ref="K1038:K1101" si="70">IF(J1038&lt;9,"Hiver",IF(J1038&lt;23,"Printemps",IF(J1038&lt;36,"Été",IF(J1038&lt;48,"Automne","Hiver"))))</f>
        <v>Été</v>
      </c>
      <c r="L1038">
        <v>700</v>
      </c>
    </row>
    <row r="1039" spans="1:12" x14ac:dyDescent="0.3">
      <c r="A1039" t="s">
        <v>316</v>
      </c>
      <c r="C1039" t="s">
        <v>97</v>
      </c>
      <c r="I1039" t="str">
        <f t="shared" si="68"/>
        <v>2019</v>
      </c>
      <c r="J1039" s="2">
        <f t="shared" si="69"/>
        <v>35</v>
      </c>
      <c r="K1039" t="str">
        <f t="shared" si="70"/>
        <v>Été</v>
      </c>
      <c r="L1039">
        <v>660</v>
      </c>
    </row>
    <row r="1040" spans="1:12" x14ac:dyDescent="0.3">
      <c r="A1040" t="s">
        <v>315</v>
      </c>
      <c r="C1040" t="s">
        <v>95</v>
      </c>
      <c r="I1040" t="str">
        <f t="shared" si="68"/>
        <v>2019</v>
      </c>
      <c r="J1040" s="2">
        <f t="shared" si="69"/>
        <v>36</v>
      </c>
      <c r="K1040" t="str">
        <f t="shared" si="70"/>
        <v>Automne</v>
      </c>
      <c r="L1040">
        <v>678</v>
      </c>
    </row>
    <row r="1041" spans="1:12" x14ac:dyDescent="0.3">
      <c r="A1041" t="s">
        <v>314</v>
      </c>
      <c r="C1041" t="s">
        <v>93</v>
      </c>
      <c r="I1041" t="str">
        <f t="shared" si="68"/>
        <v>2019</v>
      </c>
      <c r="J1041" s="2">
        <f t="shared" si="69"/>
        <v>37</v>
      </c>
      <c r="K1041" t="str">
        <f t="shared" si="70"/>
        <v>Automne</v>
      </c>
      <c r="L1041">
        <v>746</v>
      </c>
    </row>
    <row r="1042" spans="1:12" x14ac:dyDescent="0.3">
      <c r="A1042" t="s">
        <v>313</v>
      </c>
      <c r="C1042" t="s">
        <v>91</v>
      </c>
      <c r="I1042" t="str">
        <f t="shared" si="68"/>
        <v>2019</v>
      </c>
      <c r="J1042" s="2">
        <f t="shared" si="69"/>
        <v>38</v>
      </c>
      <c r="K1042" t="str">
        <f t="shared" si="70"/>
        <v>Automne</v>
      </c>
      <c r="L1042">
        <v>678</v>
      </c>
    </row>
    <row r="1043" spans="1:12" x14ac:dyDescent="0.3">
      <c r="A1043" t="s">
        <v>312</v>
      </c>
      <c r="C1043" t="s">
        <v>89</v>
      </c>
      <c r="I1043" t="str">
        <f t="shared" si="68"/>
        <v>2019</v>
      </c>
      <c r="J1043" s="2">
        <f t="shared" si="69"/>
        <v>39</v>
      </c>
      <c r="K1043" t="str">
        <f t="shared" si="70"/>
        <v>Automne</v>
      </c>
      <c r="L1043">
        <v>693</v>
      </c>
    </row>
    <row r="1044" spans="1:12" x14ac:dyDescent="0.3">
      <c r="A1044" t="s">
        <v>311</v>
      </c>
      <c r="C1044" t="s">
        <v>87</v>
      </c>
      <c r="I1044" t="str">
        <f t="shared" si="68"/>
        <v>2019</v>
      </c>
      <c r="J1044" s="2">
        <f t="shared" si="69"/>
        <v>40</v>
      </c>
      <c r="K1044" t="str">
        <f t="shared" si="70"/>
        <v>Automne</v>
      </c>
      <c r="L1044">
        <v>749</v>
      </c>
    </row>
    <row r="1045" spans="1:12" x14ac:dyDescent="0.3">
      <c r="A1045" t="s">
        <v>310</v>
      </c>
      <c r="C1045" t="s">
        <v>85</v>
      </c>
      <c r="I1045" t="str">
        <f t="shared" si="68"/>
        <v>2019</v>
      </c>
      <c r="J1045" s="2">
        <f t="shared" si="69"/>
        <v>41</v>
      </c>
      <c r="K1045" t="str">
        <f t="shared" si="70"/>
        <v>Automne</v>
      </c>
      <c r="L1045">
        <v>761</v>
      </c>
    </row>
    <row r="1046" spans="1:12" x14ac:dyDescent="0.3">
      <c r="A1046" t="s">
        <v>309</v>
      </c>
      <c r="C1046" t="s">
        <v>83</v>
      </c>
      <c r="I1046" t="str">
        <f t="shared" si="68"/>
        <v>2019</v>
      </c>
      <c r="J1046" s="2">
        <f t="shared" si="69"/>
        <v>42</v>
      </c>
      <c r="K1046" t="str">
        <f t="shared" si="70"/>
        <v>Automne</v>
      </c>
      <c r="L1046">
        <v>719</v>
      </c>
    </row>
    <row r="1047" spans="1:12" x14ac:dyDescent="0.3">
      <c r="A1047" t="s">
        <v>308</v>
      </c>
      <c r="C1047" t="s">
        <v>81</v>
      </c>
      <c r="I1047" t="str">
        <f t="shared" si="68"/>
        <v>2019</v>
      </c>
      <c r="J1047" s="2">
        <f t="shared" si="69"/>
        <v>43</v>
      </c>
      <c r="K1047" t="str">
        <f t="shared" si="70"/>
        <v>Automne</v>
      </c>
      <c r="L1047">
        <v>712</v>
      </c>
    </row>
    <row r="1048" spans="1:12" x14ac:dyDescent="0.3">
      <c r="A1048" t="s">
        <v>307</v>
      </c>
      <c r="C1048" t="s">
        <v>79</v>
      </c>
      <c r="I1048" t="str">
        <f t="shared" si="68"/>
        <v>2019</v>
      </c>
      <c r="J1048" s="2">
        <f t="shared" si="69"/>
        <v>44</v>
      </c>
      <c r="K1048" t="str">
        <f t="shared" si="70"/>
        <v>Automne</v>
      </c>
      <c r="L1048">
        <v>715</v>
      </c>
    </row>
    <row r="1049" spans="1:12" x14ac:dyDescent="0.3">
      <c r="A1049" t="s">
        <v>306</v>
      </c>
      <c r="C1049" t="s">
        <v>77</v>
      </c>
      <c r="I1049" t="str">
        <f t="shared" si="68"/>
        <v>2019</v>
      </c>
      <c r="J1049" s="2">
        <f t="shared" si="69"/>
        <v>45</v>
      </c>
      <c r="K1049" t="str">
        <f t="shared" si="70"/>
        <v>Automne</v>
      </c>
      <c r="L1049">
        <v>739</v>
      </c>
    </row>
    <row r="1050" spans="1:12" x14ac:dyDescent="0.3">
      <c r="A1050" t="s">
        <v>305</v>
      </c>
      <c r="C1050" t="s">
        <v>75</v>
      </c>
      <c r="I1050" t="str">
        <f t="shared" si="68"/>
        <v>2019</v>
      </c>
      <c r="J1050" s="2">
        <f t="shared" si="69"/>
        <v>46</v>
      </c>
      <c r="K1050" t="str">
        <f t="shared" si="70"/>
        <v>Automne</v>
      </c>
      <c r="L1050">
        <v>796</v>
      </c>
    </row>
    <row r="1051" spans="1:12" x14ac:dyDescent="0.3">
      <c r="A1051" t="s">
        <v>304</v>
      </c>
      <c r="C1051" t="s">
        <v>73</v>
      </c>
      <c r="I1051" t="str">
        <f t="shared" si="68"/>
        <v>2019</v>
      </c>
      <c r="J1051" s="2">
        <f t="shared" si="69"/>
        <v>47</v>
      </c>
      <c r="K1051" t="str">
        <f t="shared" si="70"/>
        <v>Automne</v>
      </c>
      <c r="L1051">
        <v>726</v>
      </c>
    </row>
    <row r="1052" spans="1:12" x14ac:dyDescent="0.3">
      <c r="A1052" t="s">
        <v>303</v>
      </c>
      <c r="C1052" t="s">
        <v>71</v>
      </c>
      <c r="I1052" t="str">
        <f t="shared" si="68"/>
        <v>2019</v>
      </c>
      <c r="J1052" s="2">
        <f t="shared" si="69"/>
        <v>48</v>
      </c>
      <c r="K1052" t="str">
        <f t="shared" si="70"/>
        <v>Hiver</v>
      </c>
      <c r="L1052">
        <v>763</v>
      </c>
    </row>
    <row r="1053" spans="1:12" x14ac:dyDescent="0.3">
      <c r="A1053" t="s">
        <v>302</v>
      </c>
      <c r="C1053" t="s">
        <v>69</v>
      </c>
      <c r="I1053" t="str">
        <f t="shared" si="68"/>
        <v>2019</v>
      </c>
      <c r="J1053" s="2">
        <f t="shared" si="69"/>
        <v>49</v>
      </c>
      <c r="K1053" t="str">
        <f t="shared" si="70"/>
        <v>Hiver</v>
      </c>
      <c r="L1053">
        <v>769</v>
      </c>
    </row>
    <row r="1054" spans="1:12" x14ac:dyDescent="0.3">
      <c r="A1054" t="s">
        <v>301</v>
      </c>
      <c r="C1054" t="s">
        <v>67</v>
      </c>
      <c r="I1054" t="str">
        <f t="shared" si="68"/>
        <v>2019</v>
      </c>
      <c r="J1054" s="2">
        <f t="shared" si="69"/>
        <v>50</v>
      </c>
      <c r="K1054" t="str">
        <f t="shared" si="70"/>
        <v>Hiver</v>
      </c>
      <c r="L1054">
        <v>816</v>
      </c>
    </row>
    <row r="1055" spans="1:12" x14ac:dyDescent="0.3">
      <c r="A1055" t="s">
        <v>300</v>
      </c>
      <c r="C1055" t="s">
        <v>65</v>
      </c>
      <c r="I1055" t="str">
        <f t="shared" si="68"/>
        <v>2019</v>
      </c>
      <c r="J1055" s="2">
        <f t="shared" si="69"/>
        <v>51</v>
      </c>
      <c r="K1055" t="str">
        <f t="shared" si="70"/>
        <v>Hiver</v>
      </c>
      <c r="L1055">
        <v>821</v>
      </c>
    </row>
    <row r="1056" spans="1:12" x14ac:dyDescent="0.3">
      <c r="A1056" t="s">
        <v>299</v>
      </c>
      <c r="C1056" t="s">
        <v>63</v>
      </c>
      <c r="I1056" t="str">
        <f t="shared" si="68"/>
        <v>2019</v>
      </c>
      <c r="J1056" s="2">
        <f t="shared" si="69"/>
        <v>52</v>
      </c>
      <c r="K1056" t="str">
        <f t="shared" si="70"/>
        <v>Hiver</v>
      </c>
      <c r="L1056">
        <v>808</v>
      </c>
    </row>
    <row r="1057" spans="1:12" x14ac:dyDescent="0.3">
      <c r="A1057" t="s">
        <v>298</v>
      </c>
      <c r="C1057" t="s">
        <v>61</v>
      </c>
      <c r="I1057" t="str">
        <f t="shared" si="68"/>
        <v>2020</v>
      </c>
      <c r="J1057" s="2">
        <f t="shared" si="69"/>
        <v>1</v>
      </c>
      <c r="K1057" t="str">
        <f t="shared" si="70"/>
        <v>Hiver</v>
      </c>
      <c r="L1057">
        <v>861</v>
      </c>
    </row>
    <row r="1058" spans="1:12" x14ac:dyDescent="0.3">
      <c r="A1058" t="s">
        <v>297</v>
      </c>
      <c r="C1058" t="s">
        <v>59</v>
      </c>
      <c r="I1058" t="str">
        <f t="shared" si="68"/>
        <v>2020</v>
      </c>
      <c r="J1058" s="2">
        <f t="shared" si="69"/>
        <v>2</v>
      </c>
      <c r="K1058" t="str">
        <f t="shared" si="70"/>
        <v>Hiver</v>
      </c>
      <c r="L1058">
        <v>903</v>
      </c>
    </row>
    <row r="1059" spans="1:12" x14ac:dyDescent="0.3">
      <c r="A1059" t="s">
        <v>296</v>
      </c>
      <c r="C1059" t="s">
        <v>57</v>
      </c>
      <c r="I1059" t="str">
        <f t="shared" si="68"/>
        <v>2020</v>
      </c>
      <c r="J1059" s="2">
        <f t="shared" si="69"/>
        <v>3</v>
      </c>
      <c r="K1059" t="str">
        <f t="shared" si="70"/>
        <v>Hiver</v>
      </c>
      <c r="L1059">
        <v>940</v>
      </c>
    </row>
    <row r="1060" spans="1:12" x14ac:dyDescent="0.3">
      <c r="A1060" t="s">
        <v>295</v>
      </c>
      <c r="C1060" t="s">
        <v>55</v>
      </c>
      <c r="I1060" t="str">
        <f t="shared" si="68"/>
        <v>2020</v>
      </c>
      <c r="J1060" s="2">
        <f t="shared" si="69"/>
        <v>4</v>
      </c>
      <c r="K1060" t="str">
        <f t="shared" si="70"/>
        <v>Hiver</v>
      </c>
      <c r="L1060">
        <v>926</v>
      </c>
    </row>
    <row r="1061" spans="1:12" x14ac:dyDescent="0.3">
      <c r="A1061" t="s">
        <v>294</v>
      </c>
      <c r="C1061" t="s">
        <v>53</v>
      </c>
      <c r="I1061" t="str">
        <f t="shared" si="68"/>
        <v>2020</v>
      </c>
      <c r="J1061" s="2">
        <f t="shared" si="69"/>
        <v>5</v>
      </c>
      <c r="K1061" t="str">
        <f t="shared" si="70"/>
        <v>Hiver</v>
      </c>
      <c r="L1061">
        <v>890</v>
      </c>
    </row>
    <row r="1062" spans="1:12" x14ac:dyDescent="0.3">
      <c r="A1062" t="s">
        <v>293</v>
      </c>
      <c r="C1062" t="s">
        <v>51</v>
      </c>
      <c r="I1062" t="str">
        <f t="shared" si="68"/>
        <v>2020</v>
      </c>
      <c r="J1062" s="2">
        <f t="shared" si="69"/>
        <v>6</v>
      </c>
      <c r="K1062" t="str">
        <f t="shared" si="70"/>
        <v>Hiver</v>
      </c>
      <c r="L1062">
        <v>836</v>
      </c>
    </row>
    <row r="1063" spans="1:12" x14ac:dyDescent="0.3">
      <c r="A1063" t="s">
        <v>292</v>
      </c>
      <c r="C1063" t="s">
        <v>49</v>
      </c>
      <c r="I1063" t="str">
        <f t="shared" si="68"/>
        <v>2020</v>
      </c>
      <c r="J1063" s="2">
        <f t="shared" si="69"/>
        <v>7</v>
      </c>
      <c r="K1063" t="str">
        <f t="shared" si="70"/>
        <v>Hiver</v>
      </c>
      <c r="L1063">
        <v>865</v>
      </c>
    </row>
    <row r="1064" spans="1:12" x14ac:dyDescent="0.3">
      <c r="A1064" t="s">
        <v>291</v>
      </c>
      <c r="C1064" t="s">
        <v>47</v>
      </c>
      <c r="I1064" t="str">
        <f t="shared" si="68"/>
        <v>2020</v>
      </c>
      <c r="J1064" s="2">
        <f t="shared" si="69"/>
        <v>8</v>
      </c>
      <c r="K1064" t="str">
        <f t="shared" si="70"/>
        <v>Hiver</v>
      </c>
      <c r="L1064">
        <v>778</v>
      </c>
    </row>
    <row r="1065" spans="1:12" x14ac:dyDescent="0.3">
      <c r="A1065" t="s">
        <v>290</v>
      </c>
      <c r="C1065" t="s">
        <v>45</v>
      </c>
      <c r="I1065" t="str">
        <f t="shared" si="68"/>
        <v>2020</v>
      </c>
      <c r="J1065" s="2">
        <f t="shared" si="69"/>
        <v>9</v>
      </c>
      <c r="K1065" t="str">
        <f t="shared" si="70"/>
        <v>Printemps</v>
      </c>
      <c r="L1065">
        <v>823</v>
      </c>
    </row>
    <row r="1066" spans="1:12" x14ac:dyDescent="0.3">
      <c r="A1066" t="s">
        <v>289</v>
      </c>
      <c r="C1066" t="s">
        <v>43</v>
      </c>
      <c r="I1066" t="str">
        <f t="shared" si="68"/>
        <v>2020</v>
      </c>
      <c r="J1066" s="2">
        <f t="shared" si="69"/>
        <v>10</v>
      </c>
      <c r="K1066" t="str">
        <f t="shared" si="70"/>
        <v>Printemps</v>
      </c>
      <c r="L1066">
        <v>814</v>
      </c>
    </row>
    <row r="1067" spans="1:12" x14ac:dyDescent="0.3">
      <c r="A1067" t="s">
        <v>288</v>
      </c>
      <c r="C1067" t="s">
        <v>41</v>
      </c>
      <c r="I1067" t="str">
        <f t="shared" si="68"/>
        <v>2020</v>
      </c>
      <c r="J1067" s="2">
        <f t="shared" si="69"/>
        <v>11</v>
      </c>
      <c r="K1067" t="str">
        <f t="shared" si="70"/>
        <v>Printemps</v>
      </c>
      <c r="L1067">
        <v>871</v>
      </c>
    </row>
    <row r="1068" spans="1:12" x14ac:dyDescent="0.3">
      <c r="A1068" t="s">
        <v>287</v>
      </c>
      <c r="C1068" t="s">
        <v>39</v>
      </c>
      <c r="I1068" t="str">
        <f t="shared" si="68"/>
        <v>2020</v>
      </c>
      <c r="J1068" s="2">
        <f t="shared" si="69"/>
        <v>12</v>
      </c>
      <c r="K1068" t="str">
        <f t="shared" si="70"/>
        <v>Printemps</v>
      </c>
      <c r="L1068">
        <v>933</v>
      </c>
    </row>
    <row r="1069" spans="1:12" x14ac:dyDescent="0.3">
      <c r="A1069" t="s">
        <v>286</v>
      </c>
      <c r="C1069" t="s">
        <v>37</v>
      </c>
      <c r="I1069" t="str">
        <f t="shared" si="68"/>
        <v>2020</v>
      </c>
      <c r="J1069" s="2">
        <f t="shared" si="69"/>
        <v>13</v>
      </c>
      <c r="K1069" t="str">
        <f t="shared" si="70"/>
        <v>Printemps</v>
      </c>
      <c r="L1069">
        <v>845</v>
      </c>
    </row>
    <row r="1070" spans="1:12" x14ac:dyDescent="0.3">
      <c r="A1070" t="s">
        <v>285</v>
      </c>
      <c r="C1070" t="s">
        <v>35</v>
      </c>
      <c r="I1070" t="str">
        <f t="shared" si="68"/>
        <v>2020</v>
      </c>
      <c r="J1070" s="2">
        <f t="shared" si="69"/>
        <v>14</v>
      </c>
      <c r="K1070" t="str">
        <f t="shared" si="70"/>
        <v>Printemps</v>
      </c>
      <c r="L1070">
        <v>952</v>
      </c>
    </row>
    <row r="1071" spans="1:12" x14ac:dyDescent="0.3">
      <c r="A1071" t="s">
        <v>284</v>
      </c>
      <c r="C1071" t="s">
        <v>33</v>
      </c>
      <c r="I1071" t="str">
        <f t="shared" si="68"/>
        <v>2020</v>
      </c>
      <c r="J1071" s="2">
        <f t="shared" si="69"/>
        <v>15</v>
      </c>
      <c r="K1071" t="str">
        <f t="shared" si="70"/>
        <v>Printemps</v>
      </c>
      <c r="L1071">
        <v>924</v>
      </c>
    </row>
    <row r="1072" spans="1:12" x14ac:dyDescent="0.3">
      <c r="A1072" t="s">
        <v>283</v>
      </c>
      <c r="C1072" t="s">
        <v>31</v>
      </c>
      <c r="I1072" t="str">
        <f t="shared" si="68"/>
        <v>2020</v>
      </c>
      <c r="J1072" s="2">
        <f t="shared" si="69"/>
        <v>16</v>
      </c>
      <c r="K1072" t="str">
        <f t="shared" si="70"/>
        <v>Printemps</v>
      </c>
      <c r="L1072">
        <v>776</v>
      </c>
    </row>
    <row r="1073" spans="1:12" x14ac:dyDescent="0.3">
      <c r="A1073" t="s">
        <v>282</v>
      </c>
      <c r="C1073" t="s">
        <v>29</v>
      </c>
      <c r="I1073" t="str">
        <f t="shared" si="68"/>
        <v>2020</v>
      </c>
      <c r="J1073" s="2">
        <f t="shared" si="69"/>
        <v>17</v>
      </c>
      <c r="K1073" t="str">
        <f t="shared" si="70"/>
        <v>Printemps</v>
      </c>
      <c r="L1073">
        <v>828</v>
      </c>
    </row>
    <row r="1074" spans="1:12" x14ac:dyDescent="0.3">
      <c r="A1074" t="s">
        <v>281</v>
      </c>
      <c r="C1074" t="s">
        <v>27</v>
      </c>
      <c r="I1074" t="str">
        <f t="shared" si="68"/>
        <v>2020</v>
      </c>
      <c r="J1074" s="2">
        <f t="shared" si="69"/>
        <v>18</v>
      </c>
      <c r="K1074" t="str">
        <f t="shared" si="70"/>
        <v>Printemps</v>
      </c>
      <c r="L1074">
        <v>768</v>
      </c>
    </row>
    <row r="1075" spans="1:12" x14ac:dyDescent="0.3">
      <c r="A1075" t="s">
        <v>280</v>
      </c>
      <c r="C1075" t="s">
        <v>25</v>
      </c>
      <c r="I1075" t="str">
        <f t="shared" si="68"/>
        <v>2020</v>
      </c>
      <c r="J1075" s="2">
        <f t="shared" si="69"/>
        <v>19</v>
      </c>
      <c r="K1075" t="str">
        <f t="shared" si="70"/>
        <v>Printemps</v>
      </c>
      <c r="L1075">
        <v>732</v>
      </c>
    </row>
    <row r="1076" spans="1:12" x14ac:dyDescent="0.3">
      <c r="A1076" t="s">
        <v>279</v>
      </c>
      <c r="C1076" t="s">
        <v>23</v>
      </c>
      <c r="I1076" t="str">
        <f t="shared" si="68"/>
        <v>2020</v>
      </c>
      <c r="J1076" s="2">
        <f t="shared" si="69"/>
        <v>20</v>
      </c>
      <c r="K1076" t="str">
        <f t="shared" si="70"/>
        <v>Printemps</v>
      </c>
      <c r="L1076">
        <v>761</v>
      </c>
    </row>
    <row r="1077" spans="1:12" x14ac:dyDescent="0.3">
      <c r="A1077" t="s">
        <v>278</v>
      </c>
      <c r="C1077" t="s">
        <v>21</v>
      </c>
      <c r="I1077" t="str">
        <f t="shared" si="68"/>
        <v>2020</v>
      </c>
      <c r="J1077" s="2">
        <f t="shared" si="69"/>
        <v>21</v>
      </c>
      <c r="K1077" t="str">
        <f t="shared" si="70"/>
        <v>Printemps</v>
      </c>
      <c r="L1077">
        <v>721</v>
      </c>
    </row>
    <row r="1078" spans="1:12" x14ac:dyDescent="0.3">
      <c r="A1078" t="s">
        <v>277</v>
      </c>
      <c r="C1078" t="s">
        <v>19</v>
      </c>
      <c r="I1078" t="str">
        <f t="shared" si="68"/>
        <v>2020</v>
      </c>
      <c r="J1078" s="2">
        <f t="shared" si="69"/>
        <v>22</v>
      </c>
      <c r="K1078" t="str">
        <f t="shared" si="70"/>
        <v>Printemps</v>
      </c>
      <c r="L1078">
        <v>653</v>
      </c>
    </row>
    <row r="1079" spans="1:12" x14ac:dyDescent="0.3">
      <c r="A1079" t="s">
        <v>276</v>
      </c>
      <c r="C1079" t="s">
        <v>17</v>
      </c>
      <c r="I1079" t="str">
        <f t="shared" si="68"/>
        <v>2020</v>
      </c>
      <c r="J1079" s="2">
        <f t="shared" si="69"/>
        <v>23</v>
      </c>
      <c r="K1079" t="str">
        <f t="shared" si="70"/>
        <v>Été</v>
      </c>
      <c r="L1079">
        <v>683</v>
      </c>
    </row>
    <row r="1080" spans="1:12" x14ac:dyDescent="0.3">
      <c r="A1080" t="s">
        <v>275</v>
      </c>
      <c r="C1080" t="s">
        <v>15</v>
      </c>
      <c r="I1080" t="str">
        <f t="shared" si="68"/>
        <v>2020</v>
      </c>
      <c r="J1080" s="2">
        <f t="shared" si="69"/>
        <v>24</v>
      </c>
      <c r="K1080" t="str">
        <f t="shared" si="70"/>
        <v>Été</v>
      </c>
      <c r="L1080">
        <v>707</v>
      </c>
    </row>
    <row r="1081" spans="1:12" x14ac:dyDescent="0.3">
      <c r="A1081" t="s">
        <v>274</v>
      </c>
      <c r="C1081" t="s">
        <v>13</v>
      </c>
      <c r="I1081" t="str">
        <f t="shared" si="68"/>
        <v>2020</v>
      </c>
      <c r="J1081" s="2">
        <f t="shared" si="69"/>
        <v>25</v>
      </c>
      <c r="K1081" t="str">
        <f t="shared" si="70"/>
        <v>Été</v>
      </c>
      <c r="L1081">
        <v>697</v>
      </c>
    </row>
    <row r="1082" spans="1:12" x14ac:dyDescent="0.3">
      <c r="A1082" t="s">
        <v>273</v>
      </c>
      <c r="C1082" t="s">
        <v>11</v>
      </c>
      <c r="I1082" t="str">
        <f t="shared" si="68"/>
        <v>2020</v>
      </c>
      <c r="J1082" s="2">
        <f t="shared" si="69"/>
        <v>26</v>
      </c>
      <c r="K1082" t="str">
        <f t="shared" si="70"/>
        <v>Été</v>
      </c>
      <c r="L1082">
        <v>788</v>
      </c>
    </row>
    <row r="1083" spans="1:12" x14ac:dyDescent="0.3">
      <c r="A1083" t="s">
        <v>272</v>
      </c>
      <c r="C1083" t="s">
        <v>9</v>
      </c>
      <c r="I1083" t="str">
        <f t="shared" si="68"/>
        <v>2020</v>
      </c>
      <c r="J1083" s="2">
        <f t="shared" si="69"/>
        <v>27</v>
      </c>
      <c r="K1083" t="str">
        <f t="shared" si="70"/>
        <v>Été</v>
      </c>
      <c r="L1083">
        <v>832</v>
      </c>
    </row>
    <row r="1084" spans="1:12" x14ac:dyDescent="0.3">
      <c r="A1084" t="s">
        <v>271</v>
      </c>
      <c r="C1084" t="s">
        <v>7</v>
      </c>
      <c r="I1084" t="str">
        <f t="shared" si="68"/>
        <v>2020</v>
      </c>
      <c r="J1084" s="2">
        <f t="shared" si="69"/>
        <v>28</v>
      </c>
      <c r="K1084" t="str">
        <f t="shared" si="70"/>
        <v>Été</v>
      </c>
      <c r="L1084">
        <v>756</v>
      </c>
    </row>
    <row r="1085" spans="1:12" x14ac:dyDescent="0.3">
      <c r="A1085" t="s">
        <v>270</v>
      </c>
      <c r="C1085" t="s">
        <v>5</v>
      </c>
      <c r="I1085" t="str">
        <f t="shared" si="68"/>
        <v>2020</v>
      </c>
      <c r="J1085" s="2">
        <f t="shared" si="69"/>
        <v>29</v>
      </c>
      <c r="K1085" t="str">
        <f t="shared" si="70"/>
        <v>Été</v>
      </c>
      <c r="L1085">
        <v>781</v>
      </c>
    </row>
    <row r="1086" spans="1:12" x14ac:dyDescent="0.3">
      <c r="A1086" t="s">
        <v>269</v>
      </c>
      <c r="C1086" t="s">
        <v>107</v>
      </c>
      <c r="I1086" t="str">
        <f t="shared" si="68"/>
        <v>2020</v>
      </c>
      <c r="J1086" s="2">
        <f t="shared" si="69"/>
        <v>30</v>
      </c>
      <c r="K1086" t="str">
        <f t="shared" si="70"/>
        <v>Été</v>
      </c>
      <c r="L1086">
        <v>701</v>
      </c>
    </row>
    <row r="1087" spans="1:12" x14ac:dyDescent="0.3">
      <c r="A1087" t="s">
        <v>268</v>
      </c>
      <c r="C1087" t="s">
        <v>105</v>
      </c>
      <c r="I1087" t="str">
        <f t="shared" si="68"/>
        <v>2020</v>
      </c>
      <c r="J1087" s="2">
        <f t="shared" si="69"/>
        <v>31</v>
      </c>
      <c r="K1087" t="str">
        <f t="shared" si="70"/>
        <v>Été</v>
      </c>
      <c r="L1087">
        <v>824</v>
      </c>
    </row>
    <row r="1088" spans="1:12" x14ac:dyDescent="0.3">
      <c r="A1088" t="s">
        <v>267</v>
      </c>
      <c r="C1088" t="s">
        <v>103</v>
      </c>
      <c r="I1088" t="str">
        <f t="shared" si="68"/>
        <v>2020</v>
      </c>
      <c r="J1088" s="2">
        <f t="shared" si="69"/>
        <v>32</v>
      </c>
      <c r="K1088" t="str">
        <f t="shared" si="70"/>
        <v>Été</v>
      </c>
      <c r="L1088">
        <v>828</v>
      </c>
    </row>
    <row r="1089" spans="1:12" x14ac:dyDescent="0.3">
      <c r="A1089" t="s">
        <v>266</v>
      </c>
      <c r="C1089" t="s">
        <v>101</v>
      </c>
      <c r="I1089" t="str">
        <f t="shared" si="68"/>
        <v>2020</v>
      </c>
      <c r="J1089" s="2">
        <f t="shared" si="69"/>
        <v>33</v>
      </c>
      <c r="K1089" t="str">
        <f t="shared" si="70"/>
        <v>Été</v>
      </c>
      <c r="L1089">
        <v>822</v>
      </c>
    </row>
    <row r="1090" spans="1:12" x14ac:dyDescent="0.3">
      <c r="A1090" t="s">
        <v>265</v>
      </c>
      <c r="C1090" t="s">
        <v>99</v>
      </c>
      <c r="I1090" t="str">
        <f t="shared" si="68"/>
        <v>2020</v>
      </c>
      <c r="J1090" s="2">
        <f t="shared" si="69"/>
        <v>34</v>
      </c>
      <c r="K1090" t="str">
        <f t="shared" si="70"/>
        <v>Été</v>
      </c>
      <c r="L1090">
        <v>753</v>
      </c>
    </row>
    <row r="1091" spans="1:12" x14ac:dyDescent="0.3">
      <c r="A1091" t="s">
        <v>264</v>
      </c>
      <c r="C1091" t="s">
        <v>97</v>
      </c>
      <c r="I1091" t="str">
        <f t="shared" si="68"/>
        <v>2020</v>
      </c>
      <c r="J1091" s="2">
        <f t="shared" si="69"/>
        <v>35</v>
      </c>
      <c r="K1091" t="str">
        <f t="shared" si="70"/>
        <v>Été</v>
      </c>
      <c r="L1091">
        <v>716</v>
      </c>
    </row>
    <row r="1092" spans="1:12" x14ac:dyDescent="0.3">
      <c r="A1092" t="s">
        <v>263</v>
      </c>
      <c r="C1092" t="s">
        <v>95</v>
      </c>
      <c r="I1092" t="str">
        <f t="shared" si="68"/>
        <v>2020</v>
      </c>
      <c r="J1092" s="2">
        <f t="shared" si="69"/>
        <v>36</v>
      </c>
      <c r="K1092" t="str">
        <f t="shared" si="70"/>
        <v>Automne</v>
      </c>
      <c r="L1092">
        <v>739</v>
      </c>
    </row>
    <row r="1093" spans="1:12" x14ac:dyDescent="0.3">
      <c r="A1093" t="s">
        <v>262</v>
      </c>
      <c r="C1093" t="s">
        <v>93</v>
      </c>
      <c r="I1093" t="str">
        <f t="shared" si="68"/>
        <v>2020</v>
      </c>
      <c r="J1093" s="2">
        <f t="shared" si="69"/>
        <v>37</v>
      </c>
      <c r="K1093" t="str">
        <f t="shared" si="70"/>
        <v>Automne</v>
      </c>
      <c r="L1093">
        <v>778</v>
      </c>
    </row>
    <row r="1094" spans="1:12" x14ac:dyDescent="0.3">
      <c r="A1094" t="s">
        <v>261</v>
      </c>
      <c r="C1094" t="s">
        <v>91</v>
      </c>
      <c r="I1094" t="str">
        <f t="shared" si="68"/>
        <v>2020</v>
      </c>
      <c r="J1094" s="2">
        <f t="shared" si="69"/>
        <v>38</v>
      </c>
      <c r="K1094" t="str">
        <f t="shared" si="70"/>
        <v>Automne</v>
      </c>
      <c r="L1094">
        <v>796</v>
      </c>
    </row>
    <row r="1095" spans="1:12" x14ac:dyDescent="0.3">
      <c r="A1095" t="s">
        <v>260</v>
      </c>
      <c r="C1095" t="s">
        <v>89</v>
      </c>
      <c r="I1095" t="str">
        <f t="shared" si="68"/>
        <v>2020</v>
      </c>
      <c r="J1095" s="2">
        <f t="shared" si="69"/>
        <v>39</v>
      </c>
      <c r="K1095" t="str">
        <f t="shared" si="70"/>
        <v>Automne</v>
      </c>
      <c r="L1095">
        <v>732</v>
      </c>
    </row>
    <row r="1096" spans="1:12" x14ac:dyDescent="0.3">
      <c r="A1096" t="s">
        <v>259</v>
      </c>
      <c r="C1096" t="s">
        <v>87</v>
      </c>
      <c r="I1096" t="str">
        <f t="shared" si="68"/>
        <v>2020</v>
      </c>
      <c r="J1096" s="2">
        <f t="shared" si="69"/>
        <v>40</v>
      </c>
      <c r="K1096" t="str">
        <f t="shared" si="70"/>
        <v>Automne</v>
      </c>
      <c r="L1096">
        <v>775</v>
      </c>
    </row>
    <row r="1097" spans="1:12" x14ac:dyDescent="0.3">
      <c r="A1097" t="s">
        <v>258</v>
      </c>
      <c r="C1097" t="s">
        <v>85</v>
      </c>
      <c r="I1097" t="str">
        <f t="shared" si="68"/>
        <v>2020</v>
      </c>
      <c r="J1097" s="2">
        <f t="shared" si="69"/>
        <v>41</v>
      </c>
      <c r="K1097" t="str">
        <f t="shared" si="70"/>
        <v>Automne</v>
      </c>
      <c r="L1097">
        <v>819</v>
      </c>
    </row>
    <row r="1098" spans="1:12" x14ac:dyDescent="0.3">
      <c r="A1098" t="s">
        <v>257</v>
      </c>
      <c r="C1098" t="s">
        <v>83</v>
      </c>
      <c r="I1098" t="str">
        <f t="shared" si="68"/>
        <v>2020</v>
      </c>
      <c r="J1098" s="2">
        <f t="shared" si="69"/>
        <v>42</v>
      </c>
      <c r="K1098" t="str">
        <f t="shared" si="70"/>
        <v>Automne</v>
      </c>
      <c r="L1098">
        <v>809</v>
      </c>
    </row>
    <row r="1099" spans="1:12" x14ac:dyDescent="0.3">
      <c r="A1099" t="s">
        <v>256</v>
      </c>
      <c r="C1099" t="s">
        <v>81</v>
      </c>
      <c r="I1099" t="str">
        <f t="shared" si="68"/>
        <v>2020</v>
      </c>
      <c r="J1099" s="2">
        <f t="shared" si="69"/>
        <v>43</v>
      </c>
      <c r="K1099" t="str">
        <f t="shared" si="70"/>
        <v>Automne</v>
      </c>
      <c r="L1099">
        <v>947</v>
      </c>
    </row>
    <row r="1100" spans="1:12" x14ac:dyDescent="0.3">
      <c r="A1100" t="s">
        <v>255</v>
      </c>
      <c r="C1100" t="s">
        <v>79</v>
      </c>
      <c r="I1100" t="str">
        <f t="shared" si="68"/>
        <v>2020</v>
      </c>
      <c r="J1100" s="2">
        <f t="shared" si="69"/>
        <v>44</v>
      </c>
      <c r="K1100" t="str">
        <f t="shared" si="70"/>
        <v>Automne</v>
      </c>
      <c r="L1100">
        <v>1051</v>
      </c>
    </row>
    <row r="1101" spans="1:12" x14ac:dyDescent="0.3">
      <c r="A1101" t="s">
        <v>254</v>
      </c>
      <c r="C1101" t="s">
        <v>77</v>
      </c>
      <c r="I1101" t="str">
        <f t="shared" si="68"/>
        <v>2020</v>
      </c>
      <c r="J1101" s="2">
        <f t="shared" si="69"/>
        <v>45</v>
      </c>
      <c r="K1101" t="str">
        <f t="shared" si="70"/>
        <v>Automne</v>
      </c>
      <c r="L1101">
        <v>1119</v>
      </c>
    </row>
    <row r="1102" spans="1:12" x14ac:dyDescent="0.3">
      <c r="A1102" t="s">
        <v>253</v>
      </c>
      <c r="C1102" t="s">
        <v>75</v>
      </c>
      <c r="I1102" t="str">
        <f t="shared" ref="I1102:I1165" si="71">LEFT(A1102,4)</f>
        <v>2020</v>
      </c>
      <c r="J1102" s="2">
        <f t="shared" ref="J1102:J1165" si="72">ABS(RIGHT(C1102,3))</f>
        <v>46</v>
      </c>
      <c r="K1102" t="str">
        <f t="shared" ref="K1102:K1165" si="73">IF(J1102&lt;9,"Hiver",IF(J1102&lt;23,"Printemps",IF(J1102&lt;36,"Été",IF(J1102&lt;48,"Automne","Hiver"))))</f>
        <v>Automne</v>
      </c>
      <c r="L1102">
        <v>1123</v>
      </c>
    </row>
    <row r="1103" spans="1:12" x14ac:dyDescent="0.3">
      <c r="A1103" t="s">
        <v>252</v>
      </c>
      <c r="C1103" t="s">
        <v>73</v>
      </c>
      <c r="I1103" t="str">
        <f t="shared" si="71"/>
        <v>2020</v>
      </c>
      <c r="J1103" s="2">
        <f t="shared" si="72"/>
        <v>47</v>
      </c>
      <c r="K1103" t="str">
        <f t="shared" si="73"/>
        <v>Automne</v>
      </c>
      <c r="L1103">
        <v>1104</v>
      </c>
    </row>
    <row r="1104" spans="1:12" x14ac:dyDescent="0.3">
      <c r="A1104" t="s">
        <v>251</v>
      </c>
      <c r="C1104" t="s">
        <v>71</v>
      </c>
      <c r="I1104" t="str">
        <f t="shared" si="71"/>
        <v>2020</v>
      </c>
      <c r="J1104" s="2">
        <f t="shared" si="72"/>
        <v>48</v>
      </c>
      <c r="K1104" t="str">
        <f t="shared" si="73"/>
        <v>Hiver</v>
      </c>
      <c r="L1104">
        <v>1078</v>
      </c>
    </row>
    <row r="1105" spans="1:12" x14ac:dyDescent="0.3">
      <c r="A1105" t="s">
        <v>250</v>
      </c>
      <c r="C1105" t="s">
        <v>69</v>
      </c>
      <c r="I1105" t="str">
        <f t="shared" si="71"/>
        <v>2020</v>
      </c>
      <c r="J1105" s="2">
        <f t="shared" si="72"/>
        <v>49</v>
      </c>
      <c r="K1105" t="str">
        <f t="shared" si="73"/>
        <v>Hiver</v>
      </c>
      <c r="L1105">
        <v>1053</v>
      </c>
    </row>
    <row r="1106" spans="1:12" x14ac:dyDescent="0.3">
      <c r="A1106" t="s">
        <v>249</v>
      </c>
      <c r="C1106" t="s">
        <v>67</v>
      </c>
      <c r="I1106" t="str">
        <f t="shared" si="71"/>
        <v>2020</v>
      </c>
      <c r="J1106" s="2">
        <f t="shared" si="72"/>
        <v>50</v>
      </c>
      <c r="K1106" t="str">
        <f t="shared" si="73"/>
        <v>Hiver</v>
      </c>
      <c r="L1106">
        <v>919</v>
      </c>
    </row>
    <row r="1107" spans="1:12" x14ac:dyDescent="0.3">
      <c r="A1107" t="s">
        <v>248</v>
      </c>
      <c r="C1107" t="s">
        <v>65</v>
      </c>
      <c r="I1107" t="str">
        <f t="shared" si="71"/>
        <v>2020</v>
      </c>
      <c r="J1107" s="2">
        <f t="shared" si="72"/>
        <v>51</v>
      </c>
      <c r="K1107" t="str">
        <f t="shared" si="73"/>
        <v>Hiver</v>
      </c>
      <c r="L1107">
        <v>994</v>
      </c>
    </row>
    <row r="1108" spans="1:12" x14ac:dyDescent="0.3">
      <c r="A1108" t="s">
        <v>247</v>
      </c>
      <c r="C1108" t="s">
        <v>63</v>
      </c>
      <c r="I1108" t="str">
        <f t="shared" si="71"/>
        <v>2020</v>
      </c>
      <c r="J1108" s="2">
        <f t="shared" si="72"/>
        <v>52</v>
      </c>
      <c r="K1108" t="str">
        <f t="shared" si="73"/>
        <v>Hiver</v>
      </c>
      <c r="L1108">
        <v>885</v>
      </c>
    </row>
    <row r="1109" spans="1:12" x14ac:dyDescent="0.3">
      <c r="A1109" t="s">
        <v>246</v>
      </c>
      <c r="C1109" t="s">
        <v>245</v>
      </c>
      <c r="I1109" t="str">
        <f t="shared" si="71"/>
        <v>2020</v>
      </c>
      <c r="J1109" s="2">
        <f t="shared" si="72"/>
        <v>53</v>
      </c>
      <c r="K1109" t="str">
        <f t="shared" si="73"/>
        <v>Hiver</v>
      </c>
      <c r="L1109">
        <v>1032</v>
      </c>
    </row>
    <row r="1110" spans="1:12" x14ac:dyDescent="0.3">
      <c r="A1110" t="s">
        <v>244</v>
      </c>
      <c r="C1110" t="s">
        <v>190</v>
      </c>
      <c r="I1110" t="str">
        <f t="shared" si="71"/>
        <v>2020</v>
      </c>
      <c r="J1110" s="2">
        <f t="shared" si="72"/>
        <v>99</v>
      </c>
      <c r="K1110" t="str">
        <f t="shared" si="73"/>
        <v>Hiver</v>
      </c>
      <c r="L1110">
        <v>0</v>
      </c>
    </row>
    <row r="1111" spans="1:12" x14ac:dyDescent="0.3">
      <c r="A1111" t="s">
        <v>243</v>
      </c>
      <c r="C1111" t="s">
        <v>61</v>
      </c>
      <c r="I1111" t="str">
        <f t="shared" si="71"/>
        <v>2021</v>
      </c>
      <c r="J1111" s="2">
        <f t="shared" si="72"/>
        <v>1</v>
      </c>
      <c r="K1111" t="str">
        <f t="shared" si="73"/>
        <v>Hiver</v>
      </c>
      <c r="L1111">
        <v>1108</v>
      </c>
    </row>
    <row r="1112" spans="1:12" x14ac:dyDescent="0.3">
      <c r="A1112" t="s">
        <v>242</v>
      </c>
      <c r="C1112" t="s">
        <v>59</v>
      </c>
      <c r="I1112" t="str">
        <f t="shared" si="71"/>
        <v>2021</v>
      </c>
      <c r="J1112" s="2">
        <f t="shared" si="72"/>
        <v>2</v>
      </c>
      <c r="K1112" t="str">
        <f t="shared" si="73"/>
        <v>Hiver</v>
      </c>
      <c r="L1112">
        <v>1146</v>
      </c>
    </row>
    <row r="1113" spans="1:12" x14ac:dyDescent="0.3">
      <c r="A1113" t="s">
        <v>241</v>
      </c>
      <c r="C1113" t="s">
        <v>57</v>
      </c>
      <c r="I1113" t="str">
        <f t="shared" si="71"/>
        <v>2021</v>
      </c>
      <c r="J1113" s="2">
        <f t="shared" si="72"/>
        <v>3</v>
      </c>
      <c r="K1113" t="str">
        <f t="shared" si="73"/>
        <v>Hiver</v>
      </c>
      <c r="L1113">
        <v>1116</v>
      </c>
    </row>
    <row r="1114" spans="1:12" x14ac:dyDescent="0.3">
      <c r="A1114" t="s">
        <v>240</v>
      </c>
      <c r="C1114" t="s">
        <v>55</v>
      </c>
      <c r="I1114" t="str">
        <f t="shared" si="71"/>
        <v>2021</v>
      </c>
      <c r="J1114" s="2">
        <f t="shared" si="72"/>
        <v>4</v>
      </c>
      <c r="K1114" t="str">
        <f t="shared" si="73"/>
        <v>Hiver</v>
      </c>
      <c r="L1114">
        <v>1108</v>
      </c>
    </row>
    <row r="1115" spans="1:12" x14ac:dyDescent="0.3">
      <c r="A1115" t="s">
        <v>239</v>
      </c>
      <c r="C1115" t="s">
        <v>53</v>
      </c>
      <c r="I1115" t="str">
        <f t="shared" si="71"/>
        <v>2021</v>
      </c>
      <c r="J1115" s="2">
        <f t="shared" si="72"/>
        <v>5</v>
      </c>
      <c r="K1115" t="str">
        <f t="shared" si="73"/>
        <v>Hiver</v>
      </c>
      <c r="L1115">
        <v>1020</v>
      </c>
    </row>
    <row r="1116" spans="1:12" x14ac:dyDescent="0.3">
      <c r="A1116" t="s">
        <v>238</v>
      </c>
      <c r="C1116" t="s">
        <v>51</v>
      </c>
      <c r="I1116" t="str">
        <f t="shared" si="71"/>
        <v>2021</v>
      </c>
      <c r="J1116" s="2">
        <f t="shared" si="72"/>
        <v>6</v>
      </c>
      <c r="K1116" t="str">
        <f t="shared" si="73"/>
        <v>Hiver</v>
      </c>
      <c r="L1116">
        <v>901</v>
      </c>
    </row>
    <row r="1117" spans="1:12" x14ac:dyDescent="0.3">
      <c r="A1117" t="s">
        <v>237</v>
      </c>
      <c r="C1117" t="s">
        <v>49</v>
      </c>
      <c r="I1117" t="str">
        <f t="shared" si="71"/>
        <v>2021</v>
      </c>
      <c r="J1117" s="2">
        <f t="shared" si="72"/>
        <v>7</v>
      </c>
      <c r="K1117" t="str">
        <f t="shared" si="73"/>
        <v>Hiver</v>
      </c>
      <c r="L1117">
        <v>973</v>
      </c>
    </row>
    <row r="1118" spans="1:12" x14ac:dyDescent="0.3">
      <c r="A1118" t="s">
        <v>236</v>
      </c>
      <c r="C1118" t="s">
        <v>47</v>
      </c>
      <c r="I1118" t="str">
        <f t="shared" si="71"/>
        <v>2021</v>
      </c>
      <c r="J1118" s="2">
        <f t="shared" si="72"/>
        <v>8</v>
      </c>
      <c r="K1118" t="str">
        <f t="shared" si="73"/>
        <v>Hiver</v>
      </c>
      <c r="L1118">
        <v>867</v>
      </c>
    </row>
    <row r="1119" spans="1:12" x14ac:dyDescent="0.3">
      <c r="A1119" t="s">
        <v>235</v>
      </c>
      <c r="C1119" t="s">
        <v>45</v>
      </c>
      <c r="I1119" t="str">
        <f t="shared" si="71"/>
        <v>2021</v>
      </c>
      <c r="J1119" s="2">
        <f t="shared" si="72"/>
        <v>9</v>
      </c>
      <c r="K1119" t="str">
        <f t="shared" si="73"/>
        <v>Printemps</v>
      </c>
      <c r="L1119">
        <v>919</v>
      </c>
    </row>
    <row r="1120" spans="1:12" x14ac:dyDescent="0.3">
      <c r="A1120" t="s">
        <v>234</v>
      </c>
      <c r="C1120" t="s">
        <v>43</v>
      </c>
      <c r="I1120" t="str">
        <f t="shared" si="71"/>
        <v>2021</v>
      </c>
      <c r="J1120" s="2">
        <f t="shared" si="72"/>
        <v>10</v>
      </c>
      <c r="K1120" t="str">
        <f t="shared" si="73"/>
        <v>Printemps</v>
      </c>
      <c r="L1120">
        <v>865</v>
      </c>
    </row>
    <row r="1121" spans="1:12" x14ac:dyDescent="0.3">
      <c r="A1121" t="s">
        <v>233</v>
      </c>
      <c r="C1121" t="s">
        <v>41</v>
      </c>
      <c r="I1121" t="str">
        <f t="shared" si="71"/>
        <v>2021</v>
      </c>
      <c r="J1121" s="2">
        <f t="shared" si="72"/>
        <v>11</v>
      </c>
      <c r="K1121" t="str">
        <f t="shared" si="73"/>
        <v>Printemps</v>
      </c>
      <c r="L1121">
        <v>973</v>
      </c>
    </row>
    <row r="1122" spans="1:12" x14ac:dyDescent="0.3">
      <c r="A1122" t="s">
        <v>232</v>
      </c>
      <c r="C1122" t="s">
        <v>39</v>
      </c>
      <c r="I1122" t="str">
        <f t="shared" si="71"/>
        <v>2021</v>
      </c>
      <c r="J1122" s="2">
        <f t="shared" si="72"/>
        <v>12</v>
      </c>
      <c r="K1122" t="str">
        <f t="shared" si="73"/>
        <v>Printemps</v>
      </c>
      <c r="L1122">
        <v>971</v>
      </c>
    </row>
    <row r="1123" spans="1:12" x14ac:dyDescent="0.3">
      <c r="A1123" t="s">
        <v>231</v>
      </c>
      <c r="C1123" t="s">
        <v>37</v>
      </c>
      <c r="I1123" t="str">
        <f t="shared" si="71"/>
        <v>2021</v>
      </c>
      <c r="J1123" s="2">
        <f t="shared" si="72"/>
        <v>13</v>
      </c>
      <c r="K1123" t="str">
        <f t="shared" si="73"/>
        <v>Printemps</v>
      </c>
      <c r="L1123">
        <v>995</v>
      </c>
    </row>
    <row r="1124" spans="1:12" x14ac:dyDescent="0.3">
      <c r="A1124" t="s">
        <v>230</v>
      </c>
      <c r="C1124" t="s">
        <v>35</v>
      </c>
      <c r="I1124" t="str">
        <f t="shared" si="71"/>
        <v>2021</v>
      </c>
      <c r="J1124" s="2">
        <f t="shared" si="72"/>
        <v>14</v>
      </c>
      <c r="K1124" t="str">
        <f t="shared" si="73"/>
        <v>Printemps</v>
      </c>
      <c r="L1124">
        <v>997</v>
      </c>
    </row>
    <row r="1125" spans="1:12" x14ac:dyDescent="0.3">
      <c r="A1125" t="s">
        <v>229</v>
      </c>
      <c r="C1125" t="s">
        <v>33</v>
      </c>
      <c r="I1125" t="str">
        <f t="shared" si="71"/>
        <v>2021</v>
      </c>
      <c r="J1125" s="2">
        <f t="shared" si="72"/>
        <v>15</v>
      </c>
      <c r="K1125" t="str">
        <f t="shared" si="73"/>
        <v>Printemps</v>
      </c>
      <c r="L1125">
        <v>992</v>
      </c>
    </row>
    <row r="1126" spans="1:12" x14ac:dyDescent="0.3">
      <c r="A1126" t="s">
        <v>228</v>
      </c>
      <c r="C1126" t="s">
        <v>31</v>
      </c>
      <c r="I1126" t="str">
        <f t="shared" si="71"/>
        <v>2021</v>
      </c>
      <c r="J1126" s="2">
        <f t="shared" si="72"/>
        <v>16</v>
      </c>
      <c r="K1126" t="str">
        <f t="shared" si="73"/>
        <v>Printemps</v>
      </c>
      <c r="L1126">
        <v>985</v>
      </c>
    </row>
    <row r="1127" spans="1:12" x14ac:dyDescent="0.3">
      <c r="A1127" t="s">
        <v>227</v>
      </c>
      <c r="C1127" t="s">
        <v>29</v>
      </c>
      <c r="I1127" t="str">
        <f t="shared" si="71"/>
        <v>2021</v>
      </c>
      <c r="J1127" s="2">
        <f t="shared" si="72"/>
        <v>17</v>
      </c>
      <c r="K1127" t="str">
        <f t="shared" si="73"/>
        <v>Printemps</v>
      </c>
      <c r="L1127">
        <v>891</v>
      </c>
    </row>
    <row r="1128" spans="1:12" x14ac:dyDescent="0.3">
      <c r="A1128" t="s">
        <v>226</v>
      </c>
      <c r="C1128" t="s">
        <v>27</v>
      </c>
      <c r="I1128" t="str">
        <f t="shared" si="71"/>
        <v>2021</v>
      </c>
      <c r="J1128" s="2">
        <f t="shared" si="72"/>
        <v>18</v>
      </c>
      <c r="K1128" t="str">
        <f t="shared" si="73"/>
        <v>Printemps</v>
      </c>
      <c r="L1128">
        <v>840</v>
      </c>
    </row>
    <row r="1129" spans="1:12" x14ac:dyDescent="0.3">
      <c r="A1129" t="s">
        <v>225</v>
      </c>
      <c r="C1129" t="s">
        <v>25</v>
      </c>
      <c r="I1129" t="str">
        <f t="shared" si="71"/>
        <v>2021</v>
      </c>
      <c r="J1129" s="2">
        <f t="shared" si="72"/>
        <v>19</v>
      </c>
      <c r="K1129" t="str">
        <f t="shared" si="73"/>
        <v>Printemps</v>
      </c>
      <c r="L1129">
        <v>797</v>
      </c>
    </row>
    <row r="1130" spans="1:12" x14ac:dyDescent="0.3">
      <c r="A1130" t="s">
        <v>224</v>
      </c>
      <c r="C1130" t="s">
        <v>23</v>
      </c>
      <c r="I1130" t="str">
        <f t="shared" si="71"/>
        <v>2021</v>
      </c>
      <c r="J1130" s="2">
        <f t="shared" si="72"/>
        <v>20</v>
      </c>
      <c r="K1130" t="str">
        <f t="shared" si="73"/>
        <v>Printemps</v>
      </c>
      <c r="L1130">
        <v>786</v>
      </c>
    </row>
    <row r="1131" spans="1:12" x14ac:dyDescent="0.3">
      <c r="A1131" t="s">
        <v>223</v>
      </c>
      <c r="C1131" t="s">
        <v>21</v>
      </c>
      <c r="I1131" t="str">
        <f t="shared" si="71"/>
        <v>2021</v>
      </c>
      <c r="J1131" s="2">
        <f t="shared" si="72"/>
        <v>21</v>
      </c>
      <c r="K1131" t="str">
        <f t="shared" si="73"/>
        <v>Printemps</v>
      </c>
      <c r="L1131">
        <v>774</v>
      </c>
    </row>
    <row r="1132" spans="1:12" x14ac:dyDescent="0.3">
      <c r="A1132" t="s">
        <v>222</v>
      </c>
      <c r="C1132" t="s">
        <v>19</v>
      </c>
      <c r="I1132" t="str">
        <f t="shared" si="71"/>
        <v>2021</v>
      </c>
      <c r="J1132" s="2">
        <f t="shared" si="72"/>
        <v>22</v>
      </c>
      <c r="K1132" t="str">
        <f t="shared" si="73"/>
        <v>Printemps</v>
      </c>
      <c r="L1132">
        <v>773</v>
      </c>
    </row>
    <row r="1133" spans="1:12" x14ac:dyDescent="0.3">
      <c r="A1133" t="s">
        <v>221</v>
      </c>
      <c r="C1133" t="s">
        <v>17</v>
      </c>
      <c r="I1133" t="str">
        <f t="shared" si="71"/>
        <v>2021</v>
      </c>
      <c r="J1133" s="2">
        <f t="shared" si="72"/>
        <v>23</v>
      </c>
      <c r="K1133" t="str">
        <f t="shared" si="73"/>
        <v>Été</v>
      </c>
      <c r="L1133">
        <v>786</v>
      </c>
    </row>
    <row r="1134" spans="1:12" x14ac:dyDescent="0.3">
      <c r="A1134" t="s">
        <v>220</v>
      </c>
      <c r="C1134" t="s">
        <v>15</v>
      </c>
      <c r="I1134" t="str">
        <f t="shared" si="71"/>
        <v>2021</v>
      </c>
      <c r="J1134" s="2">
        <f t="shared" si="72"/>
        <v>24</v>
      </c>
      <c r="K1134" t="str">
        <f t="shared" si="73"/>
        <v>Été</v>
      </c>
      <c r="L1134">
        <v>755</v>
      </c>
    </row>
    <row r="1135" spans="1:12" x14ac:dyDescent="0.3">
      <c r="A1135" t="s">
        <v>219</v>
      </c>
      <c r="C1135" t="s">
        <v>13</v>
      </c>
      <c r="I1135" t="str">
        <f t="shared" si="71"/>
        <v>2021</v>
      </c>
      <c r="J1135" s="2">
        <f t="shared" si="72"/>
        <v>25</v>
      </c>
      <c r="K1135" t="str">
        <f t="shared" si="73"/>
        <v>Été</v>
      </c>
      <c r="L1135">
        <v>808</v>
      </c>
    </row>
    <row r="1136" spans="1:12" x14ac:dyDescent="0.3">
      <c r="A1136" t="s">
        <v>218</v>
      </c>
      <c r="C1136" t="s">
        <v>11</v>
      </c>
      <c r="I1136" t="str">
        <f t="shared" si="71"/>
        <v>2021</v>
      </c>
      <c r="J1136" s="2">
        <f t="shared" si="72"/>
        <v>26</v>
      </c>
      <c r="K1136" t="str">
        <f t="shared" si="73"/>
        <v>Été</v>
      </c>
      <c r="L1136">
        <v>816</v>
      </c>
    </row>
    <row r="1137" spans="1:12" x14ac:dyDescent="0.3">
      <c r="A1137" t="s">
        <v>217</v>
      </c>
      <c r="C1137" t="s">
        <v>9</v>
      </c>
      <c r="I1137" t="str">
        <f t="shared" si="71"/>
        <v>2021</v>
      </c>
      <c r="J1137" s="2">
        <f t="shared" si="72"/>
        <v>27</v>
      </c>
      <c r="K1137" t="str">
        <f t="shared" si="73"/>
        <v>Été</v>
      </c>
      <c r="L1137">
        <v>796</v>
      </c>
    </row>
    <row r="1138" spans="1:12" x14ac:dyDescent="0.3">
      <c r="A1138" t="s">
        <v>216</v>
      </c>
      <c r="C1138" t="s">
        <v>7</v>
      </c>
      <c r="I1138" t="str">
        <f t="shared" si="71"/>
        <v>2021</v>
      </c>
      <c r="J1138" s="2">
        <f t="shared" si="72"/>
        <v>28</v>
      </c>
      <c r="K1138" t="str">
        <f t="shared" si="73"/>
        <v>Été</v>
      </c>
      <c r="L1138">
        <v>744</v>
      </c>
    </row>
    <row r="1139" spans="1:12" x14ac:dyDescent="0.3">
      <c r="A1139" t="s">
        <v>215</v>
      </c>
      <c r="C1139" t="s">
        <v>5</v>
      </c>
      <c r="I1139" t="str">
        <f t="shared" si="71"/>
        <v>2021</v>
      </c>
      <c r="J1139" s="2">
        <f t="shared" si="72"/>
        <v>29</v>
      </c>
      <c r="K1139" t="str">
        <f t="shared" si="73"/>
        <v>Été</v>
      </c>
      <c r="L1139">
        <v>756</v>
      </c>
    </row>
    <row r="1140" spans="1:12" x14ac:dyDescent="0.3">
      <c r="A1140" t="s">
        <v>214</v>
      </c>
      <c r="C1140" t="s">
        <v>107</v>
      </c>
      <c r="I1140" t="str">
        <f t="shared" si="71"/>
        <v>2021</v>
      </c>
      <c r="J1140" s="2">
        <f t="shared" si="72"/>
        <v>30</v>
      </c>
      <c r="K1140" t="str">
        <f t="shared" si="73"/>
        <v>Été</v>
      </c>
      <c r="L1140">
        <v>899</v>
      </c>
    </row>
    <row r="1141" spans="1:12" x14ac:dyDescent="0.3">
      <c r="A1141" t="s">
        <v>213</v>
      </c>
      <c r="C1141" t="s">
        <v>105</v>
      </c>
      <c r="I1141" t="str">
        <f t="shared" si="71"/>
        <v>2021</v>
      </c>
      <c r="J1141" s="2">
        <f t="shared" si="72"/>
        <v>31</v>
      </c>
      <c r="K1141" t="str">
        <f t="shared" si="73"/>
        <v>Été</v>
      </c>
      <c r="L1141">
        <v>816</v>
      </c>
    </row>
    <row r="1142" spans="1:12" x14ac:dyDescent="0.3">
      <c r="A1142" t="s">
        <v>212</v>
      </c>
      <c r="C1142" t="s">
        <v>103</v>
      </c>
      <c r="I1142" t="str">
        <f t="shared" si="71"/>
        <v>2021</v>
      </c>
      <c r="J1142" s="2">
        <f t="shared" si="72"/>
        <v>32</v>
      </c>
      <c r="K1142" t="str">
        <f t="shared" si="73"/>
        <v>Été</v>
      </c>
      <c r="L1142">
        <v>902</v>
      </c>
    </row>
    <row r="1143" spans="1:12" x14ac:dyDescent="0.3">
      <c r="A1143" t="s">
        <v>211</v>
      </c>
      <c r="C1143" t="s">
        <v>101</v>
      </c>
      <c r="I1143" t="str">
        <f t="shared" si="71"/>
        <v>2021</v>
      </c>
      <c r="J1143" s="2">
        <f t="shared" si="72"/>
        <v>33</v>
      </c>
      <c r="K1143" t="str">
        <f t="shared" si="73"/>
        <v>Été</v>
      </c>
      <c r="L1143">
        <v>823</v>
      </c>
    </row>
    <row r="1144" spans="1:12" x14ac:dyDescent="0.3">
      <c r="A1144" t="s">
        <v>210</v>
      </c>
      <c r="C1144" t="s">
        <v>99</v>
      </c>
      <c r="I1144" t="str">
        <f t="shared" si="71"/>
        <v>2021</v>
      </c>
      <c r="J1144" s="2">
        <f t="shared" si="72"/>
        <v>34</v>
      </c>
      <c r="K1144" t="str">
        <f t="shared" si="73"/>
        <v>Été</v>
      </c>
      <c r="L1144">
        <v>779</v>
      </c>
    </row>
    <row r="1145" spans="1:12" x14ac:dyDescent="0.3">
      <c r="A1145" t="s">
        <v>209</v>
      </c>
      <c r="C1145" t="s">
        <v>97</v>
      </c>
      <c r="I1145" t="str">
        <f t="shared" si="71"/>
        <v>2021</v>
      </c>
      <c r="J1145" s="2">
        <f t="shared" si="72"/>
        <v>35</v>
      </c>
      <c r="K1145" t="str">
        <f t="shared" si="73"/>
        <v>Été</v>
      </c>
      <c r="L1145">
        <v>824</v>
      </c>
    </row>
    <row r="1146" spans="1:12" x14ac:dyDescent="0.3">
      <c r="A1146" t="s">
        <v>208</v>
      </c>
      <c r="C1146" t="s">
        <v>95</v>
      </c>
      <c r="I1146" t="str">
        <f t="shared" si="71"/>
        <v>2021</v>
      </c>
      <c r="J1146" s="2">
        <f t="shared" si="72"/>
        <v>36</v>
      </c>
      <c r="K1146" t="str">
        <f t="shared" si="73"/>
        <v>Automne</v>
      </c>
      <c r="L1146">
        <v>781</v>
      </c>
    </row>
    <row r="1147" spans="1:12" x14ac:dyDescent="0.3">
      <c r="A1147" t="s">
        <v>207</v>
      </c>
      <c r="C1147" t="s">
        <v>93</v>
      </c>
      <c r="I1147" t="str">
        <f t="shared" si="71"/>
        <v>2021</v>
      </c>
      <c r="J1147" s="2">
        <f t="shared" si="72"/>
        <v>37</v>
      </c>
      <c r="K1147" t="str">
        <f t="shared" si="73"/>
        <v>Automne</v>
      </c>
      <c r="L1147">
        <v>754</v>
      </c>
    </row>
    <row r="1148" spans="1:12" x14ac:dyDescent="0.3">
      <c r="A1148" t="s">
        <v>206</v>
      </c>
      <c r="C1148" t="s">
        <v>91</v>
      </c>
      <c r="I1148" t="str">
        <f t="shared" si="71"/>
        <v>2021</v>
      </c>
      <c r="J1148" s="2">
        <f t="shared" si="72"/>
        <v>38</v>
      </c>
      <c r="K1148" t="str">
        <f t="shared" si="73"/>
        <v>Automne</v>
      </c>
      <c r="L1148">
        <v>761</v>
      </c>
    </row>
    <row r="1149" spans="1:12" x14ac:dyDescent="0.3">
      <c r="A1149" t="s">
        <v>205</v>
      </c>
      <c r="C1149" t="s">
        <v>89</v>
      </c>
      <c r="I1149" t="str">
        <f t="shared" si="71"/>
        <v>2021</v>
      </c>
      <c r="J1149" s="2">
        <f t="shared" si="72"/>
        <v>39</v>
      </c>
      <c r="K1149" t="str">
        <f t="shared" si="73"/>
        <v>Automne</v>
      </c>
      <c r="L1149">
        <v>718</v>
      </c>
    </row>
    <row r="1150" spans="1:12" x14ac:dyDescent="0.3">
      <c r="A1150" t="s">
        <v>204</v>
      </c>
      <c r="C1150" t="s">
        <v>87</v>
      </c>
      <c r="I1150" t="str">
        <f t="shared" si="71"/>
        <v>2021</v>
      </c>
      <c r="J1150" s="2">
        <f t="shared" si="72"/>
        <v>40</v>
      </c>
      <c r="K1150" t="str">
        <f t="shared" si="73"/>
        <v>Automne</v>
      </c>
      <c r="L1150">
        <v>685</v>
      </c>
    </row>
    <row r="1151" spans="1:12" x14ac:dyDescent="0.3">
      <c r="A1151" t="s">
        <v>203</v>
      </c>
      <c r="C1151" t="s">
        <v>85</v>
      </c>
      <c r="I1151" t="str">
        <f t="shared" si="71"/>
        <v>2021</v>
      </c>
      <c r="J1151" s="2">
        <f t="shared" si="72"/>
        <v>41</v>
      </c>
      <c r="K1151" t="str">
        <f t="shared" si="73"/>
        <v>Automne</v>
      </c>
      <c r="L1151">
        <v>840</v>
      </c>
    </row>
    <row r="1152" spans="1:12" x14ac:dyDescent="0.3">
      <c r="A1152" t="s">
        <v>202</v>
      </c>
      <c r="C1152" t="s">
        <v>83</v>
      </c>
      <c r="I1152" t="str">
        <f t="shared" si="71"/>
        <v>2021</v>
      </c>
      <c r="J1152" s="2">
        <f t="shared" si="72"/>
        <v>42</v>
      </c>
      <c r="K1152" t="str">
        <f t="shared" si="73"/>
        <v>Automne</v>
      </c>
      <c r="L1152">
        <v>847</v>
      </c>
    </row>
    <row r="1153" spans="1:12" x14ac:dyDescent="0.3">
      <c r="A1153" t="s">
        <v>201</v>
      </c>
      <c r="C1153" t="s">
        <v>81</v>
      </c>
      <c r="I1153" t="str">
        <f t="shared" si="71"/>
        <v>2021</v>
      </c>
      <c r="J1153" s="2">
        <f t="shared" si="72"/>
        <v>43</v>
      </c>
      <c r="K1153" t="str">
        <f t="shared" si="73"/>
        <v>Automne</v>
      </c>
      <c r="L1153">
        <v>776</v>
      </c>
    </row>
    <row r="1154" spans="1:12" x14ac:dyDescent="0.3">
      <c r="A1154" t="s">
        <v>200</v>
      </c>
      <c r="C1154" t="s">
        <v>79</v>
      </c>
      <c r="I1154" t="str">
        <f t="shared" si="71"/>
        <v>2021</v>
      </c>
      <c r="J1154" s="2">
        <f t="shared" si="72"/>
        <v>44</v>
      </c>
      <c r="K1154" t="str">
        <f t="shared" si="73"/>
        <v>Automne</v>
      </c>
      <c r="L1154">
        <v>818</v>
      </c>
    </row>
    <row r="1155" spans="1:12" x14ac:dyDescent="0.3">
      <c r="A1155" t="s">
        <v>199</v>
      </c>
      <c r="C1155" t="s">
        <v>77</v>
      </c>
      <c r="I1155" t="str">
        <f t="shared" si="71"/>
        <v>2021</v>
      </c>
      <c r="J1155" s="2">
        <f t="shared" si="72"/>
        <v>45</v>
      </c>
      <c r="K1155" t="str">
        <f t="shared" si="73"/>
        <v>Automne</v>
      </c>
      <c r="L1155">
        <v>809</v>
      </c>
    </row>
    <row r="1156" spans="1:12" x14ac:dyDescent="0.3">
      <c r="A1156" t="s">
        <v>198</v>
      </c>
      <c r="C1156" t="s">
        <v>75</v>
      </c>
      <c r="I1156" t="str">
        <f t="shared" si="71"/>
        <v>2021</v>
      </c>
      <c r="J1156" s="2">
        <f t="shared" si="72"/>
        <v>46</v>
      </c>
      <c r="K1156" t="str">
        <f t="shared" si="73"/>
        <v>Automne</v>
      </c>
      <c r="L1156">
        <v>813</v>
      </c>
    </row>
    <row r="1157" spans="1:12" x14ac:dyDescent="0.3">
      <c r="A1157" t="s">
        <v>197</v>
      </c>
      <c r="C1157" t="s">
        <v>73</v>
      </c>
      <c r="I1157" t="str">
        <f t="shared" si="71"/>
        <v>2021</v>
      </c>
      <c r="J1157" s="2">
        <f t="shared" si="72"/>
        <v>47</v>
      </c>
      <c r="K1157" t="str">
        <f t="shared" si="73"/>
        <v>Automne</v>
      </c>
      <c r="L1157">
        <v>818</v>
      </c>
    </row>
    <row r="1158" spans="1:12" x14ac:dyDescent="0.3">
      <c r="A1158" t="s">
        <v>196</v>
      </c>
      <c r="C1158" t="s">
        <v>71</v>
      </c>
      <c r="I1158" t="str">
        <f t="shared" si="71"/>
        <v>2021</v>
      </c>
      <c r="J1158" s="2">
        <f t="shared" si="72"/>
        <v>48</v>
      </c>
      <c r="K1158" t="str">
        <f t="shared" si="73"/>
        <v>Hiver</v>
      </c>
      <c r="L1158">
        <v>895</v>
      </c>
    </row>
    <row r="1159" spans="1:12" x14ac:dyDescent="0.3">
      <c r="A1159" t="s">
        <v>195</v>
      </c>
      <c r="C1159" t="s">
        <v>69</v>
      </c>
      <c r="I1159" t="str">
        <f t="shared" si="71"/>
        <v>2021</v>
      </c>
      <c r="J1159" s="2">
        <f t="shared" si="72"/>
        <v>49</v>
      </c>
      <c r="K1159" t="str">
        <f t="shared" si="73"/>
        <v>Hiver</v>
      </c>
      <c r="L1159">
        <v>874</v>
      </c>
    </row>
    <row r="1160" spans="1:12" x14ac:dyDescent="0.3">
      <c r="A1160" t="s">
        <v>194</v>
      </c>
      <c r="C1160" t="s">
        <v>67</v>
      </c>
      <c r="I1160" t="str">
        <f t="shared" si="71"/>
        <v>2021</v>
      </c>
      <c r="J1160" s="2">
        <f t="shared" si="72"/>
        <v>50</v>
      </c>
      <c r="K1160" t="str">
        <f t="shared" si="73"/>
        <v>Hiver</v>
      </c>
      <c r="L1160">
        <v>909</v>
      </c>
    </row>
    <row r="1161" spans="1:12" x14ac:dyDescent="0.3">
      <c r="A1161" t="s">
        <v>193</v>
      </c>
      <c r="C1161" t="s">
        <v>65</v>
      </c>
      <c r="I1161" t="str">
        <f t="shared" si="71"/>
        <v>2021</v>
      </c>
      <c r="J1161" s="2">
        <f t="shared" si="72"/>
        <v>51</v>
      </c>
      <c r="K1161" t="str">
        <f t="shared" si="73"/>
        <v>Hiver</v>
      </c>
      <c r="L1161">
        <v>901</v>
      </c>
    </row>
    <row r="1162" spans="1:12" x14ac:dyDescent="0.3">
      <c r="A1162" t="s">
        <v>192</v>
      </c>
      <c r="C1162" t="s">
        <v>63</v>
      </c>
      <c r="I1162" t="str">
        <f t="shared" si="71"/>
        <v>2021</v>
      </c>
      <c r="J1162" s="2">
        <f t="shared" si="72"/>
        <v>52</v>
      </c>
      <c r="K1162" t="str">
        <f t="shared" si="73"/>
        <v>Hiver</v>
      </c>
      <c r="L1162">
        <v>932</v>
      </c>
    </row>
    <row r="1163" spans="1:12" x14ac:dyDescent="0.3">
      <c r="A1163" t="s">
        <v>191</v>
      </c>
      <c r="C1163" t="s">
        <v>190</v>
      </c>
      <c r="I1163" t="str">
        <f t="shared" si="71"/>
        <v>2021</v>
      </c>
      <c r="J1163" s="2">
        <f t="shared" si="72"/>
        <v>99</v>
      </c>
      <c r="K1163" t="str">
        <f t="shared" si="73"/>
        <v>Hiver</v>
      </c>
      <c r="L1163">
        <v>0</v>
      </c>
    </row>
    <row r="1164" spans="1:12" x14ac:dyDescent="0.3">
      <c r="A1164" t="s">
        <v>189</v>
      </c>
      <c r="C1164" t="s">
        <v>61</v>
      </c>
      <c r="I1164" t="str">
        <f t="shared" si="71"/>
        <v>2022</v>
      </c>
      <c r="J1164" s="2">
        <f t="shared" si="72"/>
        <v>1</v>
      </c>
      <c r="K1164" t="str">
        <f t="shared" si="73"/>
        <v>Hiver</v>
      </c>
      <c r="L1164">
        <v>1055</v>
      </c>
    </row>
    <row r="1165" spans="1:12" x14ac:dyDescent="0.3">
      <c r="A1165" t="s">
        <v>188</v>
      </c>
      <c r="C1165" t="s">
        <v>59</v>
      </c>
      <c r="I1165" t="str">
        <f t="shared" si="71"/>
        <v>2022</v>
      </c>
      <c r="J1165" s="2">
        <f t="shared" si="72"/>
        <v>2</v>
      </c>
      <c r="K1165" t="str">
        <f t="shared" si="73"/>
        <v>Hiver</v>
      </c>
      <c r="L1165">
        <v>1092</v>
      </c>
    </row>
    <row r="1166" spans="1:12" x14ac:dyDescent="0.3">
      <c r="A1166" t="s">
        <v>187</v>
      </c>
      <c r="C1166" t="s">
        <v>57</v>
      </c>
      <c r="I1166" t="str">
        <f t="shared" ref="I1166:I1229" si="74">LEFT(A1166,4)</f>
        <v>2022</v>
      </c>
      <c r="J1166" s="2">
        <f t="shared" ref="J1166:J1229" si="75">ABS(RIGHT(C1166,3))</f>
        <v>3</v>
      </c>
      <c r="K1166" t="str">
        <f t="shared" ref="K1166:K1229" si="76">IF(J1166&lt;9,"Hiver",IF(J1166&lt;23,"Printemps",IF(J1166&lt;36,"Été",IF(J1166&lt;48,"Automne","Hiver"))))</f>
        <v>Hiver</v>
      </c>
      <c r="L1166">
        <v>1033</v>
      </c>
    </row>
    <row r="1167" spans="1:12" x14ac:dyDescent="0.3">
      <c r="A1167" t="s">
        <v>186</v>
      </c>
      <c r="C1167" t="s">
        <v>55</v>
      </c>
      <c r="I1167" t="str">
        <f t="shared" si="74"/>
        <v>2022</v>
      </c>
      <c r="J1167" s="2">
        <f t="shared" si="75"/>
        <v>4</v>
      </c>
      <c r="K1167" t="str">
        <f t="shared" si="76"/>
        <v>Hiver</v>
      </c>
      <c r="L1167">
        <v>1118</v>
      </c>
    </row>
    <row r="1168" spans="1:12" x14ac:dyDescent="0.3">
      <c r="A1168" t="s">
        <v>185</v>
      </c>
      <c r="C1168" t="s">
        <v>53</v>
      </c>
      <c r="I1168" t="str">
        <f t="shared" si="74"/>
        <v>2022</v>
      </c>
      <c r="J1168" s="2">
        <f t="shared" si="75"/>
        <v>5</v>
      </c>
      <c r="K1168" t="str">
        <f t="shared" si="76"/>
        <v>Hiver</v>
      </c>
      <c r="L1168">
        <v>1080</v>
      </c>
    </row>
    <row r="1169" spans="1:12" x14ac:dyDescent="0.3">
      <c r="A1169" t="s">
        <v>184</v>
      </c>
      <c r="C1169" t="s">
        <v>51</v>
      </c>
      <c r="I1169" t="str">
        <f t="shared" si="74"/>
        <v>2022</v>
      </c>
      <c r="J1169" s="2">
        <f t="shared" si="75"/>
        <v>6</v>
      </c>
      <c r="K1169" t="str">
        <f t="shared" si="76"/>
        <v>Hiver</v>
      </c>
      <c r="L1169">
        <v>1078</v>
      </c>
    </row>
    <row r="1170" spans="1:12" x14ac:dyDescent="0.3">
      <c r="A1170" t="s">
        <v>183</v>
      </c>
      <c r="C1170" t="s">
        <v>49</v>
      </c>
      <c r="I1170" t="str">
        <f t="shared" si="74"/>
        <v>2022</v>
      </c>
      <c r="J1170" s="2">
        <f t="shared" si="75"/>
        <v>7</v>
      </c>
      <c r="K1170" t="str">
        <f t="shared" si="76"/>
        <v>Hiver</v>
      </c>
      <c r="L1170">
        <v>969</v>
      </c>
    </row>
    <row r="1171" spans="1:12" x14ac:dyDescent="0.3">
      <c r="A1171" t="s">
        <v>182</v>
      </c>
      <c r="C1171" t="s">
        <v>47</v>
      </c>
      <c r="I1171" t="str">
        <f t="shared" si="74"/>
        <v>2022</v>
      </c>
      <c r="J1171" s="2">
        <f t="shared" si="75"/>
        <v>8</v>
      </c>
      <c r="K1171" t="str">
        <f t="shared" si="76"/>
        <v>Hiver</v>
      </c>
      <c r="L1171">
        <v>910</v>
      </c>
    </row>
    <row r="1172" spans="1:12" x14ac:dyDescent="0.3">
      <c r="A1172" t="s">
        <v>181</v>
      </c>
      <c r="C1172" t="s">
        <v>45</v>
      </c>
      <c r="I1172" t="str">
        <f t="shared" si="74"/>
        <v>2022</v>
      </c>
      <c r="J1172" s="2">
        <f t="shared" si="75"/>
        <v>9</v>
      </c>
      <c r="K1172" t="str">
        <f t="shared" si="76"/>
        <v>Printemps</v>
      </c>
      <c r="L1172">
        <v>963</v>
      </c>
    </row>
    <row r="1173" spans="1:12" x14ac:dyDescent="0.3">
      <c r="A1173" t="s">
        <v>180</v>
      </c>
      <c r="C1173" t="s">
        <v>43</v>
      </c>
      <c r="I1173" t="str">
        <f t="shared" si="74"/>
        <v>2022</v>
      </c>
      <c r="J1173" s="2">
        <f t="shared" si="75"/>
        <v>10</v>
      </c>
      <c r="K1173" t="str">
        <f t="shared" si="76"/>
        <v>Printemps</v>
      </c>
      <c r="L1173">
        <v>953</v>
      </c>
    </row>
    <row r="1174" spans="1:12" x14ac:dyDescent="0.3">
      <c r="A1174" t="s">
        <v>179</v>
      </c>
      <c r="C1174" t="s">
        <v>41</v>
      </c>
      <c r="I1174" t="str">
        <f t="shared" si="74"/>
        <v>2022</v>
      </c>
      <c r="J1174" s="2">
        <f t="shared" si="75"/>
        <v>11</v>
      </c>
      <c r="K1174" t="str">
        <f t="shared" si="76"/>
        <v>Printemps</v>
      </c>
      <c r="L1174">
        <v>914</v>
      </c>
    </row>
    <row r="1175" spans="1:12" x14ac:dyDescent="0.3">
      <c r="A1175" t="s">
        <v>178</v>
      </c>
      <c r="C1175" t="s">
        <v>39</v>
      </c>
      <c r="I1175" t="str">
        <f t="shared" si="74"/>
        <v>2022</v>
      </c>
      <c r="J1175" s="2">
        <f t="shared" si="75"/>
        <v>12</v>
      </c>
      <c r="K1175" t="str">
        <f t="shared" si="76"/>
        <v>Printemps</v>
      </c>
      <c r="L1175">
        <v>828</v>
      </c>
    </row>
    <row r="1176" spans="1:12" x14ac:dyDescent="0.3">
      <c r="A1176" t="s">
        <v>177</v>
      </c>
      <c r="C1176" t="s">
        <v>37</v>
      </c>
      <c r="I1176" t="str">
        <f t="shared" si="74"/>
        <v>2022</v>
      </c>
      <c r="J1176" s="2">
        <f t="shared" si="75"/>
        <v>13</v>
      </c>
      <c r="K1176" t="str">
        <f t="shared" si="76"/>
        <v>Printemps</v>
      </c>
      <c r="L1176">
        <v>929</v>
      </c>
    </row>
    <row r="1177" spans="1:12" x14ac:dyDescent="0.3">
      <c r="A1177" t="s">
        <v>176</v>
      </c>
      <c r="C1177" t="s">
        <v>35</v>
      </c>
      <c r="I1177" t="str">
        <f t="shared" si="74"/>
        <v>2022</v>
      </c>
      <c r="J1177" s="2">
        <f t="shared" si="75"/>
        <v>14</v>
      </c>
      <c r="K1177" t="str">
        <f t="shared" si="76"/>
        <v>Printemps</v>
      </c>
      <c r="L1177">
        <v>893</v>
      </c>
    </row>
    <row r="1178" spans="1:12" x14ac:dyDescent="0.3">
      <c r="A1178" t="s">
        <v>175</v>
      </c>
      <c r="C1178" t="s">
        <v>33</v>
      </c>
      <c r="I1178" t="str">
        <f t="shared" si="74"/>
        <v>2022</v>
      </c>
      <c r="J1178" s="2">
        <f t="shared" si="75"/>
        <v>15</v>
      </c>
      <c r="K1178" t="str">
        <f t="shared" si="76"/>
        <v>Printemps</v>
      </c>
      <c r="L1178">
        <v>848</v>
      </c>
    </row>
    <row r="1179" spans="1:12" x14ac:dyDescent="0.3">
      <c r="A1179" t="s">
        <v>174</v>
      </c>
      <c r="C1179" t="s">
        <v>31</v>
      </c>
      <c r="I1179" t="str">
        <f t="shared" si="74"/>
        <v>2022</v>
      </c>
      <c r="J1179" s="2">
        <f t="shared" si="75"/>
        <v>16</v>
      </c>
      <c r="K1179" t="str">
        <f t="shared" si="76"/>
        <v>Printemps</v>
      </c>
      <c r="L1179">
        <v>799</v>
      </c>
    </row>
    <row r="1180" spans="1:12" x14ac:dyDescent="0.3">
      <c r="A1180" t="s">
        <v>173</v>
      </c>
      <c r="C1180" t="s">
        <v>29</v>
      </c>
      <c r="I1180" t="str">
        <f t="shared" si="74"/>
        <v>2022</v>
      </c>
      <c r="J1180" s="2">
        <f t="shared" si="75"/>
        <v>17</v>
      </c>
      <c r="K1180" t="str">
        <f t="shared" si="76"/>
        <v>Printemps</v>
      </c>
      <c r="L1180">
        <v>811</v>
      </c>
    </row>
    <row r="1181" spans="1:12" x14ac:dyDescent="0.3">
      <c r="A1181" t="s">
        <v>172</v>
      </c>
      <c r="C1181" t="s">
        <v>27</v>
      </c>
      <c r="I1181" t="str">
        <f t="shared" si="74"/>
        <v>2022</v>
      </c>
      <c r="J1181" s="2">
        <f t="shared" si="75"/>
        <v>18</v>
      </c>
      <c r="K1181" t="str">
        <f t="shared" si="76"/>
        <v>Printemps</v>
      </c>
      <c r="L1181">
        <v>835</v>
      </c>
    </row>
    <row r="1182" spans="1:12" x14ac:dyDescent="0.3">
      <c r="A1182" t="s">
        <v>171</v>
      </c>
      <c r="C1182" t="s">
        <v>25</v>
      </c>
      <c r="I1182" t="str">
        <f t="shared" si="74"/>
        <v>2022</v>
      </c>
      <c r="J1182" s="2">
        <f t="shared" si="75"/>
        <v>19</v>
      </c>
      <c r="K1182" t="str">
        <f t="shared" si="76"/>
        <v>Printemps</v>
      </c>
      <c r="L1182">
        <v>794</v>
      </c>
    </row>
    <row r="1183" spans="1:12" x14ac:dyDescent="0.3">
      <c r="A1183" t="s">
        <v>170</v>
      </c>
      <c r="C1183" t="s">
        <v>23</v>
      </c>
      <c r="I1183" t="str">
        <f t="shared" si="74"/>
        <v>2022</v>
      </c>
      <c r="J1183" s="2">
        <f t="shared" si="75"/>
        <v>20</v>
      </c>
      <c r="K1183" t="str">
        <f t="shared" si="76"/>
        <v>Printemps</v>
      </c>
      <c r="L1183">
        <v>796</v>
      </c>
    </row>
    <row r="1184" spans="1:12" x14ac:dyDescent="0.3">
      <c r="A1184" t="s">
        <v>169</v>
      </c>
      <c r="C1184" t="s">
        <v>21</v>
      </c>
      <c r="I1184" t="str">
        <f t="shared" si="74"/>
        <v>2022</v>
      </c>
      <c r="J1184" s="2">
        <f t="shared" si="75"/>
        <v>21</v>
      </c>
      <c r="K1184" t="str">
        <f t="shared" si="76"/>
        <v>Printemps</v>
      </c>
      <c r="L1184">
        <v>795</v>
      </c>
    </row>
    <row r="1185" spans="1:12" x14ac:dyDescent="0.3">
      <c r="A1185" t="s">
        <v>168</v>
      </c>
      <c r="C1185" t="s">
        <v>19</v>
      </c>
      <c r="I1185" t="str">
        <f t="shared" si="74"/>
        <v>2022</v>
      </c>
      <c r="J1185" s="2">
        <f t="shared" si="75"/>
        <v>22</v>
      </c>
      <c r="K1185" t="str">
        <f t="shared" si="76"/>
        <v>Printemps</v>
      </c>
      <c r="L1185">
        <v>710</v>
      </c>
    </row>
    <row r="1186" spans="1:12" x14ac:dyDescent="0.3">
      <c r="A1186" t="s">
        <v>167</v>
      </c>
      <c r="C1186" t="s">
        <v>17</v>
      </c>
      <c r="I1186" t="str">
        <f t="shared" si="74"/>
        <v>2022</v>
      </c>
      <c r="J1186" s="2">
        <f t="shared" si="75"/>
        <v>23</v>
      </c>
      <c r="K1186" t="str">
        <f t="shared" si="76"/>
        <v>Été</v>
      </c>
      <c r="L1186">
        <v>734</v>
      </c>
    </row>
    <row r="1187" spans="1:12" x14ac:dyDescent="0.3">
      <c r="A1187" t="s">
        <v>166</v>
      </c>
      <c r="C1187" t="s">
        <v>15</v>
      </c>
      <c r="I1187" t="str">
        <f t="shared" si="74"/>
        <v>2022</v>
      </c>
      <c r="J1187" s="2">
        <f t="shared" si="75"/>
        <v>24</v>
      </c>
      <c r="K1187" t="str">
        <f t="shared" si="76"/>
        <v>Été</v>
      </c>
      <c r="L1187">
        <v>779</v>
      </c>
    </row>
    <row r="1188" spans="1:12" x14ac:dyDescent="0.3">
      <c r="A1188" t="s">
        <v>165</v>
      </c>
      <c r="C1188" t="s">
        <v>13</v>
      </c>
      <c r="I1188" t="str">
        <f t="shared" si="74"/>
        <v>2022</v>
      </c>
      <c r="J1188" s="2">
        <f t="shared" si="75"/>
        <v>25</v>
      </c>
      <c r="K1188" t="str">
        <f t="shared" si="76"/>
        <v>Été</v>
      </c>
      <c r="L1188">
        <v>746</v>
      </c>
    </row>
    <row r="1189" spans="1:12" x14ac:dyDescent="0.3">
      <c r="A1189" t="s">
        <v>164</v>
      </c>
      <c r="C1189" t="s">
        <v>11</v>
      </c>
      <c r="I1189" t="str">
        <f t="shared" si="74"/>
        <v>2022</v>
      </c>
      <c r="J1189" s="2">
        <f t="shared" si="75"/>
        <v>26</v>
      </c>
      <c r="K1189" t="str">
        <f t="shared" si="76"/>
        <v>Été</v>
      </c>
      <c r="L1189">
        <v>837</v>
      </c>
    </row>
    <row r="1190" spans="1:12" x14ac:dyDescent="0.3">
      <c r="A1190" t="s">
        <v>163</v>
      </c>
      <c r="C1190" t="s">
        <v>9</v>
      </c>
      <c r="I1190" t="str">
        <f t="shared" si="74"/>
        <v>2022</v>
      </c>
      <c r="J1190" s="2">
        <f t="shared" si="75"/>
        <v>27</v>
      </c>
      <c r="K1190" t="str">
        <f t="shared" si="76"/>
        <v>Été</v>
      </c>
      <c r="L1190">
        <v>983</v>
      </c>
    </row>
    <row r="1191" spans="1:12" x14ac:dyDescent="0.3">
      <c r="A1191" t="s">
        <v>162</v>
      </c>
      <c r="C1191" t="s">
        <v>7</v>
      </c>
      <c r="I1191" t="str">
        <f t="shared" si="74"/>
        <v>2022</v>
      </c>
      <c r="J1191" s="2">
        <f t="shared" si="75"/>
        <v>28</v>
      </c>
      <c r="K1191" t="str">
        <f t="shared" si="76"/>
        <v>Été</v>
      </c>
      <c r="L1191">
        <v>907</v>
      </c>
    </row>
    <row r="1192" spans="1:12" x14ac:dyDescent="0.3">
      <c r="A1192" t="s">
        <v>161</v>
      </c>
      <c r="C1192" t="s">
        <v>5</v>
      </c>
      <c r="I1192" t="str">
        <f t="shared" si="74"/>
        <v>2022</v>
      </c>
      <c r="J1192" s="2">
        <f t="shared" si="75"/>
        <v>29</v>
      </c>
      <c r="K1192" t="str">
        <f t="shared" si="76"/>
        <v>Été</v>
      </c>
      <c r="L1192">
        <v>916</v>
      </c>
    </row>
    <row r="1193" spans="1:12" x14ac:dyDescent="0.3">
      <c r="A1193" t="s">
        <v>160</v>
      </c>
      <c r="C1193" t="s">
        <v>107</v>
      </c>
      <c r="I1193" t="str">
        <f t="shared" si="74"/>
        <v>2022</v>
      </c>
      <c r="J1193" s="2">
        <f t="shared" si="75"/>
        <v>30</v>
      </c>
      <c r="K1193" t="str">
        <f t="shared" si="76"/>
        <v>Été</v>
      </c>
      <c r="L1193">
        <v>955</v>
      </c>
    </row>
    <row r="1194" spans="1:12" x14ac:dyDescent="0.3">
      <c r="A1194" t="s">
        <v>159</v>
      </c>
      <c r="C1194" t="s">
        <v>105</v>
      </c>
      <c r="I1194" t="str">
        <f t="shared" si="74"/>
        <v>2022</v>
      </c>
      <c r="J1194" s="2">
        <f t="shared" si="75"/>
        <v>31</v>
      </c>
      <c r="K1194" t="str">
        <f t="shared" si="76"/>
        <v>Été</v>
      </c>
      <c r="L1194">
        <v>927</v>
      </c>
    </row>
    <row r="1195" spans="1:12" x14ac:dyDescent="0.3">
      <c r="A1195" t="s">
        <v>158</v>
      </c>
      <c r="C1195" t="s">
        <v>103</v>
      </c>
      <c r="I1195" t="str">
        <f t="shared" si="74"/>
        <v>2022</v>
      </c>
      <c r="J1195" s="2">
        <f t="shared" si="75"/>
        <v>32</v>
      </c>
      <c r="K1195" t="str">
        <f t="shared" si="76"/>
        <v>Été</v>
      </c>
      <c r="L1195">
        <v>790</v>
      </c>
    </row>
    <row r="1196" spans="1:12" x14ac:dyDescent="0.3">
      <c r="A1196" t="s">
        <v>157</v>
      </c>
      <c r="C1196" t="s">
        <v>101</v>
      </c>
      <c r="I1196" t="str">
        <f t="shared" si="74"/>
        <v>2022</v>
      </c>
      <c r="J1196" s="2">
        <f t="shared" si="75"/>
        <v>33</v>
      </c>
      <c r="K1196" t="str">
        <f t="shared" si="76"/>
        <v>Été</v>
      </c>
      <c r="L1196">
        <v>793</v>
      </c>
    </row>
    <row r="1197" spans="1:12" x14ac:dyDescent="0.3">
      <c r="A1197" t="s">
        <v>156</v>
      </c>
      <c r="C1197" t="s">
        <v>99</v>
      </c>
      <c r="I1197" t="str">
        <f t="shared" si="74"/>
        <v>2022</v>
      </c>
      <c r="J1197" s="2">
        <f t="shared" si="75"/>
        <v>34</v>
      </c>
      <c r="K1197" t="str">
        <f t="shared" si="76"/>
        <v>Été</v>
      </c>
      <c r="L1197">
        <v>710</v>
      </c>
    </row>
    <row r="1198" spans="1:12" x14ac:dyDescent="0.3">
      <c r="A1198" t="s">
        <v>155</v>
      </c>
      <c r="C1198" t="s">
        <v>97</v>
      </c>
      <c r="I1198" t="str">
        <f t="shared" si="74"/>
        <v>2022</v>
      </c>
      <c r="J1198" s="2">
        <f t="shared" si="75"/>
        <v>35</v>
      </c>
      <c r="K1198" t="str">
        <f t="shared" si="76"/>
        <v>Été</v>
      </c>
      <c r="L1198">
        <v>737</v>
      </c>
    </row>
    <row r="1199" spans="1:12" x14ac:dyDescent="0.3">
      <c r="A1199" t="s">
        <v>154</v>
      </c>
      <c r="C1199" t="s">
        <v>95</v>
      </c>
      <c r="I1199" t="str">
        <f t="shared" si="74"/>
        <v>2022</v>
      </c>
      <c r="J1199" s="2">
        <f t="shared" si="75"/>
        <v>36</v>
      </c>
      <c r="K1199" t="str">
        <f t="shared" si="76"/>
        <v>Automne</v>
      </c>
      <c r="L1199">
        <v>711</v>
      </c>
    </row>
    <row r="1200" spans="1:12" x14ac:dyDescent="0.3">
      <c r="A1200" t="s">
        <v>153</v>
      </c>
      <c r="C1200" t="s">
        <v>93</v>
      </c>
      <c r="I1200" t="str">
        <f t="shared" si="74"/>
        <v>2022</v>
      </c>
      <c r="J1200" s="2">
        <f t="shared" si="75"/>
        <v>37</v>
      </c>
      <c r="K1200" t="str">
        <f t="shared" si="76"/>
        <v>Automne</v>
      </c>
      <c r="L1200">
        <v>703</v>
      </c>
    </row>
    <row r="1201" spans="1:12" x14ac:dyDescent="0.3">
      <c r="A1201" t="s">
        <v>152</v>
      </c>
      <c r="C1201" t="s">
        <v>91</v>
      </c>
      <c r="I1201" t="str">
        <f t="shared" si="74"/>
        <v>2022</v>
      </c>
      <c r="J1201" s="2">
        <f t="shared" si="75"/>
        <v>38</v>
      </c>
      <c r="K1201" t="str">
        <f t="shared" si="76"/>
        <v>Automne</v>
      </c>
      <c r="L1201">
        <v>665</v>
      </c>
    </row>
    <row r="1202" spans="1:12" x14ac:dyDescent="0.3">
      <c r="A1202" t="s">
        <v>151</v>
      </c>
      <c r="C1202" t="s">
        <v>89</v>
      </c>
      <c r="I1202" t="str">
        <f t="shared" si="74"/>
        <v>2022</v>
      </c>
      <c r="J1202" s="2">
        <f t="shared" si="75"/>
        <v>39</v>
      </c>
      <c r="K1202" t="str">
        <f t="shared" si="76"/>
        <v>Automne</v>
      </c>
      <c r="L1202">
        <v>746</v>
      </c>
    </row>
    <row r="1203" spans="1:12" x14ac:dyDescent="0.3">
      <c r="A1203" t="s">
        <v>150</v>
      </c>
      <c r="C1203" t="s">
        <v>87</v>
      </c>
      <c r="I1203" t="str">
        <f t="shared" si="74"/>
        <v>2022</v>
      </c>
      <c r="J1203" s="2">
        <f t="shared" si="75"/>
        <v>40</v>
      </c>
      <c r="K1203" t="str">
        <f t="shared" si="76"/>
        <v>Automne</v>
      </c>
      <c r="L1203">
        <v>728</v>
      </c>
    </row>
    <row r="1204" spans="1:12" x14ac:dyDescent="0.3">
      <c r="A1204" t="s">
        <v>149</v>
      </c>
      <c r="C1204" t="s">
        <v>85</v>
      </c>
      <c r="I1204" t="str">
        <f t="shared" si="74"/>
        <v>2022</v>
      </c>
      <c r="J1204" s="2">
        <f t="shared" si="75"/>
        <v>41</v>
      </c>
      <c r="K1204" t="str">
        <f t="shared" si="76"/>
        <v>Automne</v>
      </c>
      <c r="L1204">
        <v>698</v>
      </c>
    </row>
    <row r="1205" spans="1:12" x14ac:dyDescent="0.3">
      <c r="A1205" t="s">
        <v>148</v>
      </c>
      <c r="C1205" t="s">
        <v>83</v>
      </c>
      <c r="I1205" t="str">
        <f t="shared" si="74"/>
        <v>2022</v>
      </c>
      <c r="J1205" s="2">
        <f t="shared" si="75"/>
        <v>42</v>
      </c>
      <c r="K1205" t="str">
        <f t="shared" si="76"/>
        <v>Automne</v>
      </c>
      <c r="L1205">
        <v>777</v>
      </c>
    </row>
    <row r="1206" spans="1:12" x14ac:dyDescent="0.3">
      <c r="A1206" t="s">
        <v>147</v>
      </c>
      <c r="C1206" t="s">
        <v>81</v>
      </c>
      <c r="I1206" t="str">
        <f t="shared" si="74"/>
        <v>2022</v>
      </c>
      <c r="J1206" s="2">
        <f t="shared" si="75"/>
        <v>43</v>
      </c>
      <c r="K1206" t="str">
        <f t="shared" si="76"/>
        <v>Automne</v>
      </c>
      <c r="L1206">
        <v>728</v>
      </c>
    </row>
    <row r="1207" spans="1:12" x14ac:dyDescent="0.3">
      <c r="A1207" t="s">
        <v>146</v>
      </c>
      <c r="C1207" t="s">
        <v>79</v>
      </c>
      <c r="I1207" t="str">
        <f t="shared" si="74"/>
        <v>2022</v>
      </c>
      <c r="J1207" s="2">
        <f t="shared" si="75"/>
        <v>44</v>
      </c>
      <c r="K1207" t="str">
        <f t="shared" si="76"/>
        <v>Automne</v>
      </c>
      <c r="L1207">
        <v>725</v>
      </c>
    </row>
    <row r="1208" spans="1:12" x14ac:dyDescent="0.3">
      <c r="A1208" t="s">
        <v>145</v>
      </c>
      <c r="C1208" t="s">
        <v>77</v>
      </c>
      <c r="I1208" t="str">
        <f t="shared" si="74"/>
        <v>2022</v>
      </c>
      <c r="J1208" s="2">
        <f t="shared" si="75"/>
        <v>45</v>
      </c>
      <c r="K1208" t="str">
        <f t="shared" si="76"/>
        <v>Automne</v>
      </c>
      <c r="L1208">
        <v>800</v>
      </c>
    </row>
    <row r="1209" spans="1:12" x14ac:dyDescent="0.3">
      <c r="A1209" t="s">
        <v>144</v>
      </c>
      <c r="C1209" t="s">
        <v>75</v>
      </c>
      <c r="I1209" t="str">
        <f t="shared" si="74"/>
        <v>2022</v>
      </c>
      <c r="J1209" s="2">
        <f t="shared" si="75"/>
        <v>46</v>
      </c>
      <c r="K1209" t="str">
        <f t="shared" si="76"/>
        <v>Automne</v>
      </c>
      <c r="L1209">
        <v>954</v>
      </c>
    </row>
    <row r="1210" spans="1:12" x14ac:dyDescent="0.3">
      <c r="A1210" t="s">
        <v>143</v>
      </c>
      <c r="C1210" t="s">
        <v>73</v>
      </c>
      <c r="I1210" t="str">
        <f t="shared" si="74"/>
        <v>2022</v>
      </c>
      <c r="J1210" s="2">
        <f t="shared" si="75"/>
        <v>47</v>
      </c>
      <c r="K1210" t="str">
        <f t="shared" si="76"/>
        <v>Automne</v>
      </c>
      <c r="L1210">
        <v>828</v>
      </c>
    </row>
    <row r="1211" spans="1:12" x14ac:dyDescent="0.3">
      <c r="A1211" t="s">
        <v>142</v>
      </c>
      <c r="C1211" t="s">
        <v>71</v>
      </c>
      <c r="I1211" t="str">
        <f t="shared" si="74"/>
        <v>2022</v>
      </c>
      <c r="J1211" s="2">
        <f t="shared" si="75"/>
        <v>48</v>
      </c>
      <c r="K1211" t="str">
        <f t="shared" si="76"/>
        <v>Hiver</v>
      </c>
      <c r="L1211">
        <v>941</v>
      </c>
    </row>
    <row r="1212" spans="1:12" x14ac:dyDescent="0.3">
      <c r="A1212" t="s">
        <v>141</v>
      </c>
      <c r="C1212" t="s">
        <v>69</v>
      </c>
      <c r="I1212" t="str">
        <f t="shared" si="74"/>
        <v>2022</v>
      </c>
      <c r="J1212" s="2">
        <f t="shared" si="75"/>
        <v>49</v>
      </c>
      <c r="K1212" t="str">
        <f t="shared" si="76"/>
        <v>Hiver</v>
      </c>
      <c r="L1212">
        <v>981</v>
      </c>
    </row>
    <row r="1213" spans="1:12" x14ac:dyDescent="0.3">
      <c r="A1213" t="s">
        <v>140</v>
      </c>
      <c r="C1213" t="s">
        <v>67</v>
      </c>
      <c r="I1213" t="str">
        <f t="shared" si="74"/>
        <v>2022</v>
      </c>
      <c r="J1213" s="2">
        <f t="shared" si="75"/>
        <v>50</v>
      </c>
      <c r="K1213" t="str">
        <f t="shared" si="76"/>
        <v>Hiver</v>
      </c>
      <c r="L1213">
        <v>861</v>
      </c>
    </row>
    <row r="1214" spans="1:12" x14ac:dyDescent="0.3">
      <c r="A1214" t="s">
        <v>139</v>
      </c>
      <c r="C1214" t="s">
        <v>65</v>
      </c>
      <c r="I1214" t="str">
        <f t="shared" si="74"/>
        <v>2022</v>
      </c>
      <c r="J1214" s="2">
        <f t="shared" si="75"/>
        <v>51</v>
      </c>
      <c r="K1214" t="str">
        <f t="shared" si="76"/>
        <v>Hiver</v>
      </c>
      <c r="L1214">
        <v>887</v>
      </c>
    </row>
    <row r="1215" spans="1:12" x14ac:dyDescent="0.3">
      <c r="A1215" t="s">
        <v>138</v>
      </c>
      <c r="C1215" t="s">
        <v>63</v>
      </c>
      <c r="I1215" t="str">
        <f t="shared" si="74"/>
        <v>2022</v>
      </c>
      <c r="J1215" s="2">
        <f t="shared" si="75"/>
        <v>52</v>
      </c>
      <c r="K1215" t="str">
        <f t="shared" si="76"/>
        <v>Hiver</v>
      </c>
      <c r="L1215">
        <v>0</v>
      </c>
    </row>
    <row r="1216" spans="1:12" x14ac:dyDescent="0.3">
      <c r="A1216" t="s">
        <v>137</v>
      </c>
      <c r="C1216" t="s">
        <v>61</v>
      </c>
      <c r="I1216" t="str">
        <f t="shared" si="74"/>
        <v>2023</v>
      </c>
      <c r="J1216" s="2">
        <f t="shared" si="75"/>
        <v>1</v>
      </c>
      <c r="K1216" t="str">
        <f t="shared" si="76"/>
        <v>Hiver</v>
      </c>
      <c r="L1216">
        <v>0</v>
      </c>
    </row>
    <row r="1217" spans="1:12" x14ac:dyDescent="0.3">
      <c r="A1217" t="s">
        <v>136</v>
      </c>
      <c r="C1217" t="s">
        <v>59</v>
      </c>
      <c r="I1217" t="str">
        <f t="shared" si="74"/>
        <v>2023</v>
      </c>
      <c r="J1217" s="2">
        <f t="shared" si="75"/>
        <v>2</v>
      </c>
      <c r="K1217" t="str">
        <f t="shared" si="76"/>
        <v>Hiver</v>
      </c>
      <c r="L1217">
        <v>0</v>
      </c>
    </row>
    <row r="1218" spans="1:12" x14ac:dyDescent="0.3">
      <c r="A1218" t="s">
        <v>135</v>
      </c>
      <c r="C1218" t="s">
        <v>57</v>
      </c>
      <c r="I1218" t="str">
        <f t="shared" si="74"/>
        <v>2023</v>
      </c>
      <c r="J1218" s="2">
        <f t="shared" si="75"/>
        <v>3</v>
      </c>
      <c r="K1218" t="str">
        <f t="shared" si="76"/>
        <v>Hiver</v>
      </c>
      <c r="L1218">
        <v>0</v>
      </c>
    </row>
    <row r="1219" spans="1:12" x14ac:dyDescent="0.3">
      <c r="A1219" t="s">
        <v>134</v>
      </c>
      <c r="C1219" t="s">
        <v>55</v>
      </c>
      <c r="I1219" t="str">
        <f t="shared" si="74"/>
        <v>2023</v>
      </c>
      <c r="J1219" s="2">
        <f t="shared" si="75"/>
        <v>4</v>
      </c>
      <c r="K1219" t="str">
        <f t="shared" si="76"/>
        <v>Hiver</v>
      </c>
      <c r="L1219">
        <v>0</v>
      </c>
    </row>
    <row r="1220" spans="1:12" x14ac:dyDescent="0.3">
      <c r="A1220" t="s">
        <v>133</v>
      </c>
      <c r="C1220" t="s">
        <v>53</v>
      </c>
      <c r="I1220" t="str">
        <f t="shared" si="74"/>
        <v>2023</v>
      </c>
      <c r="J1220" s="2">
        <f t="shared" si="75"/>
        <v>5</v>
      </c>
      <c r="K1220" t="str">
        <f t="shared" si="76"/>
        <v>Hiver</v>
      </c>
      <c r="L1220">
        <v>0</v>
      </c>
    </row>
    <row r="1221" spans="1:12" x14ac:dyDescent="0.3">
      <c r="A1221" t="s">
        <v>132</v>
      </c>
      <c r="C1221" t="s">
        <v>51</v>
      </c>
      <c r="I1221" t="str">
        <f t="shared" si="74"/>
        <v>2023</v>
      </c>
      <c r="J1221" s="2">
        <f t="shared" si="75"/>
        <v>6</v>
      </c>
      <c r="K1221" t="str">
        <f t="shared" si="76"/>
        <v>Hiver</v>
      </c>
      <c r="L1221">
        <v>0</v>
      </c>
    </row>
    <row r="1222" spans="1:12" x14ac:dyDescent="0.3">
      <c r="A1222" t="s">
        <v>131</v>
      </c>
      <c r="C1222" t="s">
        <v>49</v>
      </c>
      <c r="I1222" t="str">
        <f t="shared" si="74"/>
        <v>2023</v>
      </c>
      <c r="J1222" s="2">
        <f t="shared" si="75"/>
        <v>7</v>
      </c>
      <c r="K1222" t="str">
        <f t="shared" si="76"/>
        <v>Hiver</v>
      </c>
      <c r="L1222">
        <v>0</v>
      </c>
    </row>
    <row r="1223" spans="1:12" x14ac:dyDescent="0.3">
      <c r="A1223" t="s">
        <v>130</v>
      </c>
      <c r="C1223" t="s">
        <v>47</v>
      </c>
      <c r="I1223" t="str">
        <f t="shared" si="74"/>
        <v>2023</v>
      </c>
      <c r="J1223" s="2">
        <f t="shared" si="75"/>
        <v>8</v>
      </c>
      <c r="K1223" t="str">
        <f t="shared" si="76"/>
        <v>Hiver</v>
      </c>
      <c r="L1223">
        <v>0</v>
      </c>
    </row>
    <row r="1224" spans="1:12" x14ac:dyDescent="0.3">
      <c r="A1224" t="s">
        <v>129</v>
      </c>
      <c r="C1224" t="s">
        <v>45</v>
      </c>
      <c r="I1224" t="str">
        <f t="shared" si="74"/>
        <v>2023</v>
      </c>
      <c r="J1224" s="2">
        <f t="shared" si="75"/>
        <v>9</v>
      </c>
      <c r="K1224" t="str">
        <f t="shared" si="76"/>
        <v>Printemps</v>
      </c>
      <c r="L1224">
        <v>0</v>
      </c>
    </row>
    <row r="1225" spans="1:12" x14ac:dyDescent="0.3">
      <c r="A1225" t="s">
        <v>128</v>
      </c>
      <c r="C1225" t="s">
        <v>43</v>
      </c>
      <c r="I1225" t="str">
        <f t="shared" si="74"/>
        <v>2023</v>
      </c>
      <c r="J1225" s="2">
        <f t="shared" si="75"/>
        <v>10</v>
      </c>
      <c r="K1225" t="str">
        <f t="shared" si="76"/>
        <v>Printemps</v>
      </c>
      <c r="L1225">
        <v>0</v>
      </c>
    </row>
    <row r="1226" spans="1:12" x14ac:dyDescent="0.3">
      <c r="A1226" t="s">
        <v>127</v>
      </c>
      <c r="C1226" t="s">
        <v>41</v>
      </c>
      <c r="I1226" t="str">
        <f t="shared" si="74"/>
        <v>2023</v>
      </c>
      <c r="J1226" s="2">
        <f t="shared" si="75"/>
        <v>11</v>
      </c>
      <c r="K1226" t="str">
        <f t="shared" si="76"/>
        <v>Printemps</v>
      </c>
      <c r="L1226">
        <v>0</v>
      </c>
    </row>
    <row r="1227" spans="1:12" x14ac:dyDescent="0.3">
      <c r="A1227" t="s">
        <v>126</v>
      </c>
      <c r="C1227" t="s">
        <v>39</v>
      </c>
      <c r="I1227" t="str">
        <f t="shared" si="74"/>
        <v>2023</v>
      </c>
      <c r="J1227" s="2">
        <f t="shared" si="75"/>
        <v>12</v>
      </c>
      <c r="K1227" t="str">
        <f t="shared" si="76"/>
        <v>Printemps</v>
      </c>
      <c r="L1227">
        <v>0</v>
      </c>
    </row>
    <row r="1228" spans="1:12" x14ac:dyDescent="0.3">
      <c r="A1228" t="s">
        <v>125</v>
      </c>
      <c r="C1228" t="s">
        <v>37</v>
      </c>
      <c r="I1228" t="str">
        <f t="shared" si="74"/>
        <v>2023</v>
      </c>
      <c r="J1228" s="2">
        <f t="shared" si="75"/>
        <v>13</v>
      </c>
      <c r="K1228" t="str">
        <f t="shared" si="76"/>
        <v>Printemps</v>
      </c>
      <c r="L1228">
        <v>0</v>
      </c>
    </row>
    <row r="1229" spans="1:12" x14ac:dyDescent="0.3">
      <c r="A1229" t="s">
        <v>124</v>
      </c>
      <c r="C1229" t="s">
        <v>35</v>
      </c>
      <c r="I1229" t="str">
        <f t="shared" si="74"/>
        <v>2023</v>
      </c>
      <c r="J1229" s="2">
        <f t="shared" si="75"/>
        <v>14</v>
      </c>
      <c r="K1229" t="str">
        <f t="shared" si="76"/>
        <v>Printemps</v>
      </c>
      <c r="L1229">
        <v>0</v>
      </c>
    </row>
    <row r="1230" spans="1:12" x14ac:dyDescent="0.3">
      <c r="A1230" t="s">
        <v>123</v>
      </c>
      <c r="C1230" t="s">
        <v>33</v>
      </c>
      <c r="I1230" t="str">
        <f t="shared" ref="I1230:I1296" si="77">LEFT(A1230,4)</f>
        <v>2023</v>
      </c>
      <c r="J1230" s="2">
        <f t="shared" ref="J1230:J1296" si="78">ABS(RIGHT(C1230,3))</f>
        <v>15</v>
      </c>
      <c r="K1230" t="str">
        <f t="shared" ref="K1230:K1293" si="79">IF(J1230&lt;9,"Hiver",IF(J1230&lt;23,"Printemps",IF(J1230&lt;36,"Été",IF(J1230&lt;48,"Automne","Hiver"))))</f>
        <v>Printemps</v>
      </c>
      <c r="L1230">
        <v>0</v>
      </c>
    </row>
    <row r="1231" spans="1:12" x14ac:dyDescent="0.3">
      <c r="A1231" t="s">
        <v>122</v>
      </c>
      <c r="C1231" t="s">
        <v>31</v>
      </c>
      <c r="I1231" t="str">
        <f t="shared" si="77"/>
        <v>2023</v>
      </c>
      <c r="J1231" s="2">
        <f t="shared" si="78"/>
        <v>16</v>
      </c>
      <c r="K1231" t="str">
        <f t="shared" si="79"/>
        <v>Printemps</v>
      </c>
      <c r="L1231">
        <v>0</v>
      </c>
    </row>
    <row r="1232" spans="1:12" x14ac:dyDescent="0.3">
      <c r="A1232" t="s">
        <v>121</v>
      </c>
      <c r="C1232" t="s">
        <v>29</v>
      </c>
      <c r="I1232" t="str">
        <f t="shared" si="77"/>
        <v>2023</v>
      </c>
      <c r="J1232" s="2">
        <f t="shared" si="78"/>
        <v>17</v>
      </c>
      <c r="K1232" t="str">
        <f t="shared" si="79"/>
        <v>Printemps</v>
      </c>
      <c r="L1232">
        <v>0</v>
      </c>
    </row>
    <row r="1233" spans="1:12" x14ac:dyDescent="0.3">
      <c r="A1233" t="s">
        <v>120</v>
      </c>
      <c r="C1233" t="s">
        <v>27</v>
      </c>
      <c r="I1233" t="str">
        <f t="shared" si="77"/>
        <v>2023</v>
      </c>
      <c r="J1233" s="2">
        <f t="shared" si="78"/>
        <v>18</v>
      </c>
      <c r="K1233" t="str">
        <f t="shared" si="79"/>
        <v>Printemps</v>
      </c>
      <c r="L1233">
        <v>0</v>
      </c>
    </row>
    <row r="1234" spans="1:12" x14ac:dyDescent="0.3">
      <c r="A1234" t="s">
        <v>119</v>
      </c>
      <c r="C1234" t="s">
        <v>25</v>
      </c>
      <c r="I1234" t="str">
        <f t="shared" si="77"/>
        <v>2023</v>
      </c>
      <c r="J1234" s="2">
        <f t="shared" si="78"/>
        <v>19</v>
      </c>
      <c r="K1234" t="str">
        <f t="shared" si="79"/>
        <v>Printemps</v>
      </c>
      <c r="L1234">
        <v>0</v>
      </c>
    </row>
    <row r="1235" spans="1:12" x14ac:dyDescent="0.3">
      <c r="A1235" t="s">
        <v>118</v>
      </c>
      <c r="C1235" t="s">
        <v>23</v>
      </c>
      <c r="I1235" t="str">
        <f t="shared" si="77"/>
        <v>2023</v>
      </c>
      <c r="J1235" s="2">
        <f t="shared" si="78"/>
        <v>20</v>
      </c>
      <c r="K1235" t="str">
        <f t="shared" si="79"/>
        <v>Printemps</v>
      </c>
      <c r="L1235">
        <v>0</v>
      </c>
    </row>
    <row r="1236" spans="1:12" x14ac:dyDescent="0.3">
      <c r="A1236" t="s">
        <v>117</v>
      </c>
      <c r="C1236" t="s">
        <v>21</v>
      </c>
      <c r="I1236" t="str">
        <f t="shared" si="77"/>
        <v>2023</v>
      </c>
      <c r="J1236" s="2">
        <f t="shared" si="78"/>
        <v>21</v>
      </c>
      <c r="K1236" t="str">
        <f t="shared" si="79"/>
        <v>Printemps</v>
      </c>
      <c r="L1236">
        <v>0</v>
      </c>
    </row>
    <row r="1237" spans="1:12" x14ac:dyDescent="0.3">
      <c r="A1237" t="s">
        <v>116</v>
      </c>
      <c r="C1237" t="s">
        <v>19</v>
      </c>
      <c r="I1237" t="str">
        <f t="shared" si="77"/>
        <v>2023</v>
      </c>
      <c r="J1237" s="2">
        <f t="shared" si="78"/>
        <v>22</v>
      </c>
      <c r="K1237" t="str">
        <f t="shared" si="79"/>
        <v>Printemps</v>
      </c>
      <c r="L1237">
        <v>0</v>
      </c>
    </row>
    <row r="1238" spans="1:12" x14ac:dyDescent="0.3">
      <c r="A1238" t="s">
        <v>115</v>
      </c>
      <c r="C1238" t="s">
        <v>17</v>
      </c>
      <c r="I1238" t="str">
        <f t="shared" si="77"/>
        <v>2023</v>
      </c>
      <c r="J1238" s="2">
        <f t="shared" si="78"/>
        <v>23</v>
      </c>
      <c r="K1238" t="str">
        <f t="shared" si="79"/>
        <v>Été</v>
      </c>
      <c r="L1238">
        <v>0</v>
      </c>
    </row>
    <row r="1239" spans="1:12" x14ac:dyDescent="0.3">
      <c r="A1239" t="s">
        <v>114</v>
      </c>
      <c r="C1239" t="s">
        <v>15</v>
      </c>
      <c r="I1239" t="str">
        <f t="shared" si="77"/>
        <v>2023</v>
      </c>
      <c r="J1239" s="2">
        <f t="shared" si="78"/>
        <v>24</v>
      </c>
      <c r="K1239" t="str">
        <f t="shared" si="79"/>
        <v>Été</v>
      </c>
      <c r="L1239">
        <v>0</v>
      </c>
    </row>
    <row r="1240" spans="1:12" x14ac:dyDescent="0.3">
      <c r="A1240" t="s">
        <v>113</v>
      </c>
      <c r="C1240" t="s">
        <v>13</v>
      </c>
      <c r="I1240" t="str">
        <f t="shared" si="77"/>
        <v>2023</v>
      </c>
      <c r="J1240" s="2">
        <f t="shared" si="78"/>
        <v>25</v>
      </c>
      <c r="K1240" t="str">
        <f t="shared" si="79"/>
        <v>Été</v>
      </c>
      <c r="L1240">
        <v>0</v>
      </c>
    </row>
    <row r="1241" spans="1:12" x14ac:dyDescent="0.3">
      <c r="A1241" t="s">
        <v>112</v>
      </c>
      <c r="C1241" t="s">
        <v>11</v>
      </c>
      <c r="I1241" t="str">
        <f t="shared" si="77"/>
        <v>2023</v>
      </c>
      <c r="J1241" s="2">
        <f t="shared" si="78"/>
        <v>26</v>
      </c>
      <c r="K1241" t="str">
        <f t="shared" si="79"/>
        <v>Été</v>
      </c>
      <c r="L1241">
        <v>0</v>
      </c>
    </row>
    <row r="1242" spans="1:12" x14ac:dyDescent="0.3">
      <c r="A1242" t="s">
        <v>111</v>
      </c>
      <c r="C1242" t="s">
        <v>9</v>
      </c>
      <c r="I1242" t="str">
        <f t="shared" si="77"/>
        <v>2023</v>
      </c>
      <c r="J1242" s="2">
        <f t="shared" si="78"/>
        <v>27</v>
      </c>
      <c r="K1242" t="str">
        <f t="shared" si="79"/>
        <v>Été</v>
      </c>
      <c r="L1242">
        <v>0</v>
      </c>
    </row>
    <row r="1243" spans="1:12" x14ac:dyDescent="0.3">
      <c r="A1243" t="s">
        <v>110</v>
      </c>
      <c r="C1243" t="s">
        <v>7</v>
      </c>
      <c r="I1243" t="str">
        <f t="shared" si="77"/>
        <v>2023</v>
      </c>
      <c r="J1243" s="2">
        <f t="shared" si="78"/>
        <v>28</v>
      </c>
      <c r="K1243" t="str">
        <f t="shared" si="79"/>
        <v>Été</v>
      </c>
      <c r="L1243">
        <v>0</v>
      </c>
    </row>
    <row r="1244" spans="1:12" x14ac:dyDescent="0.3">
      <c r="A1244" t="s">
        <v>109</v>
      </c>
      <c r="C1244" t="s">
        <v>5</v>
      </c>
      <c r="I1244" t="str">
        <f t="shared" si="77"/>
        <v>2023</v>
      </c>
      <c r="J1244" s="2">
        <f t="shared" si="78"/>
        <v>29</v>
      </c>
      <c r="K1244" t="str">
        <f t="shared" si="79"/>
        <v>Été</v>
      </c>
      <c r="L1244">
        <v>0</v>
      </c>
    </row>
    <row r="1245" spans="1:12" x14ac:dyDescent="0.3">
      <c r="A1245" t="s">
        <v>108</v>
      </c>
      <c r="C1245" t="s">
        <v>107</v>
      </c>
      <c r="I1245" t="str">
        <f t="shared" si="77"/>
        <v>2023</v>
      </c>
      <c r="J1245" s="2">
        <f t="shared" si="78"/>
        <v>30</v>
      </c>
      <c r="K1245" t="str">
        <f t="shared" si="79"/>
        <v>Été</v>
      </c>
      <c r="L1245">
        <v>0</v>
      </c>
    </row>
    <row r="1246" spans="1:12" x14ac:dyDescent="0.3">
      <c r="A1246" t="s">
        <v>106</v>
      </c>
      <c r="C1246" t="s">
        <v>105</v>
      </c>
      <c r="I1246" t="str">
        <f t="shared" si="77"/>
        <v>2023</v>
      </c>
      <c r="J1246" s="2">
        <f t="shared" si="78"/>
        <v>31</v>
      </c>
      <c r="K1246" t="str">
        <f t="shared" si="79"/>
        <v>Été</v>
      </c>
      <c r="L1246">
        <v>0</v>
      </c>
    </row>
    <row r="1247" spans="1:12" x14ac:dyDescent="0.3">
      <c r="A1247" t="s">
        <v>104</v>
      </c>
      <c r="C1247" t="s">
        <v>103</v>
      </c>
      <c r="I1247" t="str">
        <f t="shared" si="77"/>
        <v>2023</v>
      </c>
      <c r="J1247" s="2">
        <f t="shared" si="78"/>
        <v>32</v>
      </c>
      <c r="K1247" t="str">
        <f t="shared" si="79"/>
        <v>Été</v>
      </c>
      <c r="L1247">
        <v>0</v>
      </c>
    </row>
    <row r="1248" spans="1:12" x14ac:dyDescent="0.3">
      <c r="A1248" t="s">
        <v>102</v>
      </c>
      <c r="C1248" t="s">
        <v>101</v>
      </c>
      <c r="I1248" t="str">
        <f t="shared" si="77"/>
        <v>2023</v>
      </c>
      <c r="J1248" s="2">
        <f t="shared" si="78"/>
        <v>33</v>
      </c>
      <c r="K1248" t="str">
        <f t="shared" si="79"/>
        <v>Été</v>
      </c>
      <c r="L1248">
        <v>0</v>
      </c>
    </row>
    <row r="1249" spans="1:12" x14ac:dyDescent="0.3">
      <c r="A1249" t="s">
        <v>100</v>
      </c>
      <c r="C1249" t="s">
        <v>99</v>
      </c>
      <c r="I1249" t="str">
        <f t="shared" si="77"/>
        <v>2023</v>
      </c>
      <c r="J1249" s="2">
        <f t="shared" si="78"/>
        <v>34</v>
      </c>
      <c r="K1249" t="str">
        <f t="shared" si="79"/>
        <v>Été</v>
      </c>
      <c r="L1249">
        <v>0</v>
      </c>
    </row>
    <row r="1250" spans="1:12" x14ac:dyDescent="0.3">
      <c r="A1250" t="s">
        <v>98</v>
      </c>
      <c r="C1250" t="s">
        <v>97</v>
      </c>
      <c r="I1250" t="str">
        <f t="shared" si="77"/>
        <v>2023</v>
      </c>
      <c r="J1250" s="2">
        <f t="shared" si="78"/>
        <v>35</v>
      </c>
      <c r="K1250" t="str">
        <f t="shared" si="79"/>
        <v>Été</v>
      </c>
      <c r="L1250">
        <v>0</v>
      </c>
    </row>
    <row r="1251" spans="1:12" x14ac:dyDescent="0.3">
      <c r="A1251" t="s">
        <v>96</v>
      </c>
      <c r="C1251" t="s">
        <v>95</v>
      </c>
      <c r="I1251" t="str">
        <f t="shared" si="77"/>
        <v>2023</v>
      </c>
      <c r="J1251" s="2">
        <f t="shared" si="78"/>
        <v>36</v>
      </c>
      <c r="K1251" t="str">
        <f t="shared" si="79"/>
        <v>Automne</v>
      </c>
      <c r="L1251">
        <v>0</v>
      </c>
    </row>
    <row r="1252" spans="1:12" x14ac:dyDescent="0.3">
      <c r="A1252" t="s">
        <v>94</v>
      </c>
      <c r="C1252" t="s">
        <v>93</v>
      </c>
      <c r="I1252" t="str">
        <f t="shared" si="77"/>
        <v>2023</v>
      </c>
      <c r="J1252" s="2">
        <f t="shared" si="78"/>
        <v>37</v>
      </c>
      <c r="K1252" t="str">
        <f t="shared" si="79"/>
        <v>Automne</v>
      </c>
      <c r="L1252">
        <v>0</v>
      </c>
    </row>
    <row r="1253" spans="1:12" x14ac:dyDescent="0.3">
      <c r="A1253" t="s">
        <v>92</v>
      </c>
      <c r="C1253" t="s">
        <v>91</v>
      </c>
      <c r="I1253" t="str">
        <f t="shared" si="77"/>
        <v>2023</v>
      </c>
      <c r="J1253" s="2">
        <f t="shared" si="78"/>
        <v>38</v>
      </c>
      <c r="K1253" t="str">
        <f t="shared" si="79"/>
        <v>Automne</v>
      </c>
      <c r="L1253">
        <v>0</v>
      </c>
    </row>
    <row r="1254" spans="1:12" x14ac:dyDescent="0.3">
      <c r="A1254" t="s">
        <v>90</v>
      </c>
      <c r="C1254" t="s">
        <v>89</v>
      </c>
      <c r="I1254" t="str">
        <f t="shared" si="77"/>
        <v>2023</v>
      </c>
      <c r="J1254" s="2">
        <f t="shared" si="78"/>
        <v>39</v>
      </c>
      <c r="K1254" t="str">
        <f t="shared" si="79"/>
        <v>Automne</v>
      </c>
      <c r="L1254">
        <v>0</v>
      </c>
    </row>
    <row r="1255" spans="1:12" x14ac:dyDescent="0.3">
      <c r="A1255" t="s">
        <v>88</v>
      </c>
      <c r="C1255" t="s">
        <v>87</v>
      </c>
      <c r="I1255" t="str">
        <f t="shared" si="77"/>
        <v>2023</v>
      </c>
      <c r="J1255" s="2">
        <f t="shared" si="78"/>
        <v>40</v>
      </c>
      <c r="K1255" t="str">
        <f t="shared" si="79"/>
        <v>Automne</v>
      </c>
      <c r="L1255">
        <v>0</v>
      </c>
    </row>
    <row r="1256" spans="1:12" x14ac:dyDescent="0.3">
      <c r="A1256" t="s">
        <v>86</v>
      </c>
      <c r="C1256" t="s">
        <v>85</v>
      </c>
      <c r="I1256" t="str">
        <f t="shared" si="77"/>
        <v>2023</v>
      </c>
      <c r="J1256" s="2">
        <f t="shared" si="78"/>
        <v>41</v>
      </c>
      <c r="K1256" t="str">
        <f t="shared" si="79"/>
        <v>Automne</v>
      </c>
      <c r="L1256">
        <v>0</v>
      </c>
    </row>
    <row r="1257" spans="1:12" x14ac:dyDescent="0.3">
      <c r="A1257" t="s">
        <v>84</v>
      </c>
      <c r="C1257" t="s">
        <v>83</v>
      </c>
      <c r="I1257" t="str">
        <f t="shared" si="77"/>
        <v>2023</v>
      </c>
      <c r="J1257" s="2">
        <f t="shared" si="78"/>
        <v>42</v>
      </c>
      <c r="K1257" t="str">
        <f t="shared" si="79"/>
        <v>Automne</v>
      </c>
      <c r="L1257">
        <v>0</v>
      </c>
    </row>
    <row r="1258" spans="1:12" x14ac:dyDescent="0.3">
      <c r="A1258" t="s">
        <v>82</v>
      </c>
      <c r="C1258" t="s">
        <v>81</v>
      </c>
      <c r="I1258" t="str">
        <f t="shared" si="77"/>
        <v>2023</v>
      </c>
      <c r="J1258" s="2">
        <f t="shared" si="78"/>
        <v>43</v>
      </c>
      <c r="K1258" t="str">
        <f t="shared" si="79"/>
        <v>Automne</v>
      </c>
      <c r="L1258">
        <v>0</v>
      </c>
    </row>
    <row r="1259" spans="1:12" x14ac:dyDescent="0.3">
      <c r="A1259" t="s">
        <v>80</v>
      </c>
      <c r="C1259" t="s">
        <v>79</v>
      </c>
      <c r="I1259" t="str">
        <f t="shared" si="77"/>
        <v>2023</v>
      </c>
      <c r="J1259" s="2">
        <f t="shared" si="78"/>
        <v>44</v>
      </c>
      <c r="K1259" t="str">
        <f t="shared" si="79"/>
        <v>Automne</v>
      </c>
      <c r="L1259">
        <v>0</v>
      </c>
    </row>
    <row r="1260" spans="1:12" x14ac:dyDescent="0.3">
      <c r="A1260" t="s">
        <v>78</v>
      </c>
      <c r="C1260" t="s">
        <v>77</v>
      </c>
      <c r="I1260" t="str">
        <f t="shared" si="77"/>
        <v>2023</v>
      </c>
      <c r="J1260" s="2">
        <f t="shared" si="78"/>
        <v>45</v>
      </c>
      <c r="K1260" t="str">
        <f t="shared" si="79"/>
        <v>Automne</v>
      </c>
      <c r="L1260">
        <v>0</v>
      </c>
    </row>
    <row r="1261" spans="1:12" x14ac:dyDescent="0.3">
      <c r="A1261" t="s">
        <v>76</v>
      </c>
      <c r="C1261" t="s">
        <v>75</v>
      </c>
      <c r="I1261" t="str">
        <f t="shared" si="77"/>
        <v>2023</v>
      </c>
      <c r="J1261" s="2">
        <f t="shared" si="78"/>
        <v>46</v>
      </c>
      <c r="K1261" t="str">
        <f t="shared" si="79"/>
        <v>Automne</v>
      </c>
      <c r="L1261">
        <v>0</v>
      </c>
    </row>
    <row r="1262" spans="1:12" x14ac:dyDescent="0.3">
      <c r="A1262" t="s">
        <v>74</v>
      </c>
      <c r="C1262" t="s">
        <v>73</v>
      </c>
      <c r="I1262" t="str">
        <f t="shared" si="77"/>
        <v>2023</v>
      </c>
      <c r="J1262" s="2">
        <f t="shared" si="78"/>
        <v>47</v>
      </c>
      <c r="K1262" t="str">
        <f t="shared" si="79"/>
        <v>Automne</v>
      </c>
      <c r="L1262">
        <v>0</v>
      </c>
    </row>
    <row r="1263" spans="1:12" x14ac:dyDescent="0.3">
      <c r="A1263" t="s">
        <v>72</v>
      </c>
      <c r="C1263" t="s">
        <v>71</v>
      </c>
      <c r="I1263" t="str">
        <f t="shared" si="77"/>
        <v>2023</v>
      </c>
      <c r="J1263" s="2">
        <f t="shared" si="78"/>
        <v>48</v>
      </c>
      <c r="K1263" t="str">
        <f t="shared" si="79"/>
        <v>Hiver</v>
      </c>
      <c r="L1263">
        <v>0</v>
      </c>
    </row>
    <row r="1264" spans="1:12" x14ac:dyDescent="0.3">
      <c r="A1264" t="s">
        <v>70</v>
      </c>
      <c r="C1264" t="s">
        <v>69</v>
      </c>
      <c r="I1264" t="str">
        <f t="shared" si="77"/>
        <v>2023</v>
      </c>
      <c r="J1264" s="2">
        <f t="shared" si="78"/>
        <v>49</v>
      </c>
      <c r="K1264" t="str">
        <f t="shared" si="79"/>
        <v>Hiver</v>
      </c>
      <c r="L1264">
        <v>0</v>
      </c>
    </row>
    <row r="1265" spans="1:12" x14ac:dyDescent="0.3">
      <c r="A1265" t="s">
        <v>68</v>
      </c>
      <c r="C1265" t="s">
        <v>67</v>
      </c>
      <c r="I1265" t="str">
        <f t="shared" si="77"/>
        <v>2023</v>
      </c>
      <c r="J1265" s="2">
        <f t="shared" si="78"/>
        <v>50</v>
      </c>
      <c r="K1265" t="str">
        <f t="shared" si="79"/>
        <v>Hiver</v>
      </c>
      <c r="L1265">
        <v>0</v>
      </c>
    </row>
    <row r="1266" spans="1:12" x14ac:dyDescent="0.3">
      <c r="A1266" t="s">
        <v>66</v>
      </c>
      <c r="C1266" t="s">
        <v>65</v>
      </c>
      <c r="I1266" t="str">
        <f t="shared" si="77"/>
        <v>2023</v>
      </c>
      <c r="J1266" s="2">
        <f t="shared" si="78"/>
        <v>51</v>
      </c>
      <c r="K1266" t="str">
        <f t="shared" si="79"/>
        <v>Hiver</v>
      </c>
      <c r="L1266">
        <v>0</v>
      </c>
    </row>
    <row r="1267" spans="1:12" x14ac:dyDescent="0.3">
      <c r="A1267" t="s">
        <v>64</v>
      </c>
      <c r="C1267" t="s">
        <v>63</v>
      </c>
      <c r="I1267" t="str">
        <f t="shared" si="77"/>
        <v>2023</v>
      </c>
      <c r="J1267" s="2">
        <f t="shared" si="78"/>
        <v>52</v>
      </c>
      <c r="K1267" t="str">
        <f t="shared" si="79"/>
        <v>Hiver</v>
      </c>
      <c r="L1267">
        <v>0</v>
      </c>
    </row>
    <row r="1268" spans="1:12" x14ac:dyDescent="0.3">
      <c r="A1268" t="s">
        <v>62</v>
      </c>
      <c r="C1268" t="s">
        <v>61</v>
      </c>
      <c r="I1268" t="str">
        <f t="shared" si="77"/>
        <v>2024</v>
      </c>
      <c r="J1268" s="2">
        <f t="shared" si="78"/>
        <v>1</v>
      </c>
      <c r="K1268" t="str">
        <f t="shared" si="79"/>
        <v>Hiver</v>
      </c>
      <c r="L1268">
        <v>0</v>
      </c>
    </row>
    <row r="1269" spans="1:12" x14ac:dyDescent="0.3">
      <c r="A1269" t="s">
        <v>60</v>
      </c>
      <c r="C1269" t="s">
        <v>59</v>
      </c>
      <c r="I1269" t="str">
        <f t="shared" si="77"/>
        <v>2024</v>
      </c>
      <c r="J1269" s="2">
        <f t="shared" si="78"/>
        <v>2</v>
      </c>
      <c r="K1269" t="str">
        <f t="shared" si="79"/>
        <v>Hiver</v>
      </c>
      <c r="L1269">
        <v>0</v>
      </c>
    </row>
    <row r="1270" spans="1:12" x14ac:dyDescent="0.3">
      <c r="A1270" t="s">
        <v>58</v>
      </c>
      <c r="C1270" t="s">
        <v>57</v>
      </c>
      <c r="I1270" t="str">
        <f t="shared" si="77"/>
        <v>2024</v>
      </c>
      <c r="J1270" s="2">
        <f t="shared" si="78"/>
        <v>3</v>
      </c>
      <c r="K1270" t="str">
        <f t="shared" si="79"/>
        <v>Hiver</v>
      </c>
      <c r="L1270">
        <v>0</v>
      </c>
    </row>
    <row r="1271" spans="1:12" x14ac:dyDescent="0.3">
      <c r="A1271" t="s">
        <v>56</v>
      </c>
      <c r="C1271" t="s">
        <v>55</v>
      </c>
      <c r="I1271" t="str">
        <f t="shared" si="77"/>
        <v>2024</v>
      </c>
      <c r="J1271" s="2">
        <f t="shared" si="78"/>
        <v>4</v>
      </c>
      <c r="K1271" t="str">
        <f t="shared" si="79"/>
        <v>Hiver</v>
      </c>
      <c r="L1271">
        <v>0</v>
      </c>
    </row>
    <row r="1272" spans="1:12" x14ac:dyDescent="0.3">
      <c r="A1272" t="s">
        <v>54</v>
      </c>
      <c r="C1272" t="s">
        <v>53</v>
      </c>
      <c r="I1272" t="str">
        <f t="shared" si="77"/>
        <v>2024</v>
      </c>
      <c r="J1272" s="2">
        <f t="shared" si="78"/>
        <v>5</v>
      </c>
      <c r="K1272" t="str">
        <f t="shared" si="79"/>
        <v>Hiver</v>
      </c>
      <c r="L1272">
        <v>0</v>
      </c>
    </row>
    <row r="1273" spans="1:12" x14ac:dyDescent="0.3">
      <c r="A1273" t="s">
        <v>52</v>
      </c>
      <c r="C1273" t="s">
        <v>51</v>
      </c>
      <c r="I1273" t="str">
        <f t="shared" si="77"/>
        <v>2024</v>
      </c>
      <c r="J1273" s="2">
        <f t="shared" si="78"/>
        <v>6</v>
      </c>
      <c r="K1273" t="str">
        <f t="shared" si="79"/>
        <v>Hiver</v>
      </c>
      <c r="L1273">
        <v>0</v>
      </c>
    </row>
    <row r="1274" spans="1:12" x14ac:dyDescent="0.3">
      <c r="A1274" t="s">
        <v>50</v>
      </c>
      <c r="C1274" t="s">
        <v>49</v>
      </c>
      <c r="I1274" t="str">
        <f t="shared" si="77"/>
        <v>2024</v>
      </c>
      <c r="J1274" s="2">
        <f t="shared" si="78"/>
        <v>7</v>
      </c>
      <c r="K1274" t="str">
        <f t="shared" si="79"/>
        <v>Hiver</v>
      </c>
      <c r="L1274">
        <v>0</v>
      </c>
    </row>
    <row r="1275" spans="1:12" x14ac:dyDescent="0.3">
      <c r="A1275" t="s">
        <v>48</v>
      </c>
      <c r="C1275" t="s">
        <v>47</v>
      </c>
      <c r="I1275" t="str">
        <f t="shared" si="77"/>
        <v>2024</v>
      </c>
      <c r="J1275" s="2">
        <f t="shared" si="78"/>
        <v>8</v>
      </c>
      <c r="K1275" t="str">
        <f t="shared" si="79"/>
        <v>Hiver</v>
      </c>
      <c r="L1275">
        <v>0</v>
      </c>
    </row>
    <row r="1276" spans="1:12" x14ac:dyDescent="0.3">
      <c r="A1276" t="s">
        <v>46</v>
      </c>
      <c r="C1276" t="s">
        <v>45</v>
      </c>
      <c r="I1276" t="str">
        <f t="shared" si="77"/>
        <v>2024</v>
      </c>
      <c r="J1276" s="2">
        <f t="shared" si="78"/>
        <v>9</v>
      </c>
      <c r="K1276" t="str">
        <f t="shared" si="79"/>
        <v>Printemps</v>
      </c>
      <c r="L1276">
        <v>0</v>
      </c>
    </row>
    <row r="1277" spans="1:12" x14ac:dyDescent="0.3">
      <c r="A1277" t="s">
        <v>44</v>
      </c>
      <c r="C1277" t="s">
        <v>43</v>
      </c>
      <c r="I1277" t="str">
        <f t="shared" si="77"/>
        <v>2024</v>
      </c>
      <c r="J1277" s="2">
        <f t="shared" si="78"/>
        <v>10</v>
      </c>
      <c r="K1277" t="str">
        <f t="shared" si="79"/>
        <v>Printemps</v>
      </c>
      <c r="L1277">
        <v>0</v>
      </c>
    </row>
    <row r="1278" spans="1:12" x14ac:dyDescent="0.3">
      <c r="A1278" t="s">
        <v>42</v>
      </c>
      <c r="C1278" t="s">
        <v>41</v>
      </c>
      <c r="I1278" t="str">
        <f t="shared" si="77"/>
        <v>2024</v>
      </c>
      <c r="J1278" s="2">
        <f t="shared" si="78"/>
        <v>11</v>
      </c>
      <c r="K1278" t="str">
        <f t="shared" si="79"/>
        <v>Printemps</v>
      </c>
      <c r="L1278">
        <v>0</v>
      </c>
    </row>
    <row r="1279" spans="1:12" x14ac:dyDescent="0.3">
      <c r="A1279" t="s">
        <v>40</v>
      </c>
      <c r="C1279" t="s">
        <v>39</v>
      </c>
      <c r="I1279" t="str">
        <f t="shared" si="77"/>
        <v>2024</v>
      </c>
      <c r="J1279" s="2">
        <f t="shared" si="78"/>
        <v>12</v>
      </c>
      <c r="K1279" t="str">
        <f t="shared" si="79"/>
        <v>Printemps</v>
      </c>
      <c r="L1279">
        <v>0</v>
      </c>
    </row>
    <row r="1280" spans="1:12" x14ac:dyDescent="0.3">
      <c r="A1280" t="s">
        <v>38</v>
      </c>
      <c r="C1280" t="s">
        <v>37</v>
      </c>
      <c r="I1280" t="str">
        <f t="shared" si="77"/>
        <v>2024</v>
      </c>
      <c r="J1280" s="2">
        <f t="shared" si="78"/>
        <v>13</v>
      </c>
      <c r="K1280" t="str">
        <f t="shared" si="79"/>
        <v>Printemps</v>
      </c>
      <c r="L1280">
        <v>0</v>
      </c>
    </row>
    <row r="1281" spans="1:12" x14ac:dyDescent="0.3">
      <c r="A1281" t="s">
        <v>36</v>
      </c>
      <c r="C1281" t="s">
        <v>35</v>
      </c>
      <c r="I1281" t="str">
        <f t="shared" si="77"/>
        <v>2024</v>
      </c>
      <c r="J1281" s="2">
        <f t="shared" si="78"/>
        <v>14</v>
      </c>
      <c r="K1281" t="str">
        <f t="shared" si="79"/>
        <v>Printemps</v>
      </c>
      <c r="L1281">
        <v>0</v>
      </c>
    </row>
    <row r="1282" spans="1:12" x14ac:dyDescent="0.3">
      <c r="A1282" t="s">
        <v>34</v>
      </c>
      <c r="C1282" t="s">
        <v>33</v>
      </c>
      <c r="I1282" t="str">
        <f t="shared" si="77"/>
        <v>2024</v>
      </c>
      <c r="J1282" s="2">
        <f t="shared" si="78"/>
        <v>15</v>
      </c>
      <c r="K1282" t="str">
        <f t="shared" si="79"/>
        <v>Printemps</v>
      </c>
      <c r="L1282">
        <v>0</v>
      </c>
    </row>
    <row r="1283" spans="1:12" x14ac:dyDescent="0.3">
      <c r="A1283" t="s">
        <v>32</v>
      </c>
      <c r="C1283" t="s">
        <v>31</v>
      </c>
      <c r="I1283" t="str">
        <f t="shared" si="77"/>
        <v>2024</v>
      </c>
      <c r="J1283" s="2">
        <f t="shared" si="78"/>
        <v>16</v>
      </c>
      <c r="K1283" t="str">
        <f t="shared" si="79"/>
        <v>Printemps</v>
      </c>
      <c r="L1283">
        <v>0</v>
      </c>
    </row>
    <row r="1284" spans="1:12" x14ac:dyDescent="0.3">
      <c r="A1284" t="s">
        <v>30</v>
      </c>
      <c r="C1284" t="s">
        <v>29</v>
      </c>
      <c r="I1284" t="str">
        <f t="shared" si="77"/>
        <v>2024</v>
      </c>
      <c r="J1284" s="2">
        <f t="shared" si="78"/>
        <v>17</v>
      </c>
      <c r="K1284" t="str">
        <f t="shared" si="79"/>
        <v>Printemps</v>
      </c>
      <c r="L1284">
        <v>0</v>
      </c>
    </row>
    <row r="1285" spans="1:12" x14ac:dyDescent="0.3">
      <c r="A1285" t="s">
        <v>28</v>
      </c>
      <c r="C1285" t="s">
        <v>27</v>
      </c>
      <c r="I1285" t="str">
        <f t="shared" si="77"/>
        <v>2024</v>
      </c>
      <c r="J1285" s="2">
        <f t="shared" si="78"/>
        <v>18</v>
      </c>
      <c r="K1285" t="str">
        <f t="shared" si="79"/>
        <v>Printemps</v>
      </c>
      <c r="L1285">
        <v>0</v>
      </c>
    </row>
    <row r="1286" spans="1:12" x14ac:dyDescent="0.3">
      <c r="A1286" t="s">
        <v>26</v>
      </c>
      <c r="C1286" t="s">
        <v>25</v>
      </c>
      <c r="I1286" t="str">
        <f t="shared" si="77"/>
        <v>2024</v>
      </c>
      <c r="J1286" s="2">
        <f t="shared" si="78"/>
        <v>19</v>
      </c>
      <c r="K1286" t="str">
        <f t="shared" si="79"/>
        <v>Printemps</v>
      </c>
      <c r="L1286">
        <v>0</v>
      </c>
    </row>
    <row r="1287" spans="1:12" x14ac:dyDescent="0.3">
      <c r="A1287" t="s">
        <v>24</v>
      </c>
      <c r="C1287" t="s">
        <v>23</v>
      </c>
      <c r="I1287" t="str">
        <f t="shared" si="77"/>
        <v>2024</v>
      </c>
      <c r="J1287" s="2">
        <f t="shared" si="78"/>
        <v>20</v>
      </c>
      <c r="K1287" t="str">
        <f t="shared" si="79"/>
        <v>Printemps</v>
      </c>
      <c r="L1287">
        <v>0</v>
      </c>
    </row>
    <row r="1288" spans="1:12" x14ac:dyDescent="0.3">
      <c r="A1288" t="s">
        <v>22</v>
      </c>
      <c r="C1288" t="s">
        <v>21</v>
      </c>
      <c r="I1288" t="str">
        <f t="shared" si="77"/>
        <v>2024</v>
      </c>
      <c r="J1288" s="2">
        <f t="shared" si="78"/>
        <v>21</v>
      </c>
      <c r="K1288" t="str">
        <f t="shared" si="79"/>
        <v>Printemps</v>
      </c>
      <c r="L1288">
        <v>0</v>
      </c>
    </row>
    <row r="1289" spans="1:12" x14ac:dyDescent="0.3">
      <c r="A1289" t="s">
        <v>20</v>
      </c>
      <c r="C1289" t="s">
        <v>19</v>
      </c>
      <c r="I1289" t="str">
        <f t="shared" si="77"/>
        <v>2024</v>
      </c>
      <c r="J1289" s="2">
        <f t="shared" si="78"/>
        <v>22</v>
      </c>
      <c r="K1289" t="str">
        <f t="shared" si="79"/>
        <v>Printemps</v>
      </c>
      <c r="L1289">
        <v>0</v>
      </c>
    </row>
    <row r="1290" spans="1:12" x14ac:dyDescent="0.3">
      <c r="A1290" t="s">
        <v>18</v>
      </c>
      <c r="C1290" t="s">
        <v>17</v>
      </c>
      <c r="I1290" t="str">
        <f t="shared" si="77"/>
        <v>2024</v>
      </c>
      <c r="J1290" s="2">
        <f t="shared" si="78"/>
        <v>23</v>
      </c>
      <c r="K1290" t="str">
        <f t="shared" si="79"/>
        <v>Été</v>
      </c>
      <c r="L1290">
        <v>0</v>
      </c>
    </row>
    <row r="1291" spans="1:12" x14ac:dyDescent="0.3">
      <c r="A1291" t="s">
        <v>16</v>
      </c>
      <c r="C1291" t="s">
        <v>15</v>
      </c>
      <c r="I1291" t="str">
        <f t="shared" si="77"/>
        <v>2024</v>
      </c>
      <c r="J1291" s="2">
        <f t="shared" si="78"/>
        <v>24</v>
      </c>
      <c r="K1291" t="str">
        <f t="shared" si="79"/>
        <v>Été</v>
      </c>
      <c r="L1291">
        <v>0</v>
      </c>
    </row>
    <row r="1292" spans="1:12" x14ac:dyDescent="0.3">
      <c r="A1292" t="s">
        <v>14</v>
      </c>
      <c r="C1292" t="s">
        <v>13</v>
      </c>
      <c r="I1292" t="str">
        <f t="shared" si="77"/>
        <v>2024</v>
      </c>
      <c r="J1292" s="2">
        <f t="shared" si="78"/>
        <v>25</v>
      </c>
      <c r="K1292" t="str">
        <f t="shared" si="79"/>
        <v>Été</v>
      </c>
      <c r="L1292">
        <v>0</v>
      </c>
    </row>
    <row r="1293" spans="1:12" x14ac:dyDescent="0.3">
      <c r="A1293" t="s">
        <v>12</v>
      </c>
      <c r="C1293" t="s">
        <v>11</v>
      </c>
      <c r="I1293" t="str">
        <f t="shared" si="77"/>
        <v>2024</v>
      </c>
      <c r="J1293" s="2">
        <f t="shared" si="78"/>
        <v>26</v>
      </c>
      <c r="K1293" t="str">
        <f t="shared" si="79"/>
        <v>Été</v>
      </c>
      <c r="L1293">
        <v>0</v>
      </c>
    </row>
    <row r="1294" spans="1:12" x14ac:dyDescent="0.3">
      <c r="A1294" t="s">
        <v>10</v>
      </c>
      <c r="C1294" t="s">
        <v>9</v>
      </c>
      <c r="I1294" t="str">
        <f t="shared" si="77"/>
        <v>2024</v>
      </c>
      <c r="J1294" s="2">
        <f t="shared" si="78"/>
        <v>27</v>
      </c>
      <c r="K1294" t="str">
        <f t="shared" ref="K1294:K1296" si="80">IF(J1294&lt;9,"Hiver",IF(J1294&lt;23,"Printemps",IF(J1294&lt;36,"Été",IF(J1294&lt;48,"Automne","Hiver"))))</f>
        <v>Été</v>
      </c>
      <c r="L1294">
        <v>0</v>
      </c>
    </row>
    <row r="1295" spans="1:12" x14ac:dyDescent="0.3">
      <c r="A1295" t="s">
        <v>8</v>
      </c>
      <c r="C1295" t="s">
        <v>7</v>
      </c>
      <c r="I1295" t="str">
        <f t="shared" si="77"/>
        <v>2024</v>
      </c>
      <c r="J1295" s="2">
        <f t="shared" si="78"/>
        <v>28</v>
      </c>
      <c r="K1295" t="str">
        <f t="shared" si="80"/>
        <v>Été</v>
      </c>
      <c r="L1295">
        <v>0</v>
      </c>
    </row>
    <row r="1296" spans="1:12" x14ac:dyDescent="0.3">
      <c r="A1296" t="s">
        <v>6</v>
      </c>
      <c r="C1296" t="s">
        <v>5</v>
      </c>
      <c r="I1296" t="str">
        <f t="shared" si="77"/>
        <v>2024</v>
      </c>
      <c r="J1296" s="2">
        <f t="shared" si="78"/>
        <v>29</v>
      </c>
      <c r="K1296" t="str">
        <f t="shared" si="80"/>
        <v>Été</v>
      </c>
      <c r="L1296">
        <v>0</v>
      </c>
    </row>
  </sheetData>
  <autoFilter ref="I13:L1296" xr:uid="{0207146C-74FD-4A0A-9FF1-D5AE2DF8737B}"/>
  <mergeCells count="4">
    <mergeCell ref="S11:V11"/>
    <mergeCell ref="X11:AA11"/>
    <mergeCell ref="AC11:AF11"/>
    <mergeCell ref="AH11:AK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16C1-96B6-4F61-B3FE-147725FD2664}">
  <dimension ref="A1:B472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B1" t="s">
        <v>1358</v>
      </c>
    </row>
    <row r="2" spans="1:2" x14ac:dyDescent="0.3">
      <c r="A2" s="1">
        <v>40545</v>
      </c>
      <c r="B2">
        <v>15.40999985</v>
      </c>
    </row>
    <row r="3" spans="1:2" x14ac:dyDescent="0.3">
      <c r="A3" s="1">
        <v>40552</v>
      </c>
      <c r="B3">
        <v>17.969999309999999</v>
      </c>
    </row>
    <row r="4" spans="1:2" x14ac:dyDescent="0.3">
      <c r="A4" s="1">
        <v>40559</v>
      </c>
      <c r="B4">
        <v>16.949998860000001</v>
      </c>
    </row>
    <row r="5" spans="1:2" x14ac:dyDescent="0.3">
      <c r="A5" s="1">
        <v>40566</v>
      </c>
      <c r="B5">
        <v>16.18000031</v>
      </c>
    </row>
    <row r="6" spans="1:2" x14ac:dyDescent="0.3">
      <c r="A6" s="1">
        <v>40573</v>
      </c>
      <c r="B6">
        <v>14.259999280000001</v>
      </c>
    </row>
    <row r="7" spans="1:2" x14ac:dyDescent="0.3">
      <c r="A7" s="1">
        <v>40580</v>
      </c>
      <c r="B7">
        <v>18.969999309999999</v>
      </c>
    </row>
    <row r="8" spans="1:2" x14ac:dyDescent="0.3">
      <c r="A8" s="1">
        <v>40587</v>
      </c>
      <c r="B8">
        <v>20.18000031</v>
      </c>
    </row>
    <row r="9" spans="1:2" x14ac:dyDescent="0.3">
      <c r="A9" s="1">
        <v>40594</v>
      </c>
      <c r="B9">
        <v>18.600000380000001</v>
      </c>
    </row>
    <row r="10" spans="1:2" x14ac:dyDescent="0.3">
      <c r="A10" s="1">
        <v>40601</v>
      </c>
      <c r="B10">
        <v>14.960000040000001</v>
      </c>
    </row>
    <row r="11" spans="1:2" x14ac:dyDescent="0.3">
      <c r="A11" s="1">
        <v>40608</v>
      </c>
      <c r="B11">
        <v>14.630000109999999</v>
      </c>
    </row>
    <row r="12" spans="1:2" x14ac:dyDescent="0.3">
      <c r="A12" s="1">
        <v>40615</v>
      </c>
      <c r="B12">
        <v>15.75</v>
      </c>
    </row>
    <row r="13" spans="1:2" x14ac:dyDescent="0.3">
      <c r="A13" s="1">
        <v>40622</v>
      </c>
      <c r="B13">
        <v>22.159999849999998</v>
      </c>
    </row>
    <row r="14" spans="1:2" x14ac:dyDescent="0.3">
      <c r="A14" s="1">
        <v>40629</v>
      </c>
      <c r="B14">
        <v>20.260000229999999</v>
      </c>
    </row>
    <row r="15" spans="1:2" x14ac:dyDescent="0.3">
      <c r="A15" s="1">
        <v>40636</v>
      </c>
      <c r="B15">
        <v>25.75</v>
      </c>
    </row>
    <row r="16" spans="1:2" x14ac:dyDescent="0.3">
      <c r="A16" s="1">
        <v>40643</v>
      </c>
      <c r="B16">
        <v>26.689998630000002</v>
      </c>
    </row>
    <row r="17" spans="1:2" x14ac:dyDescent="0.3">
      <c r="A17" s="1">
        <v>40650</v>
      </c>
      <c r="B17">
        <v>25.88999939</v>
      </c>
    </row>
    <row r="18" spans="1:2" x14ac:dyDescent="0.3">
      <c r="A18" s="1">
        <v>40657</v>
      </c>
      <c r="B18">
        <v>24.920000080000001</v>
      </c>
    </row>
    <row r="19" spans="1:2" x14ac:dyDescent="0.3">
      <c r="A19" s="1">
        <v>40664</v>
      </c>
      <c r="B19">
        <v>23.899999619999999</v>
      </c>
    </row>
    <row r="20" spans="1:2" x14ac:dyDescent="0.3">
      <c r="A20" s="1">
        <v>40671</v>
      </c>
      <c r="B20">
        <v>24.93000031</v>
      </c>
    </row>
    <row r="21" spans="1:2" x14ac:dyDescent="0.3">
      <c r="A21" s="1">
        <v>40678</v>
      </c>
      <c r="B21">
        <v>29.329999919999999</v>
      </c>
    </row>
    <row r="22" spans="1:2" x14ac:dyDescent="0.3">
      <c r="A22" s="1">
        <v>40685</v>
      </c>
      <c r="B22">
        <v>30.369998930000001</v>
      </c>
    </row>
    <row r="23" spans="1:2" x14ac:dyDescent="0.3">
      <c r="A23" s="1">
        <v>40692</v>
      </c>
      <c r="B23">
        <v>31.119998930000001</v>
      </c>
    </row>
    <row r="24" spans="1:2" x14ac:dyDescent="0.3">
      <c r="A24" s="1">
        <v>40699</v>
      </c>
      <c r="B24">
        <v>31.549999239999998</v>
      </c>
    </row>
    <row r="25" spans="1:2" x14ac:dyDescent="0.3">
      <c r="A25" s="1">
        <v>40706</v>
      </c>
      <c r="B25">
        <v>29.789999009999999</v>
      </c>
    </row>
    <row r="26" spans="1:2" x14ac:dyDescent="0.3">
      <c r="A26" s="1">
        <v>40713</v>
      </c>
      <c r="B26">
        <v>30.299999239999998</v>
      </c>
    </row>
    <row r="27" spans="1:2" x14ac:dyDescent="0.3">
      <c r="A27" s="1">
        <v>40720</v>
      </c>
      <c r="B27">
        <v>33.5</v>
      </c>
    </row>
    <row r="28" spans="1:2" x14ac:dyDescent="0.3">
      <c r="A28" s="1">
        <v>40727</v>
      </c>
      <c r="B28">
        <v>33.479999540000001</v>
      </c>
    </row>
    <row r="29" spans="1:2" x14ac:dyDescent="0.3">
      <c r="A29" s="1">
        <v>40734</v>
      </c>
      <c r="B29">
        <v>35.009998320000001</v>
      </c>
    </row>
    <row r="30" spans="1:2" x14ac:dyDescent="0.3">
      <c r="A30" s="1">
        <v>40741</v>
      </c>
      <c r="B30">
        <v>38.129997250000002</v>
      </c>
    </row>
    <row r="31" spans="1:2" x14ac:dyDescent="0.3">
      <c r="A31" s="1">
        <v>40748</v>
      </c>
      <c r="B31">
        <v>30.329999919999999</v>
      </c>
    </row>
    <row r="32" spans="1:2" x14ac:dyDescent="0.3">
      <c r="A32" s="1">
        <v>40755</v>
      </c>
      <c r="B32">
        <v>30.299999239999998</v>
      </c>
    </row>
    <row r="33" spans="1:2" x14ac:dyDescent="0.3">
      <c r="A33" s="1">
        <v>40762</v>
      </c>
      <c r="B33">
        <v>33.719997409999998</v>
      </c>
    </row>
    <row r="34" spans="1:2" x14ac:dyDescent="0.3">
      <c r="A34" s="1">
        <v>40769</v>
      </c>
      <c r="B34">
        <v>32.880001069999999</v>
      </c>
    </row>
    <row r="35" spans="1:2" x14ac:dyDescent="0.3">
      <c r="A35" s="1">
        <v>40776</v>
      </c>
      <c r="B35">
        <v>36.86000061</v>
      </c>
    </row>
    <row r="36" spans="1:2" x14ac:dyDescent="0.3">
      <c r="A36" s="1">
        <v>40783</v>
      </c>
      <c r="B36">
        <v>38.930000309999997</v>
      </c>
    </row>
    <row r="37" spans="1:2" x14ac:dyDescent="0.3">
      <c r="A37" s="1">
        <v>40790</v>
      </c>
      <c r="B37">
        <v>34.840000150000002</v>
      </c>
    </row>
    <row r="38" spans="1:2" x14ac:dyDescent="0.3">
      <c r="A38" s="1">
        <v>40797</v>
      </c>
      <c r="B38">
        <v>33.479999540000001</v>
      </c>
    </row>
    <row r="39" spans="1:2" x14ac:dyDescent="0.3">
      <c r="A39" s="1">
        <v>40804</v>
      </c>
      <c r="B39">
        <v>34.5</v>
      </c>
    </row>
    <row r="40" spans="1:2" x14ac:dyDescent="0.3">
      <c r="A40" s="1">
        <v>40811</v>
      </c>
      <c r="B40">
        <v>29.809999470000001</v>
      </c>
    </row>
    <row r="41" spans="1:2" x14ac:dyDescent="0.3">
      <c r="A41" s="1">
        <v>40818</v>
      </c>
      <c r="B41">
        <v>30.479999540000001</v>
      </c>
    </row>
    <row r="42" spans="1:2" x14ac:dyDescent="0.3">
      <c r="A42" s="1">
        <v>40825</v>
      </c>
      <c r="B42">
        <v>29.920000080000001</v>
      </c>
    </row>
    <row r="43" spans="1:2" x14ac:dyDescent="0.3">
      <c r="A43" s="1">
        <v>40832</v>
      </c>
      <c r="B43">
        <v>28.68000031</v>
      </c>
    </row>
    <row r="44" spans="1:2" x14ac:dyDescent="0.3">
      <c r="A44" s="1">
        <v>40839</v>
      </c>
      <c r="B44">
        <v>22.510000229999999</v>
      </c>
    </row>
    <row r="45" spans="1:2" x14ac:dyDescent="0.3">
      <c r="A45" s="1">
        <v>40846</v>
      </c>
      <c r="B45">
        <v>24.590000150000002</v>
      </c>
    </row>
    <row r="46" spans="1:2" x14ac:dyDescent="0.3">
      <c r="A46" s="1">
        <v>40853</v>
      </c>
      <c r="B46">
        <v>22.670000080000001</v>
      </c>
    </row>
    <row r="47" spans="1:2" x14ac:dyDescent="0.3">
      <c r="A47" s="1">
        <v>40860</v>
      </c>
      <c r="B47">
        <v>22.059999470000001</v>
      </c>
    </row>
    <row r="48" spans="1:2" x14ac:dyDescent="0.3">
      <c r="A48" s="1">
        <v>40867</v>
      </c>
      <c r="B48">
        <v>17.909999849999998</v>
      </c>
    </row>
    <row r="49" spans="1:2" x14ac:dyDescent="0.3">
      <c r="A49" s="1">
        <v>40874</v>
      </c>
      <c r="B49">
        <v>19.479999540000001</v>
      </c>
    </row>
    <row r="50" spans="1:2" x14ac:dyDescent="0.3">
      <c r="A50" s="1">
        <v>40881</v>
      </c>
      <c r="B50">
        <v>19.659999849999998</v>
      </c>
    </row>
    <row r="51" spans="1:2" x14ac:dyDescent="0.3">
      <c r="A51" s="1">
        <v>40888</v>
      </c>
      <c r="B51">
        <v>18.020000459999999</v>
      </c>
    </row>
    <row r="52" spans="1:2" x14ac:dyDescent="0.3">
      <c r="A52" s="1">
        <v>40895</v>
      </c>
      <c r="B52">
        <v>17.549999239999998</v>
      </c>
    </row>
    <row r="53" spans="1:2" x14ac:dyDescent="0.3">
      <c r="A53" s="1">
        <v>40902</v>
      </c>
      <c r="B53">
        <v>15.769999500000001</v>
      </c>
    </row>
    <row r="54" spans="1:2" x14ac:dyDescent="0.3">
      <c r="A54" s="1">
        <v>40909</v>
      </c>
      <c r="B54">
        <v>15.149999619999999</v>
      </c>
    </row>
    <row r="55" spans="1:2" x14ac:dyDescent="0.3">
      <c r="A55" s="1">
        <v>40916</v>
      </c>
      <c r="B55">
        <v>16.489999770000001</v>
      </c>
    </row>
    <row r="56" spans="1:2" x14ac:dyDescent="0.3">
      <c r="A56" s="1">
        <v>40923</v>
      </c>
      <c r="B56">
        <v>15.69999981</v>
      </c>
    </row>
    <row r="57" spans="1:2" x14ac:dyDescent="0.3">
      <c r="A57" s="1">
        <v>40930</v>
      </c>
      <c r="B57">
        <v>16.670000080000001</v>
      </c>
    </row>
    <row r="58" spans="1:2" x14ac:dyDescent="0.3">
      <c r="A58" s="1">
        <v>40937</v>
      </c>
      <c r="B58">
        <v>16.270000459999999</v>
      </c>
    </row>
    <row r="59" spans="1:2" x14ac:dyDescent="0.3">
      <c r="A59" s="1">
        <v>40944</v>
      </c>
      <c r="B59">
        <v>14.269999500000001</v>
      </c>
    </row>
    <row r="60" spans="1:2" x14ac:dyDescent="0.3">
      <c r="A60" s="1">
        <v>40951</v>
      </c>
      <c r="B60">
        <v>11.69999981</v>
      </c>
    </row>
    <row r="61" spans="1:2" x14ac:dyDescent="0.3">
      <c r="A61" s="1">
        <v>40958</v>
      </c>
      <c r="B61">
        <v>16.02999878</v>
      </c>
    </row>
    <row r="62" spans="1:2" x14ac:dyDescent="0.3">
      <c r="A62" s="1">
        <v>40965</v>
      </c>
      <c r="B62">
        <v>19.699998860000001</v>
      </c>
    </row>
    <row r="63" spans="1:2" x14ac:dyDescent="0.3">
      <c r="A63" s="1">
        <v>40972</v>
      </c>
      <c r="B63">
        <v>23.539999009999999</v>
      </c>
    </row>
    <row r="64" spans="1:2" x14ac:dyDescent="0.3">
      <c r="A64" s="1">
        <v>40979</v>
      </c>
      <c r="B64">
        <v>19.920000080000001</v>
      </c>
    </row>
    <row r="65" spans="1:2" x14ac:dyDescent="0.3">
      <c r="A65" s="1">
        <v>40986</v>
      </c>
      <c r="B65">
        <v>21.799999239999998</v>
      </c>
    </row>
    <row r="66" spans="1:2" x14ac:dyDescent="0.3">
      <c r="A66" s="1">
        <v>40993</v>
      </c>
      <c r="B66">
        <v>24.939998630000002</v>
      </c>
    </row>
    <row r="67" spans="1:2" x14ac:dyDescent="0.3">
      <c r="A67" s="1">
        <v>41000</v>
      </c>
      <c r="B67">
        <v>25.510000229999999</v>
      </c>
    </row>
    <row r="68" spans="1:2" x14ac:dyDescent="0.3">
      <c r="A68" s="1">
        <v>41007</v>
      </c>
      <c r="B68">
        <v>22.559999470000001</v>
      </c>
    </row>
    <row r="69" spans="1:2" x14ac:dyDescent="0.3">
      <c r="A69" s="1">
        <v>41014</v>
      </c>
      <c r="B69">
        <v>19.869998930000001</v>
      </c>
    </row>
    <row r="70" spans="1:2" x14ac:dyDescent="0.3">
      <c r="A70" s="1">
        <v>41021</v>
      </c>
      <c r="B70">
        <v>21.170000080000001</v>
      </c>
    </row>
    <row r="71" spans="1:2" x14ac:dyDescent="0.3">
      <c r="A71" s="1">
        <v>41028</v>
      </c>
      <c r="B71">
        <v>28.06999969</v>
      </c>
    </row>
    <row r="72" spans="1:2" x14ac:dyDescent="0.3">
      <c r="A72" s="1">
        <v>41035</v>
      </c>
      <c r="B72">
        <v>26.619998930000001</v>
      </c>
    </row>
    <row r="73" spans="1:2" x14ac:dyDescent="0.3">
      <c r="A73" s="1">
        <v>41042</v>
      </c>
      <c r="B73">
        <v>29.729999540000001</v>
      </c>
    </row>
    <row r="74" spans="1:2" x14ac:dyDescent="0.3">
      <c r="A74" s="1">
        <v>41049</v>
      </c>
      <c r="B74">
        <v>25.879999160000001</v>
      </c>
    </row>
    <row r="75" spans="1:2" x14ac:dyDescent="0.3">
      <c r="A75" s="1">
        <v>41056</v>
      </c>
      <c r="B75">
        <v>29.659999849999998</v>
      </c>
    </row>
    <row r="76" spans="1:2" x14ac:dyDescent="0.3">
      <c r="A76" s="1">
        <v>41063</v>
      </c>
      <c r="B76">
        <v>28.909999849999998</v>
      </c>
    </row>
    <row r="77" spans="1:2" x14ac:dyDescent="0.3">
      <c r="A77" s="1">
        <v>41070</v>
      </c>
      <c r="B77">
        <v>31.260000229999999</v>
      </c>
    </row>
    <row r="78" spans="1:2" x14ac:dyDescent="0.3">
      <c r="A78" s="1">
        <v>41077</v>
      </c>
      <c r="B78">
        <v>34.090000150000002</v>
      </c>
    </row>
    <row r="79" spans="1:2" x14ac:dyDescent="0.3">
      <c r="A79" s="1">
        <v>41084</v>
      </c>
      <c r="B79">
        <v>36.340000150000002</v>
      </c>
    </row>
    <row r="80" spans="1:2" x14ac:dyDescent="0.3">
      <c r="A80" s="1">
        <v>41091</v>
      </c>
      <c r="B80">
        <v>36.430000309999997</v>
      </c>
    </row>
    <row r="81" spans="1:2" x14ac:dyDescent="0.3">
      <c r="A81" s="1">
        <v>41098</v>
      </c>
      <c r="B81">
        <v>36.77999878</v>
      </c>
    </row>
    <row r="82" spans="1:2" x14ac:dyDescent="0.3">
      <c r="A82" s="1">
        <v>41105</v>
      </c>
      <c r="B82">
        <v>34.5</v>
      </c>
    </row>
    <row r="83" spans="1:2" x14ac:dyDescent="0.3">
      <c r="A83" s="1">
        <v>41112</v>
      </c>
      <c r="B83">
        <v>35.219997409999998</v>
      </c>
    </row>
    <row r="84" spans="1:2" x14ac:dyDescent="0.3">
      <c r="A84" s="1">
        <v>41119</v>
      </c>
      <c r="B84">
        <v>36.549999239999998</v>
      </c>
    </row>
    <row r="85" spans="1:2" x14ac:dyDescent="0.3">
      <c r="A85" s="1">
        <v>41126</v>
      </c>
      <c r="B85">
        <v>36.319999690000003</v>
      </c>
    </row>
    <row r="86" spans="1:2" x14ac:dyDescent="0.3">
      <c r="A86" s="1">
        <v>41133</v>
      </c>
      <c r="B86">
        <v>39.61000061</v>
      </c>
    </row>
    <row r="87" spans="1:2" x14ac:dyDescent="0.3">
      <c r="A87" s="1">
        <v>41140</v>
      </c>
      <c r="B87">
        <v>36.809997559999999</v>
      </c>
    </row>
    <row r="88" spans="1:2" x14ac:dyDescent="0.3">
      <c r="A88" s="1">
        <v>41147</v>
      </c>
      <c r="B88">
        <v>36.829998019999998</v>
      </c>
    </row>
    <row r="89" spans="1:2" x14ac:dyDescent="0.3">
      <c r="A89" s="1">
        <v>41154</v>
      </c>
      <c r="B89">
        <v>34.270000459999999</v>
      </c>
    </row>
    <row r="90" spans="1:2" x14ac:dyDescent="0.3">
      <c r="A90" s="1">
        <v>41161</v>
      </c>
      <c r="B90">
        <v>31.709999079999999</v>
      </c>
    </row>
    <row r="91" spans="1:2" x14ac:dyDescent="0.3">
      <c r="A91" s="1">
        <v>41168</v>
      </c>
      <c r="B91">
        <v>30.260000229999999</v>
      </c>
    </row>
    <row r="92" spans="1:2" x14ac:dyDescent="0.3">
      <c r="A92" s="1">
        <v>41175</v>
      </c>
      <c r="B92">
        <v>28.369998930000001</v>
      </c>
    </row>
    <row r="93" spans="1:2" x14ac:dyDescent="0.3">
      <c r="A93" s="1">
        <v>41182</v>
      </c>
      <c r="B93">
        <v>33.880001069999999</v>
      </c>
    </row>
    <row r="94" spans="1:2" x14ac:dyDescent="0.3">
      <c r="A94" s="1">
        <v>41189</v>
      </c>
      <c r="B94">
        <v>27.879999160000001</v>
      </c>
    </row>
    <row r="95" spans="1:2" x14ac:dyDescent="0.3">
      <c r="A95" s="1">
        <v>41196</v>
      </c>
      <c r="B95">
        <v>28.409999849999998</v>
      </c>
    </row>
    <row r="96" spans="1:2" x14ac:dyDescent="0.3">
      <c r="A96" s="1">
        <v>41203</v>
      </c>
      <c r="B96">
        <v>29.13999939</v>
      </c>
    </row>
    <row r="97" spans="1:2" x14ac:dyDescent="0.3">
      <c r="A97" s="1">
        <v>41210</v>
      </c>
      <c r="B97">
        <v>28.170000080000001</v>
      </c>
    </row>
    <row r="98" spans="1:2" x14ac:dyDescent="0.3">
      <c r="A98" s="1">
        <v>41217</v>
      </c>
      <c r="B98">
        <v>21.359998699999998</v>
      </c>
    </row>
    <row r="99" spans="1:2" x14ac:dyDescent="0.3">
      <c r="A99" s="1">
        <v>41224</v>
      </c>
      <c r="B99">
        <v>22.329999919999999</v>
      </c>
    </row>
    <row r="100" spans="1:2" x14ac:dyDescent="0.3">
      <c r="A100" s="1">
        <v>41231</v>
      </c>
      <c r="B100">
        <v>24.049999239999998</v>
      </c>
    </row>
    <row r="101" spans="1:2" x14ac:dyDescent="0.3">
      <c r="A101" s="1">
        <v>41238</v>
      </c>
      <c r="B101">
        <v>19.949998860000001</v>
      </c>
    </row>
    <row r="102" spans="1:2" x14ac:dyDescent="0.3">
      <c r="A102" s="1">
        <v>41245</v>
      </c>
      <c r="B102">
        <v>19.63999939</v>
      </c>
    </row>
    <row r="103" spans="1:2" x14ac:dyDescent="0.3">
      <c r="A103" s="1">
        <v>41252</v>
      </c>
      <c r="B103">
        <v>14.52999973</v>
      </c>
    </row>
    <row r="104" spans="1:2" x14ac:dyDescent="0.3">
      <c r="A104" s="1">
        <v>41259</v>
      </c>
      <c r="B104">
        <v>16.949998860000001</v>
      </c>
    </row>
    <row r="105" spans="1:2" x14ac:dyDescent="0.3">
      <c r="A105" s="1">
        <v>41266</v>
      </c>
      <c r="B105">
        <v>16.010000229999999</v>
      </c>
    </row>
    <row r="106" spans="1:2" x14ac:dyDescent="0.3">
      <c r="A106" s="1">
        <v>41273</v>
      </c>
      <c r="B106">
        <v>17.52999878</v>
      </c>
    </row>
    <row r="107" spans="1:2" x14ac:dyDescent="0.3">
      <c r="A107" s="1">
        <v>41280</v>
      </c>
      <c r="B107">
        <v>16.010000229999999</v>
      </c>
    </row>
    <row r="108" spans="1:2" x14ac:dyDescent="0.3">
      <c r="A108" s="1">
        <v>41287</v>
      </c>
      <c r="B108">
        <v>16.549999239999998</v>
      </c>
    </row>
    <row r="109" spans="1:2" x14ac:dyDescent="0.3">
      <c r="A109" s="1">
        <v>41294</v>
      </c>
      <c r="B109">
        <v>14.88999939</v>
      </c>
    </row>
    <row r="110" spans="1:2" x14ac:dyDescent="0.3">
      <c r="A110" s="1">
        <v>41301</v>
      </c>
      <c r="B110">
        <v>13.77999973</v>
      </c>
    </row>
    <row r="111" spans="1:2" x14ac:dyDescent="0.3">
      <c r="A111" s="1">
        <v>41308</v>
      </c>
      <c r="B111">
        <v>19.469999309999999</v>
      </c>
    </row>
    <row r="112" spans="1:2" x14ac:dyDescent="0.3">
      <c r="A112" s="1">
        <v>41315</v>
      </c>
      <c r="B112">
        <v>13.93999958</v>
      </c>
    </row>
    <row r="113" spans="1:2" x14ac:dyDescent="0.3">
      <c r="A113" s="1">
        <v>41322</v>
      </c>
      <c r="B113">
        <v>15.27999973</v>
      </c>
    </row>
    <row r="114" spans="1:2" x14ac:dyDescent="0.3">
      <c r="A114" s="1">
        <v>41329</v>
      </c>
      <c r="B114">
        <v>14.75</v>
      </c>
    </row>
    <row r="115" spans="1:2" x14ac:dyDescent="0.3">
      <c r="A115" s="1">
        <v>41336</v>
      </c>
      <c r="B115">
        <v>17.199998860000001</v>
      </c>
    </row>
    <row r="116" spans="1:2" x14ac:dyDescent="0.3">
      <c r="A116" s="1">
        <v>41343</v>
      </c>
      <c r="B116">
        <v>19.38999939</v>
      </c>
    </row>
    <row r="117" spans="1:2" x14ac:dyDescent="0.3">
      <c r="A117" s="1">
        <v>41350</v>
      </c>
      <c r="B117">
        <v>16.859998699999998</v>
      </c>
    </row>
    <row r="118" spans="1:2" x14ac:dyDescent="0.3">
      <c r="A118" s="1">
        <v>41357</v>
      </c>
      <c r="B118">
        <v>23.170000080000001</v>
      </c>
    </row>
    <row r="119" spans="1:2" x14ac:dyDescent="0.3">
      <c r="A119" s="1">
        <v>41364</v>
      </c>
      <c r="B119">
        <v>18.609998699999998</v>
      </c>
    </row>
    <row r="120" spans="1:2" x14ac:dyDescent="0.3">
      <c r="A120" s="1">
        <v>41371</v>
      </c>
      <c r="B120">
        <v>20.439998630000002</v>
      </c>
    </row>
    <row r="121" spans="1:2" x14ac:dyDescent="0.3">
      <c r="A121" s="1">
        <v>41378</v>
      </c>
      <c r="B121">
        <v>24.31999969</v>
      </c>
    </row>
    <row r="122" spans="1:2" x14ac:dyDescent="0.3">
      <c r="A122" s="1">
        <v>41385</v>
      </c>
      <c r="B122">
        <v>25.789999009999999</v>
      </c>
    </row>
    <row r="123" spans="1:2" x14ac:dyDescent="0.3">
      <c r="A123" s="1">
        <v>41392</v>
      </c>
      <c r="B123">
        <v>27.52999878</v>
      </c>
    </row>
    <row r="124" spans="1:2" x14ac:dyDescent="0.3">
      <c r="A124" s="1">
        <v>41399</v>
      </c>
      <c r="B124">
        <v>30.809999470000001</v>
      </c>
    </row>
    <row r="125" spans="1:2" x14ac:dyDescent="0.3">
      <c r="A125" s="1">
        <v>41406</v>
      </c>
      <c r="B125">
        <v>26.079999919999999</v>
      </c>
    </row>
    <row r="126" spans="1:2" x14ac:dyDescent="0.3">
      <c r="A126" s="1">
        <v>41413</v>
      </c>
      <c r="B126">
        <v>27.090000150000002</v>
      </c>
    </row>
    <row r="127" spans="1:2" x14ac:dyDescent="0.3">
      <c r="A127" s="1">
        <v>41420</v>
      </c>
      <c r="B127">
        <v>25.329999919999999</v>
      </c>
    </row>
    <row r="128" spans="1:2" x14ac:dyDescent="0.3">
      <c r="A128" s="1">
        <v>41427</v>
      </c>
      <c r="B128">
        <v>25.659999849999998</v>
      </c>
    </row>
    <row r="129" spans="1:2" x14ac:dyDescent="0.3">
      <c r="A129" s="1">
        <v>41434</v>
      </c>
      <c r="B129">
        <v>28.539999009999999</v>
      </c>
    </row>
    <row r="130" spans="1:2" x14ac:dyDescent="0.3">
      <c r="A130" s="1">
        <v>41441</v>
      </c>
      <c r="B130">
        <v>31.77999878</v>
      </c>
    </row>
    <row r="131" spans="1:2" x14ac:dyDescent="0.3">
      <c r="A131" s="1">
        <v>41448</v>
      </c>
      <c r="B131">
        <v>35.549999239999998</v>
      </c>
    </row>
    <row r="132" spans="1:2" x14ac:dyDescent="0.3">
      <c r="A132" s="1">
        <v>41455</v>
      </c>
      <c r="B132">
        <v>28.629999160000001</v>
      </c>
    </row>
    <row r="133" spans="1:2" x14ac:dyDescent="0.3">
      <c r="A133" s="1">
        <v>41462</v>
      </c>
      <c r="B133">
        <v>34.989997860000003</v>
      </c>
    </row>
    <row r="134" spans="1:2" x14ac:dyDescent="0.3">
      <c r="A134" s="1">
        <v>41469</v>
      </c>
      <c r="B134">
        <v>33.27999878</v>
      </c>
    </row>
    <row r="135" spans="1:2" x14ac:dyDescent="0.3">
      <c r="A135" s="1">
        <v>41476</v>
      </c>
      <c r="B135">
        <v>33.950000760000002</v>
      </c>
    </row>
    <row r="136" spans="1:2" x14ac:dyDescent="0.3">
      <c r="A136" s="1">
        <v>41483</v>
      </c>
      <c r="B136">
        <v>36.950000760000002</v>
      </c>
    </row>
    <row r="137" spans="1:2" x14ac:dyDescent="0.3">
      <c r="A137" s="1">
        <v>41490</v>
      </c>
      <c r="B137">
        <v>37.770000459999999</v>
      </c>
    </row>
    <row r="138" spans="1:2" x14ac:dyDescent="0.3">
      <c r="A138" s="1">
        <v>41497</v>
      </c>
      <c r="B138">
        <v>38.349998470000003</v>
      </c>
    </row>
    <row r="139" spans="1:2" x14ac:dyDescent="0.3">
      <c r="A139" s="1">
        <v>41504</v>
      </c>
      <c r="B139">
        <v>34.409999849999998</v>
      </c>
    </row>
    <row r="140" spans="1:2" x14ac:dyDescent="0.3">
      <c r="A140" s="1">
        <v>41511</v>
      </c>
      <c r="B140">
        <v>33.739997860000003</v>
      </c>
    </row>
    <row r="141" spans="1:2" x14ac:dyDescent="0.3">
      <c r="A141" s="1">
        <v>41518</v>
      </c>
      <c r="B141">
        <v>29.719999309999999</v>
      </c>
    </row>
    <row r="142" spans="1:2" x14ac:dyDescent="0.3">
      <c r="A142" s="1">
        <v>41525</v>
      </c>
      <c r="B142">
        <v>33.52999878</v>
      </c>
    </row>
    <row r="143" spans="1:2" x14ac:dyDescent="0.3">
      <c r="A143" s="1">
        <v>41532</v>
      </c>
      <c r="B143">
        <v>29.52999878</v>
      </c>
    </row>
    <row r="144" spans="1:2" x14ac:dyDescent="0.3">
      <c r="A144" s="1">
        <v>41539</v>
      </c>
      <c r="B144">
        <v>29.299999239999998</v>
      </c>
    </row>
    <row r="145" spans="1:2" x14ac:dyDescent="0.3">
      <c r="A145" s="1">
        <v>41546</v>
      </c>
      <c r="B145">
        <v>28.299999239999998</v>
      </c>
    </row>
    <row r="146" spans="1:2" x14ac:dyDescent="0.3">
      <c r="A146" s="1">
        <v>41553</v>
      </c>
      <c r="B146">
        <v>27.420000080000001</v>
      </c>
    </row>
    <row r="147" spans="1:2" x14ac:dyDescent="0.3">
      <c r="A147" s="1">
        <v>41560</v>
      </c>
      <c r="B147">
        <v>25.939998630000002</v>
      </c>
    </row>
    <row r="148" spans="1:2" x14ac:dyDescent="0.3">
      <c r="A148" s="1">
        <v>41567</v>
      </c>
      <c r="B148">
        <v>27.539999009999999</v>
      </c>
    </row>
    <row r="149" spans="1:2" x14ac:dyDescent="0.3">
      <c r="A149" s="1">
        <v>41574</v>
      </c>
      <c r="B149">
        <v>27.049999239999998</v>
      </c>
    </row>
    <row r="150" spans="1:2" x14ac:dyDescent="0.3">
      <c r="A150" s="1">
        <v>41581</v>
      </c>
      <c r="B150">
        <v>25.599998469999999</v>
      </c>
    </row>
    <row r="151" spans="1:2" x14ac:dyDescent="0.3">
      <c r="A151" s="1">
        <v>41588</v>
      </c>
      <c r="B151">
        <v>23.329999919999999</v>
      </c>
    </row>
    <row r="152" spans="1:2" x14ac:dyDescent="0.3">
      <c r="A152" s="1">
        <v>41595</v>
      </c>
      <c r="B152">
        <v>22.049999239999998</v>
      </c>
    </row>
    <row r="153" spans="1:2" x14ac:dyDescent="0.3">
      <c r="A153" s="1">
        <v>41602</v>
      </c>
      <c r="B153">
        <v>19.010000229999999</v>
      </c>
    </row>
    <row r="154" spans="1:2" x14ac:dyDescent="0.3">
      <c r="A154" s="1">
        <v>41609</v>
      </c>
      <c r="B154">
        <v>14.679999349999999</v>
      </c>
    </row>
    <row r="155" spans="1:2" x14ac:dyDescent="0.3">
      <c r="A155" s="1">
        <v>41616</v>
      </c>
      <c r="B155">
        <v>19.939998630000002</v>
      </c>
    </row>
    <row r="156" spans="1:2" x14ac:dyDescent="0.3">
      <c r="A156" s="1">
        <v>41623</v>
      </c>
      <c r="B156">
        <v>16.63999939</v>
      </c>
    </row>
    <row r="157" spans="1:2" x14ac:dyDescent="0.3">
      <c r="A157" s="1">
        <v>41630</v>
      </c>
      <c r="B157">
        <v>16.920000080000001</v>
      </c>
    </row>
    <row r="158" spans="1:2" x14ac:dyDescent="0.3">
      <c r="A158" s="1">
        <v>41637</v>
      </c>
      <c r="B158">
        <v>15.90999985</v>
      </c>
    </row>
    <row r="159" spans="1:2" x14ac:dyDescent="0.3">
      <c r="A159" s="1">
        <v>41644</v>
      </c>
      <c r="B159">
        <v>16.350000380000001</v>
      </c>
    </row>
    <row r="160" spans="1:2" x14ac:dyDescent="0.3">
      <c r="A160" s="1">
        <v>41651</v>
      </c>
      <c r="B160">
        <v>15.929999349999999</v>
      </c>
    </row>
    <row r="161" spans="1:2" x14ac:dyDescent="0.3">
      <c r="A161" s="1">
        <v>41658</v>
      </c>
      <c r="B161">
        <v>18.31999969</v>
      </c>
    </row>
    <row r="162" spans="1:2" x14ac:dyDescent="0.3">
      <c r="A162" s="1">
        <v>41665</v>
      </c>
      <c r="B162">
        <v>15.009999280000001</v>
      </c>
    </row>
    <row r="163" spans="1:2" x14ac:dyDescent="0.3">
      <c r="A163" s="1">
        <v>41672</v>
      </c>
      <c r="B163">
        <v>15.339999199999999</v>
      </c>
    </row>
    <row r="164" spans="1:2" x14ac:dyDescent="0.3">
      <c r="A164" s="1">
        <v>41679</v>
      </c>
      <c r="B164">
        <v>17.109998699999998</v>
      </c>
    </row>
    <row r="165" spans="1:2" x14ac:dyDescent="0.3">
      <c r="A165" s="1">
        <v>41686</v>
      </c>
      <c r="B165">
        <v>20.109998699999998</v>
      </c>
    </row>
    <row r="166" spans="1:2" x14ac:dyDescent="0.3">
      <c r="A166" s="1">
        <v>41693</v>
      </c>
      <c r="B166">
        <v>22.81999969</v>
      </c>
    </row>
    <row r="167" spans="1:2" x14ac:dyDescent="0.3">
      <c r="A167" s="1">
        <v>41700</v>
      </c>
      <c r="B167">
        <v>17.229999540000001</v>
      </c>
    </row>
    <row r="168" spans="1:2" x14ac:dyDescent="0.3">
      <c r="A168" s="1">
        <v>41707</v>
      </c>
      <c r="B168">
        <v>20.25</v>
      </c>
    </row>
    <row r="169" spans="1:2" x14ac:dyDescent="0.3">
      <c r="A169" s="1">
        <v>41714</v>
      </c>
      <c r="B169">
        <v>20.739999770000001</v>
      </c>
    </row>
    <row r="170" spans="1:2" x14ac:dyDescent="0.3">
      <c r="A170" s="1">
        <v>41721</v>
      </c>
      <c r="B170">
        <v>22.579999919999999</v>
      </c>
    </row>
    <row r="171" spans="1:2" x14ac:dyDescent="0.3">
      <c r="A171" s="1">
        <v>41728</v>
      </c>
      <c r="B171">
        <v>21.659999849999998</v>
      </c>
    </row>
    <row r="172" spans="1:2" x14ac:dyDescent="0.3">
      <c r="A172" s="1">
        <v>41735</v>
      </c>
      <c r="B172">
        <v>23.699998860000001</v>
      </c>
    </row>
    <row r="173" spans="1:2" x14ac:dyDescent="0.3">
      <c r="A173" s="1">
        <v>41742</v>
      </c>
      <c r="B173">
        <v>25.27999878</v>
      </c>
    </row>
    <row r="174" spans="1:2" x14ac:dyDescent="0.3">
      <c r="A174" s="1">
        <v>41749</v>
      </c>
      <c r="B174">
        <v>22.260000229999999</v>
      </c>
    </row>
    <row r="175" spans="1:2" x14ac:dyDescent="0.3">
      <c r="A175" s="1">
        <v>41756</v>
      </c>
      <c r="B175">
        <v>25.219999309999999</v>
      </c>
    </row>
    <row r="176" spans="1:2" x14ac:dyDescent="0.3">
      <c r="A176" s="1">
        <v>41763</v>
      </c>
      <c r="B176">
        <v>22.559999470000001</v>
      </c>
    </row>
    <row r="177" spans="1:2" x14ac:dyDescent="0.3">
      <c r="A177" s="1">
        <v>41770</v>
      </c>
      <c r="B177">
        <v>25.809999470000001</v>
      </c>
    </row>
    <row r="178" spans="1:2" x14ac:dyDescent="0.3">
      <c r="A178" s="1">
        <v>41777</v>
      </c>
      <c r="B178">
        <v>24.51999855</v>
      </c>
    </row>
    <row r="179" spans="1:2" x14ac:dyDescent="0.3">
      <c r="A179" s="1">
        <v>41784</v>
      </c>
      <c r="B179">
        <v>29.479999540000001</v>
      </c>
    </row>
    <row r="180" spans="1:2" x14ac:dyDescent="0.3">
      <c r="A180" s="1">
        <v>41791</v>
      </c>
      <c r="B180">
        <v>25.689998630000002</v>
      </c>
    </row>
    <row r="181" spans="1:2" x14ac:dyDescent="0.3">
      <c r="A181" s="1">
        <v>41798</v>
      </c>
      <c r="B181">
        <v>32.969997409999998</v>
      </c>
    </row>
    <row r="182" spans="1:2" x14ac:dyDescent="0.3">
      <c r="A182" s="1">
        <v>41805</v>
      </c>
      <c r="B182">
        <v>35.319999690000003</v>
      </c>
    </row>
    <row r="183" spans="1:2" x14ac:dyDescent="0.3">
      <c r="A183" s="1">
        <v>41812</v>
      </c>
      <c r="B183">
        <v>30.670000080000001</v>
      </c>
    </row>
    <row r="184" spans="1:2" x14ac:dyDescent="0.3">
      <c r="A184" s="1">
        <v>41819</v>
      </c>
      <c r="B184">
        <v>31.38999939</v>
      </c>
    </row>
    <row r="185" spans="1:2" x14ac:dyDescent="0.3">
      <c r="A185" s="1">
        <v>41826</v>
      </c>
      <c r="B185">
        <v>33.909999849999998</v>
      </c>
    </row>
    <row r="186" spans="1:2" x14ac:dyDescent="0.3">
      <c r="A186" s="1">
        <v>41833</v>
      </c>
      <c r="B186">
        <v>31.199998860000001</v>
      </c>
    </row>
    <row r="187" spans="1:2" x14ac:dyDescent="0.3">
      <c r="A187" s="1">
        <v>41840</v>
      </c>
      <c r="B187">
        <v>35.790000919999997</v>
      </c>
    </row>
    <row r="188" spans="1:2" x14ac:dyDescent="0.3">
      <c r="A188" s="1">
        <v>41847</v>
      </c>
      <c r="B188">
        <v>31.27999878</v>
      </c>
    </row>
    <row r="189" spans="1:2" x14ac:dyDescent="0.3">
      <c r="A189" s="1">
        <v>41854</v>
      </c>
      <c r="B189">
        <v>31.340000150000002</v>
      </c>
    </row>
    <row r="190" spans="1:2" x14ac:dyDescent="0.3">
      <c r="A190" s="1">
        <v>41861</v>
      </c>
      <c r="B190">
        <v>33.040000919999997</v>
      </c>
    </row>
    <row r="191" spans="1:2" x14ac:dyDescent="0.3">
      <c r="A191" s="1">
        <v>41868</v>
      </c>
      <c r="B191">
        <v>34.38999939</v>
      </c>
    </row>
    <row r="192" spans="1:2" x14ac:dyDescent="0.3">
      <c r="A192" s="1">
        <v>41875</v>
      </c>
      <c r="B192">
        <v>32.159999849999998</v>
      </c>
    </row>
    <row r="193" spans="1:2" x14ac:dyDescent="0.3">
      <c r="A193" s="1">
        <v>41882</v>
      </c>
      <c r="B193">
        <v>32.299999239999998</v>
      </c>
    </row>
    <row r="194" spans="1:2" x14ac:dyDescent="0.3">
      <c r="A194" s="1">
        <v>41889</v>
      </c>
      <c r="B194">
        <v>29.979999540000001</v>
      </c>
    </row>
    <row r="195" spans="1:2" x14ac:dyDescent="0.3">
      <c r="A195" s="1">
        <v>41896</v>
      </c>
      <c r="B195">
        <v>30.989999770000001</v>
      </c>
    </row>
    <row r="196" spans="1:2" x14ac:dyDescent="0.3">
      <c r="A196" s="1">
        <v>41903</v>
      </c>
      <c r="B196">
        <v>31.739999770000001</v>
      </c>
    </row>
    <row r="197" spans="1:2" x14ac:dyDescent="0.3">
      <c r="A197" s="1">
        <v>41910</v>
      </c>
      <c r="B197">
        <v>28.88999939</v>
      </c>
    </row>
    <row r="198" spans="1:2" x14ac:dyDescent="0.3">
      <c r="A198" s="1">
        <v>41917</v>
      </c>
      <c r="B198">
        <v>27.729999540000001</v>
      </c>
    </row>
    <row r="199" spans="1:2" x14ac:dyDescent="0.3">
      <c r="A199" s="1">
        <v>41924</v>
      </c>
      <c r="B199">
        <v>28.5</v>
      </c>
    </row>
    <row r="200" spans="1:2" x14ac:dyDescent="0.3">
      <c r="A200" s="1">
        <v>41931</v>
      </c>
      <c r="B200">
        <v>29.099998469999999</v>
      </c>
    </row>
    <row r="201" spans="1:2" x14ac:dyDescent="0.3">
      <c r="A201" s="1">
        <v>41938</v>
      </c>
      <c r="B201">
        <v>27.369998930000001</v>
      </c>
    </row>
    <row r="202" spans="1:2" x14ac:dyDescent="0.3">
      <c r="A202" s="1">
        <v>41945</v>
      </c>
      <c r="B202">
        <v>22.590000150000002</v>
      </c>
    </row>
    <row r="203" spans="1:2" x14ac:dyDescent="0.3">
      <c r="A203" s="1">
        <v>41952</v>
      </c>
      <c r="B203">
        <v>23.129999160000001</v>
      </c>
    </row>
    <row r="204" spans="1:2" x14ac:dyDescent="0.3">
      <c r="A204" s="1">
        <v>41959</v>
      </c>
      <c r="B204">
        <v>21.770000459999999</v>
      </c>
    </row>
    <row r="205" spans="1:2" x14ac:dyDescent="0.3">
      <c r="A205" s="1">
        <v>41966</v>
      </c>
      <c r="B205">
        <v>20.31999969</v>
      </c>
    </row>
    <row r="206" spans="1:2" x14ac:dyDescent="0.3">
      <c r="A206" s="1">
        <v>41973</v>
      </c>
      <c r="B206">
        <v>23.88999939</v>
      </c>
    </row>
    <row r="207" spans="1:2" x14ac:dyDescent="0.3">
      <c r="A207" s="1">
        <v>41980</v>
      </c>
      <c r="B207">
        <v>20.459999079999999</v>
      </c>
    </row>
    <row r="208" spans="1:2" x14ac:dyDescent="0.3">
      <c r="A208" s="1">
        <v>41987</v>
      </c>
      <c r="B208">
        <v>17.949998860000001</v>
      </c>
    </row>
    <row r="209" spans="1:2" x14ac:dyDescent="0.3">
      <c r="A209" s="1">
        <v>41994</v>
      </c>
      <c r="B209">
        <v>17.5</v>
      </c>
    </row>
    <row r="210" spans="1:2" x14ac:dyDescent="0.3">
      <c r="A210" s="1">
        <v>42001</v>
      </c>
      <c r="B210">
        <v>17.199998860000001</v>
      </c>
    </row>
    <row r="211" spans="1:2" x14ac:dyDescent="0.3">
      <c r="A211" s="1">
        <v>42008</v>
      </c>
      <c r="B211">
        <v>16.699998860000001</v>
      </c>
    </row>
    <row r="212" spans="1:2" x14ac:dyDescent="0.3">
      <c r="A212" s="1">
        <v>42015</v>
      </c>
      <c r="B212">
        <v>16.340000150000002</v>
      </c>
    </row>
    <row r="213" spans="1:2" x14ac:dyDescent="0.3">
      <c r="A213" s="1">
        <v>42022</v>
      </c>
      <c r="B213">
        <v>17.100000380000001</v>
      </c>
    </row>
    <row r="214" spans="1:2" x14ac:dyDescent="0.3">
      <c r="A214" s="1">
        <v>42029</v>
      </c>
      <c r="B214">
        <v>15.29999924</v>
      </c>
    </row>
    <row r="215" spans="1:2" x14ac:dyDescent="0.3">
      <c r="A215" s="1">
        <v>42036</v>
      </c>
      <c r="B215">
        <v>13.489999770000001</v>
      </c>
    </row>
    <row r="216" spans="1:2" x14ac:dyDescent="0.3">
      <c r="A216" s="1">
        <v>42043</v>
      </c>
      <c r="B216">
        <v>14.02999973</v>
      </c>
    </row>
    <row r="217" spans="1:2" x14ac:dyDescent="0.3">
      <c r="A217" s="1">
        <v>42050</v>
      </c>
      <c r="B217">
        <v>17.039999009999999</v>
      </c>
    </row>
    <row r="218" spans="1:2" x14ac:dyDescent="0.3">
      <c r="A218" s="1">
        <v>42057</v>
      </c>
      <c r="B218">
        <v>20.329999919999999</v>
      </c>
    </row>
    <row r="219" spans="1:2" x14ac:dyDescent="0.3">
      <c r="A219" s="1">
        <v>42064</v>
      </c>
      <c r="B219">
        <v>17.420000080000001</v>
      </c>
    </row>
    <row r="220" spans="1:2" x14ac:dyDescent="0.3">
      <c r="A220" s="1">
        <v>42071</v>
      </c>
      <c r="B220">
        <v>20.77999878</v>
      </c>
    </row>
    <row r="221" spans="1:2" x14ac:dyDescent="0.3">
      <c r="A221" s="1">
        <v>42078</v>
      </c>
      <c r="B221">
        <v>17.420000080000001</v>
      </c>
    </row>
    <row r="222" spans="1:2" x14ac:dyDescent="0.3">
      <c r="A222" s="1">
        <v>42085</v>
      </c>
      <c r="B222">
        <v>19.609998699999998</v>
      </c>
    </row>
    <row r="223" spans="1:2" x14ac:dyDescent="0.3">
      <c r="A223" s="1">
        <v>42092</v>
      </c>
      <c r="B223">
        <v>20.959999079999999</v>
      </c>
    </row>
    <row r="224" spans="1:2" x14ac:dyDescent="0.3">
      <c r="A224" s="1">
        <v>42099</v>
      </c>
      <c r="B224">
        <v>21.600000380000001</v>
      </c>
    </row>
    <row r="225" spans="1:2" x14ac:dyDescent="0.3">
      <c r="A225" s="1">
        <v>42106</v>
      </c>
      <c r="B225">
        <v>21.539999009999999</v>
      </c>
    </row>
    <row r="226" spans="1:2" x14ac:dyDescent="0.3">
      <c r="A226" s="1">
        <v>42113</v>
      </c>
      <c r="B226">
        <v>23.609998699999998</v>
      </c>
    </row>
    <row r="227" spans="1:2" x14ac:dyDescent="0.3">
      <c r="A227" s="1">
        <v>42120</v>
      </c>
      <c r="B227">
        <v>24.399999619999999</v>
      </c>
    </row>
    <row r="228" spans="1:2" x14ac:dyDescent="0.3">
      <c r="A228" s="1">
        <v>42127</v>
      </c>
      <c r="B228">
        <v>26.399999619999999</v>
      </c>
    </row>
    <row r="229" spans="1:2" x14ac:dyDescent="0.3">
      <c r="A229" s="1">
        <v>42134</v>
      </c>
      <c r="B229">
        <v>31.599998469999999</v>
      </c>
    </row>
    <row r="230" spans="1:2" x14ac:dyDescent="0.3">
      <c r="A230" s="1">
        <v>42141</v>
      </c>
      <c r="B230">
        <v>33.630001069999999</v>
      </c>
    </row>
    <row r="231" spans="1:2" x14ac:dyDescent="0.3">
      <c r="A231" s="1">
        <v>42148</v>
      </c>
      <c r="B231">
        <v>32.020000459999999</v>
      </c>
    </row>
    <row r="232" spans="1:2" x14ac:dyDescent="0.3">
      <c r="A232" s="1">
        <v>42155</v>
      </c>
      <c r="B232">
        <v>26.789999009999999</v>
      </c>
    </row>
    <row r="233" spans="1:2" x14ac:dyDescent="0.3">
      <c r="A233" s="1">
        <v>42162</v>
      </c>
      <c r="B233">
        <v>33.61000061</v>
      </c>
    </row>
    <row r="234" spans="1:2" x14ac:dyDescent="0.3">
      <c r="A234" s="1">
        <v>42169</v>
      </c>
      <c r="B234">
        <v>32.930000309999997</v>
      </c>
    </row>
    <row r="235" spans="1:2" x14ac:dyDescent="0.3">
      <c r="A235" s="1">
        <v>42176</v>
      </c>
      <c r="B235">
        <v>29.51999855</v>
      </c>
    </row>
    <row r="236" spans="1:2" x14ac:dyDescent="0.3">
      <c r="A236" s="1">
        <v>42183</v>
      </c>
      <c r="B236">
        <v>33.159999849999998</v>
      </c>
    </row>
    <row r="237" spans="1:2" x14ac:dyDescent="0.3">
      <c r="A237" s="1">
        <v>42190</v>
      </c>
      <c r="B237">
        <v>36.02999878</v>
      </c>
    </row>
    <row r="238" spans="1:2" x14ac:dyDescent="0.3">
      <c r="A238" s="1">
        <v>42197</v>
      </c>
      <c r="B238">
        <v>34.939998629999998</v>
      </c>
    </row>
    <row r="239" spans="1:2" x14ac:dyDescent="0.3">
      <c r="A239" s="1">
        <v>42204</v>
      </c>
      <c r="B239">
        <v>37.969997409999998</v>
      </c>
    </row>
    <row r="240" spans="1:2" x14ac:dyDescent="0.3">
      <c r="A240" s="1">
        <v>42211</v>
      </c>
      <c r="B240">
        <v>37.829998019999998</v>
      </c>
    </row>
    <row r="241" spans="1:2" x14ac:dyDescent="0.3">
      <c r="A241" s="1">
        <v>42218</v>
      </c>
      <c r="B241">
        <v>35.930000309999997</v>
      </c>
    </row>
    <row r="242" spans="1:2" x14ac:dyDescent="0.3">
      <c r="A242" s="1">
        <v>42225</v>
      </c>
      <c r="B242">
        <v>37.88999939</v>
      </c>
    </row>
    <row r="243" spans="1:2" x14ac:dyDescent="0.3">
      <c r="A243" s="1">
        <v>42232</v>
      </c>
      <c r="B243">
        <v>37.579998019999998</v>
      </c>
    </row>
    <row r="244" spans="1:2" x14ac:dyDescent="0.3">
      <c r="A244" s="1">
        <v>42239</v>
      </c>
      <c r="B244">
        <v>31.219999309999999</v>
      </c>
    </row>
    <row r="245" spans="1:2" x14ac:dyDescent="0.3">
      <c r="A245" s="1">
        <v>42246</v>
      </c>
      <c r="B245">
        <v>35.469997409999998</v>
      </c>
    </row>
    <row r="246" spans="1:2" x14ac:dyDescent="0.3">
      <c r="A246" s="1">
        <v>42253</v>
      </c>
      <c r="B246">
        <v>36.479999540000001</v>
      </c>
    </row>
    <row r="247" spans="1:2" x14ac:dyDescent="0.3">
      <c r="A247" s="1">
        <v>42260</v>
      </c>
      <c r="B247">
        <v>30.059999470000001</v>
      </c>
    </row>
    <row r="248" spans="1:2" x14ac:dyDescent="0.3">
      <c r="A248" s="1">
        <v>42267</v>
      </c>
      <c r="B248">
        <v>34.909999849999998</v>
      </c>
    </row>
    <row r="249" spans="1:2" x14ac:dyDescent="0.3">
      <c r="A249" s="1">
        <v>42274</v>
      </c>
      <c r="B249">
        <v>28.289999009999999</v>
      </c>
    </row>
    <row r="250" spans="1:2" x14ac:dyDescent="0.3">
      <c r="A250" s="1">
        <v>42281</v>
      </c>
      <c r="B250">
        <v>26.68000031</v>
      </c>
    </row>
    <row r="251" spans="1:2" x14ac:dyDescent="0.3">
      <c r="A251" s="1">
        <v>42288</v>
      </c>
      <c r="B251">
        <v>27.31999969</v>
      </c>
    </row>
    <row r="252" spans="1:2" x14ac:dyDescent="0.3">
      <c r="A252" s="1">
        <v>42295</v>
      </c>
      <c r="B252">
        <v>25.549999239999998</v>
      </c>
    </row>
    <row r="253" spans="1:2" x14ac:dyDescent="0.3">
      <c r="A253" s="1">
        <v>42302</v>
      </c>
      <c r="B253">
        <v>24.43000031</v>
      </c>
    </row>
    <row r="254" spans="1:2" x14ac:dyDescent="0.3">
      <c r="A254" s="1">
        <v>42309</v>
      </c>
      <c r="B254">
        <v>23.619998930000001</v>
      </c>
    </row>
    <row r="255" spans="1:2" x14ac:dyDescent="0.3">
      <c r="A255" s="1">
        <v>42316</v>
      </c>
      <c r="B255">
        <v>24.629999160000001</v>
      </c>
    </row>
    <row r="256" spans="1:2" x14ac:dyDescent="0.3">
      <c r="A256" s="1">
        <v>42323</v>
      </c>
      <c r="B256">
        <v>23.219999309999999</v>
      </c>
    </row>
    <row r="257" spans="1:2" x14ac:dyDescent="0.3">
      <c r="A257" s="1">
        <v>42330</v>
      </c>
      <c r="B257">
        <v>20.969999309999999</v>
      </c>
    </row>
    <row r="258" spans="1:2" x14ac:dyDescent="0.3">
      <c r="A258" s="1">
        <v>42337</v>
      </c>
      <c r="B258">
        <v>15.519999500000001</v>
      </c>
    </row>
    <row r="259" spans="1:2" x14ac:dyDescent="0.3">
      <c r="A259" s="1">
        <v>42344</v>
      </c>
      <c r="B259">
        <v>18.109998699999998</v>
      </c>
    </row>
    <row r="260" spans="1:2" x14ac:dyDescent="0.3">
      <c r="A260" s="1">
        <v>42351</v>
      </c>
      <c r="B260">
        <v>17.43000031</v>
      </c>
    </row>
    <row r="261" spans="1:2" x14ac:dyDescent="0.3">
      <c r="A261" s="1">
        <v>42358</v>
      </c>
      <c r="B261">
        <v>16.809999470000001</v>
      </c>
    </row>
    <row r="262" spans="1:2" x14ac:dyDescent="0.3">
      <c r="A262" s="1">
        <v>42365</v>
      </c>
      <c r="B262">
        <v>16.899999619999999</v>
      </c>
    </row>
    <row r="263" spans="1:2" x14ac:dyDescent="0.3">
      <c r="A263" s="1">
        <v>42372</v>
      </c>
      <c r="B263">
        <v>16.06999969</v>
      </c>
    </row>
    <row r="264" spans="1:2" x14ac:dyDescent="0.3">
      <c r="A264" s="1">
        <v>42379</v>
      </c>
      <c r="B264">
        <v>19.209999079999999</v>
      </c>
    </row>
    <row r="265" spans="1:2" x14ac:dyDescent="0.3">
      <c r="A265" s="1">
        <v>42386</v>
      </c>
      <c r="B265">
        <v>18.159999849999998</v>
      </c>
    </row>
    <row r="266" spans="1:2" x14ac:dyDescent="0.3">
      <c r="A266" s="1">
        <v>42393</v>
      </c>
      <c r="B266">
        <v>15.84999943</v>
      </c>
    </row>
    <row r="267" spans="1:2" x14ac:dyDescent="0.3">
      <c r="A267" s="1">
        <v>42400</v>
      </c>
      <c r="B267">
        <v>17.63999939</v>
      </c>
    </row>
    <row r="268" spans="1:2" x14ac:dyDescent="0.3">
      <c r="A268" s="1">
        <v>42407</v>
      </c>
      <c r="B268">
        <v>19.829999919999999</v>
      </c>
    </row>
    <row r="269" spans="1:2" x14ac:dyDescent="0.3">
      <c r="A269" s="1">
        <v>42414</v>
      </c>
      <c r="B269">
        <v>18.909999849999998</v>
      </c>
    </row>
    <row r="270" spans="1:2" x14ac:dyDescent="0.3">
      <c r="A270" s="1">
        <v>42421</v>
      </c>
      <c r="B270">
        <v>19.109998699999998</v>
      </c>
    </row>
    <row r="271" spans="1:2" x14ac:dyDescent="0.3">
      <c r="A271" s="1">
        <v>42428</v>
      </c>
      <c r="B271">
        <v>19.260000229999999</v>
      </c>
    </row>
    <row r="272" spans="1:2" x14ac:dyDescent="0.3">
      <c r="A272" s="1">
        <v>42435</v>
      </c>
      <c r="B272">
        <v>18.409999849999998</v>
      </c>
    </row>
    <row r="273" spans="1:2" x14ac:dyDescent="0.3">
      <c r="A273" s="1">
        <v>42442</v>
      </c>
      <c r="B273">
        <v>20.359998699999998</v>
      </c>
    </row>
    <row r="274" spans="1:2" x14ac:dyDescent="0.3">
      <c r="A274" s="1">
        <v>42449</v>
      </c>
      <c r="B274">
        <v>20.63999939</v>
      </c>
    </row>
    <row r="275" spans="1:2" x14ac:dyDescent="0.3">
      <c r="A275" s="1">
        <v>42456</v>
      </c>
      <c r="B275">
        <v>23.789999009999999</v>
      </c>
    </row>
    <row r="276" spans="1:2" x14ac:dyDescent="0.3">
      <c r="A276" s="1">
        <v>42463</v>
      </c>
      <c r="B276">
        <v>26.26999855</v>
      </c>
    </row>
    <row r="277" spans="1:2" x14ac:dyDescent="0.3">
      <c r="A277" s="1">
        <v>42470</v>
      </c>
      <c r="B277">
        <v>28.209999079999999</v>
      </c>
    </row>
    <row r="278" spans="1:2" x14ac:dyDescent="0.3">
      <c r="A278" s="1">
        <v>42477</v>
      </c>
      <c r="B278">
        <v>26.590000150000002</v>
      </c>
    </row>
    <row r="279" spans="1:2" x14ac:dyDescent="0.3">
      <c r="A279" s="1">
        <v>42484</v>
      </c>
      <c r="B279">
        <v>25.799999239999998</v>
      </c>
    </row>
    <row r="280" spans="1:2" x14ac:dyDescent="0.3">
      <c r="A280" s="1">
        <v>42491</v>
      </c>
      <c r="B280">
        <v>24.31999969</v>
      </c>
    </row>
    <row r="281" spans="1:2" x14ac:dyDescent="0.3">
      <c r="A281" s="1">
        <v>42498</v>
      </c>
      <c r="B281">
        <v>24.75</v>
      </c>
    </row>
    <row r="282" spans="1:2" x14ac:dyDescent="0.3">
      <c r="A282" s="1">
        <v>42505</v>
      </c>
      <c r="B282">
        <v>26.989999770000001</v>
      </c>
    </row>
    <row r="283" spans="1:2" x14ac:dyDescent="0.3">
      <c r="A283" s="1">
        <v>42512</v>
      </c>
      <c r="B283">
        <v>28.979999540000001</v>
      </c>
    </row>
    <row r="284" spans="1:2" x14ac:dyDescent="0.3">
      <c r="A284" s="1">
        <v>42519</v>
      </c>
      <c r="B284">
        <v>30.449998860000001</v>
      </c>
    </row>
    <row r="285" spans="1:2" x14ac:dyDescent="0.3">
      <c r="A285" s="1">
        <v>42526</v>
      </c>
      <c r="B285">
        <v>28.119998930000001</v>
      </c>
    </row>
    <row r="286" spans="1:2" x14ac:dyDescent="0.3">
      <c r="A286" s="1">
        <v>42533</v>
      </c>
      <c r="B286">
        <v>29.599998469999999</v>
      </c>
    </row>
    <row r="287" spans="1:2" x14ac:dyDescent="0.3">
      <c r="A287" s="1">
        <v>42540</v>
      </c>
      <c r="B287">
        <v>31.629999160000001</v>
      </c>
    </row>
    <row r="288" spans="1:2" x14ac:dyDescent="0.3">
      <c r="A288" s="1">
        <v>42547</v>
      </c>
      <c r="B288">
        <v>36.989997860000003</v>
      </c>
    </row>
    <row r="289" spans="1:2" x14ac:dyDescent="0.3">
      <c r="A289" s="1">
        <v>42554</v>
      </c>
      <c r="B289">
        <v>33.469997409999998</v>
      </c>
    </row>
    <row r="290" spans="1:2" x14ac:dyDescent="0.3">
      <c r="A290" s="1">
        <v>42561</v>
      </c>
      <c r="B290">
        <v>35.16999817</v>
      </c>
    </row>
    <row r="291" spans="1:2" x14ac:dyDescent="0.3">
      <c r="A291" s="1">
        <v>42568</v>
      </c>
      <c r="B291">
        <v>35.469997409999998</v>
      </c>
    </row>
    <row r="292" spans="1:2" x14ac:dyDescent="0.3">
      <c r="A292" s="1">
        <v>42575</v>
      </c>
      <c r="B292">
        <v>34.880001069999999</v>
      </c>
    </row>
    <row r="293" spans="1:2" x14ac:dyDescent="0.3">
      <c r="A293" s="1">
        <v>42582</v>
      </c>
      <c r="B293">
        <v>34.020000459999999</v>
      </c>
    </row>
    <row r="294" spans="1:2" x14ac:dyDescent="0.3">
      <c r="A294" s="1">
        <v>42589</v>
      </c>
      <c r="B294">
        <v>35.020000459999999</v>
      </c>
    </row>
    <row r="295" spans="1:2" x14ac:dyDescent="0.3">
      <c r="A295" s="1">
        <v>42596</v>
      </c>
      <c r="B295">
        <v>33</v>
      </c>
    </row>
    <row r="296" spans="1:2" x14ac:dyDescent="0.3">
      <c r="A296" s="1">
        <v>42603</v>
      </c>
      <c r="B296">
        <v>32.349998470000003</v>
      </c>
    </row>
    <row r="297" spans="1:2" x14ac:dyDescent="0.3">
      <c r="A297" s="1">
        <v>42610</v>
      </c>
      <c r="B297">
        <v>35.049999239999998</v>
      </c>
    </row>
    <row r="298" spans="1:2" x14ac:dyDescent="0.3">
      <c r="A298" s="1">
        <v>42617</v>
      </c>
      <c r="B298">
        <v>34.099998470000003</v>
      </c>
    </row>
    <row r="299" spans="1:2" x14ac:dyDescent="0.3">
      <c r="A299" s="1">
        <v>42624</v>
      </c>
      <c r="B299">
        <v>32.799999239999998</v>
      </c>
    </row>
    <row r="300" spans="1:2" x14ac:dyDescent="0.3">
      <c r="A300" s="1">
        <v>42631</v>
      </c>
      <c r="B300">
        <v>30.979999540000001</v>
      </c>
    </row>
    <row r="301" spans="1:2" x14ac:dyDescent="0.3">
      <c r="A301" s="1">
        <v>42638</v>
      </c>
      <c r="B301">
        <v>28.119998930000001</v>
      </c>
    </row>
    <row r="302" spans="1:2" x14ac:dyDescent="0.3">
      <c r="A302" s="1">
        <v>42645</v>
      </c>
      <c r="B302">
        <v>27.760000229999999</v>
      </c>
    </row>
    <row r="303" spans="1:2" x14ac:dyDescent="0.3">
      <c r="A303" s="1">
        <v>42652</v>
      </c>
      <c r="B303">
        <v>26.459999079999999</v>
      </c>
    </row>
    <row r="304" spans="1:2" x14ac:dyDescent="0.3">
      <c r="A304" s="1">
        <v>42659</v>
      </c>
      <c r="B304">
        <v>27.469999309999999</v>
      </c>
    </row>
    <row r="305" spans="1:2" x14ac:dyDescent="0.3">
      <c r="A305" s="1">
        <v>42666</v>
      </c>
      <c r="B305">
        <v>25.189998630000002</v>
      </c>
    </row>
    <row r="306" spans="1:2" x14ac:dyDescent="0.3">
      <c r="A306" s="1">
        <v>42673</v>
      </c>
      <c r="B306">
        <v>27.609998699999998</v>
      </c>
    </row>
    <row r="307" spans="1:2" x14ac:dyDescent="0.3">
      <c r="A307" s="1">
        <v>42680</v>
      </c>
      <c r="B307">
        <v>23.51999855</v>
      </c>
    </row>
    <row r="308" spans="1:2" x14ac:dyDescent="0.3">
      <c r="A308" s="1">
        <v>42687</v>
      </c>
      <c r="B308">
        <v>18.31999969</v>
      </c>
    </row>
    <row r="309" spans="1:2" x14ac:dyDescent="0.3">
      <c r="A309" s="1">
        <v>42694</v>
      </c>
      <c r="B309">
        <v>21.629999160000001</v>
      </c>
    </row>
    <row r="310" spans="1:2" x14ac:dyDescent="0.3">
      <c r="A310" s="1">
        <v>42701</v>
      </c>
      <c r="B310">
        <v>22.020000459999999</v>
      </c>
    </row>
    <row r="311" spans="1:2" x14ac:dyDescent="0.3">
      <c r="A311" s="1">
        <v>42708</v>
      </c>
      <c r="B311">
        <v>17.059999470000001</v>
      </c>
    </row>
    <row r="312" spans="1:2" x14ac:dyDescent="0.3">
      <c r="A312" s="1">
        <v>42715</v>
      </c>
      <c r="B312">
        <v>19.18000031</v>
      </c>
    </row>
    <row r="313" spans="1:2" x14ac:dyDescent="0.3">
      <c r="A313" s="1">
        <v>42722</v>
      </c>
      <c r="B313">
        <v>16.989999770000001</v>
      </c>
    </row>
    <row r="314" spans="1:2" x14ac:dyDescent="0.3">
      <c r="A314" s="1">
        <v>42729</v>
      </c>
      <c r="B314">
        <v>19.439998630000002</v>
      </c>
    </row>
    <row r="315" spans="1:2" x14ac:dyDescent="0.3">
      <c r="A315" s="1">
        <v>42736</v>
      </c>
      <c r="B315">
        <v>17.18000031</v>
      </c>
    </row>
    <row r="316" spans="1:2" x14ac:dyDescent="0.3">
      <c r="A316" s="1">
        <v>42743</v>
      </c>
      <c r="B316">
        <v>15.27999973</v>
      </c>
    </row>
    <row r="317" spans="1:2" x14ac:dyDescent="0.3">
      <c r="A317" s="1">
        <v>42750</v>
      </c>
      <c r="B317">
        <v>13.72999954</v>
      </c>
    </row>
    <row r="318" spans="1:2" x14ac:dyDescent="0.3">
      <c r="A318" s="1">
        <v>42757</v>
      </c>
      <c r="B318">
        <v>15.19999981</v>
      </c>
    </row>
    <row r="319" spans="1:2" x14ac:dyDescent="0.3">
      <c r="A319" s="1">
        <v>42764</v>
      </c>
      <c r="B319">
        <v>14.670000079999999</v>
      </c>
    </row>
    <row r="320" spans="1:2" x14ac:dyDescent="0.3">
      <c r="A320" s="1">
        <v>42771</v>
      </c>
      <c r="B320">
        <v>16.209999079999999</v>
      </c>
    </row>
    <row r="321" spans="1:2" x14ac:dyDescent="0.3">
      <c r="A321" s="1">
        <v>42778</v>
      </c>
      <c r="B321">
        <v>17.18000031</v>
      </c>
    </row>
    <row r="322" spans="1:2" x14ac:dyDescent="0.3">
      <c r="A322" s="1">
        <v>42785</v>
      </c>
      <c r="B322">
        <v>16.93000031</v>
      </c>
    </row>
    <row r="323" spans="1:2" x14ac:dyDescent="0.3">
      <c r="A323" s="1">
        <v>42792</v>
      </c>
      <c r="B323">
        <v>17.049999239999998</v>
      </c>
    </row>
    <row r="324" spans="1:2" x14ac:dyDescent="0.3">
      <c r="A324" s="1">
        <v>42799</v>
      </c>
      <c r="B324">
        <v>16.88999939</v>
      </c>
    </row>
    <row r="325" spans="1:2" x14ac:dyDescent="0.3">
      <c r="A325" s="1">
        <v>42806</v>
      </c>
      <c r="B325">
        <v>21.699998860000001</v>
      </c>
    </row>
    <row r="326" spans="1:2" x14ac:dyDescent="0.3">
      <c r="A326" s="1">
        <v>42813</v>
      </c>
      <c r="B326">
        <v>19.170000080000001</v>
      </c>
    </row>
    <row r="327" spans="1:2" x14ac:dyDescent="0.3">
      <c r="A327" s="1">
        <v>42820</v>
      </c>
      <c r="B327">
        <v>22.18000031</v>
      </c>
    </row>
    <row r="328" spans="1:2" x14ac:dyDescent="0.3">
      <c r="A328" s="1">
        <v>42827</v>
      </c>
      <c r="B328">
        <v>23.459999079999999</v>
      </c>
    </row>
    <row r="329" spans="1:2" x14ac:dyDescent="0.3">
      <c r="A329" s="1">
        <v>42834</v>
      </c>
      <c r="B329">
        <v>22.119998930000001</v>
      </c>
    </row>
    <row r="330" spans="1:2" x14ac:dyDescent="0.3">
      <c r="A330" s="1">
        <v>42841</v>
      </c>
      <c r="B330">
        <v>22.51999855</v>
      </c>
    </row>
    <row r="331" spans="1:2" x14ac:dyDescent="0.3">
      <c r="A331" s="1">
        <v>42848</v>
      </c>
      <c r="B331">
        <v>23.25</v>
      </c>
    </row>
    <row r="332" spans="1:2" x14ac:dyDescent="0.3">
      <c r="A332" s="1">
        <v>42855</v>
      </c>
      <c r="B332">
        <v>21.379999160000001</v>
      </c>
    </row>
    <row r="333" spans="1:2" x14ac:dyDescent="0.3">
      <c r="A333" s="1">
        <v>42862</v>
      </c>
      <c r="B333">
        <v>24.510000229999999</v>
      </c>
    </row>
    <row r="334" spans="1:2" x14ac:dyDescent="0.3">
      <c r="A334" s="1">
        <v>42869</v>
      </c>
      <c r="B334">
        <v>26.760000229999999</v>
      </c>
    </row>
    <row r="335" spans="1:2" x14ac:dyDescent="0.3">
      <c r="A335" s="1">
        <v>42876</v>
      </c>
      <c r="B335">
        <v>28.629999160000001</v>
      </c>
    </row>
    <row r="336" spans="1:2" x14ac:dyDescent="0.3">
      <c r="A336" s="1">
        <v>42883</v>
      </c>
      <c r="B336">
        <v>28.799999239999998</v>
      </c>
    </row>
    <row r="337" spans="1:2" x14ac:dyDescent="0.3">
      <c r="A337" s="1">
        <v>42890</v>
      </c>
      <c r="B337">
        <v>27.789999009999999</v>
      </c>
    </row>
    <row r="338" spans="1:2" x14ac:dyDescent="0.3">
      <c r="A338" s="1">
        <v>42897</v>
      </c>
      <c r="B338">
        <v>30.329999919999999</v>
      </c>
    </row>
    <row r="339" spans="1:2" x14ac:dyDescent="0.3">
      <c r="A339" s="1">
        <v>42904</v>
      </c>
      <c r="B339">
        <v>31.659999849999998</v>
      </c>
    </row>
    <row r="340" spans="1:2" x14ac:dyDescent="0.3">
      <c r="A340" s="1">
        <v>42911</v>
      </c>
      <c r="B340">
        <v>30.899999619999999</v>
      </c>
    </row>
    <row r="341" spans="1:2" x14ac:dyDescent="0.3">
      <c r="A341" s="1">
        <v>42918</v>
      </c>
      <c r="B341">
        <v>33.459999080000003</v>
      </c>
    </row>
    <row r="342" spans="1:2" x14ac:dyDescent="0.3">
      <c r="A342" s="1">
        <v>42925</v>
      </c>
      <c r="B342">
        <v>34.229999540000001</v>
      </c>
    </row>
    <row r="343" spans="1:2" x14ac:dyDescent="0.3">
      <c r="A343" s="1">
        <v>42932</v>
      </c>
      <c r="B343">
        <v>33.119998930000001</v>
      </c>
    </row>
    <row r="344" spans="1:2" x14ac:dyDescent="0.3">
      <c r="A344" s="1">
        <v>42939</v>
      </c>
      <c r="B344">
        <v>32.520000459999999</v>
      </c>
    </row>
    <row r="345" spans="1:2" x14ac:dyDescent="0.3">
      <c r="A345" s="1">
        <v>42946</v>
      </c>
      <c r="B345">
        <v>32.569999690000003</v>
      </c>
    </row>
    <row r="346" spans="1:2" x14ac:dyDescent="0.3">
      <c r="A346" s="1">
        <v>42953</v>
      </c>
      <c r="B346">
        <v>37.189998629999998</v>
      </c>
    </row>
    <row r="347" spans="1:2" x14ac:dyDescent="0.3">
      <c r="A347" s="1">
        <v>42960</v>
      </c>
      <c r="B347">
        <v>37.259998320000001</v>
      </c>
    </row>
    <row r="348" spans="1:2" x14ac:dyDescent="0.3">
      <c r="A348" s="1">
        <v>42967</v>
      </c>
      <c r="B348">
        <v>34.180000309999997</v>
      </c>
    </row>
    <row r="349" spans="1:2" x14ac:dyDescent="0.3">
      <c r="A349" s="1">
        <v>42974</v>
      </c>
      <c r="B349">
        <v>32.86000061</v>
      </c>
    </row>
    <row r="350" spans="1:2" x14ac:dyDescent="0.3">
      <c r="A350" s="1">
        <v>42981</v>
      </c>
      <c r="B350">
        <v>34.579998019999998</v>
      </c>
    </row>
    <row r="351" spans="1:2" x14ac:dyDescent="0.3">
      <c r="A351" s="1">
        <v>42988</v>
      </c>
      <c r="B351">
        <v>27.809999470000001</v>
      </c>
    </row>
    <row r="352" spans="1:2" x14ac:dyDescent="0.3">
      <c r="A352" s="1">
        <v>42995</v>
      </c>
      <c r="B352">
        <v>27.239999770000001</v>
      </c>
    </row>
    <row r="353" spans="1:2" x14ac:dyDescent="0.3">
      <c r="A353" s="1">
        <v>43002</v>
      </c>
      <c r="B353">
        <v>23.920000080000001</v>
      </c>
    </row>
    <row r="354" spans="1:2" x14ac:dyDescent="0.3">
      <c r="A354" s="1">
        <v>43009</v>
      </c>
      <c r="B354">
        <v>25.469999309999999</v>
      </c>
    </row>
    <row r="355" spans="1:2" x14ac:dyDescent="0.3">
      <c r="A355" s="1">
        <v>43016</v>
      </c>
      <c r="B355">
        <v>25.88999939</v>
      </c>
    </row>
    <row r="356" spans="1:2" x14ac:dyDescent="0.3">
      <c r="A356" s="1">
        <v>43023</v>
      </c>
      <c r="B356">
        <v>25.299999239999998</v>
      </c>
    </row>
    <row r="357" spans="1:2" x14ac:dyDescent="0.3">
      <c r="A357" s="1">
        <v>43030</v>
      </c>
      <c r="B357">
        <v>24.920000080000001</v>
      </c>
    </row>
    <row r="358" spans="1:2" x14ac:dyDescent="0.3">
      <c r="A358" s="1">
        <v>43037</v>
      </c>
      <c r="B358">
        <v>22.88999939</v>
      </c>
    </row>
    <row r="359" spans="1:2" x14ac:dyDescent="0.3">
      <c r="A359" s="1">
        <v>43044</v>
      </c>
      <c r="B359">
        <v>20.760000229999999</v>
      </c>
    </row>
    <row r="360" spans="1:2" x14ac:dyDescent="0.3">
      <c r="A360" s="1">
        <v>43051</v>
      </c>
      <c r="B360">
        <v>18.27999878</v>
      </c>
    </row>
    <row r="361" spans="1:2" x14ac:dyDescent="0.3">
      <c r="A361" s="1">
        <v>43058</v>
      </c>
      <c r="B361">
        <v>17.899999619999999</v>
      </c>
    </row>
    <row r="362" spans="1:2" x14ac:dyDescent="0.3">
      <c r="A362" s="1">
        <v>43065</v>
      </c>
      <c r="B362">
        <v>18.789999009999999</v>
      </c>
    </row>
    <row r="363" spans="1:2" x14ac:dyDescent="0.3">
      <c r="A363" s="1">
        <v>43072</v>
      </c>
      <c r="B363">
        <v>14.63999939</v>
      </c>
    </row>
    <row r="364" spans="1:2" x14ac:dyDescent="0.3">
      <c r="A364" s="1">
        <v>43079</v>
      </c>
      <c r="B364">
        <v>15.289999959999999</v>
      </c>
    </row>
    <row r="365" spans="1:2" x14ac:dyDescent="0.3">
      <c r="A365" s="1">
        <v>43086</v>
      </c>
      <c r="B365">
        <v>17.010000229999999</v>
      </c>
    </row>
    <row r="366" spans="1:2" x14ac:dyDescent="0.3">
      <c r="A366" s="1">
        <v>43093</v>
      </c>
      <c r="B366">
        <v>15.96999931</v>
      </c>
    </row>
    <row r="367" spans="1:2" x14ac:dyDescent="0.3">
      <c r="A367" s="1">
        <v>43100</v>
      </c>
      <c r="B367">
        <v>14.71999931</v>
      </c>
    </row>
    <row r="368" spans="1:2" x14ac:dyDescent="0.3">
      <c r="A368" s="1">
        <v>43107</v>
      </c>
      <c r="B368">
        <v>18.520000459999999</v>
      </c>
    </row>
    <row r="369" spans="1:2" x14ac:dyDescent="0.3">
      <c r="A369" s="1">
        <v>43114</v>
      </c>
      <c r="B369">
        <v>19.719999309999999</v>
      </c>
    </row>
    <row r="370" spans="1:2" x14ac:dyDescent="0.3">
      <c r="A370" s="1">
        <v>43121</v>
      </c>
      <c r="B370">
        <v>16.489999770000001</v>
      </c>
    </row>
    <row r="371" spans="1:2" x14ac:dyDescent="0.3">
      <c r="A371" s="1">
        <v>43128</v>
      </c>
      <c r="B371">
        <v>15.869999890000001</v>
      </c>
    </row>
    <row r="372" spans="1:2" x14ac:dyDescent="0.3">
      <c r="A372" s="1">
        <v>43135</v>
      </c>
      <c r="B372">
        <v>16.469999309999999</v>
      </c>
    </row>
    <row r="373" spans="1:2" x14ac:dyDescent="0.3">
      <c r="A373" s="1">
        <v>43142</v>
      </c>
      <c r="B373">
        <v>14.759999280000001</v>
      </c>
    </row>
    <row r="374" spans="1:2" x14ac:dyDescent="0.3">
      <c r="A374" s="1">
        <v>43149</v>
      </c>
      <c r="B374">
        <v>13.289999959999999</v>
      </c>
    </row>
    <row r="375" spans="1:2" x14ac:dyDescent="0.3">
      <c r="A375" s="1">
        <v>43156</v>
      </c>
      <c r="B375">
        <v>12.519999500000001</v>
      </c>
    </row>
    <row r="376" spans="1:2" x14ac:dyDescent="0.3">
      <c r="A376" s="1">
        <v>43163</v>
      </c>
      <c r="B376">
        <v>16.799999239999998</v>
      </c>
    </row>
    <row r="377" spans="1:2" x14ac:dyDescent="0.3">
      <c r="A377" s="1">
        <v>43170</v>
      </c>
      <c r="B377">
        <v>19.909999849999998</v>
      </c>
    </row>
    <row r="378" spans="1:2" x14ac:dyDescent="0.3">
      <c r="A378" s="1">
        <v>43177</v>
      </c>
      <c r="B378">
        <v>17.270000459999999</v>
      </c>
    </row>
    <row r="379" spans="1:2" x14ac:dyDescent="0.3">
      <c r="A379" s="1">
        <v>43184</v>
      </c>
      <c r="B379">
        <v>15.869999890000001</v>
      </c>
    </row>
    <row r="380" spans="1:2" x14ac:dyDescent="0.3">
      <c r="A380" s="1">
        <v>43191</v>
      </c>
      <c r="B380">
        <v>19.329999919999999</v>
      </c>
    </row>
    <row r="381" spans="1:2" x14ac:dyDescent="0.3">
      <c r="A381" s="1">
        <v>43198</v>
      </c>
      <c r="B381">
        <v>22.619998930000001</v>
      </c>
    </row>
    <row r="382" spans="1:2" x14ac:dyDescent="0.3">
      <c r="A382" s="1">
        <v>43205</v>
      </c>
      <c r="B382">
        <v>24.969999309999999</v>
      </c>
    </row>
    <row r="383" spans="1:2" x14ac:dyDescent="0.3">
      <c r="A383" s="1">
        <v>43212</v>
      </c>
      <c r="B383">
        <v>25.38999939</v>
      </c>
    </row>
    <row r="384" spans="1:2" x14ac:dyDescent="0.3">
      <c r="A384" s="1">
        <v>43219</v>
      </c>
      <c r="B384">
        <v>27.799999239999998</v>
      </c>
    </row>
    <row r="385" spans="1:2" x14ac:dyDescent="0.3">
      <c r="A385" s="1">
        <v>43226</v>
      </c>
      <c r="B385">
        <v>24.26999855</v>
      </c>
    </row>
    <row r="386" spans="1:2" x14ac:dyDescent="0.3">
      <c r="A386" s="1">
        <v>43233</v>
      </c>
      <c r="B386">
        <v>23.75</v>
      </c>
    </row>
    <row r="387" spans="1:2" x14ac:dyDescent="0.3">
      <c r="A387" s="1">
        <v>43240</v>
      </c>
      <c r="B387">
        <v>25.619998930000001</v>
      </c>
    </row>
    <row r="388" spans="1:2" x14ac:dyDescent="0.3">
      <c r="A388" s="1">
        <v>43247</v>
      </c>
      <c r="B388">
        <v>28.209999079999999</v>
      </c>
    </row>
    <row r="389" spans="1:2" x14ac:dyDescent="0.3">
      <c r="A389" s="1">
        <v>43254</v>
      </c>
      <c r="B389">
        <v>30.439998630000002</v>
      </c>
    </row>
    <row r="390" spans="1:2" x14ac:dyDescent="0.3">
      <c r="A390" s="1">
        <v>43261</v>
      </c>
      <c r="B390">
        <v>28.859998699999998</v>
      </c>
    </row>
    <row r="391" spans="1:2" x14ac:dyDescent="0.3">
      <c r="A391" s="1">
        <v>43268</v>
      </c>
      <c r="B391">
        <v>29.649999619999999</v>
      </c>
    </row>
    <row r="392" spans="1:2" x14ac:dyDescent="0.3">
      <c r="A392" s="1">
        <v>43275</v>
      </c>
      <c r="B392">
        <v>31.959999079999999</v>
      </c>
    </row>
    <row r="393" spans="1:2" x14ac:dyDescent="0.3">
      <c r="A393" s="1">
        <v>43282</v>
      </c>
      <c r="B393">
        <v>30.549999239999998</v>
      </c>
    </row>
    <row r="394" spans="1:2" x14ac:dyDescent="0.3">
      <c r="A394" s="1">
        <v>43289</v>
      </c>
      <c r="B394">
        <v>32.579998019999998</v>
      </c>
    </row>
    <row r="395" spans="1:2" x14ac:dyDescent="0.3">
      <c r="A395" s="1">
        <v>43296</v>
      </c>
      <c r="B395">
        <v>34.189998629999998</v>
      </c>
    </row>
    <row r="396" spans="1:2" x14ac:dyDescent="0.3">
      <c r="A396" s="1">
        <v>43303</v>
      </c>
      <c r="B396">
        <v>32.259998320000001</v>
      </c>
    </row>
    <row r="397" spans="1:2" x14ac:dyDescent="0.3">
      <c r="A397" s="1">
        <v>43310</v>
      </c>
      <c r="B397">
        <v>33.180000309999997</v>
      </c>
    </row>
    <row r="398" spans="1:2" x14ac:dyDescent="0.3">
      <c r="A398" s="1">
        <v>43317</v>
      </c>
      <c r="B398">
        <v>35.349998470000003</v>
      </c>
    </row>
    <row r="399" spans="1:2" x14ac:dyDescent="0.3">
      <c r="A399" s="1">
        <v>43324</v>
      </c>
      <c r="B399">
        <v>33.86000061</v>
      </c>
    </row>
    <row r="400" spans="1:2" x14ac:dyDescent="0.3">
      <c r="A400" s="1">
        <v>43331</v>
      </c>
      <c r="B400">
        <v>31.5</v>
      </c>
    </row>
    <row r="401" spans="1:2" x14ac:dyDescent="0.3">
      <c r="A401" s="1">
        <v>43338</v>
      </c>
      <c r="B401">
        <v>32.66999817</v>
      </c>
    </row>
    <row r="402" spans="1:2" x14ac:dyDescent="0.3">
      <c r="A402" s="1">
        <v>43345</v>
      </c>
      <c r="B402">
        <v>28.899999619999999</v>
      </c>
    </row>
    <row r="403" spans="1:2" x14ac:dyDescent="0.3">
      <c r="A403" s="1">
        <v>43352</v>
      </c>
      <c r="B403">
        <v>28.989999770000001</v>
      </c>
    </row>
    <row r="404" spans="1:2" x14ac:dyDescent="0.3">
      <c r="A404" s="1">
        <v>43359</v>
      </c>
      <c r="B404">
        <v>30.75</v>
      </c>
    </row>
    <row r="405" spans="1:2" x14ac:dyDescent="0.3">
      <c r="A405" s="1">
        <v>43366</v>
      </c>
      <c r="B405">
        <v>28.619998930000001</v>
      </c>
    </row>
    <row r="406" spans="1:2" x14ac:dyDescent="0.3">
      <c r="A406" s="1">
        <v>43373</v>
      </c>
      <c r="B406">
        <v>28.199998860000001</v>
      </c>
    </row>
    <row r="407" spans="1:2" x14ac:dyDescent="0.3">
      <c r="A407" s="1">
        <v>43380</v>
      </c>
      <c r="B407">
        <v>25.75</v>
      </c>
    </row>
    <row r="408" spans="1:2" x14ac:dyDescent="0.3">
      <c r="A408" s="1">
        <v>43387</v>
      </c>
      <c r="B408">
        <v>25.77999878</v>
      </c>
    </row>
    <row r="409" spans="1:2" x14ac:dyDescent="0.3">
      <c r="A409" s="1">
        <v>43394</v>
      </c>
      <c r="B409">
        <v>25.760000229999999</v>
      </c>
    </row>
    <row r="410" spans="1:2" x14ac:dyDescent="0.3">
      <c r="A410" s="1">
        <v>43401</v>
      </c>
      <c r="B410">
        <v>23.43000031</v>
      </c>
    </row>
    <row r="411" spans="1:2" x14ac:dyDescent="0.3">
      <c r="A411" s="1">
        <v>43408</v>
      </c>
      <c r="B411">
        <v>23.059999470000001</v>
      </c>
    </row>
    <row r="412" spans="1:2" x14ac:dyDescent="0.3">
      <c r="A412" s="1">
        <v>43415</v>
      </c>
      <c r="B412">
        <v>20.93000031</v>
      </c>
    </row>
    <row r="413" spans="1:2" x14ac:dyDescent="0.3">
      <c r="A413" s="1">
        <v>43422</v>
      </c>
      <c r="B413">
        <v>19.899999619999999</v>
      </c>
    </row>
    <row r="414" spans="1:2" x14ac:dyDescent="0.3">
      <c r="A414" s="1">
        <v>43429</v>
      </c>
      <c r="B414">
        <v>18.239999770000001</v>
      </c>
    </row>
    <row r="415" spans="1:2" x14ac:dyDescent="0.3">
      <c r="A415" s="1">
        <v>43436</v>
      </c>
      <c r="B415">
        <v>16.369998930000001</v>
      </c>
    </row>
    <row r="416" spans="1:2" x14ac:dyDescent="0.3">
      <c r="A416" s="1">
        <v>43443</v>
      </c>
      <c r="B416">
        <v>18.539999009999999</v>
      </c>
    </row>
    <row r="417" spans="1:2" x14ac:dyDescent="0.3">
      <c r="A417" s="1">
        <v>43450</v>
      </c>
      <c r="B417">
        <v>16.020000459999999</v>
      </c>
    </row>
    <row r="418" spans="1:2" x14ac:dyDescent="0.3">
      <c r="A418" s="1">
        <v>43457</v>
      </c>
      <c r="B418">
        <v>16.63999939</v>
      </c>
    </row>
    <row r="419" spans="1:2" x14ac:dyDescent="0.3">
      <c r="A419" s="1">
        <v>43464</v>
      </c>
      <c r="B419">
        <v>15.40999985</v>
      </c>
    </row>
    <row r="420" spans="1:2" x14ac:dyDescent="0.3">
      <c r="A420" s="1">
        <v>43471</v>
      </c>
      <c r="B420">
        <v>13.90999985</v>
      </c>
    </row>
    <row r="421" spans="1:2" x14ac:dyDescent="0.3">
      <c r="A421" s="1">
        <v>43478</v>
      </c>
      <c r="B421">
        <v>12.69999981</v>
      </c>
    </row>
    <row r="422" spans="1:2" x14ac:dyDescent="0.3">
      <c r="A422" s="1">
        <v>43485</v>
      </c>
      <c r="B422">
        <v>14.77999973</v>
      </c>
    </row>
    <row r="423" spans="1:2" x14ac:dyDescent="0.3">
      <c r="A423" s="1">
        <v>43492</v>
      </c>
      <c r="B423">
        <v>11.559999469999999</v>
      </c>
    </row>
    <row r="424" spans="1:2" x14ac:dyDescent="0.3">
      <c r="A424" s="1">
        <v>43499</v>
      </c>
      <c r="B424">
        <v>14.47999954</v>
      </c>
    </row>
    <row r="425" spans="1:2" x14ac:dyDescent="0.3">
      <c r="A425" s="1">
        <v>43506</v>
      </c>
      <c r="B425">
        <v>16.420000080000001</v>
      </c>
    </row>
    <row r="426" spans="1:2" x14ac:dyDescent="0.3">
      <c r="A426" s="1">
        <v>43513</v>
      </c>
      <c r="B426">
        <v>18.850000380000001</v>
      </c>
    </row>
    <row r="427" spans="1:2" x14ac:dyDescent="0.3">
      <c r="A427" s="1">
        <v>43520</v>
      </c>
      <c r="B427">
        <v>14.90999985</v>
      </c>
    </row>
    <row r="428" spans="1:2" x14ac:dyDescent="0.3">
      <c r="A428" s="1">
        <v>43527</v>
      </c>
      <c r="B428">
        <v>21.549999239999998</v>
      </c>
    </row>
    <row r="429" spans="1:2" x14ac:dyDescent="0.3">
      <c r="A429" s="1">
        <v>43534</v>
      </c>
      <c r="B429">
        <v>19.229999540000001</v>
      </c>
    </row>
    <row r="430" spans="1:2" x14ac:dyDescent="0.3">
      <c r="A430" s="1">
        <v>43541</v>
      </c>
      <c r="B430">
        <v>17.729999540000001</v>
      </c>
    </row>
    <row r="431" spans="1:2" x14ac:dyDescent="0.3">
      <c r="A431" s="1">
        <v>43548</v>
      </c>
      <c r="B431">
        <v>22.590000150000002</v>
      </c>
    </row>
    <row r="432" spans="1:2" x14ac:dyDescent="0.3">
      <c r="A432" s="1">
        <v>43555</v>
      </c>
      <c r="B432">
        <v>19.129999160000001</v>
      </c>
    </row>
    <row r="433" spans="1:2" x14ac:dyDescent="0.3">
      <c r="A433" s="1">
        <v>43562</v>
      </c>
      <c r="B433">
        <v>19.510000229999999</v>
      </c>
    </row>
    <row r="434" spans="1:2" x14ac:dyDescent="0.3">
      <c r="A434" s="1">
        <v>43569</v>
      </c>
      <c r="B434">
        <v>17.039999009999999</v>
      </c>
    </row>
    <row r="435" spans="1:2" x14ac:dyDescent="0.3">
      <c r="A435" s="1">
        <v>43576</v>
      </c>
      <c r="B435">
        <v>21.489999770000001</v>
      </c>
    </row>
    <row r="436" spans="1:2" x14ac:dyDescent="0.3">
      <c r="A436" s="1">
        <v>43583</v>
      </c>
      <c r="B436">
        <v>26.260000229999999</v>
      </c>
    </row>
    <row r="437" spans="1:2" x14ac:dyDescent="0.3">
      <c r="A437" s="1">
        <v>43590</v>
      </c>
      <c r="B437">
        <v>20.020000459999999</v>
      </c>
    </row>
    <row r="438" spans="1:2" x14ac:dyDescent="0.3">
      <c r="A438" s="1">
        <v>43597</v>
      </c>
      <c r="B438">
        <v>21.369998930000001</v>
      </c>
    </row>
    <row r="439" spans="1:2" x14ac:dyDescent="0.3">
      <c r="A439" s="1">
        <v>43604</v>
      </c>
      <c r="B439">
        <v>20.520000459999999</v>
      </c>
    </row>
    <row r="440" spans="1:2" x14ac:dyDescent="0.3">
      <c r="A440" s="1">
        <v>43611</v>
      </c>
      <c r="B440">
        <v>21.56999969</v>
      </c>
    </row>
    <row r="441" spans="1:2" x14ac:dyDescent="0.3">
      <c r="A441" s="1">
        <v>43618</v>
      </c>
      <c r="B441">
        <v>25.369998930000001</v>
      </c>
    </row>
    <row r="442" spans="1:2" x14ac:dyDescent="0.3">
      <c r="A442" s="1">
        <v>43625</v>
      </c>
      <c r="B442">
        <v>32.009998320000001</v>
      </c>
    </row>
    <row r="443" spans="1:2" x14ac:dyDescent="0.3">
      <c r="A443" s="1">
        <v>43632</v>
      </c>
      <c r="B443">
        <v>34.229999540000001</v>
      </c>
    </row>
    <row r="444" spans="1:2" x14ac:dyDescent="0.3">
      <c r="A444" s="1">
        <v>43639</v>
      </c>
      <c r="B444">
        <v>32.689998629999998</v>
      </c>
    </row>
    <row r="445" spans="1:2" x14ac:dyDescent="0.3">
      <c r="A445" s="1">
        <v>43646</v>
      </c>
      <c r="B445">
        <v>35.899997710000001</v>
      </c>
    </row>
    <row r="446" spans="1:2" x14ac:dyDescent="0.3">
      <c r="A446" s="1">
        <v>43653</v>
      </c>
      <c r="B446">
        <v>32.709999080000003</v>
      </c>
    </row>
    <row r="447" spans="1:2" x14ac:dyDescent="0.3">
      <c r="A447" s="1">
        <v>43660</v>
      </c>
      <c r="B447">
        <v>34.229999540000001</v>
      </c>
    </row>
    <row r="448" spans="1:2" x14ac:dyDescent="0.3">
      <c r="A448" s="1">
        <v>43667</v>
      </c>
      <c r="B448">
        <v>32.069999690000003</v>
      </c>
    </row>
    <row r="449" spans="1:2" x14ac:dyDescent="0.3">
      <c r="A449" s="1">
        <v>43674</v>
      </c>
      <c r="B449">
        <v>34.630001069999999</v>
      </c>
    </row>
    <row r="450" spans="1:2" x14ac:dyDescent="0.3">
      <c r="A450" s="1">
        <v>43681</v>
      </c>
      <c r="B450">
        <v>32.380001069999999</v>
      </c>
    </row>
    <row r="451" spans="1:2" x14ac:dyDescent="0.3">
      <c r="A451" s="1">
        <v>43688</v>
      </c>
      <c r="B451">
        <v>34.989997860000003</v>
      </c>
    </row>
    <row r="452" spans="1:2" x14ac:dyDescent="0.3">
      <c r="A452" s="1">
        <v>43695</v>
      </c>
      <c r="B452">
        <v>36.049999239999998</v>
      </c>
    </row>
    <row r="453" spans="1:2" x14ac:dyDescent="0.3">
      <c r="A453" s="1">
        <v>43702</v>
      </c>
      <c r="B453">
        <v>32.880001069999999</v>
      </c>
    </row>
    <row r="454" spans="1:2" x14ac:dyDescent="0.3">
      <c r="A454" s="1">
        <v>43709</v>
      </c>
      <c r="B454">
        <v>32</v>
      </c>
    </row>
    <row r="455" spans="1:2" x14ac:dyDescent="0.3">
      <c r="A455" s="1">
        <v>43716</v>
      </c>
      <c r="B455">
        <v>31.449998860000001</v>
      </c>
    </row>
    <row r="456" spans="1:2" x14ac:dyDescent="0.3">
      <c r="A456" s="1">
        <v>43723</v>
      </c>
      <c r="B456">
        <v>31.090000150000002</v>
      </c>
    </row>
    <row r="457" spans="1:2" x14ac:dyDescent="0.3">
      <c r="A457" s="1">
        <v>43730</v>
      </c>
      <c r="B457">
        <v>28.920000080000001</v>
      </c>
    </row>
    <row r="458" spans="1:2" x14ac:dyDescent="0.3">
      <c r="A458" s="1">
        <v>43737</v>
      </c>
      <c r="B458">
        <v>27.459999079999999</v>
      </c>
    </row>
    <row r="459" spans="1:2" x14ac:dyDescent="0.3">
      <c r="A459" s="1">
        <v>43744</v>
      </c>
      <c r="B459">
        <v>26.01999855</v>
      </c>
    </row>
    <row r="460" spans="1:2" x14ac:dyDescent="0.3">
      <c r="A460" s="1">
        <v>43751</v>
      </c>
      <c r="B460">
        <v>25.31999969</v>
      </c>
    </row>
    <row r="461" spans="1:2" x14ac:dyDescent="0.3">
      <c r="A461" s="1">
        <v>43758</v>
      </c>
      <c r="B461">
        <v>24.939998630000002</v>
      </c>
    </row>
    <row r="462" spans="1:2" x14ac:dyDescent="0.3">
      <c r="A462" s="1">
        <v>43765</v>
      </c>
      <c r="B462">
        <v>27.52999878</v>
      </c>
    </row>
    <row r="463" spans="1:2" x14ac:dyDescent="0.3">
      <c r="A463" s="1">
        <v>43772</v>
      </c>
      <c r="B463">
        <v>22.420000080000001</v>
      </c>
    </row>
    <row r="464" spans="1:2" x14ac:dyDescent="0.3">
      <c r="A464" s="1">
        <v>43779</v>
      </c>
      <c r="B464">
        <v>22.189998630000002</v>
      </c>
    </row>
    <row r="465" spans="1:2" x14ac:dyDescent="0.3">
      <c r="A465" s="1">
        <v>43786</v>
      </c>
      <c r="B465">
        <v>18.549999239999998</v>
      </c>
    </row>
    <row r="466" spans="1:2" x14ac:dyDescent="0.3">
      <c r="A466" s="1">
        <v>43793</v>
      </c>
      <c r="B466">
        <v>18.709999079999999</v>
      </c>
    </row>
    <row r="467" spans="1:2" x14ac:dyDescent="0.3">
      <c r="A467" s="1">
        <v>43800</v>
      </c>
      <c r="B467">
        <v>18.31999969</v>
      </c>
    </row>
    <row r="468" spans="1:2" x14ac:dyDescent="0.3">
      <c r="A468" s="1">
        <v>43807</v>
      </c>
      <c r="B468">
        <v>17.199998860000001</v>
      </c>
    </row>
    <row r="469" spans="1:2" x14ac:dyDescent="0.3">
      <c r="A469" s="1">
        <v>43814</v>
      </c>
      <c r="B469">
        <v>17.049999239999998</v>
      </c>
    </row>
    <row r="470" spans="1:2" x14ac:dyDescent="0.3">
      <c r="A470" s="1">
        <v>43821</v>
      </c>
      <c r="B470">
        <v>18.260000229999999</v>
      </c>
    </row>
    <row r="471" spans="1:2" x14ac:dyDescent="0.3">
      <c r="A471" s="1">
        <v>43828</v>
      </c>
      <c r="B471">
        <v>15.84999943</v>
      </c>
    </row>
    <row r="472" spans="1:2" x14ac:dyDescent="0.3">
      <c r="A472" s="1">
        <v>43835</v>
      </c>
      <c r="B472">
        <v>10.68999958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7FA4-4866-47E9-A1DD-183C3CBF67D5}">
  <dimension ref="A1:F472"/>
  <sheetViews>
    <sheetView topLeftCell="A449" workbookViewId="0">
      <selection activeCell="D2" sqref="D2"/>
    </sheetView>
  </sheetViews>
  <sheetFormatPr baseColWidth="10" defaultRowHeight="14.4" x14ac:dyDescent="0.3"/>
  <cols>
    <col min="2" max="2" width="15.109375" bestFit="1" customWidth="1"/>
    <col min="3" max="3" width="15.44140625" bestFit="1" customWidth="1"/>
  </cols>
  <sheetData>
    <row r="1" spans="1:6" x14ac:dyDescent="0.3">
      <c r="B1" t="s">
        <v>1359</v>
      </c>
      <c r="C1" t="s">
        <v>1360</v>
      </c>
      <c r="D1" t="s">
        <v>1361</v>
      </c>
    </row>
    <row r="2" spans="1:6" x14ac:dyDescent="0.3">
      <c r="A2" s="1">
        <v>40545</v>
      </c>
      <c r="B2">
        <v>6.8699998855590803</v>
      </c>
      <c r="C2">
        <v>15.40999985</v>
      </c>
      <c r="D2">
        <f>IF(B2&lt;$F$2,B2,C2)</f>
        <v>6.8699998855590803</v>
      </c>
      <c r="F2">
        <f>MEDIAN(B2:B472)</f>
        <v>9.8000001907348597</v>
      </c>
    </row>
    <row r="3" spans="1:6" x14ac:dyDescent="0.3">
      <c r="A3" s="1">
        <v>40552</v>
      </c>
      <c r="B3">
        <v>3.9399998188018799</v>
      </c>
      <c r="C3">
        <v>17.969999309999999</v>
      </c>
      <c r="D3">
        <f t="shared" ref="D3:D66" si="0">IF(B3&lt;$F$2,B3,C3)</f>
        <v>3.9399998188018799</v>
      </c>
    </row>
    <row r="4" spans="1:6" x14ac:dyDescent="0.3">
      <c r="A4" s="1">
        <v>40559</v>
      </c>
      <c r="B4">
        <v>3.5699999332427899</v>
      </c>
      <c r="C4">
        <v>16.949998860000001</v>
      </c>
      <c r="D4">
        <f t="shared" si="0"/>
        <v>3.5699999332427899</v>
      </c>
    </row>
    <row r="5" spans="1:6" x14ac:dyDescent="0.3">
      <c r="A5" s="1">
        <v>40566</v>
      </c>
      <c r="B5">
        <v>3.5499999523162802</v>
      </c>
      <c r="C5">
        <v>16.18000031</v>
      </c>
      <c r="D5">
        <f t="shared" si="0"/>
        <v>3.5499999523162802</v>
      </c>
    </row>
    <row r="6" spans="1:6" x14ac:dyDescent="0.3">
      <c r="A6" s="1">
        <v>40573</v>
      </c>
      <c r="B6">
        <v>-0.82999998331069902</v>
      </c>
      <c r="C6">
        <v>14.259999280000001</v>
      </c>
      <c r="D6">
        <f t="shared" si="0"/>
        <v>-0.82999998331069902</v>
      </c>
    </row>
    <row r="7" spans="1:6" x14ac:dyDescent="0.3">
      <c r="A7" s="1">
        <v>40580</v>
      </c>
      <c r="B7">
        <v>2.7699999809265101</v>
      </c>
      <c r="C7">
        <v>18.969999309999999</v>
      </c>
      <c r="D7">
        <f t="shared" si="0"/>
        <v>2.7699999809265101</v>
      </c>
    </row>
    <row r="8" spans="1:6" x14ac:dyDescent="0.3">
      <c r="A8" s="1">
        <v>40587</v>
      </c>
      <c r="B8">
        <v>2.3099999427795401</v>
      </c>
      <c r="C8">
        <v>20.18000031</v>
      </c>
      <c r="D8">
        <f t="shared" si="0"/>
        <v>2.3099999427795401</v>
      </c>
    </row>
    <row r="9" spans="1:6" x14ac:dyDescent="0.3">
      <c r="A9" s="1">
        <v>40594</v>
      </c>
      <c r="B9">
        <v>3.8899998664855899</v>
      </c>
      <c r="C9">
        <v>18.600000380000001</v>
      </c>
      <c r="D9">
        <f t="shared" si="0"/>
        <v>3.8899998664855899</v>
      </c>
    </row>
    <row r="10" spans="1:6" x14ac:dyDescent="0.3">
      <c r="A10" s="1">
        <v>40601</v>
      </c>
      <c r="B10">
        <v>1.5199999809265099</v>
      </c>
      <c r="C10">
        <v>14.960000040000001</v>
      </c>
      <c r="D10">
        <f t="shared" si="0"/>
        <v>1.5199999809265099</v>
      </c>
    </row>
    <row r="11" spans="1:6" x14ac:dyDescent="0.3">
      <c r="A11" s="1">
        <v>40608</v>
      </c>
      <c r="B11">
        <v>4.7799997329711896</v>
      </c>
      <c r="C11">
        <v>14.630000109999999</v>
      </c>
      <c r="D11">
        <f t="shared" si="0"/>
        <v>4.7799997329711896</v>
      </c>
    </row>
    <row r="12" spans="1:6" x14ac:dyDescent="0.3">
      <c r="A12" s="1">
        <v>40615</v>
      </c>
      <c r="B12">
        <v>4.9999997019767699E-2</v>
      </c>
      <c r="C12">
        <v>15.75</v>
      </c>
      <c r="D12">
        <f t="shared" si="0"/>
        <v>4.9999997019767699E-2</v>
      </c>
    </row>
    <row r="13" spans="1:6" x14ac:dyDescent="0.3">
      <c r="A13" s="1">
        <v>40622</v>
      </c>
      <c r="B13">
        <v>8.1300001144409109</v>
      </c>
      <c r="C13">
        <v>22.159999849999998</v>
      </c>
      <c r="D13">
        <f t="shared" si="0"/>
        <v>8.1300001144409109</v>
      </c>
    </row>
    <row r="14" spans="1:6" x14ac:dyDescent="0.3">
      <c r="A14" s="1">
        <v>40629</v>
      </c>
      <c r="B14">
        <v>5.9299998283386204</v>
      </c>
      <c r="C14">
        <v>20.260000229999999</v>
      </c>
      <c r="D14">
        <f t="shared" si="0"/>
        <v>5.9299998283386204</v>
      </c>
    </row>
    <row r="15" spans="1:6" x14ac:dyDescent="0.3">
      <c r="A15" s="1">
        <v>40636</v>
      </c>
      <c r="B15">
        <v>8</v>
      </c>
      <c r="C15">
        <v>25.75</v>
      </c>
      <c r="D15">
        <f t="shared" si="0"/>
        <v>8</v>
      </c>
    </row>
    <row r="16" spans="1:6" x14ac:dyDescent="0.3">
      <c r="A16" s="1">
        <v>40643</v>
      </c>
      <c r="B16">
        <v>10.5</v>
      </c>
      <c r="C16">
        <v>26.689998630000002</v>
      </c>
      <c r="D16">
        <f t="shared" si="0"/>
        <v>26.689998630000002</v>
      </c>
    </row>
    <row r="17" spans="1:4" x14ac:dyDescent="0.3">
      <c r="A17" s="1">
        <v>40650</v>
      </c>
      <c r="B17">
        <v>5.7699999809265101</v>
      </c>
      <c r="C17">
        <v>25.88999939</v>
      </c>
      <c r="D17">
        <f t="shared" si="0"/>
        <v>5.7699999809265101</v>
      </c>
    </row>
    <row r="18" spans="1:4" x14ac:dyDescent="0.3">
      <c r="A18" s="1">
        <v>40657</v>
      </c>
      <c r="B18">
        <v>8.4399995803833008</v>
      </c>
      <c r="C18">
        <v>24.920000080000001</v>
      </c>
      <c r="D18">
        <f t="shared" si="0"/>
        <v>8.4399995803833008</v>
      </c>
    </row>
    <row r="19" spans="1:4" x14ac:dyDescent="0.3">
      <c r="A19" s="1">
        <v>40664</v>
      </c>
      <c r="B19">
        <v>10.559999465942299</v>
      </c>
      <c r="C19">
        <v>23.899999619999999</v>
      </c>
      <c r="D19">
        <f t="shared" si="0"/>
        <v>23.899999619999999</v>
      </c>
    </row>
    <row r="20" spans="1:4" x14ac:dyDescent="0.3">
      <c r="A20" s="1">
        <v>40671</v>
      </c>
      <c r="B20">
        <v>10.9600000381469</v>
      </c>
      <c r="C20">
        <v>24.93000031</v>
      </c>
      <c r="D20">
        <f t="shared" si="0"/>
        <v>24.93000031</v>
      </c>
    </row>
    <row r="21" spans="1:4" x14ac:dyDescent="0.3">
      <c r="A21" s="1">
        <v>40678</v>
      </c>
      <c r="B21">
        <v>12.3800001144409</v>
      </c>
      <c r="C21">
        <v>29.329999919999999</v>
      </c>
      <c r="D21">
        <f t="shared" si="0"/>
        <v>29.329999919999999</v>
      </c>
    </row>
    <row r="22" spans="1:4" x14ac:dyDescent="0.3">
      <c r="A22" s="1">
        <v>40685</v>
      </c>
      <c r="B22">
        <v>11.0199995040893</v>
      </c>
      <c r="C22">
        <v>30.369998930000001</v>
      </c>
      <c r="D22">
        <f t="shared" si="0"/>
        <v>30.369998930000001</v>
      </c>
    </row>
    <row r="23" spans="1:4" x14ac:dyDescent="0.3">
      <c r="A23" s="1">
        <v>40692</v>
      </c>
      <c r="B23">
        <v>15.039999961853001</v>
      </c>
      <c r="C23">
        <v>31.119998930000001</v>
      </c>
      <c r="D23">
        <f t="shared" si="0"/>
        <v>31.119998930000001</v>
      </c>
    </row>
    <row r="24" spans="1:4" x14ac:dyDescent="0.3">
      <c r="A24" s="1">
        <v>40699</v>
      </c>
      <c r="B24">
        <v>15.1599998474121</v>
      </c>
      <c r="C24">
        <v>31.549999239999998</v>
      </c>
      <c r="D24">
        <f t="shared" si="0"/>
        <v>31.549999239999998</v>
      </c>
    </row>
    <row r="25" spans="1:4" x14ac:dyDescent="0.3">
      <c r="A25" s="1">
        <v>40706</v>
      </c>
      <c r="B25">
        <v>15.7399997711181</v>
      </c>
      <c r="C25">
        <v>29.789999009999999</v>
      </c>
      <c r="D25">
        <f t="shared" si="0"/>
        <v>29.789999009999999</v>
      </c>
    </row>
    <row r="26" spans="1:4" x14ac:dyDescent="0.3">
      <c r="A26" s="1">
        <v>40713</v>
      </c>
      <c r="B26">
        <v>16.549999237060501</v>
      </c>
      <c r="C26">
        <v>30.299999239999998</v>
      </c>
      <c r="D26">
        <f t="shared" si="0"/>
        <v>30.299999239999998</v>
      </c>
    </row>
    <row r="27" spans="1:4" x14ac:dyDescent="0.3">
      <c r="A27" s="1">
        <v>40720</v>
      </c>
      <c r="B27">
        <v>17.579999923706001</v>
      </c>
      <c r="C27">
        <v>33.5</v>
      </c>
      <c r="D27">
        <f t="shared" si="0"/>
        <v>33.5</v>
      </c>
    </row>
    <row r="28" spans="1:4" x14ac:dyDescent="0.3">
      <c r="A28" s="1">
        <v>40727</v>
      </c>
      <c r="B28">
        <v>18.889999389648398</v>
      </c>
      <c r="C28">
        <v>33.479999540000001</v>
      </c>
      <c r="D28">
        <f t="shared" si="0"/>
        <v>33.479999540000001</v>
      </c>
    </row>
    <row r="29" spans="1:4" x14ac:dyDescent="0.3">
      <c r="A29" s="1">
        <v>40734</v>
      </c>
      <c r="B29">
        <v>18.379999160766602</v>
      </c>
      <c r="C29">
        <v>35.009998320000001</v>
      </c>
      <c r="D29">
        <f t="shared" si="0"/>
        <v>35.009998320000001</v>
      </c>
    </row>
    <row r="30" spans="1:4" x14ac:dyDescent="0.3">
      <c r="A30" s="1">
        <v>40741</v>
      </c>
      <c r="B30">
        <v>18.329999923706001</v>
      </c>
      <c r="C30">
        <v>38.129997250000002</v>
      </c>
      <c r="D30">
        <f t="shared" si="0"/>
        <v>38.129997250000002</v>
      </c>
    </row>
    <row r="31" spans="1:4" x14ac:dyDescent="0.3">
      <c r="A31" s="1">
        <v>40748</v>
      </c>
      <c r="B31">
        <v>18.379999160766602</v>
      </c>
      <c r="C31">
        <v>30.329999919999999</v>
      </c>
      <c r="D31">
        <f t="shared" si="0"/>
        <v>30.329999919999999</v>
      </c>
    </row>
    <row r="32" spans="1:4" x14ac:dyDescent="0.3">
      <c r="A32" s="1">
        <v>40755</v>
      </c>
      <c r="B32">
        <v>16.7600002288818</v>
      </c>
      <c r="C32">
        <v>30.299999239999998</v>
      </c>
      <c r="D32">
        <f t="shared" si="0"/>
        <v>30.299999239999998</v>
      </c>
    </row>
    <row r="33" spans="1:4" x14ac:dyDescent="0.3">
      <c r="A33" s="1">
        <v>40762</v>
      </c>
      <c r="B33">
        <v>18.409999847412099</v>
      </c>
      <c r="C33">
        <v>33.719997409999998</v>
      </c>
      <c r="D33">
        <f t="shared" si="0"/>
        <v>33.719997409999998</v>
      </c>
    </row>
    <row r="34" spans="1:4" x14ac:dyDescent="0.3">
      <c r="A34" s="1">
        <v>40769</v>
      </c>
      <c r="B34">
        <v>17.850000381469702</v>
      </c>
      <c r="C34">
        <v>32.880001069999999</v>
      </c>
      <c r="D34">
        <f t="shared" si="0"/>
        <v>32.880001069999999</v>
      </c>
    </row>
    <row r="35" spans="1:4" x14ac:dyDescent="0.3">
      <c r="A35" s="1">
        <v>40776</v>
      </c>
      <c r="B35">
        <v>19.149999618530199</v>
      </c>
      <c r="C35">
        <v>36.86000061</v>
      </c>
      <c r="D35">
        <f t="shared" si="0"/>
        <v>36.86000061</v>
      </c>
    </row>
    <row r="36" spans="1:4" x14ac:dyDescent="0.3">
      <c r="A36" s="1">
        <v>40783</v>
      </c>
      <c r="B36">
        <v>19.770000457763601</v>
      </c>
      <c r="C36">
        <v>38.930000309999997</v>
      </c>
      <c r="D36">
        <f t="shared" si="0"/>
        <v>38.930000309999997</v>
      </c>
    </row>
    <row r="37" spans="1:4" x14ac:dyDescent="0.3">
      <c r="A37" s="1">
        <v>40790</v>
      </c>
      <c r="B37">
        <v>19.270000457763601</v>
      </c>
      <c r="C37">
        <v>34.840000150000002</v>
      </c>
      <c r="D37">
        <f t="shared" si="0"/>
        <v>34.840000150000002</v>
      </c>
    </row>
    <row r="38" spans="1:4" x14ac:dyDescent="0.3">
      <c r="A38" s="1">
        <v>40797</v>
      </c>
      <c r="B38">
        <v>18.359998703002901</v>
      </c>
      <c r="C38">
        <v>33.479999540000001</v>
      </c>
      <c r="D38">
        <f t="shared" si="0"/>
        <v>33.479999540000001</v>
      </c>
    </row>
    <row r="39" spans="1:4" x14ac:dyDescent="0.3">
      <c r="A39" s="1">
        <v>40804</v>
      </c>
      <c r="B39">
        <v>17.609998703002901</v>
      </c>
      <c r="C39">
        <v>34.5</v>
      </c>
      <c r="D39">
        <f t="shared" si="0"/>
        <v>34.5</v>
      </c>
    </row>
    <row r="40" spans="1:4" x14ac:dyDescent="0.3">
      <c r="A40" s="1">
        <v>40811</v>
      </c>
      <c r="B40">
        <v>12.699999809265099</v>
      </c>
      <c r="C40">
        <v>29.809999470000001</v>
      </c>
      <c r="D40">
        <f t="shared" si="0"/>
        <v>29.809999470000001</v>
      </c>
    </row>
    <row r="41" spans="1:4" x14ac:dyDescent="0.3">
      <c r="A41" s="1">
        <v>40818</v>
      </c>
      <c r="B41">
        <v>15.899999618530201</v>
      </c>
      <c r="C41">
        <v>30.479999540000001</v>
      </c>
      <c r="D41">
        <f t="shared" si="0"/>
        <v>30.479999540000001</v>
      </c>
    </row>
    <row r="42" spans="1:4" x14ac:dyDescent="0.3">
      <c r="A42" s="1">
        <v>40825</v>
      </c>
      <c r="B42">
        <v>9.8800001144409109</v>
      </c>
      <c r="C42">
        <v>29.920000080000001</v>
      </c>
      <c r="D42">
        <f t="shared" si="0"/>
        <v>29.920000080000001</v>
      </c>
    </row>
    <row r="43" spans="1:4" x14ac:dyDescent="0.3">
      <c r="A43" s="1">
        <v>40832</v>
      </c>
      <c r="B43">
        <v>8.6399993896484304</v>
      </c>
      <c r="C43">
        <v>28.68000031</v>
      </c>
      <c r="D43">
        <f t="shared" si="0"/>
        <v>8.6399993896484304</v>
      </c>
    </row>
    <row r="44" spans="1:4" x14ac:dyDescent="0.3">
      <c r="A44" s="1">
        <v>40839</v>
      </c>
      <c r="B44">
        <v>8.4499998092651296</v>
      </c>
      <c r="C44">
        <v>22.510000229999999</v>
      </c>
      <c r="D44">
        <f t="shared" si="0"/>
        <v>8.4499998092651296</v>
      </c>
    </row>
    <row r="45" spans="1:4" x14ac:dyDescent="0.3">
      <c r="A45" s="1">
        <v>40846</v>
      </c>
      <c r="B45">
        <v>11.1399993896484</v>
      </c>
      <c r="C45">
        <v>24.590000150000002</v>
      </c>
      <c r="D45">
        <f t="shared" si="0"/>
        <v>24.590000150000002</v>
      </c>
    </row>
    <row r="46" spans="1:4" x14ac:dyDescent="0.3">
      <c r="A46" s="1">
        <v>40853</v>
      </c>
      <c r="B46">
        <v>10.079999923706</v>
      </c>
      <c r="C46">
        <v>22.670000080000001</v>
      </c>
      <c r="D46">
        <f t="shared" si="0"/>
        <v>22.670000080000001</v>
      </c>
    </row>
    <row r="47" spans="1:4" x14ac:dyDescent="0.3">
      <c r="A47" s="1">
        <v>40860</v>
      </c>
      <c r="B47">
        <v>7.6799998283386204</v>
      </c>
      <c r="C47">
        <v>22.059999470000001</v>
      </c>
      <c r="D47">
        <f t="shared" si="0"/>
        <v>7.6799998283386204</v>
      </c>
    </row>
    <row r="48" spans="1:4" x14ac:dyDescent="0.3">
      <c r="A48" s="1">
        <v>40867</v>
      </c>
      <c r="B48">
        <v>3.0099999904632502</v>
      </c>
      <c r="C48">
        <v>17.909999849999998</v>
      </c>
      <c r="D48">
        <f t="shared" si="0"/>
        <v>3.0099999904632502</v>
      </c>
    </row>
    <row r="49" spans="1:4" x14ac:dyDescent="0.3">
      <c r="A49" s="1">
        <v>40874</v>
      </c>
      <c r="B49">
        <v>4.5299997329711896</v>
      </c>
      <c r="C49">
        <v>19.479999540000001</v>
      </c>
      <c r="D49">
        <f t="shared" si="0"/>
        <v>4.5299997329711896</v>
      </c>
    </row>
    <row r="50" spans="1:4" x14ac:dyDescent="0.3">
      <c r="A50" s="1">
        <v>40881</v>
      </c>
      <c r="B50">
        <v>5.2599997520446697</v>
      </c>
      <c r="C50">
        <v>19.659999849999998</v>
      </c>
      <c r="D50">
        <f t="shared" si="0"/>
        <v>5.2599997520446697</v>
      </c>
    </row>
    <row r="51" spans="1:4" x14ac:dyDescent="0.3">
      <c r="A51" s="1">
        <v>40888</v>
      </c>
      <c r="B51">
        <v>7.8399996757507298</v>
      </c>
      <c r="C51">
        <v>18.020000459999999</v>
      </c>
      <c r="D51">
        <f t="shared" si="0"/>
        <v>7.8399996757507298</v>
      </c>
    </row>
    <row r="52" spans="1:4" x14ac:dyDescent="0.3">
      <c r="A52" s="1">
        <v>40895</v>
      </c>
      <c r="B52">
        <v>3.91999983787536</v>
      </c>
      <c r="C52">
        <v>17.549999239999998</v>
      </c>
      <c r="D52">
        <f t="shared" si="0"/>
        <v>3.91999983787536</v>
      </c>
    </row>
    <row r="53" spans="1:4" x14ac:dyDescent="0.3">
      <c r="A53" s="1">
        <v>40902</v>
      </c>
      <c r="B53">
        <v>2.0299999713897701</v>
      </c>
      <c r="C53">
        <v>15.769999500000001</v>
      </c>
      <c r="D53">
        <f t="shared" si="0"/>
        <v>2.0299999713897701</v>
      </c>
    </row>
    <row r="54" spans="1:4" x14ac:dyDescent="0.3">
      <c r="A54" s="1">
        <v>40909</v>
      </c>
      <c r="B54">
        <v>1.1000000238418499</v>
      </c>
      <c r="C54">
        <v>15.149999619999999</v>
      </c>
      <c r="D54">
        <f t="shared" si="0"/>
        <v>1.1000000238418499</v>
      </c>
    </row>
    <row r="55" spans="1:4" x14ac:dyDescent="0.3">
      <c r="A55" s="1">
        <v>40916</v>
      </c>
      <c r="B55">
        <v>1.6499999761581401</v>
      </c>
      <c r="C55">
        <v>16.489999770000001</v>
      </c>
      <c r="D55">
        <f t="shared" si="0"/>
        <v>1.6499999761581401</v>
      </c>
    </row>
    <row r="56" spans="1:4" x14ac:dyDescent="0.3">
      <c r="A56" s="1">
        <v>40923</v>
      </c>
      <c r="B56">
        <v>0.89999997615814198</v>
      </c>
      <c r="C56">
        <v>15.69999981</v>
      </c>
      <c r="D56">
        <f t="shared" si="0"/>
        <v>0.89999997615814198</v>
      </c>
    </row>
    <row r="57" spans="1:4" x14ac:dyDescent="0.3">
      <c r="A57" s="1">
        <v>40930</v>
      </c>
      <c r="B57">
        <v>-0.53999996185302701</v>
      </c>
      <c r="C57">
        <v>16.670000080000001</v>
      </c>
      <c r="D57">
        <f t="shared" si="0"/>
        <v>-0.53999996185302701</v>
      </c>
    </row>
    <row r="58" spans="1:4" x14ac:dyDescent="0.3">
      <c r="A58" s="1">
        <v>40937</v>
      </c>
      <c r="B58">
        <v>0.56999999284744196</v>
      </c>
      <c r="C58">
        <v>16.270000459999999</v>
      </c>
      <c r="D58">
        <f t="shared" si="0"/>
        <v>0.56999999284744196</v>
      </c>
    </row>
    <row r="59" spans="1:4" x14ac:dyDescent="0.3">
      <c r="A59" s="1">
        <v>40944</v>
      </c>
      <c r="B59">
        <v>-2.5399999618530198</v>
      </c>
      <c r="C59">
        <v>14.269999500000001</v>
      </c>
      <c r="D59">
        <f t="shared" si="0"/>
        <v>-2.5399999618530198</v>
      </c>
    </row>
    <row r="60" spans="1:4" x14ac:dyDescent="0.3">
      <c r="A60" s="1">
        <v>40951</v>
      </c>
      <c r="B60">
        <v>-1.4399999380111601</v>
      </c>
      <c r="C60">
        <v>11.69999981</v>
      </c>
      <c r="D60">
        <f t="shared" si="0"/>
        <v>-1.4399999380111601</v>
      </c>
    </row>
    <row r="61" spans="1:4" x14ac:dyDescent="0.3">
      <c r="A61" s="1">
        <v>40958</v>
      </c>
      <c r="B61">
        <v>-2.8299999237060498</v>
      </c>
      <c r="C61">
        <v>16.02999878</v>
      </c>
      <c r="D61">
        <f t="shared" si="0"/>
        <v>-2.8299999237060498</v>
      </c>
    </row>
    <row r="62" spans="1:4" x14ac:dyDescent="0.3">
      <c r="A62" s="1">
        <v>40965</v>
      </c>
      <c r="B62">
        <v>4.25</v>
      </c>
      <c r="C62">
        <v>19.699998860000001</v>
      </c>
      <c r="D62">
        <f t="shared" si="0"/>
        <v>4.25</v>
      </c>
    </row>
    <row r="63" spans="1:4" x14ac:dyDescent="0.3">
      <c r="A63" s="1">
        <v>40972</v>
      </c>
      <c r="B63">
        <v>2.6399998664855899</v>
      </c>
      <c r="C63">
        <v>23.539999009999999</v>
      </c>
      <c r="D63">
        <f t="shared" si="0"/>
        <v>2.6399998664855899</v>
      </c>
    </row>
    <row r="64" spans="1:4" x14ac:dyDescent="0.3">
      <c r="A64" s="1">
        <v>40979</v>
      </c>
      <c r="B64">
        <v>4.4000000953674299</v>
      </c>
      <c r="C64">
        <v>19.920000080000001</v>
      </c>
      <c r="D64">
        <f t="shared" si="0"/>
        <v>4.4000000953674299</v>
      </c>
    </row>
    <row r="65" spans="1:4" x14ac:dyDescent="0.3">
      <c r="A65" s="1">
        <v>40986</v>
      </c>
      <c r="B65">
        <v>5.8699998855590803</v>
      </c>
      <c r="C65">
        <v>21.799999239999998</v>
      </c>
      <c r="D65">
        <f t="shared" si="0"/>
        <v>5.8699998855590803</v>
      </c>
    </row>
    <row r="66" spans="1:4" x14ac:dyDescent="0.3">
      <c r="A66" s="1">
        <v>40993</v>
      </c>
      <c r="B66">
        <v>8.0100002288818306</v>
      </c>
      <c r="C66">
        <v>24.939998630000002</v>
      </c>
      <c r="D66">
        <f t="shared" si="0"/>
        <v>8.0100002288818306</v>
      </c>
    </row>
    <row r="67" spans="1:4" x14ac:dyDescent="0.3">
      <c r="A67" s="1">
        <v>41000</v>
      </c>
      <c r="B67">
        <v>8.2699995040893501</v>
      </c>
      <c r="C67">
        <v>25.510000229999999</v>
      </c>
      <c r="D67">
        <f t="shared" ref="D67:D130" si="1">IF(B67&lt;$F$2,B67,C67)</f>
        <v>8.2699995040893501</v>
      </c>
    </row>
    <row r="68" spans="1:4" x14ac:dyDescent="0.3">
      <c r="A68" s="1">
        <v>41007</v>
      </c>
      <c r="B68">
        <v>8.8899993896484304</v>
      </c>
      <c r="C68">
        <v>22.559999470000001</v>
      </c>
      <c r="D68">
        <f t="shared" si="1"/>
        <v>8.8899993896484304</v>
      </c>
    </row>
    <row r="69" spans="1:4" x14ac:dyDescent="0.3">
      <c r="A69" s="1">
        <v>41014</v>
      </c>
      <c r="B69">
        <v>5.0299997329711896</v>
      </c>
      <c r="C69">
        <v>19.869998930000001</v>
      </c>
      <c r="D69">
        <f t="shared" si="1"/>
        <v>5.0299997329711896</v>
      </c>
    </row>
    <row r="70" spans="1:4" x14ac:dyDescent="0.3">
      <c r="A70" s="1">
        <v>41021</v>
      </c>
      <c r="B70">
        <v>8.6999998092651296</v>
      </c>
      <c r="C70">
        <v>21.170000080000001</v>
      </c>
      <c r="D70">
        <f t="shared" si="1"/>
        <v>8.6999998092651296</v>
      </c>
    </row>
    <row r="71" spans="1:4" x14ac:dyDescent="0.3">
      <c r="A71" s="1">
        <v>41028</v>
      </c>
      <c r="B71">
        <v>8.8099994659423793</v>
      </c>
      <c r="C71">
        <v>28.06999969</v>
      </c>
      <c r="D71">
        <f t="shared" si="1"/>
        <v>8.8099994659423793</v>
      </c>
    </row>
    <row r="72" spans="1:4" x14ac:dyDescent="0.3">
      <c r="A72" s="1">
        <v>41035</v>
      </c>
      <c r="B72">
        <v>10.4799995422363</v>
      </c>
      <c r="C72">
        <v>26.619998930000001</v>
      </c>
      <c r="D72">
        <f t="shared" si="1"/>
        <v>26.619998930000001</v>
      </c>
    </row>
    <row r="73" spans="1:4" x14ac:dyDescent="0.3">
      <c r="A73" s="1">
        <v>41042</v>
      </c>
      <c r="B73">
        <v>11.5199995040893</v>
      </c>
      <c r="C73">
        <v>29.729999540000001</v>
      </c>
      <c r="D73">
        <f t="shared" si="1"/>
        <v>29.729999540000001</v>
      </c>
    </row>
    <row r="74" spans="1:4" x14ac:dyDescent="0.3">
      <c r="A74" s="1">
        <v>41049</v>
      </c>
      <c r="B74">
        <v>10.0100002288818</v>
      </c>
      <c r="C74">
        <v>25.879999160000001</v>
      </c>
      <c r="D74">
        <f t="shared" si="1"/>
        <v>25.879999160000001</v>
      </c>
    </row>
    <row r="75" spans="1:4" x14ac:dyDescent="0.3">
      <c r="A75" s="1">
        <v>41056</v>
      </c>
      <c r="B75">
        <v>11.319999694824199</v>
      </c>
      <c r="C75">
        <v>29.659999849999998</v>
      </c>
      <c r="D75">
        <f t="shared" si="1"/>
        <v>29.659999849999998</v>
      </c>
    </row>
    <row r="76" spans="1:4" x14ac:dyDescent="0.3">
      <c r="A76" s="1">
        <v>41063</v>
      </c>
      <c r="B76">
        <v>12.059999465942299</v>
      </c>
      <c r="C76">
        <v>28.909999849999998</v>
      </c>
      <c r="D76">
        <f t="shared" si="1"/>
        <v>28.909999849999998</v>
      </c>
    </row>
    <row r="77" spans="1:4" x14ac:dyDescent="0.3">
      <c r="A77" s="1">
        <v>41070</v>
      </c>
      <c r="B77">
        <v>14.4699993133544</v>
      </c>
      <c r="C77">
        <v>31.260000229999999</v>
      </c>
      <c r="D77">
        <f t="shared" si="1"/>
        <v>31.260000229999999</v>
      </c>
    </row>
    <row r="78" spans="1:4" x14ac:dyDescent="0.3">
      <c r="A78" s="1">
        <v>41077</v>
      </c>
      <c r="B78">
        <v>14.7100000381469</v>
      </c>
      <c r="C78">
        <v>34.090000150000002</v>
      </c>
      <c r="D78">
        <f t="shared" si="1"/>
        <v>34.090000150000002</v>
      </c>
    </row>
    <row r="79" spans="1:4" x14ac:dyDescent="0.3">
      <c r="A79" s="1">
        <v>41084</v>
      </c>
      <c r="B79">
        <v>20.109998703002901</v>
      </c>
      <c r="C79">
        <v>36.340000150000002</v>
      </c>
      <c r="D79">
        <f t="shared" si="1"/>
        <v>36.340000150000002</v>
      </c>
    </row>
    <row r="80" spans="1:4" x14ac:dyDescent="0.3">
      <c r="A80" s="1">
        <v>41091</v>
      </c>
      <c r="B80">
        <v>19.5399990081787</v>
      </c>
      <c r="C80">
        <v>36.430000309999997</v>
      </c>
      <c r="D80">
        <f t="shared" si="1"/>
        <v>36.430000309999997</v>
      </c>
    </row>
    <row r="81" spans="1:4" x14ac:dyDescent="0.3">
      <c r="A81" s="1">
        <v>41098</v>
      </c>
      <c r="B81">
        <v>20.5</v>
      </c>
      <c r="C81">
        <v>36.77999878</v>
      </c>
      <c r="D81">
        <f t="shared" si="1"/>
        <v>36.77999878</v>
      </c>
    </row>
    <row r="82" spans="1:4" x14ac:dyDescent="0.3">
      <c r="A82" s="1">
        <v>41105</v>
      </c>
      <c r="B82">
        <v>21.819999694824201</v>
      </c>
      <c r="C82">
        <v>34.5</v>
      </c>
      <c r="D82">
        <f t="shared" si="1"/>
        <v>34.5</v>
      </c>
    </row>
    <row r="83" spans="1:4" x14ac:dyDescent="0.3">
      <c r="A83" s="1">
        <v>41112</v>
      </c>
      <c r="B83">
        <v>20.020000457763601</v>
      </c>
      <c r="C83">
        <v>35.219997409999998</v>
      </c>
      <c r="D83">
        <f t="shared" si="1"/>
        <v>35.219997409999998</v>
      </c>
    </row>
    <row r="84" spans="1:4" x14ac:dyDescent="0.3">
      <c r="A84" s="1">
        <v>41119</v>
      </c>
      <c r="B84">
        <v>19.889999389648398</v>
      </c>
      <c r="C84">
        <v>36.549999239999998</v>
      </c>
      <c r="D84">
        <f t="shared" si="1"/>
        <v>36.549999239999998</v>
      </c>
    </row>
    <row r="85" spans="1:4" x14ac:dyDescent="0.3">
      <c r="A85" s="1">
        <v>41126</v>
      </c>
      <c r="B85">
        <v>20.920000076293899</v>
      </c>
      <c r="C85">
        <v>36.319999690000003</v>
      </c>
      <c r="D85">
        <f t="shared" si="1"/>
        <v>36.319999690000003</v>
      </c>
    </row>
    <row r="86" spans="1:4" x14ac:dyDescent="0.3">
      <c r="A86" s="1">
        <v>41133</v>
      </c>
      <c r="B86">
        <v>20.569999694824201</v>
      </c>
      <c r="C86">
        <v>39.61000061</v>
      </c>
      <c r="D86">
        <f t="shared" si="1"/>
        <v>39.61000061</v>
      </c>
    </row>
    <row r="87" spans="1:4" x14ac:dyDescent="0.3">
      <c r="A87" s="1">
        <v>41140</v>
      </c>
      <c r="B87">
        <v>21.459999084472599</v>
      </c>
      <c r="C87">
        <v>36.809997559999999</v>
      </c>
      <c r="D87">
        <f t="shared" si="1"/>
        <v>36.809997559999999</v>
      </c>
    </row>
    <row r="88" spans="1:4" x14ac:dyDescent="0.3">
      <c r="A88" s="1">
        <v>41147</v>
      </c>
      <c r="B88">
        <v>22.75</v>
      </c>
      <c r="C88">
        <v>36.829998019999998</v>
      </c>
      <c r="D88">
        <f t="shared" si="1"/>
        <v>36.829998019999998</v>
      </c>
    </row>
    <row r="89" spans="1:4" x14ac:dyDescent="0.3">
      <c r="A89" s="1">
        <v>41154</v>
      </c>
      <c r="B89">
        <v>17.619998931884702</v>
      </c>
      <c r="C89">
        <v>34.270000459999999</v>
      </c>
      <c r="D89">
        <f t="shared" si="1"/>
        <v>34.270000459999999</v>
      </c>
    </row>
    <row r="90" spans="1:4" x14ac:dyDescent="0.3">
      <c r="A90" s="1">
        <v>41161</v>
      </c>
      <c r="B90">
        <v>17.799999237060501</v>
      </c>
      <c r="C90">
        <v>31.709999079999999</v>
      </c>
      <c r="D90">
        <f t="shared" si="1"/>
        <v>31.709999079999999</v>
      </c>
    </row>
    <row r="91" spans="1:4" x14ac:dyDescent="0.3">
      <c r="A91" s="1">
        <v>41168</v>
      </c>
      <c r="B91">
        <v>14.319999694824199</v>
      </c>
      <c r="C91">
        <v>30.260000229999999</v>
      </c>
      <c r="D91">
        <f t="shared" si="1"/>
        <v>30.260000229999999</v>
      </c>
    </row>
    <row r="92" spans="1:4" x14ac:dyDescent="0.3">
      <c r="A92" s="1">
        <v>41175</v>
      </c>
      <c r="B92">
        <v>13.5199995040893</v>
      </c>
      <c r="C92">
        <v>28.369998930000001</v>
      </c>
      <c r="D92">
        <f t="shared" si="1"/>
        <v>28.369998930000001</v>
      </c>
    </row>
    <row r="93" spans="1:4" x14ac:dyDescent="0.3">
      <c r="A93" s="1">
        <v>41182</v>
      </c>
      <c r="B93">
        <v>18.340000152587798</v>
      </c>
      <c r="C93">
        <v>33.880001069999999</v>
      </c>
      <c r="D93">
        <f t="shared" si="1"/>
        <v>33.880001069999999</v>
      </c>
    </row>
    <row r="94" spans="1:4" x14ac:dyDescent="0.3">
      <c r="A94" s="1">
        <v>41189</v>
      </c>
      <c r="B94">
        <v>14.7699995040893</v>
      </c>
      <c r="C94">
        <v>27.879999160000001</v>
      </c>
      <c r="D94">
        <f t="shared" si="1"/>
        <v>27.879999160000001</v>
      </c>
    </row>
    <row r="95" spans="1:4" x14ac:dyDescent="0.3">
      <c r="A95" s="1">
        <v>41196</v>
      </c>
      <c r="B95">
        <v>13.420000076293899</v>
      </c>
      <c r="C95">
        <v>28.409999849999998</v>
      </c>
      <c r="D95">
        <f t="shared" si="1"/>
        <v>28.409999849999998</v>
      </c>
    </row>
    <row r="96" spans="1:4" x14ac:dyDescent="0.3">
      <c r="A96" s="1">
        <v>41203</v>
      </c>
      <c r="B96">
        <v>12.059999465942299</v>
      </c>
      <c r="C96">
        <v>29.13999939</v>
      </c>
      <c r="D96">
        <f t="shared" si="1"/>
        <v>29.13999939</v>
      </c>
    </row>
    <row r="97" spans="1:4" x14ac:dyDescent="0.3">
      <c r="A97" s="1">
        <v>41210</v>
      </c>
      <c r="B97">
        <v>11.3599996566772</v>
      </c>
      <c r="C97">
        <v>28.170000080000001</v>
      </c>
      <c r="D97">
        <f t="shared" si="1"/>
        <v>28.170000080000001</v>
      </c>
    </row>
    <row r="98" spans="1:4" x14ac:dyDescent="0.3">
      <c r="A98" s="1">
        <v>41217</v>
      </c>
      <c r="B98">
        <v>5.3099999427795401</v>
      </c>
      <c r="C98">
        <v>21.359998699999998</v>
      </c>
      <c r="D98">
        <f t="shared" si="1"/>
        <v>5.3099999427795401</v>
      </c>
    </row>
    <row r="99" spans="1:4" x14ac:dyDescent="0.3">
      <c r="A99" s="1">
        <v>41224</v>
      </c>
      <c r="B99">
        <v>7.2699999809265101</v>
      </c>
      <c r="C99">
        <v>22.329999919999999</v>
      </c>
      <c r="D99">
        <f t="shared" si="1"/>
        <v>7.2699999809265101</v>
      </c>
    </row>
    <row r="100" spans="1:4" x14ac:dyDescent="0.3">
      <c r="A100" s="1">
        <v>41231</v>
      </c>
      <c r="B100">
        <v>8.6099996566772408</v>
      </c>
      <c r="C100">
        <v>24.049999239999998</v>
      </c>
      <c r="D100">
        <f t="shared" si="1"/>
        <v>8.6099996566772408</v>
      </c>
    </row>
    <row r="101" spans="1:4" x14ac:dyDescent="0.3">
      <c r="A101" s="1">
        <v>41238</v>
      </c>
      <c r="B101">
        <v>7.1599998474120996</v>
      </c>
      <c r="C101">
        <v>19.949998860000001</v>
      </c>
      <c r="D101">
        <f t="shared" si="1"/>
        <v>7.1599998474120996</v>
      </c>
    </row>
    <row r="102" spans="1:4" x14ac:dyDescent="0.3">
      <c r="A102" s="1">
        <v>41245</v>
      </c>
      <c r="B102">
        <v>6.8599996566772399</v>
      </c>
      <c r="C102">
        <v>19.63999939</v>
      </c>
      <c r="D102">
        <f t="shared" si="1"/>
        <v>6.8599996566772399</v>
      </c>
    </row>
    <row r="103" spans="1:4" x14ac:dyDescent="0.3">
      <c r="A103" s="1">
        <v>41252</v>
      </c>
      <c r="B103">
        <v>-0.78999996185302701</v>
      </c>
      <c r="C103">
        <v>14.52999973</v>
      </c>
      <c r="D103">
        <f t="shared" si="1"/>
        <v>-0.78999996185302701</v>
      </c>
    </row>
    <row r="104" spans="1:4" x14ac:dyDescent="0.3">
      <c r="A104" s="1">
        <v>41259</v>
      </c>
      <c r="B104">
        <v>-0.44999998807907099</v>
      </c>
      <c r="C104">
        <v>16.949998860000001</v>
      </c>
      <c r="D104">
        <f t="shared" si="1"/>
        <v>-0.44999998807907099</v>
      </c>
    </row>
    <row r="105" spans="1:4" x14ac:dyDescent="0.3">
      <c r="A105" s="1">
        <v>41266</v>
      </c>
      <c r="B105">
        <v>2.75</v>
      </c>
      <c r="C105">
        <v>16.010000229999999</v>
      </c>
      <c r="D105">
        <f t="shared" si="1"/>
        <v>2.75</v>
      </c>
    </row>
    <row r="106" spans="1:4" x14ac:dyDescent="0.3">
      <c r="A106" s="1">
        <v>41273</v>
      </c>
      <c r="B106">
        <v>1.9299999475479099</v>
      </c>
      <c r="C106">
        <v>17.52999878</v>
      </c>
      <c r="D106">
        <f t="shared" si="1"/>
        <v>1.9299999475479099</v>
      </c>
    </row>
    <row r="107" spans="1:4" x14ac:dyDescent="0.3">
      <c r="A107" s="1">
        <v>41280</v>
      </c>
      <c r="B107">
        <v>1.33999991416931</v>
      </c>
      <c r="C107">
        <v>16.010000229999999</v>
      </c>
      <c r="D107">
        <f t="shared" si="1"/>
        <v>1.33999991416931</v>
      </c>
    </row>
    <row r="108" spans="1:4" x14ac:dyDescent="0.3">
      <c r="A108" s="1">
        <v>41287</v>
      </c>
      <c r="B108">
        <v>3.7899999618530198</v>
      </c>
      <c r="C108">
        <v>16.549999239999998</v>
      </c>
      <c r="D108">
        <f t="shared" si="1"/>
        <v>3.7899999618530198</v>
      </c>
    </row>
    <row r="109" spans="1:4" x14ac:dyDescent="0.3">
      <c r="A109" s="1">
        <v>41294</v>
      </c>
      <c r="B109">
        <v>0.74000000953674305</v>
      </c>
      <c r="C109">
        <v>14.88999939</v>
      </c>
      <c r="D109">
        <f t="shared" si="1"/>
        <v>0.74000000953674305</v>
      </c>
    </row>
    <row r="110" spans="1:4" x14ac:dyDescent="0.3">
      <c r="A110" s="1">
        <v>41301</v>
      </c>
      <c r="B110">
        <v>1.2200000286102199</v>
      </c>
      <c r="C110">
        <v>13.77999973</v>
      </c>
      <c r="D110">
        <f t="shared" si="1"/>
        <v>1.2200000286102199</v>
      </c>
    </row>
    <row r="111" spans="1:4" x14ac:dyDescent="0.3">
      <c r="A111" s="1">
        <v>41308</v>
      </c>
      <c r="B111">
        <v>3.5099999904632502</v>
      </c>
      <c r="C111">
        <v>19.469999309999999</v>
      </c>
      <c r="D111">
        <f t="shared" si="1"/>
        <v>3.5099999904632502</v>
      </c>
    </row>
    <row r="112" spans="1:4" x14ac:dyDescent="0.3">
      <c r="A112" s="1">
        <v>41315</v>
      </c>
      <c r="B112">
        <v>-0.17999999225139601</v>
      </c>
      <c r="C112">
        <v>13.93999958</v>
      </c>
      <c r="D112">
        <f t="shared" si="1"/>
        <v>-0.17999999225139601</v>
      </c>
    </row>
    <row r="113" spans="1:4" x14ac:dyDescent="0.3">
      <c r="A113" s="1">
        <v>41322</v>
      </c>
      <c r="B113">
        <v>2.16999983787536</v>
      </c>
      <c r="C113">
        <v>15.27999973</v>
      </c>
      <c r="D113">
        <f t="shared" si="1"/>
        <v>2.16999983787536</v>
      </c>
    </row>
    <row r="114" spans="1:4" x14ac:dyDescent="0.3">
      <c r="A114" s="1">
        <v>41329</v>
      </c>
      <c r="B114">
        <v>0.68000000715255704</v>
      </c>
      <c r="C114">
        <v>14.75</v>
      </c>
      <c r="D114">
        <f t="shared" si="1"/>
        <v>0.68000000715255704</v>
      </c>
    </row>
    <row r="115" spans="1:4" x14ac:dyDescent="0.3">
      <c r="A115" s="1">
        <v>41336</v>
      </c>
      <c r="B115">
        <v>2.4900000095367401</v>
      </c>
      <c r="C115">
        <v>17.199998860000001</v>
      </c>
      <c r="D115">
        <f t="shared" si="1"/>
        <v>2.4900000095367401</v>
      </c>
    </row>
    <row r="116" spans="1:4" x14ac:dyDescent="0.3">
      <c r="A116" s="1">
        <v>41343</v>
      </c>
      <c r="B116">
        <v>3.8999998569488499</v>
      </c>
      <c r="C116">
        <v>19.38999939</v>
      </c>
      <c r="D116">
        <f t="shared" si="1"/>
        <v>3.8999998569488499</v>
      </c>
    </row>
    <row r="117" spans="1:4" x14ac:dyDescent="0.3">
      <c r="A117" s="1">
        <v>41350</v>
      </c>
      <c r="B117">
        <v>1.4699999094009399</v>
      </c>
      <c r="C117">
        <v>16.859998699999998</v>
      </c>
      <c r="D117">
        <f t="shared" si="1"/>
        <v>1.4699999094009399</v>
      </c>
    </row>
    <row r="118" spans="1:4" x14ac:dyDescent="0.3">
      <c r="A118" s="1">
        <v>41357</v>
      </c>
      <c r="B118">
        <v>5.0199999809265101</v>
      </c>
      <c r="C118">
        <v>23.170000080000001</v>
      </c>
      <c r="D118">
        <f t="shared" si="1"/>
        <v>5.0199999809265101</v>
      </c>
    </row>
    <row r="119" spans="1:4" x14ac:dyDescent="0.3">
      <c r="A119" s="1">
        <v>41364</v>
      </c>
      <c r="B119">
        <v>7.3499999046325604</v>
      </c>
      <c r="C119">
        <v>18.609998699999998</v>
      </c>
      <c r="D119">
        <f t="shared" si="1"/>
        <v>7.3499999046325604</v>
      </c>
    </row>
    <row r="120" spans="1:4" x14ac:dyDescent="0.3">
      <c r="A120" s="1">
        <v>41371</v>
      </c>
      <c r="B120">
        <v>7.7999997138976997</v>
      </c>
      <c r="C120">
        <v>20.439998630000002</v>
      </c>
      <c r="D120">
        <f t="shared" si="1"/>
        <v>7.7999997138976997</v>
      </c>
    </row>
    <row r="121" spans="1:4" x14ac:dyDescent="0.3">
      <c r="A121" s="1">
        <v>41378</v>
      </c>
      <c r="B121">
        <v>7.6499996185302699</v>
      </c>
      <c r="C121">
        <v>24.31999969</v>
      </c>
      <c r="D121">
        <f t="shared" si="1"/>
        <v>7.6499996185302699</v>
      </c>
    </row>
    <row r="122" spans="1:4" x14ac:dyDescent="0.3">
      <c r="A122" s="1">
        <v>41385</v>
      </c>
      <c r="B122">
        <v>10.4099998474121</v>
      </c>
      <c r="C122">
        <v>25.789999009999999</v>
      </c>
      <c r="D122">
        <f t="shared" si="1"/>
        <v>25.789999009999999</v>
      </c>
    </row>
    <row r="123" spans="1:4" x14ac:dyDescent="0.3">
      <c r="A123" s="1">
        <v>41392</v>
      </c>
      <c r="B123">
        <v>9.3199996948242099</v>
      </c>
      <c r="C123">
        <v>27.52999878</v>
      </c>
      <c r="D123">
        <f t="shared" si="1"/>
        <v>9.3199996948242099</v>
      </c>
    </row>
    <row r="124" spans="1:4" x14ac:dyDescent="0.3">
      <c r="A124" s="1">
        <v>41399</v>
      </c>
      <c r="B124">
        <v>14.429999351501399</v>
      </c>
      <c r="C124">
        <v>30.809999470000001</v>
      </c>
      <c r="D124">
        <f t="shared" si="1"/>
        <v>30.809999470000001</v>
      </c>
    </row>
    <row r="125" spans="1:4" x14ac:dyDescent="0.3">
      <c r="A125" s="1">
        <v>41406</v>
      </c>
      <c r="B125">
        <v>13.789999961853001</v>
      </c>
      <c r="C125">
        <v>26.079999919999999</v>
      </c>
      <c r="D125">
        <f t="shared" si="1"/>
        <v>26.079999919999999</v>
      </c>
    </row>
    <row r="126" spans="1:4" x14ac:dyDescent="0.3">
      <c r="A126" s="1">
        <v>41413</v>
      </c>
      <c r="B126">
        <v>12.199999809265099</v>
      </c>
      <c r="C126">
        <v>27.090000150000002</v>
      </c>
      <c r="D126">
        <f t="shared" si="1"/>
        <v>27.090000150000002</v>
      </c>
    </row>
    <row r="127" spans="1:4" x14ac:dyDescent="0.3">
      <c r="A127" s="1">
        <v>41420</v>
      </c>
      <c r="B127">
        <v>9.9600000381469709</v>
      </c>
      <c r="C127">
        <v>25.329999919999999</v>
      </c>
      <c r="D127">
        <f t="shared" si="1"/>
        <v>25.329999919999999</v>
      </c>
    </row>
    <row r="128" spans="1:4" x14ac:dyDescent="0.3">
      <c r="A128" s="1">
        <v>41427</v>
      </c>
      <c r="B128">
        <v>11.6099996566772</v>
      </c>
      <c r="C128">
        <v>25.659999849999998</v>
      </c>
      <c r="D128">
        <f t="shared" si="1"/>
        <v>25.659999849999998</v>
      </c>
    </row>
    <row r="129" spans="1:4" x14ac:dyDescent="0.3">
      <c r="A129" s="1">
        <v>41434</v>
      </c>
      <c r="B129">
        <v>14.039999961853001</v>
      </c>
      <c r="C129">
        <v>28.539999009999999</v>
      </c>
      <c r="D129">
        <f t="shared" si="1"/>
        <v>28.539999009999999</v>
      </c>
    </row>
    <row r="130" spans="1:4" x14ac:dyDescent="0.3">
      <c r="A130" s="1">
        <v>41441</v>
      </c>
      <c r="B130">
        <v>15.920000076293899</v>
      </c>
      <c r="C130">
        <v>31.77999878</v>
      </c>
      <c r="D130">
        <f t="shared" si="1"/>
        <v>31.77999878</v>
      </c>
    </row>
    <row r="131" spans="1:4" x14ac:dyDescent="0.3">
      <c r="A131" s="1">
        <v>41448</v>
      </c>
      <c r="B131">
        <v>19.1800003051757</v>
      </c>
      <c r="C131">
        <v>35.549999239999998</v>
      </c>
      <c r="D131">
        <f t="shared" ref="D131:D194" si="2">IF(B131&lt;$F$2,B131,C131)</f>
        <v>35.549999239999998</v>
      </c>
    </row>
    <row r="132" spans="1:4" x14ac:dyDescent="0.3">
      <c r="A132" s="1">
        <v>41455</v>
      </c>
      <c r="B132">
        <v>14.5099992752075</v>
      </c>
      <c r="C132">
        <v>28.629999160000001</v>
      </c>
      <c r="D132">
        <f t="shared" si="2"/>
        <v>28.629999160000001</v>
      </c>
    </row>
    <row r="133" spans="1:4" x14ac:dyDescent="0.3">
      <c r="A133" s="1">
        <v>41462</v>
      </c>
      <c r="B133">
        <v>16.369998931884702</v>
      </c>
      <c r="C133">
        <v>34.989997860000003</v>
      </c>
      <c r="D133">
        <f t="shared" si="2"/>
        <v>34.989997860000003</v>
      </c>
    </row>
    <row r="134" spans="1:4" x14ac:dyDescent="0.3">
      <c r="A134" s="1">
        <v>41469</v>
      </c>
      <c r="B134">
        <v>18.809999465942301</v>
      </c>
      <c r="C134">
        <v>33.27999878</v>
      </c>
      <c r="D134">
        <f t="shared" si="2"/>
        <v>33.27999878</v>
      </c>
    </row>
    <row r="135" spans="1:4" x14ac:dyDescent="0.3">
      <c r="A135" s="1">
        <v>41476</v>
      </c>
      <c r="B135">
        <v>18.819999694824201</v>
      </c>
      <c r="C135">
        <v>33.950000760000002</v>
      </c>
      <c r="D135">
        <f t="shared" si="2"/>
        <v>33.950000760000002</v>
      </c>
    </row>
    <row r="136" spans="1:4" x14ac:dyDescent="0.3">
      <c r="A136" s="1">
        <v>41483</v>
      </c>
      <c r="B136">
        <v>19.129999160766602</v>
      </c>
      <c r="C136">
        <v>36.950000760000002</v>
      </c>
      <c r="D136">
        <f t="shared" si="2"/>
        <v>36.950000760000002</v>
      </c>
    </row>
    <row r="137" spans="1:4" x14ac:dyDescent="0.3">
      <c r="A137" s="1">
        <v>41490</v>
      </c>
      <c r="B137">
        <v>21.9899997711181</v>
      </c>
      <c r="C137">
        <v>37.770000459999999</v>
      </c>
      <c r="D137">
        <f t="shared" si="2"/>
        <v>37.770000459999999</v>
      </c>
    </row>
    <row r="138" spans="1:4" x14ac:dyDescent="0.3">
      <c r="A138" s="1">
        <v>41497</v>
      </c>
      <c r="B138">
        <v>20.7899990081787</v>
      </c>
      <c r="C138">
        <v>38.349998470000003</v>
      </c>
      <c r="D138">
        <f t="shared" si="2"/>
        <v>38.349998470000003</v>
      </c>
    </row>
    <row r="139" spans="1:4" x14ac:dyDescent="0.3">
      <c r="A139" s="1">
        <v>41504</v>
      </c>
      <c r="B139">
        <v>20.129999160766602</v>
      </c>
      <c r="C139">
        <v>34.409999849999998</v>
      </c>
      <c r="D139">
        <f t="shared" si="2"/>
        <v>34.409999849999998</v>
      </c>
    </row>
    <row r="140" spans="1:4" x14ac:dyDescent="0.3">
      <c r="A140" s="1">
        <v>41511</v>
      </c>
      <c r="B140">
        <v>19.389999389648398</v>
      </c>
      <c r="C140">
        <v>33.739997860000003</v>
      </c>
      <c r="D140">
        <f t="shared" si="2"/>
        <v>33.739997860000003</v>
      </c>
    </row>
    <row r="141" spans="1:4" x14ac:dyDescent="0.3">
      <c r="A141" s="1">
        <v>41518</v>
      </c>
      <c r="B141">
        <v>18.049999237060501</v>
      </c>
      <c r="C141">
        <v>29.719999309999999</v>
      </c>
      <c r="D141">
        <f t="shared" si="2"/>
        <v>29.719999309999999</v>
      </c>
    </row>
    <row r="142" spans="1:4" x14ac:dyDescent="0.3">
      <c r="A142" s="1">
        <v>41525</v>
      </c>
      <c r="B142">
        <v>17.7600002288818</v>
      </c>
      <c r="C142">
        <v>33.52999878</v>
      </c>
      <c r="D142">
        <f t="shared" si="2"/>
        <v>33.52999878</v>
      </c>
    </row>
    <row r="143" spans="1:4" x14ac:dyDescent="0.3">
      <c r="A143" s="1">
        <v>41532</v>
      </c>
      <c r="B143">
        <v>15.309999465942299</v>
      </c>
      <c r="C143">
        <v>29.52999878</v>
      </c>
      <c r="D143">
        <f t="shared" si="2"/>
        <v>29.52999878</v>
      </c>
    </row>
    <row r="144" spans="1:4" x14ac:dyDescent="0.3">
      <c r="A144" s="1">
        <v>41539</v>
      </c>
      <c r="B144">
        <v>14.6099996566772</v>
      </c>
      <c r="C144">
        <v>29.299999239999998</v>
      </c>
      <c r="D144">
        <f t="shared" si="2"/>
        <v>29.299999239999998</v>
      </c>
    </row>
    <row r="145" spans="1:4" x14ac:dyDescent="0.3">
      <c r="A145" s="1">
        <v>41546</v>
      </c>
      <c r="B145">
        <v>14.529999732971101</v>
      </c>
      <c r="C145">
        <v>28.299999239999998</v>
      </c>
      <c r="D145">
        <f t="shared" si="2"/>
        <v>28.299999239999998</v>
      </c>
    </row>
    <row r="146" spans="1:4" x14ac:dyDescent="0.3">
      <c r="A146" s="1">
        <v>41553</v>
      </c>
      <c r="B146">
        <v>15.039999961853001</v>
      </c>
      <c r="C146">
        <v>27.420000080000001</v>
      </c>
      <c r="D146">
        <f t="shared" si="2"/>
        <v>27.420000080000001</v>
      </c>
    </row>
    <row r="147" spans="1:4" x14ac:dyDescent="0.3">
      <c r="A147" s="1">
        <v>41560</v>
      </c>
      <c r="B147">
        <v>14.2699995040893</v>
      </c>
      <c r="C147">
        <v>25.939998630000002</v>
      </c>
      <c r="D147">
        <f t="shared" si="2"/>
        <v>25.939998630000002</v>
      </c>
    </row>
    <row r="148" spans="1:4" x14ac:dyDescent="0.3">
      <c r="A148" s="1">
        <v>41567</v>
      </c>
      <c r="B148">
        <v>12.319999694824199</v>
      </c>
      <c r="C148">
        <v>27.539999009999999</v>
      </c>
      <c r="D148">
        <f t="shared" si="2"/>
        <v>27.539999009999999</v>
      </c>
    </row>
    <row r="149" spans="1:4" x14ac:dyDescent="0.3">
      <c r="A149" s="1">
        <v>41574</v>
      </c>
      <c r="B149">
        <v>14.559999465942299</v>
      </c>
      <c r="C149">
        <v>27.049999239999998</v>
      </c>
      <c r="D149">
        <f t="shared" si="2"/>
        <v>27.049999239999998</v>
      </c>
    </row>
    <row r="150" spans="1:4" x14ac:dyDescent="0.3">
      <c r="A150" s="1">
        <v>41581</v>
      </c>
      <c r="B150">
        <v>13.3599996566772</v>
      </c>
      <c r="C150">
        <v>25.599998469999999</v>
      </c>
      <c r="D150">
        <f t="shared" si="2"/>
        <v>25.599998469999999</v>
      </c>
    </row>
    <row r="151" spans="1:4" x14ac:dyDescent="0.3">
      <c r="A151" s="1">
        <v>41588</v>
      </c>
      <c r="B151">
        <v>11.039999961853001</v>
      </c>
      <c r="C151">
        <v>23.329999919999999</v>
      </c>
      <c r="D151">
        <f t="shared" si="2"/>
        <v>23.329999919999999</v>
      </c>
    </row>
    <row r="152" spans="1:4" x14ac:dyDescent="0.3">
      <c r="A152" s="1">
        <v>41595</v>
      </c>
      <c r="B152">
        <v>9.9099998474121094</v>
      </c>
      <c r="C152">
        <v>22.049999239999998</v>
      </c>
      <c r="D152">
        <f t="shared" si="2"/>
        <v>22.049999239999998</v>
      </c>
    </row>
    <row r="153" spans="1:4" x14ac:dyDescent="0.3">
      <c r="A153" s="1">
        <v>41602</v>
      </c>
      <c r="B153">
        <v>6.6799998283386204</v>
      </c>
      <c r="C153">
        <v>19.010000229999999</v>
      </c>
      <c r="D153">
        <f t="shared" si="2"/>
        <v>6.6799998283386204</v>
      </c>
    </row>
    <row r="154" spans="1:4" x14ac:dyDescent="0.3">
      <c r="A154" s="1">
        <v>41609</v>
      </c>
      <c r="B154">
        <v>0.50999999046325595</v>
      </c>
      <c r="C154">
        <v>14.679999349999999</v>
      </c>
      <c r="D154">
        <f t="shared" si="2"/>
        <v>0.50999999046325595</v>
      </c>
    </row>
    <row r="155" spans="1:4" x14ac:dyDescent="0.3">
      <c r="A155" s="1">
        <v>41616</v>
      </c>
      <c r="B155">
        <v>2.45000004768371</v>
      </c>
      <c r="C155">
        <v>19.939998630000002</v>
      </c>
      <c r="D155">
        <f t="shared" si="2"/>
        <v>2.45000004768371</v>
      </c>
    </row>
    <row r="156" spans="1:4" x14ac:dyDescent="0.3">
      <c r="A156" s="1">
        <v>41623</v>
      </c>
      <c r="B156">
        <v>3.4499998092651301</v>
      </c>
      <c r="C156">
        <v>16.63999939</v>
      </c>
      <c r="D156">
        <f t="shared" si="2"/>
        <v>3.4499998092651301</v>
      </c>
    </row>
    <row r="157" spans="1:4" x14ac:dyDescent="0.3">
      <c r="A157" s="1">
        <v>41630</v>
      </c>
      <c r="B157">
        <v>0.81000000238418501</v>
      </c>
      <c r="C157">
        <v>16.920000080000001</v>
      </c>
      <c r="D157">
        <f t="shared" si="2"/>
        <v>0.81000000238418501</v>
      </c>
    </row>
    <row r="158" spans="1:4" x14ac:dyDescent="0.3">
      <c r="A158" s="1">
        <v>41637</v>
      </c>
      <c r="B158">
        <v>3.2599999904632502</v>
      </c>
      <c r="C158">
        <v>15.90999985</v>
      </c>
      <c r="D158">
        <f t="shared" si="2"/>
        <v>3.2599999904632502</v>
      </c>
    </row>
    <row r="159" spans="1:4" x14ac:dyDescent="0.3">
      <c r="A159" s="1">
        <v>41644</v>
      </c>
      <c r="B159">
        <v>3.4800000190734801</v>
      </c>
      <c r="C159">
        <v>16.350000380000001</v>
      </c>
      <c r="D159">
        <f t="shared" si="2"/>
        <v>3.4800000190734801</v>
      </c>
    </row>
    <row r="160" spans="1:4" x14ac:dyDescent="0.3">
      <c r="A160" s="1">
        <v>41651</v>
      </c>
      <c r="B160">
        <v>3.5199999809265101</v>
      </c>
      <c r="C160">
        <v>15.929999349999999</v>
      </c>
      <c r="D160">
        <f t="shared" si="2"/>
        <v>3.5199999809265101</v>
      </c>
    </row>
    <row r="161" spans="1:4" x14ac:dyDescent="0.3">
      <c r="A161" s="1">
        <v>41658</v>
      </c>
      <c r="B161">
        <v>3.9700000286102202</v>
      </c>
      <c r="C161">
        <v>18.31999969</v>
      </c>
      <c r="D161">
        <f t="shared" si="2"/>
        <v>3.9700000286102202</v>
      </c>
    </row>
    <row r="162" spans="1:4" x14ac:dyDescent="0.3">
      <c r="A162" s="1">
        <v>41665</v>
      </c>
      <c r="B162">
        <v>2.12999987602233</v>
      </c>
      <c r="C162">
        <v>15.009999280000001</v>
      </c>
      <c r="D162">
        <f t="shared" si="2"/>
        <v>2.12999987602233</v>
      </c>
    </row>
    <row r="163" spans="1:4" x14ac:dyDescent="0.3">
      <c r="A163" s="1">
        <v>41672</v>
      </c>
      <c r="B163">
        <v>0.75999999046325595</v>
      </c>
      <c r="C163">
        <v>15.339999199999999</v>
      </c>
      <c r="D163">
        <f t="shared" si="2"/>
        <v>0.75999999046325595</v>
      </c>
    </row>
    <row r="164" spans="1:4" x14ac:dyDescent="0.3">
      <c r="A164" s="1">
        <v>41679</v>
      </c>
      <c r="B164">
        <v>4.5299997329711896</v>
      </c>
      <c r="C164">
        <v>17.109998699999998</v>
      </c>
      <c r="D164">
        <f t="shared" si="2"/>
        <v>4.5299997329711896</v>
      </c>
    </row>
    <row r="165" spans="1:4" x14ac:dyDescent="0.3">
      <c r="A165" s="1">
        <v>41686</v>
      </c>
      <c r="B165">
        <v>4.8599996566772399</v>
      </c>
      <c r="C165">
        <v>20.109998699999998</v>
      </c>
      <c r="D165">
        <f t="shared" si="2"/>
        <v>4.8599996566772399</v>
      </c>
    </row>
    <row r="166" spans="1:4" x14ac:dyDescent="0.3">
      <c r="A166" s="1">
        <v>41693</v>
      </c>
      <c r="B166">
        <v>5.46000003814697</v>
      </c>
      <c r="C166">
        <v>22.81999969</v>
      </c>
      <c r="D166">
        <f t="shared" si="2"/>
        <v>5.46000003814697</v>
      </c>
    </row>
    <row r="167" spans="1:4" x14ac:dyDescent="0.3">
      <c r="A167" s="1">
        <v>41700</v>
      </c>
      <c r="B167">
        <v>4.6999998092651296</v>
      </c>
      <c r="C167">
        <v>17.229999540000001</v>
      </c>
      <c r="D167">
        <f t="shared" si="2"/>
        <v>4.6999998092651296</v>
      </c>
    </row>
    <row r="168" spans="1:4" x14ac:dyDescent="0.3">
      <c r="A168" s="1">
        <v>41707</v>
      </c>
      <c r="B168">
        <v>3.5099999904632502</v>
      </c>
      <c r="C168">
        <v>20.25</v>
      </c>
      <c r="D168">
        <f t="shared" si="2"/>
        <v>3.5099999904632502</v>
      </c>
    </row>
    <row r="169" spans="1:4" x14ac:dyDescent="0.3">
      <c r="A169" s="1">
        <v>41714</v>
      </c>
      <c r="B169">
        <v>4.9400000572204501</v>
      </c>
      <c r="C169">
        <v>20.739999770000001</v>
      </c>
      <c r="D169">
        <f t="shared" si="2"/>
        <v>4.9400000572204501</v>
      </c>
    </row>
    <row r="170" spans="1:4" x14ac:dyDescent="0.3">
      <c r="A170" s="1">
        <v>41721</v>
      </c>
      <c r="B170">
        <v>8.0999994277954102</v>
      </c>
      <c r="C170">
        <v>22.579999919999999</v>
      </c>
      <c r="D170">
        <f t="shared" si="2"/>
        <v>8.0999994277954102</v>
      </c>
    </row>
    <row r="171" spans="1:4" x14ac:dyDescent="0.3">
      <c r="A171" s="1">
        <v>41728</v>
      </c>
      <c r="B171">
        <v>3.7899999618530198</v>
      </c>
      <c r="C171">
        <v>21.659999849999998</v>
      </c>
      <c r="D171">
        <f t="shared" si="2"/>
        <v>3.7899999618530198</v>
      </c>
    </row>
    <row r="172" spans="1:4" x14ac:dyDescent="0.3">
      <c r="A172" s="1">
        <v>41735</v>
      </c>
      <c r="B172">
        <v>7.4899997711181596</v>
      </c>
      <c r="C172">
        <v>23.699998860000001</v>
      </c>
      <c r="D172">
        <f t="shared" si="2"/>
        <v>7.4899997711181596</v>
      </c>
    </row>
    <row r="173" spans="1:4" x14ac:dyDescent="0.3">
      <c r="A173" s="1">
        <v>41742</v>
      </c>
      <c r="B173">
        <v>9.0500001907348597</v>
      </c>
      <c r="C173">
        <v>25.27999878</v>
      </c>
      <c r="D173">
        <f t="shared" si="2"/>
        <v>9.0500001907348597</v>
      </c>
    </row>
    <row r="174" spans="1:4" x14ac:dyDescent="0.3">
      <c r="A174" s="1">
        <v>41749</v>
      </c>
      <c r="B174">
        <v>7.1499996185302699</v>
      </c>
      <c r="C174">
        <v>22.260000229999999</v>
      </c>
      <c r="D174">
        <f t="shared" si="2"/>
        <v>7.1499996185302699</v>
      </c>
    </row>
    <row r="175" spans="1:4" x14ac:dyDescent="0.3">
      <c r="A175" s="1">
        <v>41756</v>
      </c>
      <c r="B175">
        <v>10.5100002288818</v>
      </c>
      <c r="C175">
        <v>25.219999309999999</v>
      </c>
      <c r="D175">
        <f t="shared" si="2"/>
        <v>25.219999309999999</v>
      </c>
    </row>
    <row r="176" spans="1:4" x14ac:dyDescent="0.3">
      <c r="A176" s="1">
        <v>41763</v>
      </c>
      <c r="B176">
        <v>10.119999885559</v>
      </c>
      <c r="C176">
        <v>22.559999470000001</v>
      </c>
      <c r="D176">
        <f t="shared" si="2"/>
        <v>22.559999470000001</v>
      </c>
    </row>
    <row r="177" spans="1:4" x14ac:dyDescent="0.3">
      <c r="A177" s="1">
        <v>41770</v>
      </c>
      <c r="B177">
        <v>9.8299999237060494</v>
      </c>
      <c r="C177">
        <v>25.809999470000001</v>
      </c>
      <c r="D177">
        <f t="shared" si="2"/>
        <v>25.809999470000001</v>
      </c>
    </row>
    <row r="178" spans="1:4" x14ac:dyDescent="0.3">
      <c r="A178" s="1">
        <v>41777</v>
      </c>
      <c r="B178">
        <v>10.579999923706</v>
      </c>
      <c r="C178">
        <v>24.51999855</v>
      </c>
      <c r="D178">
        <f t="shared" si="2"/>
        <v>24.51999855</v>
      </c>
    </row>
    <row r="179" spans="1:4" x14ac:dyDescent="0.3">
      <c r="A179" s="1">
        <v>41784</v>
      </c>
      <c r="B179">
        <v>14.0900001525878</v>
      </c>
      <c r="C179">
        <v>29.479999540000001</v>
      </c>
      <c r="D179">
        <f t="shared" si="2"/>
        <v>29.479999540000001</v>
      </c>
    </row>
    <row r="180" spans="1:4" x14ac:dyDescent="0.3">
      <c r="A180" s="1">
        <v>41791</v>
      </c>
      <c r="B180">
        <v>12.4600000381469</v>
      </c>
      <c r="C180">
        <v>25.689998630000002</v>
      </c>
      <c r="D180">
        <f t="shared" si="2"/>
        <v>25.689998630000002</v>
      </c>
    </row>
    <row r="181" spans="1:4" x14ac:dyDescent="0.3">
      <c r="A181" s="1">
        <v>41798</v>
      </c>
      <c r="B181">
        <v>13.429999351501399</v>
      </c>
      <c r="C181">
        <v>32.969997409999998</v>
      </c>
      <c r="D181">
        <f t="shared" si="2"/>
        <v>32.969997409999998</v>
      </c>
    </row>
    <row r="182" spans="1:4" x14ac:dyDescent="0.3">
      <c r="A182" s="1">
        <v>41805</v>
      </c>
      <c r="B182">
        <v>17.2199993133544</v>
      </c>
      <c r="C182">
        <v>35.319999690000003</v>
      </c>
      <c r="D182">
        <f t="shared" si="2"/>
        <v>35.319999690000003</v>
      </c>
    </row>
    <row r="183" spans="1:4" x14ac:dyDescent="0.3">
      <c r="A183" s="1">
        <v>41812</v>
      </c>
      <c r="B183">
        <v>15.4699993133544</v>
      </c>
      <c r="C183">
        <v>30.670000080000001</v>
      </c>
      <c r="D183">
        <f t="shared" si="2"/>
        <v>30.670000080000001</v>
      </c>
    </row>
    <row r="184" spans="1:4" x14ac:dyDescent="0.3">
      <c r="A184" s="1">
        <v>41819</v>
      </c>
      <c r="B184">
        <v>18.100000381469702</v>
      </c>
      <c r="C184">
        <v>31.38999939</v>
      </c>
      <c r="D184">
        <f t="shared" si="2"/>
        <v>31.38999939</v>
      </c>
    </row>
    <row r="185" spans="1:4" x14ac:dyDescent="0.3">
      <c r="A185" s="1">
        <v>41826</v>
      </c>
      <c r="B185">
        <v>17.25</v>
      </c>
      <c r="C185">
        <v>33.909999849999998</v>
      </c>
      <c r="D185">
        <f t="shared" si="2"/>
        <v>33.909999849999998</v>
      </c>
    </row>
    <row r="186" spans="1:4" x14ac:dyDescent="0.3">
      <c r="A186" s="1">
        <v>41833</v>
      </c>
      <c r="B186">
        <v>15.7100000381469</v>
      </c>
      <c r="C186">
        <v>31.199998860000001</v>
      </c>
      <c r="D186">
        <f t="shared" si="2"/>
        <v>31.199998860000001</v>
      </c>
    </row>
    <row r="187" spans="1:4" x14ac:dyDescent="0.3">
      <c r="A187" s="1">
        <v>41840</v>
      </c>
      <c r="B187">
        <v>17.389999389648398</v>
      </c>
      <c r="C187">
        <v>35.790000919999997</v>
      </c>
      <c r="D187">
        <f t="shared" si="2"/>
        <v>35.790000919999997</v>
      </c>
    </row>
    <row r="188" spans="1:4" x14ac:dyDescent="0.3">
      <c r="A188" s="1">
        <v>41847</v>
      </c>
      <c r="B188">
        <v>18.879999160766602</v>
      </c>
      <c r="C188">
        <v>31.27999878</v>
      </c>
      <c r="D188">
        <f t="shared" si="2"/>
        <v>31.27999878</v>
      </c>
    </row>
    <row r="189" spans="1:4" x14ac:dyDescent="0.3">
      <c r="A189" s="1">
        <v>41854</v>
      </c>
      <c r="B189">
        <v>17.319999694824201</v>
      </c>
      <c r="C189">
        <v>31.340000150000002</v>
      </c>
      <c r="D189">
        <f t="shared" si="2"/>
        <v>31.340000150000002</v>
      </c>
    </row>
    <row r="190" spans="1:4" x14ac:dyDescent="0.3">
      <c r="A190" s="1">
        <v>41861</v>
      </c>
      <c r="B190">
        <v>19.869998931884702</v>
      </c>
      <c r="C190">
        <v>33.040000919999997</v>
      </c>
      <c r="D190">
        <f t="shared" si="2"/>
        <v>33.040000919999997</v>
      </c>
    </row>
    <row r="191" spans="1:4" x14ac:dyDescent="0.3">
      <c r="A191" s="1">
        <v>41868</v>
      </c>
      <c r="B191">
        <v>17.569999694824201</v>
      </c>
      <c r="C191">
        <v>34.38999939</v>
      </c>
      <c r="D191">
        <f t="shared" si="2"/>
        <v>34.38999939</v>
      </c>
    </row>
    <row r="192" spans="1:4" x14ac:dyDescent="0.3">
      <c r="A192" s="1">
        <v>41875</v>
      </c>
      <c r="B192">
        <v>17.559999465942301</v>
      </c>
      <c r="C192">
        <v>32.159999849999998</v>
      </c>
      <c r="D192">
        <f t="shared" si="2"/>
        <v>32.159999849999998</v>
      </c>
    </row>
    <row r="193" spans="1:4" x14ac:dyDescent="0.3">
      <c r="A193" s="1">
        <v>41882</v>
      </c>
      <c r="B193">
        <v>19.0100002288818</v>
      </c>
      <c r="C193">
        <v>32.299999239999998</v>
      </c>
      <c r="D193">
        <f t="shared" si="2"/>
        <v>32.299999239999998</v>
      </c>
    </row>
    <row r="194" spans="1:4" x14ac:dyDescent="0.3">
      <c r="A194" s="1">
        <v>41889</v>
      </c>
      <c r="B194">
        <v>17.090000152587798</v>
      </c>
      <c r="C194">
        <v>29.979999540000001</v>
      </c>
      <c r="D194">
        <f t="shared" si="2"/>
        <v>29.979999540000001</v>
      </c>
    </row>
    <row r="195" spans="1:4" x14ac:dyDescent="0.3">
      <c r="A195" s="1">
        <v>41896</v>
      </c>
      <c r="B195">
        <v>15.059999465942299</v>
      </c>
      <c r="C195">
        <v>30.989999770000001</v>
      </c>
      <c r="D195">
        <f t="shared" ref="D195:D258" si="3">IF(B195&lt;$F$2,B195,C195)</f>
        <v>30.989999770000001</v>
      </c>
    </row>
    <row r="196" spans="1:4" x14ac:dyDescent="0.3">
      <c r="A196" s="1">
        <v>41903</v>
      </c>
      <c r="B196">
        <v>16.659999847412099</v>
      </c>
      <c r="C196">
        <v>31.739999770000001</v>
      </c>
      <c r="D196">
        <f t="shared" si="3"/>
        <v>31.739999770000001</v>
      </c>
    </row>
    <row r="197" spans="1:4" x14ac:dyDescent="0.3">
      <c r="A197" s="1">
        <v>41910</v>
      </c>
      <c r="B197">
        <v>14.7100000381469</v>
      </c>
      <c r="C197">
        <v>28.88999939</v>
      </c>
      <c r="D197">
        <f t="shared" si="3"/>
        <v>28.88999939</v>
      </c>
    </row>
    <row r="198" spans="1:4" x14ac:dyDescent="0.3">
      <c r="A198" s="1">
        <v>41917</v>
      </c>
      <c r="B198">
        <v>14.789999961853001</v>
      </c>
      <c r="C198">
        <v>27.729999540000001</v>
      </c>
      <c r="D198">
        <f t="shared" si="3"/>
        <v>27.729999540000001</v>
      </c>
    </row>
    <row r="199" spans="1:4" x14ac:dyDescent="0.3">
      <c r="A199" s="1">
        <v>41924</v>
      </c>
      <c r="B199">
        <v>14.449999809265099</v>
      </c>
      <c r="C199">
        <v>28.5</v>
      </c>
      <c r="D199">
        <f t="shared" si="3"/>
        <v>28.5</v>
      </c>
    </row>
    <row r="200" spans="1:4" x14ac:dyDescent="0.3">
      <c r="A200" s="1">
        <v>41931</v>
      </c>
      <c r="B200">
        <v>17.709999084472599</v>
      </c>
      <c r="C200">
        <v>29.099998469999999</v>
      </c>
      <c r="D200">
        <f t="shared" si="3"/>
        <v>29.099998469999999</v>
      </c>
    </row>
    <row r="201" spans="1:4" x14ac:dyDescent="0.3">
      <c r="A201" s="1">
        <v>41938</v>
      </c>
      <c r="B201">
        <v>7.1599998474120996</v>
      </c>
      <c r="C201">
        <v>27.369998930000001</v>
      </c>
      <c r="D201">
        <f t="shared" si="3"/>
        <v>7.1599998474120996</v>
      </c>
    </row>
    <row r="202" spans="1:4" x14ac:dyDescent="0.3">
      <c r="A202" s="1">
        <v>41945</v>
      </c>
      <c r="B202">
        <v>7.3499999046325604</v>
      </c>
      <c r="C202">
        <v>22.590000150000002</v>
      </c>
      <c r="D202">
        <f t="shared" si="3"/>
        <v>7.3499999046325604</v>
      </c>
    </row>
    <row r="203" spans="1:4" x14ac:dyDescent="0.3">
      <c r="A203" s="1">
        <v>41952</v>
      </c>
      <c r="B203">
        <v>8.7399997711181605</v>
      </c>
      <c r="C203">
        <v>23.129999160000001</v>
      </c>
      <c r="D203">
        <f t="shared" si="3"/>
        <v>8.7399997711181605</v>
      </c>
    </row>
    <row r="204" spans="1:4" x14ac:dyDescent="0.3">
      <c r="A204" s="1">
        <v>41959</v>
      </c>
      <c r="B204">
        <v>10.059999465942299</v>
      </c>
      <c r="C204">
        <v>21.770000459999999</v>
      </c>
      <c r="D204">
        <f t="shared" si="3"/>
        <v>21.770000459999999</v>
      </c>
    </row>
    <row r="205" spans="1:4" x14ac:dyDescent="0.3">
      <c r="A205" s="1">
        <v>41966</v>
      </c>
      <c r="B205">
        <v>6.25</v>
      </c>
      <c r="C205">
        <v>20.31999969</v>
      </c>
      <c r="D205">
        <f t="shared" si="3"/>
        <v>6.25</v>
      </c>
    </row>
    <row r="206" spans="1:4" x14ac:dyDescent="0.3">
      <c r="A206" s="1">
        <v>41973</v>
      </c>
      <c r="B206">
        <v>10.2299995422363</v>
      </c>
      <c r="C206">
        <v>23.88999939</v>
      </c>
      <c r="D206">
        <f t="shared" si="3"/>
        <v>23.88999939</v>
      </c>
    </row>
    <row r="207" spans="1:4" x14ac:dyDescent="0.3">
      <c r="A207" s="1">
        <v>41980</v>
      </c>
      <c r="B207">
        <v>8.7399997711181605</v>
      </c>
      <c r="C207">
        <v>20.459999079999999</v>
      </c>
      <c r="D207">
        <f t="shared" si="3"/>
        <v>8.7399997711181605</v>
      </c>
    </row>
    <row r="208" spans="1:4" x14ac:dyDescent="0.3">
      <c r="A208" s="1">
        <v>41987</v>
      </c>
      <c r="B208">
        <v>3.0299999713897701</v>
      </c>
      <c r="C208">
        <v>17.949998860000001</v>
      </c>
      <c r="D208">
        <f t="shared" si="3"/>
        <v>3.0299999713897701</v>
      </c>
    </row>
    <row r="209" spans="1:4" x14ac:dyDescent="0.3">
      <c r="A209" s="1">
        <v>41994</v>
      </c>
      <c r="B209">
        <v>5.3399996757507298</v>
      </c>
      <c r="C209">
        <v>17.5</v>
      </c>
      <c r="D209">
        <f t="shared" si="3"/>
        <v>5.3399996757507298</v>
      </c>
    </row>
    <row r="210" spans="1:4" x14ac:dyDescent="0.3">
      <c r="A210" s="1">
        <v>42001</v>
      </c>
      <c r="B210">
        <v>2.0799999237060498</v>
      </c>
      <c r="C210">
        <v>17.199998860000001</v>
      </c>
      <c r="D210">
        <f t="shared" si="3"/>
        <v>2.0799999237060498</v>
      </c>
    </row>
    <row r="211" spans="1:4" x14ac:dyDescent="0.3">
      <c r="A211" s="1">
        <v>42008</v>
      </c>
      <c r="B211">
        <v>9.9999994039535495E-2</v>
      </c>
      <c r="C211">
        <v>16.699998860000001</v>
      </c>
      <c r="D211">
        <f t="shared" si="3"/>
        <v>9.9999994039535495E-2</v>
      </c>
    </row>
    <row r="212" spans="1:4" x14ac:dyDescent="0.3">
      <c r="A212" s="1">
        <v>42015</v>
      </c>
      <c r="B212">
        <v>1.0599999427795399</v>
      </c>
      <c r="C212">
        <v>16.340000150000002</v>
      </c>
      <c r="D212">
        <f t="shared" si="3"/>
        <v>1.0599999427795399</v>
      </c>
    </row>
    <row r="213" spans="1:4" x14ac:dyDescent="0.3">
      <c r="A213" s="1">
        <v>42022</v>
      </c>
      <c r="B213">
        <v>1.8899999856948799</v>
      </c>
      <c r="C213">
        <v>17.100000380000001</v>
      </c>
      <c r="D213">
        <f t="shared" si="3"/>
        <v>1.8899999856948799</v>
      </c>
    </row>
    <row r="214" spans="1:4" x14ac:dyDescent="0.3">
      <c r="A214" s="1">
        <v>42029</v>
      </c>
      <c r="B214">
        <v>4.5399999618530202</v>
      </c>
      <c r="C214">
        <v>15.29999924</v>
      </c>
      <c r="D214">
        <f t="shared" si="3"/>
        <v>4.5399999618530202</v>
      </c>
    </row>
    <row r="215" spans="1:4" x14ac:dyDescent="0.3">
      <c r="A215" s="1">
        <v>42036</v>
      </c>
      <c r="B215">
        <v>0.91999995708465498</v>
      </c>
      <c r="C215">
        <v>13.489999770000001</v>
      </c>
      <c r="D215">
        <f t="shared" si="3"/>
        <v>0.91999995708465498</v>
      </c>
    </row>
    <row r="216" spans="1:4" x14ac:dyDescent="0.3">
      <c r="A216" s="1">
        <v>42043</v>
      </c>
      <c r="B216">
        <v>1.83999991416931</v>
      </c>
      <c r="C216">
        <v>14.02999973</v>
      </c>
      <c r="D216">
        <f t="shared" si="3"/>
        <v>1.83999991416931</v>
      </c>
    </row>
    <row r="217" spans="1:4" x14ac:dyDescent="0.3">
      <c r="A217" s="1">
        <v>42050</v>
      </c>
      <c r="B217">
        <v>1.79999995231628</v>
      </c>
      <c r="C217">
        <v>17.039999009999999</v>
      </c>
      <c r="D217">
        <f t="shared" si="3"/>
        <v>1.79999995231628</v>
      </c>
    </row>
    <row r="218" spans="1:4" x14ac:dyDescent="0.3">
      <c r="A218" s="1">
        <v>42057</v>
      </c>
      <c r="B218">
        <v>3.0099999904632502</v>
      </c>
      <c r="C218">
        <v>20.329999919999999</v>
      </c>
      <c r="D218">
        <f t="shared" si="3"/>
        <v>3.0099999904632502</v>
      </c>
    </row>
    <row r="219" spans="1:4" x14ac:dyDescent="0.3">
      <c r="A219" s="1">
        <v>42064</v>
      </c>
      <c r="B219">
        <v>4.5199999809265101</v>
      </c>
      <c r="C219">
        <v>17.420000080000001</v>
      </c>
      <c r="D219">
        <f t="shared" si="3"/>
        <v>4.5199999809265101</v>
      </c>
    </row>
    <row r="220" spans="1:4" x14ac:dyDescent="0.3">
      <c r="A220" s="1">
        <v>42071</v>
      </c>
      <c r="B220">
        <v>5.5099997520446697</v>
      </c>
      <c r="C220">
        <v>20.77999878</v>
      </c>
      <c r="D220">
        <f t="shared" si="3"/>
        <v>5.5099997520446697</v>
      </c>
    </row>
    <row r="221" spans="1:4" x14ac:dyDescent="0.3">
      <c r="A221" s="1">
        <v>42078</v>
      </c>
      <c r="B221">
        <v>4.46000003814697</v>
      </c>
      <c r="C221">
        <v>17.420000080000001</v>
      </c>
      <c r="D221">
        <f t="shared" si="3"/>
        <v>4.46000003814697</v>
      </c>
    </row>
    <row r="222" spans="1:4" x14ac:dyDescent="0.3">
      <c r="A222" s="1">
        <v>42085</v>
      </c>
      <c r="B222">
        <v>6.6099996566772399</v>
      </c>
      <c r="C222">
        <v>19.609998699999998</v>
      </c>
      <c r="D222">
        <f t="shared" si="3"/>
        <v>6.6099996566772399</v>
      </c>
    </row>
    <row r="223" spans="1:4" x14ac:dyDescent="0.3">
      <c r="A223" s="1">
        <v>42092</v>
      </c>
      <c r="B223">
        <v>8</v>
      </c>
      <c r="C223">
        <v>20.959999079999999</v>
      </c>
      <c r="D223">
        <f t="shared" si="3"/>
        <v>8</v>
      </c>
    </row>
    <row r="224" spans="1:4" x14ac:dyDescent="0.3">
      <c r="A224" s="1">
        <v>42099</v>
      </c>
      <c r="B224">
        <v>8.5699996948242099</v>
      </c>
      <c r="C224">
        <v>21.600000380000001</v>
      </c>
      <c r="D224">
        <f t="shared" si="3"/>
        <v>8.5699996948242099</v>
      </c>
    </row>
    <row r="225" spans="1:4" x14ac:dyDescent="0.3">
      <c r="A225" s="1">
        <v>42106</v>
      </c>
      <c r="B225">
        <v>4.5299997329711896</v>
      </c>
      <c r="C225">
        <v>21.539999009999999</v>
      </c>
      <c r="D225">
        <f t="shared" si="3"/>
        <v>4.5299997329711896</v>
      </c>
    </row>
    <row r="226" spans="1:4" x14ac:dyDescent="0.3">
      <c r="A226" s="1">
        <v>42113</v>
      </c>
      <c r="B226">
        <v>9.7199993133544904</v>
      </c>
      <c r="C226">
        <v>23.609998699999998</v>
      </c>
      <c r="D226">
        <f t="shared" si="3"/>
        <v>9.7199993133544904</v>
      </c>
    </row>
    <row r="227" spans="1:4" x14ac:dyDescent="0.3">
      <c r="A227" s="1">
        <v>42120</v>
      </c>
      <c r="B227">
        <v>9.6499996185302699</v>
      </c>
      <c r="C227">
        <v>24.399999619999999</v>
      </c>
      <c r="D227">
        <f t="shared" si="3"/>
        <v>9.6499996185302699</v>
      </c>
    </row>
    <row r="228" spans="1:4" x14ac:dyDescent="0.3">
      <c r="A228" s="1">
        <v>42127</v>
      </c>
      <c r="B228">
        <v>12.2199993133544</v>
      </c>
      <c r="C228">
        <v>26.399999619999999</v>
      </c>
      <c r="D228">
        <f t="shared" si="3"/>
        <v>26.399999619999999</v>
      </c>
    </row>
    <row r="229" spans="1:4" x14ac:dyDescent="0.3">
      <c r="A229" s="1">
        <v>42134</v>
      </c>
      <c r="B229">
        <v>13.6099996566772</v>
      </c>
      <c r="C229">
        <v>31.599998469999999</v>
      </c>
      <c r="D229">
        <f t="shared" si="3"/>
        <v>31.599998469999999</v>
      </c>
    </row>
    <row r="230" spans="1:4" x14ac:dyDescent="0.3">
      <c r="A230" s="1">
        <v>42141</v>
      </c>
      <c r="B230">
        <v>14.4099998474121</v>
      </c>
      <c r="C230">
        <v>33.630001069999999</v>
      </c>
      <c r="D230">
        <f t="shared" si="3"/>
        <v>33.630001069999999</v>
      </c>
    </row>
    <row r="231" spans="1:4" x14ac:dyDescent="0.3">
      <c r="A231" s="1">
        <v>42148</v>
      </c>
      <c r="B231">
        <v>10.3800001144409</v>
      </c>
      <c r="C231">
        <v>32.020000459999999</v>
      </c>
      <c r="D231">
        <f t="shared" si="3"/>
        <v>32.020000459999999</v>
      </c>
    </row>
    <row r="232" spans="1:4" x14ac:dyDescent="0.3">
      <c r="A232" s="1">
        <v>42155</v>
      </c>
      <c r="B232">
        <v>12.199999809265099</v>
      </c>
      <c r="C232">
        <v>26.789999009999999</v>
      </c>
      <c r="D232">
        <f t="shared" si="3"/>
        <v>26.789999009999999</v>
      </c>
    </row>
    <row r="233" spans="1:4" x14ac:dyDescent="0.3">
      <c r="A233" s="1">
        <v>42162</v>
      </c>
      <c r="B233">
        <v>16.420000076293899</v>
      </c>
      <c r="C233">
        <v>33.61000061</v>
      </c>
      <c r="D233">
        <f t="shared" si="3"/>
        <v>33.61000061</v>
      </c>
    </row>
    <row r="234" spans="1:4" x14ac:dyDescent="0.3">
      <c r="A234" s="1">
        <v>42169</v>
      </c>
      <c r="B234">
        <v>17.389999389648398</v>
      </c>
      <c r="C234">
        <v>32.930000309999997</v>
      </c>
      <c r="D234">
        <f t="shared" si="3"/>
        <v>32.930000309999997</v>
      </c>
    </row>
    <row r="235" spans="1:4" x14ac:dyDescent="0.3">
      <c r="A235" s="1">
        <v>42176</v>
      </c>
      <c r="B235">
        <v>16.0399990081787</v>
      </c>
      <c r="C235">
        <v>29.51999855</v>
      </c>
      <c r="D235">
        <f t="shared" si="3"/>
        <v>29.51999855</v>
      </c>
    </row>
    <row r="236" spans="1:4" x14ac:dyDescent="0.3">
      <c r="A236" s="1">
        <v>42183</v>
      </c>
      <c r="B236">
        <v>16.629999160766602</v>
      </c>
      <c r="C236">
        <v>33.159999849999998</v>
      </c>
      <c r="D236">
        <f t="shared" si="3"/>
        <v>33.159999849999998</v>
      </c>
    </row>
    <row r="237" spans="1:4" x14ac:dyDescent="0.3">
      <c r="A237" s="1">
        <v>42190</v>
      </c>
      <c r="B237">
        <v>19.619998931884702</v>
      </c>
      <c r="C237">
        <v>36.02999878</v>
      </c>
      <c r="D237">
        <f t="shared" si="3"/>
        <v>36.02999878</v>
      </c>
    </row>
    <row r="238" spans="1:4" x14ac:dyDescent="0.3">
      <c r="A238" s="1">
        <v>42197</v>
      </c>
      <c r="B238">
        <v>22.899999618530199</v>
      </c>
      <c r="C238">
        <v>34.939998629999998</v>
      </c>
      <c r="D238">
        <f t="shared" si="3"/>
        <v>34.939998629999998</v>
      </c>
    </row>
    <row r="239" spans="1:4" x14ac:dyDescent="0.3">
      <c r="A239" s="1">
        <v>42204</v>
      </c>
      <c r="B239">
        <v>23.090000152587798</v>
      </c>
      <c r="C239">
        <v>37.969997409999998</v>
      </c>
      <c r="D239">
        <f t="shared" si="3"/>
        <v>37.969997409999998</v>
      </c>
    </row>
    <row r="240" spans="1:4" x14ac:dyDescent="0.3">
      <c r="A240" s="1">
        <v>42211</v>
      </c>
      <c r="B240">
        <v>22.769998550415</v>
      </c>
      <c r="C240">
        <v>37.829998019999998</v>
      </c>
      <c r="D240">
        <f t="shared" si="3"/>
        <v>37.829998019999998</v>
      </c>
    </row>
    <row r="241" spans="1:4" x14ac:dyDescent="0.3">
      <c r="A241" s="1">
        <v>42218</v>
      </c>
      <c r="B241">
        <v>22.2799987792968</v>
      </c>
      <c r="C241">
        <v>35.930000309999997</v>
      </c>
      <c r="D241">
        <f t="shared" si="3"/>
        <v>35.930000309999997</v>
      </c>
    </row>
    <row r="242" spans="1:4" x14ac:dyDescent="0.3">
      <c r="A242" s="1">
        <v>42225</v>
      </c>
      <c r="B242">
        <v>22.699998855590799</v>
      </c>
      <c r="C242">
        <v>37.88999939</v>
      </c>
      <c r="D242">
        <f t="shared" si="3"/>
        <v>37.88999939</v>
      </c>
    </row>
    <row r="243" spans="1:4" x14ac:dyDescent="0.3">
      <c r="A243" s="1">
        <v>42232</v>
      </c>
      <c r="B243">
        <v>19.9899997711181</v>
      </c>
      <c r="C243">
        <v>37.579998019999998</v>
      </c>
      <c r="D243">
        <f t="shared" si="3"/>
        <v>37.579998019999998</v>
      </c>
    </row>
    <row r="244" spans="1:4" x14ac:dyDescent="0.3">
      <c r="A244" s="1">
        <v>42239</v>
      </c>
      <c r="B244">
        <v>18.2299995422363</v>
      </c>
      <c r="C244">
        <v>31.219999309999999</v>
      </c>
      <c r="D244">
        <f t="shared" si="3"/>
        <v>31.219999309999999</v>
      </c>
    </row>
    <row r="245" spans="1:4" x14ac:dyDescent="0.3">
      <c r="A245" s="1">
        <v>42246</v>
      </c>
      <c r="B245">
        <v>19.569999694824201</v>
      </c>
      <c r="C245">
        <v>35.469997409999998</v>
      </c>
      <c r="D245">
        <f t="shared" si="3"/>
        <v>35.469997409999998</v>
      </c>
    </row>
    <row r="246" spans="1:4" x14ac:dyDescent="0.3">
      <c r="A246" s="1">
        <v>42253</v>
      </c>
      <c r="B246">
        <v>19.299999237060501</v>
      </c>
      <c r="C246">
        <v>36.479999540000001</v>
      </c>
      <c r="D246">
        <f t="shared" si="3"/>
        <v>36.479999540000001</v>
      </c>
    </row>
    <row r="247" spans="1:4" x14ac:dyDescent="0.3">
      <c r="A247" s="1">
        <v>42260</v>
      </c>
      <c r="B247">
        <v>15.3599996566772</v>
      </c>
      <c r="C247">
        <v>30.059999470000001</v>
      </c>
      <c r="D247">
        <f t="shared" si="3"/>
        <v>30.059999470000001</v>
      </c>
    </row>
    <row r="248" spans="1:4" x14ac:dyDescent="0.3">
      <c r="A248" s="1">
        <v>42267</v>
      </c>
      <c r="B248">
        <v>18.4300003051757</v>
      </c>
      <c r="C248">
        <v>34.909999849999998</v>
      </c>
      <c r="D248">
        <f t="shared" si="3"/>
        <v>34.909999849999998</v>
      </c>
    </row>
    <row r="249" spans="1:4" x14ac:dyDescent="0.3">
      <c r="A249" s="1">
        <v>42274</v>
      </c>
      <c r="B249">
        <v>14.170000076293899</v>
      </c>
      <c r="C249">
        <v>28.289999009999999</v>
      </c>
      <c r="D249">
        <f t="shared" si="3"/>
        <v>28.289999009999999</v>
      </c>
    </row>
    <row r="250" spans="1:4" x14ac:dyDescent="0.3">
      <c r="A250" s="1">
        <v>42281</v>
      </c>
      <c r="B250">
        <v>13.4699993133544</v>
      </c>
      <c r="C250">
        <v>26.68000031</v>
      </c>
      <c r="D250">
        <f t="shared" si="3"/>
        <v>26.68000031</v>
      </c>
    </row>
    <row r="251" spans="1:4" x14ac:dyDescent="0.3">
      <c r="A251" s="1">
        <v>42288</v>
      </c>
      <c r="B251">
        <v>14.1300001144409</v>
      </c>
      <c r="C251">
        <v>27.31999969</v>
      </c>
      <c r="D251">
        <f t="shared" si="3"/>
        <v>27.31999969</v>
      </c>
    </row>
    <row r="252" spans="1:4" x14ac:dyDescent="0.3">
      <c r="A252" s="1">
        <v>42295</v>
      </c>
      <c r="B252">
        <v>11.0900001525878</v>
      </c>
      <c r="C252">
        <v>25.549999239999998</v>
      </c>
      <c r="D252">
        <f t="shared" si="3"/>
        <v>25.549999239999998</v>
      </c>
    </row>
    <row r="253" spans="1:4" x14ac:dyDescent="0.3">
      <c r="A253" s="1">
        <v>42302</v>
      </c>
      <c r="B253">
        <v>10.0900001525878</v>
      </c>
      <c r="C253">
        <v>24.43000031</v>
      </c>
      <c r="D253">
        <f t="shared" si="3"/>
        <v>24.43000031</v>
      </c>
    </row>
    <row r="254" spans="1:4" x14ac:dyDescent="0.3">
      <c r="A254" s="1">
        <v>42309</v>
      </c>
      <c r="B254">
        <v>10.789999961853001</v>
      </c>
      <c r="C254">
        <v>23.619998930000001</v>
      </c>
      <c r="D254">
        <f t="shared" si="3"/>
        <v>23.619998930000001</v>
      </c>
    </row>
    <row r="255" spans="1:4" x14ac:dyDescent="0.3">
      <c r="A255" s="1">
        <v>42316</v>
      </c>
      <c r="B255">
        <v>9.6599998474121094</v>
      </c>
      <c r="C255">
        <v>24.629999160000001</v>
      </c>
      <c r="D255">
        <f t="shared" si="3"/>
        <v>9.6599998474121094</v>
      </c>
    </row>
    <row r="256" spans="1:4" x14ac:dyDescent="0.3">
      <c r="A256" s="1">
        <v>42323</v>
      </c>
      <c r="B256">
        <v>8.6899995803833008</v>
      </c>
      <c r="C256">
        <v>23.219999309999999</v>
      </c>
      <c r="D256">
        <f t="shared" si="3"/>
        <v>8.6899995803833008</v>
      </c>
    </row>
    <row r="257" spans="1:4" x14ac:dyDescent="0.3">
      <c r="A257" s="1">
        <v>42330</v>
      </c>
      <c r="B257">
        <v>7.3099999427795401</v>
      </c>
      <c r="C257">
        <v>20.969999309999999</v>
      </c>
      <c r="D257">
        <f t="shared" si="3"/>
        <v>7.3099999427795401</v>
      </c>
    </row>
    <row r="258" spans="1:4" x14ac:dyDescent="0.3">
      <c r="A258" s="1">
        <v>42337</v>
      </c>
      <c r="B258">
        <v>3.7300000190734801</v>
      </c>
      <c r="C258">
        <v>15.519999500000001</v>
      </c>
      <c r="D258">
        <f t="shared" si="3"/>
        <v>3.7300000190734801</v>
      </c>
    </row>
    <row r="259" spans="1:4" x14ac:dyDescent="0.3">
      <c r="A259" s="1">
        <v>42344</v>
      </c>
      <c r="B259">
        <v>4.63000011444091</v>
      </c>
      <c r="C259">
        <v>18.109998699999998</v>
      </c>
      <c r="D259">
        <f t="shared" ref="D259:D322" si="4">IF(B259&lt;$F$2,B259,C259)</f>
        <v>4.63000011444091</v>
      </c>
    </row>
    <row r="260" spans="1:4" x14ac:dyDescent="0.3">
      <c r="A260" s="1">
        <v>42351</v>
      </c>
      <c r="B260">
        <v>2.95000004768371</v>
      </c>
      <c r="C260">
        <v>17.43000031</v>
      </c>
      <c r="D260">
        <f t="shared" si="4"/>
        <v>2.95000004768371</v>
      </c>
    </row>
    <row r="261" spans="1:4" x14ac:dyDescent="0.3">
      <c r="A261" s="1">
        <v>42358</v>
      </c>
      <c r="B261">
        <v>3.12999987602233</v>
      </c>
      <c r="C261">
        <v>16.809999470000001</v>
      </c>
      <c r="D261">
        <f t="shared" si="4"/>
        <v>3.12999987602233</v>
      </c>
    </row>
    <row r="262" spans="1:4" x14ac:dyDescent="0.3">
      <c r="A262" s="1">
        <v>42365</v>
      </c>
      <c r="B262">
        <v>2.7699999809265101</v>
      </c>
      <c r="C262">
        <v>16.899999619999999</v>
      </c>
      <c r="D262">
        <f t="shared" si="4"/>
        <v>2.7699999809265101</v>
      </c>
    </row>
    <row r="263" spans="1:4" x14ac:dyDescent="0.3">
      <c r="A263" s="1">
        <v>42372</v>
      </c>
      <c r="B263">
        <v>0.979999959468841</v>
      </c>
      <c r="C263">
        <v>16.06999969</v>
      </c>
      <c r="D263">
        <f t="shared" si="4"/>
        <v>0.979999959468841</v>
      </c>
    </row>
    <row r="264" spans="1:4" x14ac:dyDescent="0.3">
      <c r="A264" s="1">
        <v>42379</v>
      </c>
      <c r="B264">
        <v>5.0699996948242099</v>
      </c>
      <c r="C264">
        <v>19.209999079999999</v>
      </c>
      <c r="D264">
        <f t="shared" si="4"/>
        <v>5.0699996948242099</v>
      </c>
    </row>
    <row r="265" spans="1:4" x14ac:dyDescent="0.3">
      <c r="A265" s="1">
        <v>42386</v>
      </c>
      <c r="B265">
        <v>2.6900000572204501</v>
      </c>
      <c r="C265">
        <v>18.159999849999998</v>
      </c>
      <c r="D265">
        <f t="shared" si="4"/>
        <v>2.6900000572204501</v>
      </c>
    </row>
    <row r="266" spans="1:4" x14ac:dyDescent="0.3">
      <c r="A266" s="1">
        <v>42393</v>
      </c>
      <c r="B266">
        <v>-0.17999999225139601</v>
      </c>
      <c r="C266">
        <v>15.84999943</v>
      </c>
      <c r="D266">
        <f t="shared" si="4"/>
        <v>-0.17999999225139601</v>
      </c>
    </row>
    <row r="267" spans="1:4" x14ac:dyDescent="0.3">
      <c r="A267" s="1">
        <v>42400</v>
      </c>
      <c r="B267">
        <v>2.2899999618530198</v>
      </c>
      <c r="C267">
        <v>17.63999939</v>
      </c>
      <c r="D267">
        <f t="shared" si="4"/>
        <v>2.2899999618530198</v>
      </c>
    </row>
    <row r="268" spans="1:4" x14ac:dyDescent="0.3">
      <c r="A268" s="1">
        <v>42407</v>
      </c>
      <c r="B268">
        <v>2.0599999427795401</v>
      </c>
      <c r="C268">
        <v>19.829999919999999</v>
      </c>
      <c r="D268">
        <f t="shared" si="4"/>
        <v>2.0599999427795401</v>
      </c>
    </row>
    <row r="269" spans="1:4" x14ac:dyDescent="0.3">
      <c r="A269" s="1">
        <v>42414</v>
      </c>
      <c r="B269">
        <v>6.3599996566772399</v>
      </c>
      <c r="C269">
        <v>18.909999849999998</v>
      </c>
      <c r="D269">
        <f t="shared" si="4"/>
        <v>6.3599996566772399</v>
      </c>
    </row>
    <row r="270" spans="1:4" x14ac:dyDescent="0.3">
      <c r="A270" s="1">
        <v>42421</v>
      </c>
      <c r="B270">
        <v>4.1599998474120996</v>
      </c>
      <c r="C270">
        <v>19.109998699999998</v>
      </c>
      <c r="D270">
        <f t="shared" si="4"/>
        <v>4.1599998474120996</v>
      </c>
    </row>
    <row r="271" spans="1:4" x14ac:dyDescent="0.3">
      <c r="A271" s="1">
        <v>42428</v>
      </c>
      <c r="B271">
        <v>8.3599996566772408</v>
      </c>
      <c r="C271">
        <v>19.260000229999999</v>
      </c>
      <c r="D271">
        <f t="shared" si="4"/>
        <v>8.3599996566772408</v>
      </c>
    </row>
    <row r="272" spans="1:4" x14ac:dyDescent="0.3">
      <c r="A272" s="1">
        <v>42435</v>
      </c>
      <c r="B272">
        <v>5.5299997329711896</v>
      </c>
      <c r="C272">
        <v>18.409999849999998</v>
      </c>
      <c r="D272">
        <f t="shared" si="4"/>
        <v>5.5299997329711896</v>
      </c>
    </row>
    <row r="273" spans="1:4" x14ac:dyDescent="0.3">
      <c r="A273" s="1">
        <v>42442</v>
      </c>
      <c r="B273">
        <v>5.75</v>
      </c>
      <c r="C273">
        <v>20.359998699999998</v>
      </c>
      <c r="D273">
        <f t="shared" si="4"/>
        <v>5.75</v>
      </c>
    </row>
    <row r="274" spans="1:4" x14ac:dyDescent="0.3">
      <c r="A274" s="1">
        <v>42449</v>
      </c>
      <c r="B274">
        <v>6.9699997901916504</v>
      </c>
      <c r="C274">
        <v>20.63999939</v>
      </c>
      <c r="D274">
        <f t="shared" si="4"/>
        <v>6.9699997901916504</v>
      </c>
    </row>
    <row r="275" spans="1:4" x14ac:dyDescent="0.3">
      <c r="A275" s="1">
        <v>42456</v>
      </c>
      <c r="B275">
        <v>5.8699998855590803</v>
      </c>
      <c r="C275">
        <v>23.789999009999999</v>
      </c>
      <c r="D275">
        <f t="shared" si="4"/>
        <v>5.8699998855590803</v>
      </c>
    </row>
    <row r="276" spans="1:4" x14ac:dyDescent="0.3">
      <c r="A276" s="1">
        <v>42463</v>
      </c>
      <c r="B276">
        <v>9.5599994659423793</v>
      </c>
      <c r="C276">
        <v>26.26999855</v>
      </c>
      <c r="D276">
        <f t="shared" si="4"/>
        <v>9.5599994659423793</v>
      </c>
    </row>
    <row r="277" spans="1:4" x14ac:dyDescent="0.3">
      <c r="A277" s="1">
        <v>42470</v>
      </c>
      <c r="B277">
        <v>10.0100002288818</v>
      </c>
      <c r="C277">
        <v>28.209999079999999</v>
      </c>
      <c r="D277">
        <f t="shared" si="4"/>
        <v>28.209999079999999</v>
      </c>
    </row>
    <row r="278" spans="1:4" x14ac:dyDescent="0.3">
      <c r="A278" s="1">
        <v>42477</v>
      </c>
      <c r="B278">
        <v>9.2100000381469709</v>
      </c>
      <c r="C278">
        <v>26.590000150000002</v>
      </c>
      <c r="D278">
        <f t="shared" si="4"/>
        <v>9.2100000381469709</v>
      </c>
    </row>
    <row r="279" spans="1:4" x14ac:dyDescent="0.3">
      <c r="A279" s="1">
        <v>42484</v>
      </c>
      <c r="B279">
        <v>11.3599996566772</v>
      </c>
      <c r="C279">
        <v>25.799999239999998</v>
      </c>
      <c r="D279">
        <f t="shared" si="4"/>
        <v>25.799999239999998</v>
      </c>
    </row>
    <row r="280" spans="1:4" x14ac:dyDescent="0.3">
      <c r="A280" s="1">
        <v>42491</v>
      </c>
      <c r="B280">
        <v>6.9800000190734801</v>
      </c>
      <c r="C280">
        <v>24.31999969</v>
      </c>
      <c r="D280">
        <f t="shared" si="4"/>
        <v>6.9800000190734801</v>
      </c>
    </row>
    <row r="281" spans="1:4" x14ac:dyDescent="0.3">
      <c r="A281" s="1">
        <v>42498</v>
      </c>
      <c r="B281">
        <v>8.7399997711181605</v>
      </c>
      <c r="C281">
        <v>24.75</v>
      </c>
      <c r="D281">
        <f t="shared" si="4"/>
        <v>8.7399997711181605</v>
      </c>
    </row>
    <row r="282" spans="1:4" x14ac:dyDescent="0.3">
      <c r="A282" s="1">
        <v>42505</v>
      </c>
      <c r="B282">
        <v>13.829999923706</v>
      </c>
      <c r="C282">
        <v>26.989999770000001</v>
      </c>
      <c r="D282">
        <f t="shared" si="4"/>
        <v>26.989999770000001</v>
      </c>
    </row>
    <row r="283" spans="1:4" x14ac:dyDescent="0.3">
      <c r="A283" s="1">
        <v>42512</v>
      </c>
      <c r="B283">
        <v>11.369999885559</v>
      </c>
      <c r="C283">
        <v>28.979999540000001</v>
      </c>
      <c r="D283">
        <f t="shared" si="4"/>
        <v>28.979999540000001</v>
      </c>
    </row>
    <row r="284" spans="1:4" x14ac:dyDescent="0.3">
      <c r="A284" s="1">
        <v>42519</v>
      </c>
      <c r="B284">
        <v>12.1599998474121</v>
      </c>
      <c r="C284">
        <v>30.449998860000001</v>
      </c>
      <c r="D284">
        <f t="shared" si="4"/>
        <v>30.449998860000001</v>
      </c>
    </row>
    <row r="285" spans="1:4" x14ac:dyDescent="0.3">
      <c r="A285" s="1">
        <v>42526</v>
      </c>
      <c r="B285">
        <v>15.429999351501399</v>
      </c>
      <c r="C285">
        <v>28.119998930000001</v>
      </c>
      <c r="D285">
        <f t="shared" si="4"/>
        <v>28.119998930000001</v>
      </c>
    </row>
    <row r="286" spans="1:4" x14ac:dyDescent="0.3">
      <c r="A286" s="1">
        <v>42533</v>
      </c>
      <c r="B286">
        <v>15.869999885559</v>
      </c>
      <c r="C286">
        <v>29.599998469999999</v>
      </c>
      <c r="D286">
        <f t="shared" si="4"/>
        <v>29.599998469999999</v>
      </c>
    </row>
    <row r="287" spans="1:4" x14ac:dyDescent="0.3">
      <c r="A287" s="1">
        <v>42540</v>
      </c>
      <c r="B287">
        <v>15.619999885559</v>
      </c>
      <c r="C287">
        <v>31.629999160000001</v>
      </c>
      <c r="D287">
        <f t="shared" si="4"/>
        <v>31.629999160000001</v>
      </c>
    </row>
    <row r="288" spans="1:4" x14ac:dyDescent="0.3">
      <c r="A288" s="1">
        <v>42547</v>
      </c>
      <c r="B288">
        <v>15.5</v>
      </c>
      <c r="C288">
        <v>36.989997860000003</v>
      </c>
      <c r="D288">
        <f t="shared" si="4"/>
        <v>36.989997860000003</v>
      </c>
    </row>
    <row r="289" spans="1:4" x14ac:dyDescent="0.3">
      <c r="A289" s="1">
        <v>42554</v>
      </c>
      <c r="B289">
        <v>18.7199993133544</v>
      </c>
      <c r="C289">
        <v>33.469997409999998</v>
      </c>
      <c r="D289">
        <f t="shared" si="4"/>
        <v>33.469997409999998</v>
      </c>
    </row>
    <row r="290" spans="1:4" x14ac:dyDescent="0.3">
      <c r="A290" s="1">
        <v>42561</v>
      </c>
      <c r="B290">
        <v>21.7299995422363</v>
      </c>
      <c r="C290">
        <v>35.16999817</v>
      </c>
      <c r="D290">
        <f t="shared" si="4"/>
        <v>35.16999817</v>
      </c>
    </row>
    <row r="291" spans="1:4" x14ac:dyDescent="0.3">
      <c r="A291" s="1">
        <v>42568</v>
      </c>
      <c r="B291">
        <v>16.7399997711181</v>
      </c>
      <c r="C291">
        <v>35.469997409999998</v>
      </c>
      <c r="D291">
        <f t="shared" si="4"/>
        <v>35.469997409999998</v>
      </c>
    </row>
    <row r="292" spans="1:4" x14ac:dyDescent="0.3">
      <c r="A292" s="1">
        <v>42575</v>
      </c>
      <c r="B292">
        <v>18.100000381469702</v>
      </c>
      <c r="C292">
        <v>34.880001069999999</v>
      </c>
      <c r="D292">
        <f t="shared" si="4"/>
        <v>34.880001069999999</v>
      </c>
    </row>
    <row r="293" spans="1:4" x14ac:dyDescent="0.3">
      <c r="A293" s="1">
        <v>42582</v>
      </c>
      <c r="B293">
        <v>19.7299995422363</v>
      </c>
      <c r="C293">
        <v>34.020000459999999</v>
      </c>
      <c r="D293">
        <f t="shared" si="4"/>
        <v>34.020000459999999</v>
      </c>
    </row>
    <row r="294" spans="1:4" x14ac:dyDescent="0.3">
      <c r="A294" s="1">
        <v>42589</v>
      </c>
      <c r="B294">
        <v>21.350000381469702</v>
      </c>
      <c r="C294">
        <v>35.020000459999999</v>
      </c>
      <c r="D294">
        <f t="shared" si="4"/>
        <v>35.020000459999999</v>
      </c>
    </row>
    <row r="295" spans="1:4" x14ac:dyDescent="0.3">
      <c r="A295" s="1">
        <v>42596</v>
      </c>
      <c r="B295">
        <v>18.109998703002901</v>
      </c>
      <c r="C295">
        <v>33</v>
      </c>
      <c r="D295">
        <f t="shared" si="4"/>
        <v>33</v>
      </c>
    </row>
    <row r="296" spans="1:4" x14ac:dyDescent="0.3">
      <c r="A296" s="1">
        <v>42603</v>
      </c>
      <c r="B296">
        <v>19.2600002288818</v>
      </c>
      <c r="C296">
        <v>32.349998470000003</v>
      </c>
      <c r="D296">
        <f t="shared" si="4"/>
        <v>32.349998470000003</v>
      </c>
    </row>
    <row r="297" spans="1:4" x14ac:dyDescent="0.3">
      <c r="A297" s="1">
        <v>42610</v>
      </c>
      <c r="B297">
        <v>20.309999465942301</v>
      </c>
      <c r="C297">
        <v>35.049999239999998</v>
      </c>
      <c r="D297">
        <f t="shared" si="4"/>
        <v>35.049999239999998</v>
      </c>
    </row>
    <row r="298" spans="1:4" x14ac:dyDescent="0.3">
      <c r="A298" s="1">
        <v>42617</v>
      </c>
      <c r="B298">
        <v>18.9300003051757</v>
      </c>
      <c r="C298">
        <v>34.099998470000003</v>
      </c>
      <c r="D298">
        <f t="shared" si="4"/>
        <v>34.099998470000003</v>
      </c>
    </row>
    <row r="299" spans="1:4" x14ac:dyDescent="0.3">
      <c r="A299" s="1">
        <v>42624</v>
      </c>
      <c r="B299">
        <v>17.109998703002901</v>
      </c>
      <c r="C299">
        <v>32.799999239999998</v>
      </c>
      <c r="D299">
        <f t="shared" si="4"/>
        <v>32.799999239999998</v>
      </c>
    </row>
    <row r="300" spans="1:4" x14ac:dyDescent="0.3">
      <c r="A300" s="1">
        <v>42631</v>
      </c>
      <c r="B300">
        <v>16.829999923706001</v>
      </c>
      <c r="C300">
        <v>30.979999540000001</v>
      </c>
      <c r="D300">
        <f t="shared" si="4"/>
        <v>30.979999540000001</v>
      </c>
    </row>
    <row r="301" spans="1:4" x14ac:dyDescent="0.3">
      <c r="A301" s="1">
        <v>42638</v>
      </c>
      <c r="B301">
        <v>14.9799995422363</v>
      </c>
      <c r="C301">
        <v>28.119998930000001</v>
      </c>
      <c r="D301">
        <f t="shared" si="4"/>
        <v>28.119998930000001</v>
      </c>
    </row>
    <row r="302" spans="1:4" x14ac:dyDescent="0.3">
      <c r="A302" s="1">
        <v>42645</v>
      </c>
      <c r="B302">
        <v>14.449999809265099</v>
      </c>
      <c r="C302">
        <v>27.760000229999999</v>
      </c>
      <c r="D302">
        <f t="shared" si="4"/>
        <v>27.760000229999999</v>
      </c>
    </row>
    <row r="303" spans="1:4" x14ac:dyDescent="0.3">
      <c r="A303" s="1">
        <v>42652</v>
      </c>
      <c r="B303">
        <v>11.429999351501399</v>
      </c>
      <c r="C303">
        <v>26.459999079999999</v>
      </c>
      <c r="D303">
        <f t="shared" si="4"/>
        <v>26.459999079999999</v>
      </c>
    </row>
    <row r="304" spans="1:4" x14ac:dyDescent="0.3">
      <c r="A304" s="1">
        <v>42659</v>
      </c>
      <c r="B304">
        <v>8.9499998092651296</v>
      </c>
      <c r="C304">
        <v>27.469999309999999</v>
      </c>
      <c r="D304">
        <f t="shared" si="4"/>
        <v>8.9499998092651296</v>
      </c>
    </row>
    <row r="305" spans="1:4" x14ac:dyDescent="0.3">
      <c r="A305" s="1">
        <v>42666</v>
      </c>
      <c r="B305">
        <v>10.4600000381469</v>
      </c>
      <c r="C305">
        <v>25.189998630000002</v>
      </c>
      <c r="D305">
        <f t="shared" si="4"/>
        <v>25.189998630000002</v>
      </c>
    </row>
    <row r="306" spans="1:4" x14ac:dyDescent="0.3">
      <c r="A306" s="1">
        <v>42673</v>
      </c>
      <c r="B306">
        <v>9.7399997711181605</v>
      </c>
      <c r="C306">
        <v>27.609998699999998</v>
      </c>
      <c r="D306">
        <f t="shared" si="4"/>
        <v>9.7399997711181605</v>
      </c>
    </row>
    <row r="307" spans="1:4" x14ac:dyDescent="0.3">
      <c r="A307" s="1">
        <v>42680</v>
      </c>
      <c r="B307">
        <v>9.5900001525878906</v>
      </c>
      <c r="C307">
        <v>23.51999855</v>
      </c>
      <c r="D307">
        <f t="shared" si="4"/>
        <v>9.5900001525878906</v>
      </c>
    </row>
    <row r="308" spans="1:4" x14ac:dyDescent="0.3">
      <c r="A308" s="1">
        <v>42687</v>
      </c>
      <c r="B308">
        <v>4.25</v>
      </c>
      <c r="C308">
        <v>18.31999969</v>
      </c>
      <c r="D308">
        <f t="shared" si="4"/>
        <v>4.25</v>
      </c>
    </row>
    <row r="309" spans="1:4" x14ac:dyDescent="0.3">
      <c r="A309" s="1">
        <v>42694</v>
      </c>
      <c r="B309">
        <v>5.0699996948242099</v>
      </c>
      <c r="C309">
        <v>21.629999160000001</v>
      </c>
      <c r="D309">
        <f t="shared" si="4"/>
        <v>5.0699996948242099</v>
      </c>
    </row>
    <row r="310" spans="1:4" x14ac:dyDescent="0.3">
      <c r="A310" s="1">
        <v>42701</v>
      </c>
      <c r="B310">
        <v>6.42000007629394</v>
      </c>
      <c r="C310">
        <v>22.020000459999999</v>
      </c>
      <c r="D310">
        <f t="shared" si="4"/>
        <v>6.42000007629394</v>
      </c>
    </row>
    <row r="311" spans="1:4" x14ac:dyDescent="0.3">
      <c r="A311" s="1">
        <v>42708</v>
      </c>
      <c r="B311">
        <v>1.40999996662139</v>
      </c>
      <c r="C311">
        <v>17.059999470000001</v>
      </c>
      <c r="D311">
        <f t="shared" si="4"/>
        <v>1.40999996662139</v>
      </c>
    </row>
    <row r="312" spans="1:4" x14ac:dyDescent="0.3">
      <c r="A312" s="1">
        <v>42715</v>
      </c>
      <c r="B312">
        <v>2.5199999809265101</v>
      </c>
      <c r="C312">
        <v>19.18000031</v>
      </c>
      <c r="D312">
        <f t="shared" si="4"/>
        <v>2.5199999809265101</v>
      </c>
    </row>
    <row r="313" spans="1:4" x14ac:dyDescent="0.3">
      <c r="A313" s="1">
        <v>42722</v>
      </c>
      <c r="B313">
        <v>1.37999999523162</v>
      </c>
      <c r="C313">
        <v>16.989999770000001</v>
      </c>
      <c r="D313">
        <f t="shared" si="4"/>
        <v>1.37999999523162</v>
      </c>
    </row>
    <row r="314" spans="1:4" x14ac:dyDescent="0.3">
      <c r="A314" s="1">
        <v>42729</v>
      </c>
      <c r="B314">
        <v>1.1399999856948799</v>
      </c>
      <c r="C314">
        <v>19.439998630000002</v>
      </c>
      <c r="D314">
        <f t="shared" si="4"/>
        <v>1.1399999856948799</v>
      </c>
    </row>
    <row r="315" spans="1:4" x14ac:dyDescent="0.3">
      <c r="A315" s="1">
        <v>42736</v>
      </c>
      <c r="B315">
        <v>-0.62999999523162797</v>
      </c>
      <c r="C315">
        <v>17.18000031</v>
      </c>
      <c r="D315">
        <f t="shared" si="4"/>
        <v>-0.62999999523162797</v>
      </c>
    </row>
    <row r="316" spans="1:4" x14ac:dyDescent="0.3">
      <c r="A316" s="1">
        <v>42743</v>
      </c>
      <c r="B316">
        <v>-4.4499998092651296</v>
      </c>
      <c r="C316">
        <v>15.27999973</v>
      </c>
      <c r="D316">
        <f t="shared" si="4"/>
        <v>-4.4499998092651296</v>
      </c>
    </row>
    <row r="317" spans="1:4" x14ac:dyDescent="0.3">
      <c r="A317" s="1">
        <v>42750</v>
      </c>
      <c r="B317">
        <v>-3.5899999141693102</v>
      </c>
      <c r="C317">
        <v>13.72999954</v>
      </c>
      <c r="D317">
        <f t="shared" si="4"/>
        <v>-3.5899999141693102</v>
      </c>
    </row>
    <row r="318" spans="1:4" x14ac:dyDescent="0.3">
      <c r="A318" s="1">
        <v>42757</v>
      </c>
      <c r="B318">
        <v>1.8099999427795399</v>
      </c>
      <c r="C318">
        <v>15.19999981</v>
      </c>
      <c r="D318">
        <f t="shared" si="4"/>
        <v>1.8099999427795399</v>
      </c>
    </row>
    <row r="319" spans="1:4" x14ac:dyDescent="0.3">
      <c r="A319" s="1">
        <v>42764</v>
      </c>
      <c r="B319">
        <v>1.57999992370605</v>
      </c>
      <c r="C319">
        <v>14.670000079999999</v>
      </c>
      <c r="D319">
        <f t="shared" si="4"/>
        <v>1.57999992370605</v>
      </c>
    </row>
    <row r="320" spans="1:4" x14ac:dyDescent="0.3">
      <c r="A320" s="1">
        <v>42771</v>
      </c>
      <c r="B320">
        <v>0.71999996900558405</v>
      </c>
      <c r="C320">
        <v>16.209999079999999</v>
      </c>
      <c r="D320">
        <f t="shared" si="4"/>
        <v>0.71999996900558405</v>
      </c>
    </row>
    <row r="321" spans="1:4" x14ac:dyDescent="0.3">
      <c r="A321" s="1">
        <v>42778</v>
      </c>
      <c r="B321">
        <v>4.8099999427795401</v>
      </c>
      <c r="C321">
        <v>17.18000031</v>
      </c>
      <c r="D321">
        <f t="shared" si="4"/>
        <v>4.8099999427795401</v>
      </c>
    </row>
    <row r="322" spans="1:4" x14ac:dyDescent="0.3">
      <c r="A322" s="1">
        <v>42785</v>
      </c>
      <c r="B322">
        <v>2.2300000190734801</v>
      </c>
      <c r="C322">
        <v>16.93000031</v>
      </c>
      <c r="D322">
        <f t="shared" si="4"/>
        <v>2.2300000190734801</v>
      </c>
    </row>
    <row r="323" spans="1:4" x14ac:dyDescent="0.3">
      <c r="A323" s="1">
        <v>42792</v>
      </c>
      <c r="B323">
        <v>1.2799999713897701</v>
      </c>
      <c r="C323">
        <v>17.049999239999998</v>
      </c>
      <c r="D323">
        <f t="shared" ref="D323:D386" si="5">IF(B323&lt;$F$2,B323,C323)</f>
        <v>1.2799999713897701</v>
      </c>
    </row>
    <row r="324" spans="1:4" x14ac:dyDescent="0.3">
      <c r="A324" s="1">
        <v>42799</v>
      </c>
      <c r="B324">
        <v>4.0699996948242099</v>
      </c>
      <c r="C324">
        <v>16.88999939</v>
      </c>
      <c r="D324">
        <f t="shared" si="5"/>
        <v>4.0699996948242099</v>
      </c>
    </row>
    <row r="325" spans="1:4" x14ac:dyDescent="0.3">
      <c r="A325" s="1">
        <v>42806</v>
      </c>
      <c r="B325">
        <v>3.3399999141693102</v>
      </c>
      <c r="C325">
        <v>21.699998860000001</v>
      </c>
      <c r="D325">
        <f t="shared" si="5"/>
        <v>3.3399999141693102</v>
      </c>
    </row>
    <row r="326" spans="1:4" x14ac:dyDescent="0.3">
      <c r="A326" s="1">
        <v>42813</v>
      </c>
      <c r="B326">
        <v>4.0199999809265101</v>
      </c>
      <c r="C326">
        <v>19.170000080000001</v>
      </c>
      <c r="D326">
        <f t="shared" si="5"/>
        <v>4.0199999809265101</v>
      </c>
    </row>
    <row r="327" spans="1:4" x14ac:dyDescent="0.3">
      <c r="A327" s="1">
        <v>42820</v>
      </c>
      <c r="B327">
        <v>6.9299998283386204</v>
      </c>
      <c r="C327">
        <v>22.18000031</v>
      </c>
      <c r="D327">
        <f t="shared" si="5"/>
        <v>6.9299998283386204</v>
      </c>
    </row>
    <row r="328" spans="1:4" x14ac:dyDescent="0.3">
      <c r="A328" s="1">
        <v>42827</v>
      </c>
      <c r="B328">
        <v>3.1899998188018799</v>
      </c>
      <c r="C328">
        <v>23.459999079999999</v>
      </c>
      <c r="D328">
        <f t="shared" si="5"/>
        <v>3.1899998188018799</v>
      </c>
    </row>
    <row r="329" spans="1:4" x14ac:dyDescent="0.3">
      <c r="A329" s="1">
        <v>42834</v>
      </c>
      <c r="B329">
        <v>7.1599998474120996</v>
      </c>
      <c r="C329">
        <v>22.119998930000001</v>
      </c>
      <c r="D329">
        <f t="shared" si="5"/>
        <v>7.1599998474120996</v>
      </c>
    </row>
    <row r="330" spans="1:4" x14ac:dyDescent="0.3">
      <c r="A330" s="1">
        <v>42841</v>
      </c>
      <c r="B330">
        <v>8.2299995422363192</v>
      </c>
      <c r="C330">
        <v>22.51999855</v>
      </c>
      <c r="D330">
        <f t="shared" si="5"/>
        <v>8.2299995422363192</v>
      </c>
    </row>
    <row r="331" spans="1:4" x14ac:dyDescent="0.3">
      <c r="A331" s="1">
        <v>42848</v>
      </c>
      <c r="B331">
        <v>1.8999999761581401</v>
      </c>
      <c r="C331">
        <v>23.25</v>
      </c>
      <c r="D331">
        <f t="shared" si="5"/>
        <v>1.8999999761581401</v>
      </c>
    </row>
    <row r="332" spans="1:4" x14ac:dyDescent="0.3">
      <c r="A332" s="1">
        <v>42855</v>
      </c>
      <c r="B332">
        <v>6.1599998474120996</v>
      </c>
      <c r="C332">
        <v>21.379999160000001</v>
      </c>
      <c r="D332">
        <f t="shared" si="5"/>
        <v>6.1599998474120996</v>
      </c>
    </row>
    <row r="333" spans="1:4" x14ac:dyDescent="0.3">
      <c r="A333" s="1">
        <v>42862</v>
      </c>
      <c r="B333">
        <v>7.7300000190734801</v>
      </c>
      <c r="C333">
        <v>24.510000229999999</v>
      </c>
      <c r="D333">
        <f t="shared" si="5"/>
        <v>7.7300000190734801</v>
      </c>
    </row>
    <row r="334" spans="1:4" x14ac:dyDescent="0.3">
      <c r="A334" s="1">
        <v>42869</v>
      </c>
      <c r="B334">
        <v>9.1199998855590803</v>
      </c>
      <c r="C334">
        <v>26.760000229999999</v>
      </c>
      <c r="D334">
        <f t="shared" si="5"/>
        <v>9.1199998855590803</v>
      </c>
    </row>
    <row r="335" spans="1:4" x14ac:dyDescent="0.3">
      <c r="A335" s="1">
        <v>42876</v>
      </c>
      <c r="B335">
        <v>12.550000190734799</v>
      </c>
      <c r="C335">
        <v>28.629999160000001</v>
      </c>
      <c r="D335">
        <f t="shared" si="5"/>
        <v>28.629999160000001</v>
      </c>
    </row>
    <row r="336" spans="1:4" x14ac:dyDescent="0.3">
      <c r="A336" s="1">
        <v>42883</v>
      </c>
      <c r="B336">
        <v>12.569999694824199</v>
      </c>
      <c r="C336">
        <v>28.799999239999998</v>
      </c>
      <c r="D336">
        <f t="shared" si="5"/>
        <v>28.799999239999998</v>
      </c>
    </row>
    <row r="337" spans="1:4" x14ac:dyDescent="0.3">
      <c r="A337" s="1">
        <v>42890</v>
      </c>
      <c r="B337">
        <v>14.029999732971101</v>
      </c>
      <c r="C337">
        <v>27.789999009999999</v>
      </c>
      <c r="D337">
        <f t="shared" si="5"/>
        <v>27.789999009999999</v>
      </c>
    </row>
    <row r="338" spans="1:4" x14ac:dyDescent="0.3">
      <c r="A338" s="1">
        <v>42897</v>
      </c>
      <c r="B338">
        <v>14.869999885559</v>
      </c>
      <c r="C338">
        <v>30.329999919999999</v>
      </c>
      <c r="D338">
        <f t="shared" si="5"/>
        <v>30.329999919999999</v>
      </c>
    </row>
    <row r="339" spans="1:4" x14ac:dyDescent="0.3">
      <c r="A339" s="1">
        <v>42904</v>
      </c>
      <c r="B339">
        <v>17.2899990081787</v>
      </c>
      <c r="C339">
        <v>31.659999849999998</v>
      </c>
      <c r="D339">
        <f t="shared" si="5"/>
        <v>31.659999849999998</v>
      </c>
    </row>
    <row r="340" spans="1:4" x14ac:dyDescent="0.3">
      <c r="A340" s="1">
        <v>42911</v>
      </c>
      <c r="B340">
        <v>16.619998931884702</v>
      </c>
      <c r="C340">
        <v>30.899999619999999</v>
      </c>
      <c r="D340">
        <f t="shared" si="5"/>
        <v>30.899999619999999</v>
      </c>
    </row>
    <row r="341" spans="1:4" x14ac:dyDescent="0.3">
      <c r="A341" s="1">
        <v>42918</v>
      </c>
      <c r="B341">
        <v>16.340000152587798</v>
      </c>
      <c r="C341">
        <v>33.459999080000003</v>
      </c>
      <c r="D341">
        <f t="shared" si="5"/>
        <v>33.459999080000003</v>
      </c>
    </row>
    <row r="342" spans="1:4" x14ac:dyDescent="0.3">
      <c r="A342" s="1">
        <v>42925</v>
      </c>
      <c r="B342">
        <v>16.959999084472599</v>
      </c>
      <c r="C342">
        <v>34.229999540000001</v>
      </c>
      <c r="D342">
        <f t="shared" si="5"/>
        <v>34.229999540000001</v>
      </c>
    </row>
    <row r="343" spans="1:4" x14ac:dyDescent="0.3">
      <c r="A343" s="1">
        <v>42932</v>
      </c>
      <c r="B343">
        <v>20.119998931884702</v>
      </c>
      <c r="C343">
        <v>33.119998930000001</v>
      </c>
      <c r="D343">
        <f t="shared" si="5"/>
        <v>33.119998930000001</v>
      </c>
    </row>
    <row r="344" spans="1:4" x14ac:dyDescent="0.3">
      <c r="A344" s="1">
        <v>42939</v>
      </c>
      <c r="B344">
        <v>17.9300003051757</v>
      </c>
      <c r="C344">
        <v>32.520000459999999</v>
      </c>
      <c r="D344">
        <f t="shared" si="5"/>
        <v>32.520000459999999</v>
      </c>
    </row>
    <row r="345" spans="1:4" x14ac:dyDescent="0.3">
      <c r="A345" s="1">
        <v>42946</v>
      </c>
      <c r="B345">
        <v>17.659999847412099</v>
      </c>
      <c r="C345">
        <v>32.569999690000003</v>
      </c>
      <c r="D345">
        <f t="shared" si="5"/>
        <v>32.569999690000003</v>
      </c>
    </row>
    <row r="346" spans="1:4" x14ac:dyDescent="0.3">
      <c r="A346" s="1">
        <v>42953</v>
      </c>
      <c r="B346">
        <v>20.2799987792968</v>
      </c>
      <c r="C346">
        <v>37.189998629999998</v>
      </c>
      <c r="D346">
        <f t="shared" si="5"/>
        <v>37.189998629999998</v>
      </c>
    </row>
    <row r="347" spans="1:4" x14ac:dyDescent="0.3">
      <c r="A347" s="1">
        <v>42960</v>
      </c>
      <c r="B347">
        <v>16.340000152587798</v>
      </c>
      <c r="C347">
        <v>37.259998320000001</v>
      </c>
      <c r="D347">
        <f t="shared" si="5"/>
        <v>37.259998320000001</v>
      </c>
    </row>
    <row r="348" spans="1:4" x14ac:dyDescent="0.3">
      <c r="A348" s="1">
        <v>42967</v>
      </c>
      <c r="B348">
        <v>18.119998931884702</v>
      </c>
      <c r="C348">
        <v>34.180000309999997</v>
      </c>
      <c r="D348">
        <f t="shared" si="5"/>
        <v>34.180000309999997</v>
      </c>
    </row>
    <row r="349" spans="1:4" x14ac:dyDescent="0.3">
      <c r="A349" s="1">
        <v>42974</v>
      </c>
      <c r="B349">
        <v>16.4300003051757</v>
      </c>
      <c r="C349">
        <v>32.86000061</v>
      </c>
      <c r="D349">
        <f t="shared" si="5"/>
        <v>32.86000061</v>
      </c>
    </row>
    <row r="350" spans="1:4" x14ac:dyDescent="0.3">
      <c r="A350" s="1">
        <v>42981</v>
      </c>
      <c r="B350">
        <v>14.1599998474121</v>
      </c>
      <c r="C350">
        <v>34.579998019999998</v>
      </c>
      <c r="D350">
        <f t="shared" si="5"/>
        <v>34.579998019999998</v>
      </c>
    </row>
    <row r="351" spans="1:4" x14ac:dyDescent="0.3">
      <c r="A351" s="1">
        <v>42988</v>
      </c>
      <c r="B351">
        <v>14.4699993133544</v>
      </c>
      <c r="C351">
        <v>27.809999470000001</v>
      </c>
      <c r="D351">
        <f t="shared" si="5"/>
        <v>27.809999470000001</v>
      </c>
    </row>
    <row r="352" spans="1:4" x14ac:dyDescent="0.3">
      <c r="A352" s="1">
        <v>42995</v>
      </c>
      <c r="B352">
        <v>15.289999961853001</v>
      </c>
      <c r="C352">
        <v>27.239999770000001</v>
      </c>
      <c r="D352">
        <f t="shared" si="5"/>
        <v>27.239999770000001</v>
      </c>
    </row>
    <row r="353" spans="1:4" x14ac:dyDescent="0.3">
      <c r="A353" s="1">
        <v>43002</v>
      </c>
      <c r="B353">
        <v>9.92000007629394</v>
      </c>
      <c r="C353">
        <v>23.920000080000001</v>
      </c>
      <c r="D353">
        <f t="shared" si="5"/>
        <v>23.920000080000001</v>
      </c>
    </row>
    <row r="354" spans="1:4" x14ac:dyDescent="0.3">
      <c r="A354" s="1">
        <v>43009</v>
      </c>
      <c r="B354">
        <v>11.9799995422363</v>
      </c>
      <c r="C354">
        <v>25.469999309999999</v>
      </c>
      <c r="D354">
        <f t="shared" si="5"/>
        <v>25.469999309999999</v>
      </c>
    </row>
    <row r="355" spans="1:4" x14ac:dyDescent="0.3">
      <c r="A355" s="1">
        <v>43016</v>
      </c>
      <c r="B355">
        <v>8.17000007629394</v>
      </c>
      <c r="C355">
        <v>25.88999939</v>
      </c>
      <c r="D355">
        <f t="shared" si="5"/>
        <v>8.17000007629394</v>
      </c>
    </row>
    <row r="356" spans="1:4" x14ac:dyDescent="0.3">
      <c r="A356" s="1">
        <v>43023</v>
      </c>
      <c r="B356">
        <v>10.899999618530201</v>
      </c>
      <c r="C356">
        <v>25.299999239999998</v>
      </c>
      <c r="D356">
        <f t="shared" si="5"/>
        <v>25.299999239999998</v>
      </c>
    </row>
    <row r="357" spans="1:4" x14ac:dyDescent="0.3">
      <c r="A357" s="1">
        <v>43030</v>
      </c>
      <c r="B357">
        <v>10.079999923706</v>
      </c>
      <c r="C357">
        <v>24.920000080000001</v>
      </c>
      <c r="D357">
        <f t="shared" si="5"/>
        <v>24.920000080000001</v>
      </c>
    </row>
    <row r="358" spans="1:4" x14ac:dyDescent="0.3">
      <c r="A358" s="1">
        <v>43037</v>
      </c>
      <c r="B358">
        <v>7.0999999046325604</v>
      </c>
      <c r="C358">
        <v>22.88999939</v>
      </c>
      <c r="D358">
        <f t="shared" si="5"/>
        <v>7.0999999046325604</v>
      </c>
    </row>
    <row r="359" spans="1:4" x14ac:dyDescent="0.3">
      <c r="A359" s="1">
        <v>43044</v>
      </c>
      <c r="B359">
        <v>6.6599998474120996</v>
      </c>
      <c r="C359">
        <v>20.760000229999999</v>
      </c>
      <c r="D359">
        <f t="shared" si="5"/>
        <v>6.6599998474120996</v>
      </c>
    </row>
    <row r="360" spans="1:4" x14ac:dyDescent="0.3">
      <c r="A360" s="1">
        <v>43051</v>
      </c>
      <c r="B360">
        <v>5.6799998283386204</v>
      </c>
      <c r="C360">
        <v>18.27999878</v>
      </c>
      <c r="D360">
        <f t="shared" si="5"/>
        <v>5.6799998283386204</v>
      </c>
    </row>
    <row r="361" spans="1:4" x14ac:dyDescent="0.3">
      <c r="A361" s="1">
        <v>43058</v>
      </c>
      <c r="B361">
        <v>4.4899997711181596</v>
      </c>
      <c r="C361">
        <v>17.899999619999999</v>
      </c>
      <c r="D361">
        <f t="shared" si="5"/>
        <v>4.4899997711181596</v>
      </c>
    </row>
    <row r="362" spans="1:4" x14ac:dyDescent="0.3">
      <c r="A362" s="1">
        <v>43065</v>
      </c>
      <c r="B362">
        <v>3.3399999141693102</v>
      </c>
      <c r="C362">
        <v>18.789999009999999</v>
      </c>
      <c r="D362">
        <f t="shared" si="5"/>
        <v>3.3399999141693102</v>
      </c>
    </row>
    <row r="363" spans="1:4" x14ac:dyDescent="0.3">
      <c r="A363" s="1">
        <v>43072</v>
      </c>
      <c r="B363">
        <v>3.9999999105930301E-2</v>
      </c>
      <c r="C363">
        <v>14.63999939</v>
      </c>
      <c r="D363">
        <f t="shared" si="5"/>
        <v>3.9999999105930301E-2</v>
      </c>
    </row>
    <row r="364" spans="1:4" x14ac:dyDescent="0.3">
      <c r="A364" s="1">
        <v>43079</v>
      </c>
      <c r="B364">
        <v>-2.0199999809265101</v>
      </c>
      <c r="C364">
        <v>15.289999959999999</v>
      </c>
      <c r="D364">
        <f t="shared" si="5"/>
        <v>-2.0199999809265101</v>
      </c>
    </row>
    <row r="365" spans="1:4" x14ac:dyDescent="0.3">
      <c r="A365" s="1">
        <v>43086</v>
      </c>
      <c r="B365">
        <v>1.7400000095367401</v>
      </c>
      <c r="C365">
        <v>17.010000229999999</v>
      </c>
      <c r="D365">
        <f t="shared" si="5"/>
        <v>1.7400000095367401</v>
      </c>
    </row>
    <row r="366" spans="1:4" x14ac:dyDescent="0.3">
      <c r="A366" s="1">
        <v>43093</v>
      </c>
      <c r="B366">
        <v>-1.66999995708465</v>
      </c>
      <c r="C366">
        <v>15.96999931</v>
      </c>
      <c r="D366">
        <f t="shared" si="5"/>
        <v>-1.66999995708465</v>
      </c>
    </row>
    <row r="367" spans="1:4" x14ac:dyDescent="0.3">
      <c r="A367" s="1">
        <v>43100</v>
      </c>
      <c r="B367">
        <v>0.84999996423721302</v>
      </c>
      <c r="C367">
        <v>14.71999931</v>
      </c>
      <c r="D367">
        <f t="shared" si="5"/>
        <v>0.84999996423721302</v>
      </c>
    </row>
    <row r="368" spans="1:4" x14ac:dyDescent="0.3">
      <c r="A368" s="1">
        <v>43107</v>
      </c>
      <c r="B368">
        <v>1.3899999856948799</v>
      </c>
      <c r="C368">
        <v>18.520000459999999</v>
      </c>
      <c r="D368">
        <f t="shared" si="5"/>
        <v>1.3899999856948799</v>
      </c>
    </row>
    <row r="369" spans="1:4" x14ac:dyDescent="0.3">
      <c r="A369" s="1">
        <v>43114</v>
      </c>
      <c r="B369">
        <v>3.16999983787536</v>
      </c>
      <c r="C369">
        <v>19.719999309999999</v>
      </c>
      <c r="D369">
        <f t="shared" si="5"/>
        <v>3.16999983787536</v>
      </c>
    </row>
    <row r="370" spans="1:4" x14ac:dyDescent="0.3">
      <c r="A370" s="1">
        <v>43121</v>
      </c>
      <c r="B370">
        <v>0.75999999046325595</v>
      </c>
      <c r="C370">
        <v>16.489999770000001</v>
      </c>
      <c r="D370">
        <f t="shared" si="5"/>
        <v>0.75999999046325595</v>
      </c>
    </row>
    <row r="371" spans="1:4" x14ac:dyDescent="0.3">
      <c r="A371" s="1">
        <v>43128</v>
      </c>
      <c r="B371">
        <v>3.1599998474121</v>
      </c>
      <c r="C371">
        <v>15.869999890000001</v>
      </c>
      <c r="D371">
        <f t="shared" si="5"/>
        <v>3.1599998474121</v>
      </c>
    </row>
    <row r="372" spans="1:4" x14ac:dyDescent="0.3">
      <c r="A372" s="1">
        <v>43135</v>
      </c>
      <c r="B372">
        <v>1.62000000476837</v>
      </c>
      <c r="C372">
        <v>16.469999309999999</v>
      </c>
      <c r="D372">
        <f t="shared" si="5"/>
        <v>1.62000000476837</v>
      </c>
    </row>
    <row r="373" spans="1:4" x14ac:dyDescent="0.3">
      <c r="A373" s="1">
        <v>43142</v>
      </c>
      <c r="B373">
        <v>1.4800000190734801</v>
      </c>
      <c r="C373">
        <v>14.759999280000001</v>
      </c>
      <c r="D373">
        <f t="shared" si="5"/>
        <v>1.4800000190734801</v>
      </c>
    </row>
    <row r="374" spans="1:4" x14ac:dyDescent="0.3">
      <c r="A374" s="1">
        <v>43149</v>
      </c>
      <c r="B374">
        <v>-4.9999997019767699E-2</v>
      </c>
      <c r="C374">
        <v>13.289999959999999</v>
      </c>
      <c r="D374">
        <f t="shared" si="5"/>
        <v>-4.9999997019767699E-2</v>
      </c>
    </row>
    <row r="375" spans="1:4" x14ac:dyDescent="0.3">
      <c r="A375" s="1">
        <v>43156</v>
      </c>
      <c r="B375">
        <v>2.87999987602233</v>
      </c>
      <c r="C375">
        <v>12.519999500000001</v>
      </c>
      <c r="D375">
        <f t="shared" si="5"/>
        <v>2.87999987602233</v>
      </c>
    </row>
    <row r="376" spans="1:4" x14ac:dyDescent="0.3">
      <c r="A376" s="1">
        <v>43163</v>
      </c>
      <c r="B376">
        <v>-5.4400000572204501</v>
      </c>
      <c r="C376">
        <v>16.799999239999998</v>
      </c>
      <c r="D376">
        <f t="shared" si="5"/>
        <v>-5.4400000572204501</v>
      </c>
    </row>
    <row r="377" spans="1:4" x14ac:dyDescent="0.3">
      <c r="A377" s="1">
        <v>43170</v>
      </c>
      <c r="B377">
        <v>3.3999998569488499</v>
      </c>
      <c r="C377">
        <v>19.909999849999998</v>
      </c>
      <c r="D377">
        <f t="shared" si="5"/>
        <v>3.3999998569488499</v>
      </c>
    </row>
    <row r="378" spans="1:4" x14ac:dyDescent="0.3">
      <c r="A378" s="1">
        <v>43177</v>
      </c>
      <c r="B378">
        <v>5.5199999809265101</v>
      </c>
      <c r="C378">
        <v>17.270000459999999</v>
      </c>
      <c r="D378">
        <f t="shared" si="5"/>
        <v>5.5199999809265101</v>
      </c>
    </row>
    <row r="379" spans="1:4" x14ac:dyDescent="0.3">
      <c r="A379" s="1">
        <v>43184</v>
      </c>
      <c r="B379">
        <v>1.53999996185302</v>
      </c>
      <c r="C379">
        <v>15.869999890000001</v>
      </c>
      <c r="D379">
        <f t="shared" si="5"/>
        <v>1.53999996185302</v>
      </c>
    </row>
    <row r="380" spans="1:4" x14ac:dyDescent="0.3">
      <c r="A380" s="1">
        <v>43191</v>
      </c>
      <c r="B380">
        <v>3.9700000286102202</v>
      </c>
      <c r="C380">
        <v>19.329999919999999</v>
      </c>
      <c r="D380">
        <f t="shared" si="5"/>
        <v>3.9700000286102202</v>
      </c>
    </row>
    <row r="381" spans="1:4" x14ac:dyDescent="0.3">
      <c r="A381" s="1">
        <v>43198</v>
      </c>
      <c r="B381">
        <v>5.1799998283386204</v>
      </c>
      <c r="C381">
        <v>22.619998930000001</v>
      </c>
      <c r="D381">
        <f t="shared" si="5"/>
        <v>5.1799998283386204</v>
      </c>
    </row>
    <row r="382" spans="1:4" x14ac:dyDescent="0.3">
      <c r="A382" s="1">
        <v>43205</v>
      </c>
      <c r="B382">
        <v>9.67000007629394</v>
      </c>
      <c r="C382">
        <v>24.969999309999999</v>
      </c>
      <c r="D382">
        <f t="shared" si="5"/>
        <v>9.67000007629394</v>
      </c>
    </row>
    <row r="383" spans="1:4" x14ac:dyDescent="0.3">
      <c r="A383" s="1">
        <v>43212</v>
      </c>
      <c r="B383">
        <v>11.099999427795399</v>
      </c>
      <c r="C383">
        <v>25.38999939</v>
      </c>
      <c r="D383">
        <f t="shared" si="5"/>
        <v>25.38999939</v>
      </c>
    </row>
    <row r="384" spans="1:4" x14ac:dyDescent="0.3">
      <c r="A384" s="1">
        <v>43219</v>
      </c>
      <c r="B384">
        <v>10.7399997711181</v>
      </c>
      <c r="C384">
        <v>27.799999239999998</v>
      </c>
      <c r="D384">
        <f t="shared" si="5"/>
        <v>27.799999239999998</v>
      </c>
    </row>
    <row r="385" spans="1:4" x14ac:dyDescent="0.3">
      <c r="A385" s="1">
        <v>43226</v>
      </c>
      <c r="B385">
        <v>11.369999885559</v>
      </c>
      <c r="C385">
        <v>24.26999855</v>
      </c>
      <c r="D385">
        <f t="shared" si="5"/>
        <v>24.26999855</v>
      </c>
    </row>
    <row r="386" spans="1:4" x14ac:dyDescent="0.3">
      <c r="A386" s="1">
        <v>43233</v>
      </c>
      <c r="B386">
        <v>13.369999885559</v>
      </c>
      <c r="C386">
        <v>23.75</v>
      </c>
      <c r="D386">
        <f t="shared" si="5"/>
        <v>23.75</v>
      </c>
    </row>
    <row r="387" spans="1:4" x14ac:dyDescent="0.3">
      <c r="A387" s="1">
        <v>43240</v>
      </c>
      <c r="B387">
        <v>9.75</v>
      </c>
      <c r="C387">
        <v>25.619998930000001</v>
      </c>
      <c r="D387">
        <f t="shared" ref="D387:D450" si="6">IF(B387&lt;$F$2,B387,C387)</f>
        <v>9.75</v>
      </c>
    </row>
    <row r="388" spans="1:4" x14ac:dyDescent="0.3">
      <c r="A388" s="1">
        <v>43247</v>
      </c>
      <c r="B388">
        <v>14.3400001525878</v>
      </c>
      <c r="C388">
        <v>28.209999079999999</v>
      </c>
      <c r="D388">
        <f t="shared" si="6"/>
        <v>28.209999079999999</v>
      </c>
    </row>
    <row r="389" spans="1:4" x14ac:dyDescent="0.3">
      <c r="A389" s="1">
        <v>43254</v>
      </c>
      <c r="B389">
        <v>15.2699995040893</v>
      </c>
      <c r="C389">
        <v>30.439998630000002</v>
      </c>
      <c r="D389">
        <f t="shared" si="6"/>
        <v>30.439998630000002</v>
      </c>
    </row>
    <row r="390" spans="1:4" x14ac:dyDescent="0.3">
      <c r="A390" s="1">
        <v>43261</v>
      </c>
      <c r="B390">
        <v>15.1399993896484</v>
      </c>
      <c r="C390">
        <v>28.859998699999998</v>
      </c>
      <c r="D390">
        <f t="shared" si="6"/>
        <v>28.859998699999998</v>
      </c>
    </row>
    <row r="391" spans="1:4" x14ac:dyDescent="0.3">
      <c r="A391" s="1">
        <v>43268</v>
      </c>
      <c r="B391">
        <v>16.270000457763601</v>
      </c>
      <c r="C391">
        <v>29.649999619999999</v>
      </c>
      <c r="D391">
        <f t="shared" si="6"/>
        <v>29.649999619999999</v>
      </c>
    </row>
    <row r="392" spans="1:4" x14ac:dyDescent="0.3">
      <c r="A392" s="1">
        <v>43275</v>
      </c>
      <c r="B392">
        <v>14.9899997711181</v>
      </c>
      <c r="C392">
        <v>31.959999079999999</v>
      </c>
      <c r="D392">
        <f t="shared" si="6"/>
        <v>31.959999079999999</v>
      </c>
    </row>
    <row r="393" spans="1:4" x14ac:dyDescent="0.3">
      <c r="A393" s="1">
        <v>43282</v>
      </c>
      <c r="B393">
        <v>14.9600000381469</v>
      </c>
      <c r="C393">
        <v>30.549999239999998</v>
      </c>
      <c r="D393">
        <f t="shared" si="6"/>
        <v>30.549999239999998</v>
      </c>
    </row>
    <row r="394" spans="1:4" x14ac:dyDescent="0.3">
      <c r="A394" s="1">
        <v>43289</v>
      </c>
      <c r="B394">
        <v>19.059999465942301</v>
      </c>
      <c r="C394">
        <v>32.579998019999998</v>
      </c>
      <c r="D394">
        <f t="shared" si="6"/>
        <v>32.579998019999998</v>
      </c>
    </row>
    <row r="395" spans="1:4" x14ac:dyDescent="0.3">
      <c r="A395" s="1">
        <v>43296</v>
      </c>
      <c r="B395">
        <v>19.090000152587798</v>
      </c>
      <c r="C395">
        <v>34.189998629999998</v>
      </c>
      <c r="D395">
        <f t="shared" si="6"/>
        <v>34.189998629999998</v>
      </c>
    </row>
    <row r="396" spans="1:4" x14ac:dyDescent="0.3">
      <c r="A396" s="1">
        <v>43303</v>
      </c>
      <c r="B396">
        <v>19.069999694824201</v>
      </c>
      <c r="C396">
        <v>32.259998320000001</v>
      </c>
      <c r="D396">
        <f t="shared" si="6"/>
        <v>32.259998320000001</v>
      </c>
    </row>
    <row r="397" spans="1:4" x14ac:dyDescent="0.3">
      <c r="A397" s="1">
        <v>43310</v>
      </c>
      <c r="B397">
        <v>18.459999084472599</v>
      </c>
      <c r="C397">
        <v>33.180000309999997</v>
      </c>
      <c r="D397">
        <f t="shared" si="6"/>
        <v>33.180000309999997</v>
      </c>
    </row>
    <row r="398" spans="1:4" x14ac:dyDescent="0.3">
      <c r="A398" s="1">
        <v>43317</v>
      </c>
      <c r="B398">
        <v>20.819999694824201</v>
      </c>
      <c r="C398">
        <v>35.349998470000003</v>
      </c>
      <c r="D398">
        <f t="shared" si="6"/>
        <v>35.349998470000003</v>
      </c>
    </row>
    <row r="399" spans="1:4" x14ac:dyDescent="0.3">
      <c r="A399" s="1">
        <v>43324</v>
      </c>
      <c r="B399">
        <v>20.7299995422363</v>
      </c>
      <c r="C399">
        <v>33.86000061</v>
      </c>
      <c r="D399">
        <f t="shared" si="6"/>
        <v>33.86000061</v>
      </c>
    </row>
    <row r="400" spans="1:4" x14ac:dyDescent="0.3">
      <c r="A400" s="1">
        <v>43331</v>
      </c>
      <c r="B400">
        <v>18.770000457763601</v>
      </c>
      <c r="C400">
        <v>31.5</v>
      </c>
      <c r="D400">
        <f t="shared" si="6"/>
        <v>31.5</v>
      </c>
    </row>
    <row r="401" spans="1:4" x14ac:dyDescent="0.3">
      <c r="A401" s="1">
        <v>43338</v>
      </c>
      <c r="B401">
        <v>19.199998855590799</v>
      </c>
      <c r="C401">
        <v>32.66999817</v>
      </c>
      <c r="D401">
        <f t="shared" si="6"/>
        <v>32.66999817</v>
      </c>
    </row>
    <row r="402" spans="1:4" x14ac:dyDescent="0.3">
      <c r="A402" s="1">
        <v>43345</v>
      </c>
      <c r="B402">
        <v>15.809999465942299</v>
      </c>
      <c r="C402">
        <v>28.899999619999999</v>
      </c>
      <c r="D402">
        <f t="shared" si="6"/>
        <v>28.899999619999999</v>
      </c>
    </row>
    <row r="403" spans="1:4" x14ac:dyDescent="0.3">
      <c r="A403" s="1">
        <v>43352</v>
      </c>
      <c r="B403">
        <v>16.449998855590799</v>
      </c>
      <c r="C403">
        <v>28.989999770000001</v>
      </c>
      <c r="D403">
        <f t="shared" si="6"/>
        <v>28.989999770000001</v>
      </c>
    </row>
    <row r="404" spans="1:4" x14ac:dyDescent="0.3">
      <c r="A404" s="1">
        <v>43359</v>
      </c>
      <c r="B404">
        <v>17.329999923706001</v>
      </c>
      <c r="C404">
        <v>30.75</v>
      </c>
      <c r="D404">
        <f t="shared" si="6"/>
        <v>30.75</v>
      </c>
    </row>
    <row r="405" spans="1:4" x14ac:dyDescent="0.3">
      <c r="A405" s="1">
        <v>43366</v>
      </c>
      <c r="B405">
        <v>18.409999847412099</v>
      </c>
      <c r="C405">
        <v>28.619998930000001</v>
      </c>
      <c r="D405">
        <f t="shared" si="6"/>
        <v>28.619998930000001</v>
      </c>
    </row>
    <row r="406" spans="1:4" x14ac:dyDescent="0.3">
      <c r="A406" s="1">
        <v>43373</v>
      </c>
      <c r="B406">
        <v>9.4600000381469709</v>
      </c>
      <c r="C406">
        <v>28.199998860000001</v>
      </c>
      <c r="D406">
        <f t="shared" si="6"/>
        <v>9.4600000381469709</v>
      </c>
    </row>
    <row r="407" spans="1:4" x14ac:dyDescent="0.3">
      <c r="A407" s="1">
        <v>43380</v>
      </c>
      <c r="B407">
        <v>14.059999465942299</v>
      </c>
      <c r="C407">
        <v>25.75</v>
      </c>
      <c r="D407">
        <f t="shared" si="6"/>
        <v>25.75</v>
      </c>
    </row>
    <row r="408" spans="1:4" x14ac:dyDescent="0.3">
      <c r="A408" s="1">
        <v>43387</v>
      </c>
      <c r="B408">
        <v>12.899999618530201</v>
      </c>
      <c r="C408">
        <v>25.77999878</v>
      </c>
      <c r="D408">
        <f t="shared" si="6"/>
        <v>25.77999878</v>
      </c>
    </row>
    <row r="409" spans="1:4" x14ac:dyDescent="0.3">
      <c r="A409" s="1">
        <v>43394</v>
      </c>
      <c r="B409">
        <v>12.779999732971101</v>
      </c>
      <c r="C409">
        <v>25.760000229999999</v>
      </c>
      <c r="D409">
        <f t="shared" si="6"/>
        <v>25.760000229999999</v>
      </c>
    </row>
    <row r="410" spans="1:4" x14ac:dyDescent="0.3">
      <c r="A410" s="1">
        <v>43401</v>
      </c>
      <c r="B410">
        <v>9.8000001907348597</v>
      </c>
      <c r="C410">
        <v>23.43000031</v>
      </c>
      <c r="D410">
        <f t="shared" si="6"/>
        <v>23.43000031</v>
      </c>
    </row>
    <row r="411" spans="1:4" x14ac:dyDescent="0.3">
      <c r="A411" s="1">
        <v>43408</v>
      </c>
      <c r="B411">
        <v>10.5199995040893</v>
      </c>
      <c r="C411">
        <v>23.059999470000001</v>
      </c>
      <c r="D411">
        <f t="shared" si="6"/>
        <v>23.059999470000001</v>
      </c>
    </row>
    <row r="412" spans="1:4" x14ac:dyDescent="0.3">
      <c r="A412" s="1">
        <v>43415</v>
      </c>
      <c r="B412">
        <v>8.8099994659423793</v>
      </c>
      <c r="C412">
        <v>20.93000031</v>
      </c>
      <c r="D412">
        <f t="shared" si="6"/>
        <v>8.8099994659423793</v>
      </c>
    </row>
    <row r="413" spans="1:4" x14ac:dyDescent="0.3">
      <c r="A413" s="1">
        <v>43422</v>
      </c>
      <c r="B413">
        <v>5.1999998092651296</v>
      </c>
      <c r="C413">
        <v>19.899999619999999</v>
      </c>
      <c r="D413">
        <f t="shared" si="6"/>
        <v>5.1999998092651296</v>
      </c>
    </row>
    <row r="414" spans="1:4" x14ac:dyDescent="0.3">
      <c r="A414" s="1">
        <v>43429</v>
      </c>
      <c r="B414">
        <v>5.25</v>
      </c>
      <c r="C414">
        <v>18.239999770000001</v>
      </c>
      <c r="D414">
        <f t="shared" si="6"/>
        <v>5.25</v>
      </c>
    </row>
    <row r="415" spans="1:4" x14ac:dyDescent="0.3">
      <c r="A415" s="1">
        <v>43436</v>
      </c>
      <c r="B415">
        <v>3.8299999237060498</v>
      </c>
      <c r="C415">
        <v>16.369998930000001</v>
      </c>
      <c r="D415">
        <f t="shared" si="6"/>
        <v>3.8299999237060498</v>
      </c>
    </row>
    <row r="416" spans="1:4" x14ac:dyDescent="0.3">
      <c r="A416" s="1">
        <v>43443</v>
      </c>
      <c r="B416">
        <v>4.3899998664855904</v>
      </c>
      <c r="C416">
        <v>18.539999009999999</v>
      </c>
      <c r="D416">
        <f t="shared" si="6"/>
        <v>4.3899998664855904</v>
      </c>
    </row>
    <row r="417" spans="1:4" x14ac:dyDescent="0.3">
      <c r="A417" s="1">
        <v>43450</v>
      </c>
      <c r="B417">
        <v>-0.43999999761581399</v>
      </c>
      <c r="C417">
        <v>16.020000459999999</v>
      </c>
      <c r="D417">
        <f t="shared" si="6"/>
        <v>-0.43999999761581399</v>
      </c>
    </row>
    <row r="418" spans="1:4" x14ac:dyDescent="0.3">
      <c r="A418" s="1">
        <v>43457</v>
      </c>
      <c r="B418">
        <v>0.45999997854232699</v>
      </c>
      <c r="C418">
        <v>16.63999939</v>
      </c>
      <c r="D418">
        <f t="shared" si="6"/>
        <v>0.45999997854232699</v>
      </c>
    </row>
    <row r="419" spans="1:4" x14ac:dyDescent="0.3">
      <c r="A419" s="1">
        <v>43464</v>
      </c>
      <c r="B419">
        <v>0.68999999761581399</v>
      </c>
      <c r="C419">
        <v>15.40999985</v>
      </c>
      <c r="D419">
        <f t="shared" si="6"/>
        <v>0.68999999761581399</v>
      </c>
    </row>
    <row r="420" spans="1:4" x14ac:dyDescent="0.3">
      <c r="A420" s="1">
        <v>43471</v>
      </c>
      <c r="B420">
        <v>-3.2400000095367401</v>
      </c>
      <c r="C420">
        <v>13.90999985</v>
      </c>
      <c r="D420">
        <f t="shared" si="6"/>
        <v>-3.2400000095367401</v>
      </c>
    </row>
    <row r="421" spans="1:4" x14ac:dyDescent="0.3">
      <c r="A421" s="1">
        <v>43478</v>
      </c>
      <c r="B421">
        <v>-1.07999992370605</v>
      </c>
      <c r="C421">
        <v>12.69999981</v>
      </c>
      <c r="D421">
        <f t="shared" si="6"/>
        <v>-1.07999992370605</v>
      </c>
    </row>
    <row r="422" spans="1:4" x14ac:dyDescent="0.3">
      <c r="A422" s="1">
        <v>43485</v>
      </c>
      <c r="B422">
        <v>2.0699999332427899</v>
      </c>
      <c r="C422">
        <v>14.77999973</v>
      </c>
      <c r="D422">
        <f t="shared" si="6"/>
        <v>2.0699999332427899</v>
      </c>
    </row>
    <row r="423" spans="1:4" x14ac:dyDescent="0.3">
      <c r="A423" s="1">
        <v>43492</v>
      </c>
      <c r="B423">
        <v>0.11999999731779</v>
      </c>
      <c r="C423">
        <v>11.559999469999999</v>
      </c>
      <c r="D423">
        <f t="shared" si="6"/>
        <v>0.11999999731779</v>
      </c>
    </row>
    <row r="424" spans="1:4" x14ac:dyDescent="0.3">
      <c r="A424" s="1">
        <v>43499</v>
      </c>
      <c r="B424">
        <v>-0.57999998331069902</v>
      </c>
      <c r="C424">
        <v>14.47999954</v>
      </c>
      <c r="D424">
        <f t="shared" si="6"/>
        <v>-0.57999998331069902</v>
      </c>
    </row>
    <row r="425" spans="1:4" x14ac:dyDescent="0.3">
      <c r="A425" s="1">
        <v>43506</v>
      </c>
      <c r="B425">
        <v>3.25</v>
      </c>
      <c r="C425">
        <v>16.420000080000001</v>
      </c>
      <c r="D425">
        <f t="shared" si="6"/>
        <v>3.25</v>
      </c>
    </row>
    <row r="426" spans="1:4" x14ac:dyDescent="0.3">
      <c r="A426" s="1">
        <v>43513</v>
      </c>
      <c r="B426">
        <v>1.3999999761581401</v>
      </c>
      <c r="C426">
        <v>18.850000380000001</v>
      </c>
      <c r="D426">
        <f t="shared" si="6"/>
        <v>1.3999999761581401</v>
      </c>
    </row>
    <row r="427" spans="1:4" x14ac:dyDescent="0.3">
      <c r="A427" s="1">
        <v>43520</v>
      </c>
      <c r="B427">
        <v>2.3199999332427899</v>
      </c>
      <c r="C427">
        <v>14.90999985</v>
      </c>
      <c r="D427">
        <f t="shared" si="6"/>
        <v>2.3199999332427899</v>
      </c>
    </row>
    <row r="428" spans="1:4" x14ac:dyDescent="0.3">
      <c r="A428" s="1">
        <v>43527</v>
      </c>
      <c r="B428">
        <v>1.6399999856948799</v>
      </c>
      <c r="C428">
        <v>21.549999239999998</v>
      </c>
      <c r="D428">
        <f t="shared" si="6"/>
        <v>1.6399999856948799</v>
      </c>
    </row>
    <row r="429" spans="1:4" x14ac:dyDescent="0.3">
      <c r="A429" s="1">
        <v>43534</v>
      </c>
      <c r="B429">
        <v>5.6599998474120996</v>
      </c>
      <c r="C429">
        <v>19.229999540000001</v>
      </c>
      <c r="D429">
        <f t="shared" si="6"/>
        <v>5.6599998474120996</v>
      </c>
    </row>
    <row r="430" spans="1:4" x14ac:dyDescent="0.3">
      <c r="A430" s="1">
        <v>43541</v>
      </c>
      <c r="B430">
        <v>1.1999999284744201</v>
      </c>
      <c r="C430">
        <v>17.729999540000001</v>
      </c>
      <c r="D430">
        <f t="shared" si="6"/>
        <v>1.1999999284744201</v>
      </c>
    </row>
    <row r="431" spans="1:4" x14ac:dyDescent="0.3">
      <c r="A431" s="1">
        <v>43548</v>
      </c>
      <c r="B431">
        <v>5.9699997901916504</v>
      </c>
      <c r="C431">
        <v>22.590000150000002</v>
      </c>
      <c r="D431">
        <f t="shared" si="6"/>
        <v>5.9699997901916504</v>
      </c>
    </row>
    <row r="432" spans="1:4" x14ac:dyDescent="0.3">
      <c r="A432" s="1">
        <v>43555</v>
      </c>
      <c r="B432">
        <v>5.0999999046325604</v>
      </c>
      <c r="C432">
        <v>19.129999160000001</v>
      </c>
      <c r="D432">
        <f t="shared" si="6"/>
        <v>5.0999999046325604</v>
      </c>
    </row>
    <row r="433" spans="1:4" x14ac:dyDescent="0.3">
      <c r="A433" s="1">
        <v>43562</v>
      </c>
      <c r="B433">
        <v>4.6199998855590803</v>
      </c>
      <c r="C433">
        <v>19.510000229999999</v>
      </c>
      <c r="D433">
        <f t="shared" si="6"/>
        <v>4.6199998855590803</v>
      </c>
    </row>
    <row r="434" spans="1:4" x14ac:dyDescent="0.3">
      <c r="A434" s="1">
        <v>43569</v>
      </c>
      <c r="B434">
        <v>5.5099997520446697</v>
      </c>
      <c r="C434">
        <v>17.039999009999999</v>
      </c>
      <c r="D434">
        <f t="shared" si="6"/>
        <v>5.5099997520446697</v>
      </c>
    </row>
    <row r="435" spans="1:4" x14ac:dyDescent="0.3">
      <c r="A435" s="1">
        <v>43576</v>
      </c>
      <c r="B435">
        <v>5.8299999237060502</v>
      </c>
      <c r="C435">
        <v>21.489999770000001</v>
      </c>
      <c r="D435">
        <f t="shared" si="6"/>
        <v>5.8299999237060502</v>
      </c>
    </row>
    <row r="436" spans="1:4" x14ac:dyDescent="0.3">
      <c r="A436" s="1">
        <v>43583</v>
      </c>
      <c r="B436">
        <v>8.7699995040893501</v>
      </c>
      <c r="C436">
        <v>26.260000229999999</v>
      </c>
      <c r="D436">
        <f t="shared" si="6"/>
        <v>8.7699995040893501</v>
      </c>
    </row>
    <row r="437" spans="1:4" x14ac:dyDescent="0.3">
      <c r="A437" s="1">
        <v>43590</v>
      </c>
      <c r="B437">
        <v>4.8299999237060502</v>
      </c>
      <c r="C437">
        <v>20.020000459999999</v>
      </c>
      <c r="D437">
        <f t="shared" si="6"/>
        <v>4.8299999237060502</v>
      </c>
    </row>
    <row r="438" spans="1:4" x14ac:dyDescent="0.3">
      <c r="A438" s="1">
        <v>43597</v>
      </c>
      <c r="B438">
        <v>5.3599996566772399</v>
      </c>
      <c r="C438">
        <v>21.369998930000001</v>
      </c>
      <c r="D438">
        <f t="shared" si="6"/>
        <v>5.3599996566772399</v>
      </c>
    </row>
    <row r="439" spans="1:4" x14ac:dyDescent="0.3">
      <c r="A439" s="1">
        <v>43604</v>
      </c>
      <c r="B439">
        <v>7.3999996185302699</v>
      </c>
      <c r="C439">
        <v>20.520000459999999</v>
      </c>
      <c r="D439">
        <f t="shared" si="6"/>
        <v>7.3999996185302699</v>
      </c>
    </row>
    <row r="440" spans="1:4" x14ac:dyDescent="0.3">
      <c r="A440" s="1">
        <v>43611</v>
      </c>
      <c r="B440">
        <v>11.179999351501399</v>
      </c>
      <c r="C440">
        <v>21.56999969</v>
      </c>
      <c r="D440">
        <f t="shared" si="6"/>
        <v>21.56999969</v>
      </c>
    </row>
    <row r="441" spans="1:4" x14ac:dyDescent="0.3">
      <c r="A441" s="1">
        <v>43618</v>
      </c>
      <c r="B441">
        <v>10.7699995040893</v>
      </c>
      <c r="C441">
        <v>25.369998930000001</v>
      </c>
      <c r="D441">
        <f t="shared" si="6"/>
        <v>25.369998930000001</v>
      </c>
    </row>
    <row r="442" spans="1:4" x14ac:dyDescent="0.3">
      <c r="A442" s="1">
        <v>43625</v>
      </c>
      <c r="B442">
        <v>14.0099992752075</v>
      </c>
      <c r="C442">
        <v>32.009998320000001</v>
      </c>
      <c r="D442">
        <f t="shared" si="6"/>
        <v>32.009998320000001</v>
      </c>
    </row>
    <row r="443" spans="1:4" x14ac:dyDescent="0.3">
      <c r="A443" s="1">
        <v>43632</v>
      </c>
      <c r="B443">
        <v>17.5</v>
      </c>
      <c r="C443">
        <v>34.229999540000001</v>
      </c>
      <c r="D443">
        <f t="shared" si="6"/>
        <v>34.229999540000001</v>
      </c>
    </row>
    <row r="444" spans="1:4" x14ac:dyDescent="0.3">
      <c r="A444" s="1">
        <v>43639</v>
      </c>
      <c r="B444">
        <v>15.679999351501399</v>
      </c>
      <c r="C444">
        <v>32.689998629999998</v>
      </c>
      <c r="D444">
        <f t="shared" si="6"/>
        <v>32.689998629999998</v>
      </c>
    </row>
    <row r="445" spans="1:4" x14ac:dyDescent="0.3">
      <c r="A445" s="1">
        <v>43646</v>
      </c>
      <c r="B445">
        <v>18.840000152587798</v>
      </c>
      <c r="C445">
        <v>35.899997710000001</v>
      </c>
      <c r="D445">
        <f t="shared" si="6"/>
        <v>35.899997710000001</v>
      </c>
    </row>
    <row r="446" spans="1:4" x14ac:dyDescent="0.3">
      <c r="A446" s="1">
        <v>43653</v>
      </c>
      <c r="B446">
        <v>19.159999847412099</v>
      </c>
      <c r="C446">
        <v>32.709999080000003</v>
      </c>
      <c r="D446">
        <f t="shared" si="6"/>
        <v>32.709999080000003</v>
      </c>
    </row>
    <row r="447" spans="1:4" x14ac:dyDescent="0.3">
      <c r="A447" s="1">
        <v>43660</v>
      </c>
      <c r="B447">
        <v>17.619998931884702</v>
      </c>
      <c r="C447">
        <v>34.229999540000001</v>
      </c>
      <c r="D447">
        <f t="shared" si="6"/>
        <v>34.229999540000001</v>
      </c>
    </row>
    <row r="448" spans="1:4" x14ac:dyDescent="0.3">
      <c r="A448" s="1">
        <v>43667</v>
      </c>
      <c r="B448">
        <v>17.629999160766602</v>
      </c>
      <c r="C448">
        <v>32.069999690000003</v>
      </c>
      <c r="D448">
        <f t="shared" si="6"/>
        <v>32.069999690000003</v>
      </c>
    </row>
    <row r="449" spans="1:4" x14ac:dyDescent="0.3">
      <c r="A449" s="1">
        <v>43674</v>
      </c>
      <c r="B449">
        <v>18.699998855590799</v>
      </c>
      <c r="C449">
        <v>34.630001069999999</v>
      </c>
      <c r="D449">
        <f t="shared" si="6"/>
        <v>34.630001069999999</v>
      </c>
    </row>
    <row r="450" spans="1:4" x14ac:dyDescent="0.3">
      <c r="A450" s="1">
        <v>43681</v>
      </c>
      <c r="B450">
        <v>18.199998855590799</v>
      </c>
      <c r="C450">
        <v>32.380001069999999</v>
      </c>
      <c r="D450">
        <f t="shared" si="6"/>
        <v>32.380001069999999</v>
      </c>
    </row>
    <row r="451" spans="1:4" x14ac:dyDescent="0.3">
      <c r="A451" s="1">
        <v>43688</v>
      </c>
      <c r="B451">
        <v>18.920000076293899</v>
      </c>
      <c r="C451">
        <v>34.989997860000003</v>
      </c>
      <c r="D451">
        <f t="shared" ref="D451:D472" si="7">IF(B451&lt;$F$2,B451,C451)</f>
        <v>34.989997860000003</v>
      </c>
    </row>
    <row r="452" spans="1:4" x14ac:dyDescent="0.3">
      <c r="A452" s="1">
        <v>43695</v>
      </c>
      <c r="B452">
        <v>18.799999237060501</v>
      </c>
      <c r="C452">
        <v>36.049999239999998</v>
      </c>
      <c r="D452">
        <f t="shared" si="7"/>
        <v>36.049999239999998</v>
      </c>
    </row>
    <row r="453" spans="1:4" x14ac:dyDescent="0.3">
      <c r="A453" s="1">
        <v>43702</v>
      </c>
      <c r="B453">
        <v>18.389999389648398</v>
      </c>
      <c r="C453">
        <v>32.880001069999999</v>
      </c>
      <c r="D453">
        <f t="shared" si="7"/>
        <v>32.880001069999999</v>
      </c>
    </row>
    <row r="454" spans="1:4" x14ac:dyDescent="0.3">
      <c r="A454" s="1">
        <v>43709</v>
      </c>
      <c r="B454">
        <v>19.6800003051757</v>
      </c>
      <c r="C454">
        <v>32</v>
      </c>
      <c r="D454">
        <f t="shared" si="7"/>
        <v>32</v>
      </c>
    </row>
    <row r="455" spans="1:4" x14ac:dyDescent="0.3">
      <c r="A455" s="1">
        <v>43716</v>
      </c>
      <c r="B455">
        <v>16.449998855590799</v>
      </c>
      <c r="C455">
        <v>31.449998860000001</v>
      </c>
      <c r="D455">
        <f t="shared" si="7"/>
        <v>31.449998860000001</v>
      </c>
    </row>
    <row r="456" spans="1:4" x14ac:dyDescent="0.3">
      <c r="A456" s="1">
        <v>43723</v>
      </c>
      <c r="B456">
        <v>14.9799995422363</v>
      </c>
      <c r="C456">
        <v>31.090000150000002</v>
      </c>
      <c r="D456">
        <f t="shared" si="7"/>
        <v>31.090000150000002</v>
      </c>
    </row>
    <row r="457" spans="1:4" x14ac:dyDescent="0.3">
      <c r="A457" s="1">
        <v>43730</v>
      </c>
      <c r="B457">
        <v>13.6300001144409</v>
      </c>
      <c r="C457">
        <v>28.920000080000001</v>
      </c>
      <c r="D457">
        <f t="shared" si="7"/>
        <v>28.920000080000001</v>
      </c>
    </row>
    <row r="458" spans="1:4" x14ac:dyDescent="0.3">
      <c r="A458" s="1">
        <v>43737</v>
      </c>
      <c r="B458">
        <v>14.75</v>
      </c>
      <c r="C458">
        <v>27.459999079999999</v>
      </c>
      <c r="D458">
        <f t="shared" si="7"/>
        <v>27.459999079999999</v>
      </c>
    </row>
    <row r="459" spans="1:4" x14ac:dyDescent="0.3">
      <c r="A459" s="1">
        <v>43744</v>
      </c>
      <c r="B459">
        <v>11.079999923706</v>
      </c>
      <c r="C459">
        <v>26.01999855</v>
      </c>
      <c r="D459">
        <f t="shared" si="7"/>
        <v>26.01999855</v>
      </c>
    </row>
    <row r="460" spans="1:4" x14ac:dyDescent="0.3">
      <c r="A460" s="1">
        <v>43751</v>
      </c>
      <c r="B460">
        <v>11.5</v>
      </c>
      <c r="C460">
        <v>25.31999969</v>
      </c>
      <c r="D460">
        <f t="shared" si="7"/>
        <v>25.31999969</v>
      </c>
    </row>
    <row r="461" spans="1:4" x14ac:dyDescent="0.3">
      <c r="A461" s="1">
        <v>43758</v>
      </c>
      <c r="B461">
        <v>11.3400001525878</v>
      </c>
      <c r="C461">
        <v>24.939998630000002</v>
      </c>
      <c r="D461">
        <f t="shared" si="7"/>
        <v>24.939998630000002</v>
      </c>
    </row>
    <row r="462" spans="1:4" x14ac:dyDescent="0.3">
      <c r="A462" s="1">
        <v>43765</v>
      </c>
      <c r="B462">
        <v>12.7199993133544</v>
      </c>
      <c r="C462">
        <v>27.52999878</v>
      </c>
      <c r="D462">
        <f t="shared" si="7"/>
        <v>27.52999878</v>
      </c>
    </row>
    <row r="463" spans="1:4" x14ac:dyDescent="0.3">
      <c r="A463" s="1">
        <v>43772</v>
      </c>
      <c r="B463">
        <v>10.9799995422363</v>
      </c>
      <c r="C463">
        <v>22.420000080000001</v>
      </c>
      <c r="D463">
        <f t="shared" si="7"/>
        <v>22.420000080000001</v>
      </c>
    </row>
    <row r="464" spans="1:4" x14ac:dyDescent="0.3">
      <c r="A464" s="1">
        <v>43779</v>
      </c>
      <c r="B464">
        <v>7.9899997711181596</v>
      </c>
      <c r="C464">
        <v>22.189998630000002</v>
      </c>
      <c r="D464">
        <f t="shared" si="7"/>
        <v>7.9899997711181596</v>
      </c>
    </row>
    <row r="465" spans="1:4" x14ac:dyDescent="0.3">
      <c r="A465" s="1">
        <v>43786</v>
      </c>
      <c r="B465">
        <v>9.5199995040893501</v>
      </c>
      <c r="C465">
        <v>18.549999239999998</v>
      </c>
      <c r="D465">
        <f t="shared" si="7"/>
        <v>9.5199995040893501</v>
      </c>
    </row>
    <row r="466" spans="1:4" x14ac:dyDescent="0.3">
      <c r="A466" s="1">
        <v>43793</v>
      </c>
      <c r="B466">
        <v>8.7399997711181605</v>
      </c>
      <c r="C466">
        <v>18.709999079999999</v>
      </c>
      <c r="D466">
        <f t="shared" si="7"/>
        <v>8.7399997711181605</v>
      </c>
    </row>
    <row r="467" spans="1:4" x14ac:dyDescent="0.3">
      <c r="A467" s="1">
        <v>43800</v>
      </c>
      <c r="B467">
        <v>6.5299997329711896</v>
      </c>
      <c r="C467">
        <v>18.31999969</v>
      </c>
      <c r="D467">
        <f t="shared" si="7"/>
        <v>6.5299997329711896</v>
      </c>
    </row>
    <row r="468" spans="1:4" x14ac:dyDescent="0.3">
      <c r="A468" s="1">
        <v>43807</v>
      </c>
      <c r="B468">
        <v>4.8099999427795401</v>
      </c>
      <c r="C468">
        <v>17.199998860000001</v>
      </c>
      <c r="D468">
        <f t="shared" si="7"/>
        <v>4.8099999427795401</v>
      </c>
    </row>
    <row r="469" spans="1:4" x14ac:dyDescent="0.3">
      <c r="A469" s="1">
        <v>43814</v>
      </c>
      <c r="B469">
        <v>2.2599999904632502</v>
      </c>
      <c r="C469">
        <v>17.049999239999998</v>
      </c>
      <c r="D469">
        <f t="shared" si="7"/>
        <v>2.2599999904632502</v>
      </c>
    </row>
    <row r="470" spans="1:4" x14ac:dyDescent="0.3">
      <c r="A470" s="1">
        <v>43821</v>
      </c>
      <c r="B470">
        <v>6.7399997711181596</v>
      </c>
      <c r="C470">
        <v>18.260000229999999</v>
      </c>
      <c r="D470">
        <f t="shared" si="7"/>
        <v>6.7399997711181596</v>
      </c>
    </row>
    <row r="471" spans="1:4" x14ac:dyDescent="0.3">
      <c r="A471" s="1">
        <v>43828</v>
      </c>
      <c r="B471">
        <v>1.0900000333786</v>
      </c>
      <c r="C471">
        <v>15.84999943</v>
      </c>
      <c r="D471">
        <f t="shared" si="7"/>
        <v>1.0900000333786</v>
      </c>
    </row>
    <row r="472" spans="1:4" x14ac:dyDescent="0.3">
      <c r="A472" s="1">
        <v>43835</v>
      </c>
      <c r="B472">
        <v>3.9999999105930301E-2</v>
      </c>
      <c r="C472">
        <v>10.68999958</v>
      </c>
      <c r="D472">
        <f t="shared" si="7"/>
        <v>3.9999999105930301E-2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8960-CDA1-4159-A55E-D2199412A4D7}">
  <dimension ref="A1:B472"/>
  <sheetViews>
    <sheetView workbookViewId="0">
      <selection sqref="A1:B1048576"/>
    </sheetView>
  </sheetViews>
  <sheetFormatPr baseColWidth="10" defaultRowHeight="14.4" x14ac:dyDescent="0.3"/>
  <sheetData>
    <row r="1" spans="1:2" x14ac:dyDescent="0.3">
      <c r="B1" t="s">
        <v>1358</v>
      </c>
    </row>
    <row r="2" spans="1:2" x14ac:dyDescent="0.3">
      <c r="A2" s="1">
        <v>40545</v>
      </c>
      <c r="B2">
        <v>6.8699998855590803</v>
      </c>
    </row>
    <row r="3" spans="1:2" x14ac:dyDescent="0.3">
      <c r="A3" s="1">
        <v>40552</v>
      </c>
      <c r="B3">
        <v>3.9399998188018799</v>
      </c>
    </row>
    <row r="4" spans="1:2" x14ac:dyDescent="0.3">
      <c r="A4" s="1">
        <v>40559</v>
      </c>
      <c r="B4">
        <v>3.5699999332427899</v>
      </c>
    </row>
    <row r="5" spans="1:2" x14ac:dyDescent="0.3">
      <c r="A5" s="1">
        <v>40566</v>
      </c>
      <c r="B5">
        <v>3.5499999523162802</v>
      </c>
    </row>
    <row r="6" spans="1:2" x14ac:dyDescent="0.3">
      <c r="A6" s="1">
        <v>40573</v>
      </c>
      <c r="B6">
        <v>-0.82999998331069902</v>
      </c>
    </row>
    <row r="7" spans="1:2" x14ac:dyDescent="0.3">
      <c r="A7" s="1">
        <v>40580</v>
      </c>
      <c r="B7">
        <v>2.7699999809265101</v>
      </c>
    </row>
    <row r="8" spans="1:2" x14ac:dyDescent="0.3">
      <c r="A8" s="1">
        <v>40587</v>
      </c>
      <c r="B8">
        <v>2.3099999427795401</v>
      </c>
    </row>
    <row r="9" spans="1:2" x14ac:dyDescent="0.3">
      <c r="A9" s="1">
        <v>40594</v>
      </c>
      <c r="B9">
        <v>3.8899998664855899</v>
      </c>
    </row>
    <row r="10" spans="1:2" x14ac:dyDescent="0.3">
      <c r="A10" s="1">
        <v>40601</v>
      </c>
      <c r="B10">
        <v>1.5199999809265099</v>
      </c>
    </row>
    <row r="11" spans="1:2" x14ac:dyDescent="0.3">
      <c r="A11" s="1">
        <v>40608</v>
      </c>
      <c r="B11">
        <v>4.7799997329711896</v>
      </c>
    </row>
    <row r="12" spans="1:2" x14ac:dyDescent="0.3">
      <c r="A12" s="1">
        <v>40615</v>
      </c>
      <c r="B12">
        <v>4.9999997019767699E-2</v>
      </c>
    </row>
    <row r="13" spans="1:2" x14ac:dyDescent="0.3">
      <c r="A13" s="1">
        <v>40622</v>
      </c>
      <c r="B13">
        <v>8.1300001144409109</v>
      </c>
    </row>
    <row r="14" spans="1:2" x14ac:dyDescent="0.3">
      <c r="A14" s="1">
        <v>40629</v>
      </c>
      <c r="B14">
        <v>5.9299998283386204</v>
      </c>
    </row>
    <row r="15" spans="1:2" x14ac:dyDescent="0.3">
      <c r="A15" s="1">
        <v>40636</v>
      </c>
      <c r="B15">
        <v>8</v>
      </c>
    </row>
    <row r="16" spans="1:2" x14ac:dyDescent="0.3">
      <c r="A16" s="1">
        <v>40643</v>
      </c>
      <c r="B16">
        <v>10.5</v>
      </c>
    </row>
    <row r="17" spans="1:2" x14ac:dyDescent="0.3">
      <c r="A17" s="1">
        <v>40650</v>
      </c>
      <c r="B17">
        <v>5.7699999809265101</v>
      </c>
    </row>
    <row r="18" spans="1:2" x14ac:dyDescent="0.3">
      <c r="A18" s="1">
        <v>40657</v>
      </c>
      <c r="B18">
        <v>8.4399995803833008</v>
      </c>
    </row>
    <row r="19" spans="1:2" x14ac:dyDescent="0.3">
      <c r="A19" s="1">
        <v>40664</v>
      </c>
      <c r="B19">
        <v>10.559999465942299</v>
      </c>
    </row>
    <row r="20" spans="1:2" x14ac:dyDescent="0.3">
      <c r="A20" s="1">
        <v>40671</v>
      </c>
      <c r="B20">
        <v>10.9600000381469</v>
      </c>
    </row>
    <row r="21" spans="1:2" x14ac:dyDescent="0.3">
      <c r="A21" s="1">
        <v>40678</v>
      </c>
      <c r="B21">
        <v>12.3800001144409</v>
      </c>
    </row>
    <row r="22" spans="1:2" x14ac:dyDescent="0.3">
      <c r="A22" s="1">
        <v>40685</v>
      </c>
      <c r="B22">
        <v>11.0199995040893</v>
      </c>
    </row>
    <row r="23" spans="1:2" x14ac:dyDescent="0.3">
      <c r="A23" s="1">
        <v>40692</v>
      </c>
      <c r="B23">
        <v>15.039999961853001</v>
      </c>
    </row>
    <row r="24" spans="1:2" x14ac:dyDescent="0.3">
      <c r="A24" s="1">
        <v>40699</v>
      </c>
      <c r="B24">
        <v>15.1599998474121</v>
      </c>
    </row>
    <row r="25" spans="1:2" x14ac:dyDescent="0.3">
      <c r="A25" s="1">
        <v>40706</v>
      </c>
      <c r="B25">
        <v>15.7399997711181</v>
      </c>
    </row>
    <row r="26" spans="1:2" x14ac:dyDescent="0.3">
      <c r="A26" s="1">
        <v>40713</v>
      </c>
      <c r="B26">
        <v>16.549999237060501</v>
      </c>
    </row>
    <row r="27" spans="1:2" x14ac:dyDescent="0.3">
      <c r="A27" s="1">
        <v>40720</v>
      </c>
      <c r="B27">
        <v>17.579999923706001</v>
      </c>
    </row>
    <row r="28" spans="1:2" x14ac:dyDescent="0.3">
      <c r="A28" s="1">
        <v>40727</v>
      </c>
      <c r="B28">
        <v>18.889999389648398</v>
      </c>
    </row>
    <row r="29" spans="1:2" x14ac:dyDescent="0.3">
      <c r="A29" s="1">
        <v>40734</v>
      </c>
      <c r="B29">
        <v>18.379999160766602</v>
      </c>
    </row>
    <row r="30" spans="1:2" x14ac:dyDescent="0.3">
      <c r="A30" s="1">
        <v>40741</v>
      </c>
      <c r="B30">
        <v>18.329999923706001</v>
      </c>
    </row>
    <row r="31" spans="1:2" x14ac:dyDescent="0.3">
      <c r="A31" s="1">
        <v>40748</v>
      </c>
      <c r="B31">
        <v>18.379999160766602</v>
      </c>
    </row>
    <row r="32" spans="1:2" x14ac:dyDescent="0.3">
      <c r="A32" s="1">
        <v>40755</v>
      </c>
      <c r="B32">
        <v>16.7600002288818</v>
      </c>
    </row>
    <row r="33" spans="1:2" x14ac:dyDescent="0.3">
      <c r="A33" s="1">
        <v>40762</v>
      </c>
      <c r="B33">
        <v>18.409999847412099</v>
      </c>
    </row>
    <row r="34" spans="1:2" x14ac:dyDescent="0.3">
      <c r="A34" s="1">
        <v>40769</v>
      </c>
      <c r="B34">
        <v>17.850000381469702</v>
      </c>
    </row>
    <row r="35" spans="1:2" x14ac:dyDescent="0.3">
      <c r="A35" s="1">
        <v>40776</v>
      </c>
      <c r="B35">
        <v>19.149999618530199</v>
      </c>
    </row>
    <row r="36" spans="1:2" x14ac:dyDescent="0.3">
      <c r="A36" s="1">
        <v>40783</v>
      </c>
      <c r="B36">
        <v>19.770000457763601</v>
      </c>
    </row>
    <row r="37" spans="1:2" x14ac:dyDescent="0.3">
      <c r="A37" s="1">
        <v>40790</v>
      </c>
      <c r="B37">
        <v>19.270000457763601</v>
      </c>
    </row>
    <row r="38" spans="1:2" x14ac:dyDescent="0.3">
      <c r="A38" s="1">
        <v>40797</v>
      </c>
      <c r="B38">
        <v>18.359998703002901</v>
      </c>
    </row>
    <row r="39" spans="1:2" x14ac:dyDescent="0.3">
      <c r="A39" s="1">
        <v>40804</v>
      </c>
      <c r="B39">
        <v>17.609998703002901</v>
      </c>
    </row>
    <row r="40" spans="1:2" x14ac:dyDescent="0.3">
      <c r="A40" s="1">
        <v>40811</v>
      </c>
      <c r="B40">
        <v>12.699999809265099</v>
      </c>
    </row>
    <row r="41" spans="1:2" x14ac:dyDescent="0.3">
      <c r="A41" s="1">
        <v>40818</v>
      </c>
      <c r="B41">
        <v>15.899999618530201</v>
      </c>
    </row>
    <row r="42" spans="1:2" x14ac:dyDescent="0.3">
      <c r="A42" s="1">
        <v>40825</v>
      </c>
      <c r="B42">
        <v>9.8800001144409109</v>
      </c>
    </row>
    <row r="43" spans="1:2" x14ac:dyDescent="0.3">
      <c r="A43" s="1">
        <v>40832</v>
      </c>
      <c r="B43">
        <v>8.6399993896484304</v>
      </c>
    </row>
    <row r="44" spans="1:2" x14ac:dyDescent="0.3">
      <c r="A44" s="1">
        <v>40839</v>
      </c>
      <c r="B44">
        <v>8.4499998092651296</v>
      </c>
    </row>
    <row r="45" spans="1:2" x14ac:dyDescent="0.3">
      <c r="A45" s="1">
        <v>40846</v>
      </c>
      <c r="B45">
        <v>11.1399993896484</v>
      </c>
    </row>
    <row r="46" spans="1:2" x14ac:dyDescent="0.3">
      <c r="A46" s="1">
        <v>40853</v>
      </c>
      <c r="B46">
        <v>10.079999923706</v>
      </c>
    </row>
    <row r="47" spans="1:2" x14ac:dyDescent="0.3">
      <c r="A47" s="1">
        <v>40860</v>
      </c>
      <c r="B47">
        <v>7.6799998283386204</v>
      </c>
    </row>
    <row r="48" spans="1:2" x14ac:dyDescent="0.3">
      <c r="A48" s="1">
        <v>40867</v>
      </c>
      <c r="B48">
        <v>3.0099999904632502</v>
      </c>
    </row>
    <row r="49" spans="1:2" x14ac:dyDescent="0.3">
      <c r="A49" s="1">
        <v>40874</v>
      </c>
      <c r="B49">
        <v>4.5299997329711896</v>
      </c>
    </row>
    <row r="50" spans="1:2" x14ac:dyDescent="0.3">
      <c r="A50" s="1">
        <v>40881</v>
      </c>
      <c r="B50">
        <v>5.2599997520446697</v>
      </c>
    </row>
    <row r="51" spans="1:2" x14ac:dyDescent="0.3">
      <c r="A51" s="1">
        <v>40888</v>
      </c>
      <c r="B51">
        <v>7.8399996757507298</v>
      </c>
    </row>
    <row r="52" spans="1:2" x14ac:dyDescent="0.3">
      <c r="A52" s="1">
        <v>40895</v>
      </c>
      <c r="B52">
        <v>3.91999983787536</v>
      </c>
    </row>
    <row r="53" spans="1:2" x14ac:dyDescent="0.3">
      <c r="A53" s="1">
        <v>40902</v>
      </c>
      <c r="B53">
        <v>2.0299999713897701</v>
      </c>
    </row>
    <row r="54" spans="1:2" x14ac:dyDescent="0.3">
      <c r="A54" s="1">
        <v>40909</v>
      </c>
      <c r="B54">
        <v>1.1000000238418499</v>
      </c>
    </row>
    <row r="55" spans="1:2" x14ac:dyDescent="0.3">
      <c r="A55" s="1">
        <v>40916</v>
      </c>
      <c r="B55">
        <v>1.6499999761581401</v>
      </c>
    </row>
    <row r="56" spans="1:2" x14ac:dyDescent="0.3">
      <c r="A56" s="1">
        <v>40923</v>
      </c>
      <c r="B56">
        <v>0.89999997615814198</v>
      </c>
    </row>
    <row r="57" spans="1:2" x14ac:dyDescent="0.3">
      <c r="A57" s="1">
        <v>40930</v>
      </c>
      <c r="B57">
        <v>-0.53999996185302701</v>
      </c>
    </row>
    <row r="58" spans="1:2" x14ac:dyDescent="0.3">
      <c r="A58" s="1">
        <v>40937</v>
      </c>
      <c r="B58">
        <v>0.56999999284744196</v>
      </c>
    </row>
    <row r="59" spans="1:2" x14ac:dyDescent="0.3">
      <c r="A59" s="1">
        <v>40944</v>
      </c>
      <c r="B59">
        <v>-2.5399999618530198</v>
      </c>
    </row>
    <row r="60" spans="1:2" x14ac:dyDescent="0.3">
      <c r="A60" s="1">
        <v>40951</v>
      </c>
      <c r="B60">
        <v>-1.4399999380111601</v>
      </c>
    </row>
    <row r="61" spans="1:2" x14ac:dyDescent="0.3">
      <c r="A61" s="1">
        <v>40958</v>
      </c>
      <c r="B61">
        <v>-2.8299999237060498</v>
      </c>
    </row>
    <row r="62" spans="1:2" x14ac:dyDescent="0.3">
      <c r="A62" s="1">
        <v>40965</v>
      </c>
      <c r="B62">
        <v>4.25</v>
      </c>
    </row>
    <row r="63" spans="1:2" x14ac:dyDescent="0.3">
      <c r="A63" s="1">
        <v>40972</v>
      </c>
      <c r="B63">
        <v>2.6399998664855899</v>
      </c>
    </row>
    <row r="64" spans="1:2" x14ac:dyDescent="0.3">
      <c r="A64" s="1">
        <v>40979</v>
      </c>
      <c r="B64">
        <v>4.4000000953674299</v>
      </c>
    </row>
    <row r="65" spans="1:2" x14ac:dyDescent="0.3">
      <c r="A65" s="1">
        <v>40986</v>
      </c>
      <c r="B65">
        <v>5.8699998855590803</v>
      </c>
    </row>
    <row r="66" spans="1:2" x14ac:dyDescent="0.3">
      <c r="A66" s="1">
        <v>40993</v>
      </c>
      <c r="B66">
        <v>8.0100002288818306</v>
      </c>
    </row>
    <row r="67" spans="1:2" x14ac:dyDescent="0.3">
      <c r="A67" s="1">
        <v>41000</v>
      </c>
      <c r="B67">
        <v>8.2699995040893501</v>
      </c>
    </row>
    <row r="68" spans="1:2" x14ac:dyDescent="0.3">
      <c r="A68" s="1">
        <v>41007</v>
      </c>
      <c r="B68">
        <v>8.8899993896484304</v>
      </c>
    </row>
    <row r="69" spans="1:2" x14ac:dyDescent="0.3">
      <c r="A69" s="1">
        <v>41014</v>
      </c>
      <c r="B69">
        <v>5.0299997329711896</v>
      </c>
    </row>
    <row r="70" spans="1:2" x14ac:dyDescent="0.3">
      <c r="A70" s="1">
        <v>41021</v>
      </c>
      <c r="B70">
        <v>8.6999998092651296</v>
      </c>
    </row>
    <row r="71" spans="1:2" x14ac:dyDescent="0.3">
      <c r="A71" s="1">
        <v>41028</v>
      </c>
      <c r="B71">
        <v>8.8099994659423793</v>
      </c>
    </row>
    <row r="72" spans="1:2" x14ac:dyDescent="0.3">
      <c r="A72" s="1">
        <v>41035</v>
      </c>
      <c r="B72">
        <v>10.4799995422363</v>
      </c>
    </row>
    <row r="73" spans="1:2" x14ac:dyDescent="0.3">
      <c r="A73" s="1">
        <v>41042</v>
      </c>
      <c r="B73">
        <v>11.5199995040893</v>
      </c>
    </row>
    <row r="74" spans="1:2" x14ac:dyDescent="0.3">
      <c r="A74" s="1">
        <v>41049</v>
      </c>
      <c r="B74">
        <v>10.0100002288818</v>
      </c>
    </row>
    <row r="75" spans="1:2" x14ac:dyDescent="0.3">
      <c r="A75" s="1">
        <v>41056</v>
      </c>
      <c r="B75">
        <v>11.319999694824199</v>
      </c>
    </row>
    <row r="76" spans="1:2" x14ac:dyDescent="0.3">
      <c r="A76" s="1">
        <v>41063</v>
      </c>
      <c r="B76">
        <v>12.059999465942299</v>
      </c>
    </row>
    <row r="77" spans="1:2" x14ac:dyDescent="0.3">
      <c r="A77" s="1">
        <v>41070</v>
      </c>
      <c r="B77">
        <v>14.4699993133544</v>
      </c>
    </row>
    <row r="78" spans="1:2" x14ac:dyDescent="0.3">
      <c r="A78" s="1">
        <v>41077</v>
      </c>
      <c r="B78">
        <v>14.7100000381469</v>
      </c>
    </row>
    <row r="79" spans="1:2" x14ac:dyDescent="0.3">
      <c r="A79" s="1">
        <v>41084</v>
      </c>
      <c r="B79">
        <v>20.109998703002901</v>
      </c>
    </row>
    <row r="80" spans="1:2" x14ac:dyDescent="0.3">
      <c r="A80" s="1">
        <v>41091</v>
      </c>
      <c r="B80">
        <v>19.5399990081787</v>
      </c>
    </row>
    <row r="81" spans="1:2" x14ac:dyDescent="0.3">
      <c r="A81" s="1">
        <v>41098</v>
      </c>
      <c r="B81">
        <v>20.5</v>
      </c>
    </row>
    <row r="82" spans="1:2" x14ac:dyDescent="0.3">
      <c r="A82" s="1">
        <v>41105</v>
      </c>
      <c r="B82">
        <v>21.819999694824201</v>
      </c>
    </row>
    <row r="83" spans="1:2" x14ac:dyDescent="0.3">
      <c r="A83" s="1">
        <v>41112</v>
      </c>
      <c r="B83">
        <v>20.020000457763601</v>
      </c>
    </row>
    <row r="84" spans="1:2" x14ac:dyDescent="0.3">
      <c r="A84" s="1">
        <v>41119</v>
      </c>
      <c r="B84">
        <v>19.889999389648398</v>
      </c>
    </row>
    <row r="85" spans="1:2" x14ac:dyDescent="0.3">
      <c r="A85" s="1">
        <v>41126</v>
      </c>
      <c r="B85">
        <v>20.920000076293899</v>
      </c>
    </row>
    <row r="86" spans="1:2" x14ac:dyDescent="0.3">
      <c r="A86" s="1">
        <v>41133</v>
      </c>
      <c r="B86">
        <v>20.569999694824201</v>
      </c>
    </row>
    <row r="87" spans="1:2" x14ac:dyDescent="0.3">
      <c r="A87" s="1">
        <v>41140</v>
      </c>
      <c r="B87">
        <v>21.459999084472599</v>
      </c>
    </row>
    <row r="88" spans="1:2" x14ac:dyDescent="0.3">
      <c r="A88" s="1">
        <v>41147</v>
      </c>
      <c r="B88">
        <v>22.75</v>
      </c>
    </row>
    <row r="89" spans="1:2" x14ac:dyDescent="0.3">
      <c r="A89" s="1">
        <v>41154</v>
      </c>
      <c r="B89">
        <v>17.619998931884702</v>
      </c>
    </row>
    <row r="90" spans="1:2" x14ac:dyDescent="0.3">
      <c r="A90" s="1">
        <v>41161</v>
      </c>
      <c r="B90">
        <v>17.799999237060501</v>
      </c>
    </row>
    <row r="91" spans="1:2" x14ac:dyDescent="0.3">
      <c r="A91" s="1">
        <v>41168</v>
      </c>
      <c r="B91">
        <v>14.319999694824199</v>
      </c>
    </row>
    <row r="92" spans="1:2" x14ac:dyDescent="0.3">
      <c r="A92" s="1">
        <v>41175</v>
      </c>
      <c r="B92">
        <v>13.5199995040893</v>
      </c>
    </row>
    <row r="93" spans="1:2" x14ac:dyDescent="0.3">
      <c r="A93" s="1">
        <v>41182</v>
      </c>
      <c r="B93">
        <v>18.340000152587798</v>
      </c>
    </row>
    <row r="94" spans="1:2" x14ac:dyDescent="0.3">
      <c r="A94" s="1">
        <v>41189</v>
      </c>
      <c r="B94">
        <v>14.7699995040893</v>
      </c>
    </row>
    <row r="95" spans="1:2" x14ac:dyDescent="0.3">
      <c r="A95" s="1">
        <v>41196</v>
      </c>
      <c r="B95">
        <v>13.420000076293899</v>
      </c>
    </row>
    <row r="96" spans="1:2" x14ac:dyDescent="0.3">
      <c r="A96" s="1">
        <v>41203</v>
      </c>
      <c r="B96">
        <v>12.059999465942299</v>
      </c>
    </row>
    <row r="97" spans="1:2" x14ac:dyDescent="0.3">
      <c r="A97" s="1">
        <v>41210</v>
      </c>
      <c r="B97">
        <v>11.3599996566772</v>
      </c>
    </row>
    <row r="98" spans="1:2" x14ac:dyDescent="0.3">
      <c r="A98" s="1">
        <v>41217</v>
      </c>
      <c r="B98">
        <v>5.3099999427795401</v>
      </c>
    </row>
    <row r="99" spans="1:2" x14ac:dyDescent="0.3">
      <c r="A99" s="1">
        <v>41224</v>
      </c>
      <c r="B99">
        <v>7.2699999809265101</v>
      </c>
    </row>
    <row r="100" spans="1:2" x14ac:dyDescent="0.3">
      <c r="A100" s="1">
        <v>41231</v>
      </c>
      <c r="B100">
        <v>8.6099996566772408</v>
      </c>
    </row>
    <row r="101" spans="1:2" x14ac:dyDescent="0.3">
      <c r="A101" s="1">
        <v>41238</v>
      </c>
      <c r="B101">
        <v>7.1599998474120996</v>
      </c>
    </row>
    <row r="102" spans="1:2" x14ac:dyDescent="0.3">
      <c r="A102" s="1">
        <v>41245</v>
      </c>
      <c r="B102">
        <v>6.8599996566772399</v>
      </c>
    </row>
    <row r="103" spans="1:2" x14ac:dyDescent="0.3">
      <c r="A103" s="1">
        <v>41252</v>
      </c>
      <c r="B103">
        <v>-0.78999996185302701</v>
      </c>
    </row>
    <row r="104" spans="1:2" x14ac:dyDescent="0.3">
      <c r="A104" s="1">
        <v>41259</v>
      </c>
      <c r="B104">
        <v>-0.44999998807907099</v>
      </c>
    </row>
    <row r="105" spans="1:2" x14ac:dyDescent="0.3">
      <c r="A105" s="1">
        <v>41266</v>
      </c>
      <c r="B105">
        <v>2.75</v>
      </c>
    </row>
    <row r="106" spans="1:2" x14ac:dyDescent="0.3">
      <c r="A106" s="1">
        <v>41273</v>
      </c>
      <c r="B106">
        <v>1.9299999475479099</v>
      </c>
    </row>
    <row r="107" spans="1:2" x14ac:dyDescent="0.3">
      <c r="A107" s="1">
        <v>41280</v>
      </c>
      <c r="B107">
        <v>1.33999991416931</v>
      </c>
    </row>
    <row r="108" spans="1:2" x14ac:dyDescent="0.3">
      <c r="A108" s="1">
        <v>41287</v>
      </c>
      <c r="B108">
        <v>3.7899999618530198</v>
      </c>
    </row>
    <row r="109" spans="1:2" x14ac:dyDescent="0.3">
      <c r="A109" s="1">
        <v>41294</v>
      </c>
      <c r="B109">
        <v>0.74000000953674305</v>
      </c>
    </row>
    <row r="110" spans="1:2" x14ac:dyDescent="0.3">
      <c r="A110" s="1">
        <v>41301</v>
      </c>
      <c r="B110">
        <v>1.2200000286102199</v>
      </c>
    </row>
    <row r="111" spans="1:2" x14ac:dyDescent="0.3">
      <c r="A111" s="1">
        <v>41308</v>
      </c>
      <c r="B111">
        <v>3.5099999904632502</v>
      </c>
    </row>
    <row r="112" spans="1:2" x14ac:dyDescent="0.3">
      <c r="A112" s="1">
        <v>41315</v>
      </c>
      <c r="B112">
        <v>-0.17999999225139601</v>
      </c>
    </row>
    <row r="113" spans="1:2" x14ac:dyDescent="0.3">
      <c r="A113" s="1">
        <v>41322</v>
      </c>
      <c r="B113">
        <v>2.16999983787536</v>
      </c>
    </row>
    <row r="114" spans="1:2" x14ac:dyDescent="0.3">
      <c r="A114" s="1">
        <v>41329</v>
      </c>
      <c r="B114">
        <v>0.68000000715255704</v>
      </c>
    </row>
    <row r="115" spans="1:2" x14ac:dyDescent="0.3">
      <c r="A115" s="1">
        <v>41336</v>
      </c>
      <c r="B115">
        <v>2.4900000095367401</v>
      </c>
    </row>
    <row r="116" spans="1:2" x14ac:dyDescent="0.3">
      <c r="A116" s="1">
        <v>41343</v>
      </c>
      <c r="B116">
        <v>3.8999998569488499</v>
      </c>
    </row>
    <row r="117" spans="1:2" x14ac:dyDescent="0.3">
      <c r="A117" s="1">
        <v>41350</v>
      </c>
      <c r="B117">
        <v>1.4699999094009399</v>
      </c>
    </row>
    <row r="118" spans="1:2" x14ac:dyDescent="0.3">
      <c r="A118" s="1">
        <v>41357</v>
      </c>
      <c r="B118">
        <v>5.0199999809265101</v>
      </c>
    </row>
    <row r="119" spans="1:2" x14ac:dyDescent="0.3">
      <c r="A119" s="1">
        <v>41364</v>
      </c>
      <c r="B119">
        <v>7.3499999046325604</v>
      </c>
    </row>
    <row r="120" spans="1:2" x14ac:dyDescent="0.3">
      <c r="A120" s="1">
        <v>41371</v>
      </c>
      <c r="B120">
        <v>7.7999997138976997</v>
      </c>
    </row>
    <row r="121" spans="1:2" x14ac:dyDescent="0.3">
      <c r="A121" s="1">
        <v>41378</v>
      </c>
      <c r="B121">
        <v>7.6499996185302699</v>
      </c>
    </row>
    <row r="122" spans="1:2" x14ac:dyDescent="0.3">
      <c r="A122" s="1">
        <v>41385</v>
      </c>
      <c r="B122">
        <v>10.4099998474121</v>
      </c>
    </row>
    <row r="123" spans="1:2" x14ac:dyDescent="0.3">
      <c r="A123" s="1">
        <v>41392</v>
      </c>
      <c r="B123">
        <v>9.3199996948242099</v>
      </c>
    </row>
    <row r="124" spans="1:2" x14ac:dyDescent="0.3">
      <c r="A124" s="1">
        <v>41399</v>
      </c>
      <c r="B124">
        <v>14.429999351501399</v>
      </c>
    </row>
    <row r="125" spans="1:2" x14ac:dyDescent="0.3">
      <c r="A125" s="1">
        <v>41406</v>
      </c>
      <c r="B125">
        <v>13.789999961853001</v>
      </c>
    </row>
    <row r="126" spans="1:2" x14ac:dyDescent="0.3">
      <c r="A126" s="1">
        <v>41413</v>
      </c>
      <c r="B126">
        <v>12.199999809265099</v>
      </c>
    </row>
    <row r="127" spans="1:2" x14ac:dyDescent="0.3">
      <c r="A127" s="1">
        <v>41420</v>
      </c>
      <c r="B127">
        <v>9.9600000381469709</v>
      </c>
    </row>
    <row r="128" spans="1:2" x14ac:dyDescent="0.3">
      <c r="A128" s="1">
        <v>41427</v>
      </c>
      <c r="B128">
        <v>11.6099996566772</v>
      </c>
    </row>
    <row r="129" spans="1:2" x14ac:dyDescent="0.3">
      <c r="A129" s="1">
        <v>41434</v>
      </c>
      <c r="B129">
        <v>14.039999961853001</v>
      </c>
    </row>
    <row r="130" spans="1:2" x14ac:dyDescent="0.3">
      <c r="A130" s="1">
        <v>41441</v>
      </c>
      <c r="B130">
        <v>15.920000076293899</v>
      </c>
    </row>
    <row r="131" spans="1:2" x14ac:dyDescent="0.3">
      <c r="A131" s="1">
        <v>41448</v>
      </c>
      <c r="B131">
        <v>19.1800003051757</v>
      </c>
    </row>
    <row r="132" spans="1:2" x14ac:dyDescent="0.3">
      <c r="A132" s="1">
        <v>41455</v>
      </c>
      <c r="B132">
        <v>14.5099992752075</v>
      </c>
    </row>
    <row r="133" spans="1:2" x14ac:dyDescent="0.3">
      <c r="A133" s="1">
        <v>41462</v>
      </c>
      <c r="B133">
        <v>16.369998931884702</v>
      </c>
    </row>
    <row r="134" spans="1:2" x14ac:dyDescent="0.3">
      <c r="A134" s="1">
        <v>41469</v>
      </c>
      <c r="B134">
        <v>18.809999465942301</v>
      </c>
    </row>
    <row r="135" spans="1:2" x14ac:dyDescent="0.3">
      <c r="A135" s="1">
        <v>41476</v>
      </c>
      <c r="B135">
        <v>18.819999694824201</v>
      </c>
    </row>
    <row r="136" spans="1:2" x14ac:dyDescent="0.3">
      <c r="A136" s="1">
        <v>41483</v>
      </c>
      <c r="B136">
        <v>19.129999160766602</v>
      </c>
    </row>
    <row r="137" spans="1:2" x14ac:dyDescent="0.3">
      <c r="A137" s="1">
        <v>41490</v>
      </c>
      <c r="B137">
        <v>21.9899997711181</v>
      </c>
    </row>
    <row r="138" spans="1:2" x14ac:dyDescent="0.3">
      <c r="A138" s="1">
        <v>41497</v>
      </c>
      <c r="B138">
        <v>20.7899990081787</v>
      </c>
    </row>
    <row r="139" spans="1:2" x14ac:dyDescent="0.3">
      <c r="A139" s="1">
        <v>41504</v>
      </c>
      <c r="B139">
        <v>20.129999160766602</v>
      </c>
    </row>
    <row r="140" spans="1:2" x14ac:dyDescent="0.3">
      <c r="A140" s="1">
        <v>41511</v>
      </c>
      <c r="B140">
        <v>19.389999389648398</v>
      </c>
    </row>
    <row r="141" spans="1:2" x14ac:dyDescent="0.3">
      <c r="A141" s="1">
        <v>41518</v>
      </c>
      <c r="B141">
        <v>18.049999237060501</v>
      </c>
    </row>
    <row r="142" spans="1:2" x14ac:dyDescent="0.3">
      <c r="A142" s="1">
        <v>41525</v>
      </c>
      <c r="B142">
        <v>17.7600002288818</v>
      </c>
    </row>
    <row r="143" spans="1:2" x14ac:dyDescent="0.3">
      <c r="A143" s="1">
        <v>41532</v>
      </c>
      <c r="B143">
        <v>15.309999465942299</v>
      </c>
    </row>
    <row r="144" spans="1:2" x14ac:dyDescent="0.3">
      <c r="A144" s="1">
        <v>41539</v>
      </c>
      <c r="B144">
        <v>14.6099996566772</v>
      </c>
    </row>
    <row r="145" spans="1:2" x14ac:dyDescent="0.3">
      <c r="A145" s="1">
        <v>41546</v>
      </c>
      <c r="B145">
        <v>14.529999732971101</v>
      </c>
    </row>
    <row r="146" spans="1:2" x14ac:dyDescent="0.3">
      <c r="A146" s="1">
        <v>41553</v>
      </c>
      <c r="B146">
        <v>15.039999961853001</v>
      </c>
    </row>
    <row r="147" spans="1:2" x14ac:dyDescent="0.3">
      <c r="A147" s="1">
        <v>41560</v>
      </c>
      <c r="B147">
        <v>14.2699995040893</v>
      </c>
    </row>
    <row r="148" spans="1:2" x14ac:dyDescent="0.3">
      <c r="A148" s="1">
        <v>41567</v>
      </c>
      <c r="B148">
        <v>12.319999694824199</v>
      </c>
    </row>
    <row r="149" spans="1:2" x14ac:dyDescent="0.3">
      <c r="A149" s="1">
        <v>41574</v>
      </c>
      <c r="B149">
        <v>14.559999465942299</v>
      </c>
    </row>
    <row r="150" spans="1:2" x14ac:dyDescent="0.3">
      <c r="A150" s="1">
        <v>41581</v>
      </c>
      <c r="B150">
        <v>13.3599996566772</v>
      </c>
    </row>
    <row r="151" spans="1:2" x14ac:dyDescent="0.3">
      <c r="A151" s="1">
        <v>41588</v>
      </c>
      <c r="B151">
        <v>11.039999961853001</v>
      </c>
    </row>
    <row r="152" spans="1:2" x14ac:dyDescent="0.3">
      <c r="A152" s="1">
        <v>41595</v>
      </c>
      <c r="B152">
        <v>9.9099998474121094</v>
      </c>
    </row>
    <row r="153" spans="1:2" x14ac:dyDescent="0.3">
      <c r="A153" s="1">
        <v>41602</v>
      </c>
      <c r="B153">
        <v>6.6799998283386204</v>
      </c>
    </row>
    <row r="154" spans="1:2" x14ac:dyDescent="0.3">
      <c r="A154" s="1">
        <v>41609</v>
      </c>
      <c r="B154">
        <v>0.50999999046325595</v>
      </c>
    </row>
    <row r="155" spans="1:2" x14ac:dyDescent="0.3">
      <c r="A155" s="1">
        <v>41616</v>
      </c>
      <c r="B155">
        <v>2.45000004768371</v>
      </c>
    </row>
    <row r="156" spans="1:2" x14ac:dyDescent="0.3">
      <c r="A156" s="1">
        <v>41623</v>
      </c>
      <c r="B156">
        <v>3.4499998092651301</v>
      </c>
    </row>
    <row r="157" spans="1:2" x14ac:dyDescent="0.3">
      <c r="A157" s="1">
        <v>41630</v>
      </c>
      <c r="B157">
        <v>0.81000000238418501</v>
      </c>
    </row>
    <row r="158" spans="1:2" x14ac:dyDescent="0.3">
      <c r="A158" s="1">
        <v>41637</v>
      </c>
      <c r="B158">
        <v>3.2599999904632502</v>
      </c>
    </row>
    <row r="159" spans="1:2" x14ac:dyDescent="0.3">
      <c r="A159" s="1">
        <v>41644</v>
      </c>
      <c r="B159">
        <v>3.4800000190734801</v>
      </c>
    </row>
    <row r="160" spans="1:2" x14ac:dyDescent="0.3">
      <c r="A160" s="1">
        <v>41651</v>
      </c>
      <c r="B160">
        <v>3.5199999809265101</v>
      </c>
    </row>
    <row r="161" spans="1:2" x14ac:dyDescent="0.3">
      <c r="A161" s="1">
        <v>41658</v>
      </c>
      <c r="B161">
        <v>3.9700000286102202</v>
      </c>
    </row>
    <row r="162" spans="1:2" x14ac:dyDescent="0.3">
      <c r="A162" s="1">
        <v>41665</v>
      </c>
      <c r="B162">
        <v>2.12999987602233</v>
      </c>
    </row>
    <row r="163" spans="1:2" x14ac:dyDescent="0.3">
      <c r="A163" s="1">
        <v>41672</v>
      </c>
      <c r="B163">
        <v>0.75999999046325595</v>
      </c>
    </row>
    <row r="164" spans="1:2" x14ac:dyDescent="0.3">
      <c r="A164" s="1">
        <v>41679</v>
      </c>
      <c r="B164">
        <v>4.5299997329711896</v>
      </c>
    </row>
    <row r="165" spans="1:2" x14ac:dyDescent="0.3">
      <c r="A165" s="1">
        <v>41686</v>
      </c>
      <c r="B165">
        <v>4.8599996566772399</v>
      </c>
    </row>
    <row r="166" spans="1:2" x14ac:dyDescent="0.3">
      <c r="A166" s="1">
        <v>41693</v>
      </c>
      <c r="B166">
        <v>5.46000003814697</v>
      </c>
    </row>
    <row r="167" spans="1:2" x14ac:dyDescent="0.3">
      <c r="A167" s="1">
        <v>41700</v>
      </c>
      <c r="B167">
        <v>4.6999998092651296</v>
      </c>
    </row>
    <row r="168" spans="1:2" x14ac:dyDescent="0.3">
      <c r="A168" s="1">
        <v>41707</v>
      </c>
      <c r="B168">
        <v>3.5099999904632502</v>
      </c>
    </row>
    <row r="169" spans="1:2" x14ac:dyDescent="0.3">
      <c r="A169" s="1">
        <v>41714</v>
      </c>
      <c r="B169">
        <v>4.9400000572204501</v>
      </c>
    </row>
    <row r="170" spans="1:2" x14ac:dyDescent="0.3">
      <c r="A170" s="1">
        <v>41721</v>
      </c>
      <c r="B170">
        <v>8.0999994277954102</v>
      </c>
    </row>
    <row r="171" spans="1:2" x14ac:dyDescent="0.3">
      <c r="A171" s="1">
        <v>41728</v>
      </c>
      <c r="B171">
        <v>3.7899999618530198</v>
      </c>
    </row>
    <row r="172" spans="1:2" x14ac:dyDescent="0.3">
      <c r="A172" s="1">
        <v>41735</v>
      </c>
      <c r="B172">
        <v>7.4899997711181596</v>
      </c>
    </row>
    <row r="173" spans="1:2" x14ac:dyDescent="0.3">
      <c r="A173" s="1">
        <v>41742</v>
      </c>
      <c r="B173">
        <v>9.0500001907348597</v>
      </c>
    </row>
    <row r="174" spans="1:2" x14ac:dyDescent="0.3">
      <c r="A174" s="1">
        <v>41749</v>
      </c>
      <c r="B174">
        <v>7.1499996185302699</v>
      </c>
    </row>
    <row r="175" spans="1:2" x14ac:dyDescent="0.3">
      <c r="A175" s="1">
        <v>41756</v>
      </c>
      <c r="B175">
        <v>10.5100002288818</v>
      </c>
    </row>
    <row r="176" spans="1:2" x14ac:dyDescent="0.3">
      <c r="A176" s="1">
        <v>41763</v>
      </c>
      <c r="B176">
        <v>10.119999885559</v>
      </c>
    </row>
    <row r="177" spans="1:2" x14ac:dyDescent="0.3">
      <c r="A177" s="1">
        <v>41770</v>
      </c>
      <c r="B177">
        <v>9.8299999237060494</v>
      </c>
    </row>
    <row r="178" spans="1:2" x14ac:dyDescent="0.3">
      <c r="A178" s="1">
        <v>41777</v>
      </c>
      <c r="B178">
        <v>10.579999923706</v>
      </c>
    </row>
    <row r="179" spans="1:2" x14ac:dyDescent="0.3">
      <c r="A179" s="1">
        <v>41784</v>
      </c>
      <c r="B179">
        <v>14.0900001525878</v>
      </c>
    </row>
    <row r="180" spans="1:2" x14ac:dyDescent="0.3">
      <c r="A180" s="1">
        <v>41791</v>
      </c>
      <c r="B180">
        <v>12.4600000381469</v>
      </c>
    </row>
    <row r="181" spans="1:2" x14ac:dyDescent="0.3">
      <c r="A181" s="1">
        <v>41798</v>
      </c>
      <c r="B181">
        <v>13.429999351501399</v>
      </c>
    </row>
    <row r="182" spans="1:2" x14ac:dyDescent="0.3">
      <c r="A182" s="1">
        <v>41805</v>
      </c>
      <c r="B182">
        <v>17.2199993133544</v>
      </c>
    </row>
    <row r="183" spans="1:2" x14ac:dyDescent="0.3">
      <c r="A183" s="1">
        <v>41812</v>
      </c>
      <c r="B183">
        <v>15.4699993133544</v>
      </c>
    </row>
    <row r="184" spans="1:2" x14ac:dyDescent="0.3">
      <c r="A184" s="1">
        <v>41819</v>
      </c>
      <c r="B184">
        <v>18.100000381469702</v>
      </c>
    </row>
    <row r="185" spans="1:2" x14ac:dyDescent="0.3">
      <c r="A185" s="1">
        <v>41826</v>
      </c>
      <c r="B185">
        <v>17.25</v>
      </c>
    </row>
    <row r="186" spans="1:2" x14ac:dyDescent="0.3">
      <c r="A186" s="1">
        <v>41833</v>
      </c>
      <c r="B186">
        <v>15.7100000381469</v>
      </c>
    </row>
    <row r="187" spans="1:2" x14ac:dyDescent="0.3">
      <c r="A187" s="1">
        <v>41840</v>
      </c>
      <c r="B187">
        <v>17.389999389648398</v>
      </c>
    </row>
    <row r="188" spans="1:2" x14ac:dyDescent="0.3">
      <c r="A188" s="1">
        <v>41847</v>
      </c>
      <c r="B188">
        <v>18.879999160766602</v>
      </c>
    </row>
    <row r="189" spans="1:2" x14ac:dyDescent="0.3">
      <c r="A189" s="1">
        <v>41854</v>
      </c>
      <c r="B189">
        <v>17.319999694824201</v>
      </c>
    </row>
    <row r="190" spans="1:2" x14ac:dyDescent="0.3">
      <c r="A190" s="1">
        <v>41861</v>
      </c>
      <c r="B190">
        <v>19.869998931884702</v>
      </c>
    </row>
    <row r="191" spans="1:2" x14ac:dyDescent="0.3">
      <c r="A191" s="1">
        <v>41868</v>
      </c>
      <c r="B191">
        <v>17.569999694824201</v>
      </c>
    </row>
    <row r="192" spans="1:2" x14ac:dyDescent="0.3">
      <c r="A192" s="1">
        <v>41875</v>
      </c>
      <c r="B192">
        <v>17.559999465942301</v>
      </c>
    </row>
    <row r="193" spans="1:2" x14ac:dyDescent="0.3">
      <c r="A193" s="1">
        <v>41882</v>
      </c>
      <c r="B193">
        <v>19.0100002288818</v>
      </c>
    </row>
    <row r="194" spans="1:2" x14ac:dyDescent="0.3">
      <c r="A194" s="1">
        <v>41889</v>
      </c>
      <c r="B194">
        <v>17.090000152587798</v>
      </c>
    </row>
    <row r="195" spans="1:2" x14ac:dyDescent="0.3">
      <c r="A195" s="1">
        <v>41896</v>
      </c>
      <c r="B195">
        <v>15.059999465942299</v>
      </c>
    </row>
    <row r="196" spans="1:2" x14ac:dyDescent="0.3">
      <c r="A196" s="1">
        <v>41903</v>
      </c>
      <c r="B196">
        <v>16.659999847412099</v>
      </c>
    </row>
    <row r="197" spans="1:2" x14ac:dyDescent="0.3">
      <c r="A197" s="1">
        <v>41910</v>
      </c>
      <c r="B197">
        <v>14.7100000381469</v>
      </c>
    </row>
    <row r="198" spans="1:2" x14ac:dyDescent="0.3">
      <c r="A198" s="1">
        <v>41917</v>
      </c>
      <c r="B198">
        <v>14.789999961853001</v>
      </c>
    </row>
    <row r="199" spans="1:2" x14ac:dyDescent="0.3">
      <c r="A199" s="1">
        <v>41924</v>
      </c>
      <c r="B199">
        <v>14.449999809265099</v>
      </c>
    </row>
    <row r="200" spans="1:2" x14ac:dyDescent="0.3">
      <c r="A200" s="1">
        <v>41931</v>
      </c>
      <c r="B200">
        <v>17.709999084472599</v>
      </c>
    </row>
    <row r="201" spans="1:2" x14ac:dyDescent="0.3">
      <c r="A201" s="1">
        <v>41938</v>
      </c>
      <c r="B201">
        <v>7.1599998474120996</v>
      </c>
    </row>
    <row r="202" spans="1:2" x14ac:dyDescent="0.3">
      <c r="A202" s="1">
        <v>41945</v>
      </c>
      <c r="B202">
        <v>7.3499999046325604</v>
      </c>
    </row>
    <row r="203" spans="1:2" x14ac:dyDescent="0.3">
      <c r="A203" s="1">
        <v>41952</v>
      </c>
      <c r="B203">
        <v>8.7399997711181605</v>
      </c>
    </row>
    <row r="204" spans="1:2" x14ac:dyDescent="0.3">
      <c r="A204" s="1">
        <v>41959</v>
      </c>
      <c r="B204">
        <v>10.059999465942299</v>
      </c>
    </row>
    <row r="205" spans="1:2" x14ac:dyDescent="0.3">
      <c r="A205" s="1">
        <v>41966</v>
      </c>
      <c r="B205">
        <v>6.25</v>
      </c>
    </row>
    <row r="206" spans="1:2" x14ac:dyDescent="0.3">
      <c r="A206" s="1">
        <v>41973</v>
      </c>
      <c r="B206">
        <v>10.2299995422363</v>
      </c>
    </row>
    <row r="207" spans="1:2" x14ac:dyDescent="0.3">
      <c r="A207" s="1">
        <v>41980</v>
      </c>
      <c r="B207">
        <v>8.7399997711181605</v>
      </c>
    </row>
    <row r="208" spans="1:2" x14ac:dyDescent="0.3">
      <c r="A208" s="1">
        <v>41987</v>
      </c>
      <c r="B208">
        <v>3.0299999713897701</v>
      </c>
    </row>
    <row r="209" spans="1:2" x14ac:dyDescent="0.3">
      <c r="A209" s="1">
        <v>41994</v>
      </c>
      <c r="B209">
        <v>5.3399996757507298</v>
      </c>
    </row>
    <row r="210" spans="1:2" x14ac:dyDescent="0.3">
      <c r="A210" s="1">
        <v>42001</v>
      </c>
      <c r="B210">
        <v>2.0799999237060498</v>
      </c>
    </row>
    <row r="211" spans="1:2" x14ac:dyDescent="0.3">
      <c r="A211" s="1">
        <v>42008</v>
      </c>
      <c r="B211">
        <v>9.9999994039535495E-2</v>
      </c>
    </row>
    <row r="212" spans="1:2" x14ac:dyDescent="0.3">
      <c r="A212" s="1">
        <v>42015</v>
      </c>
      <c r="B212">
        <v>1.0599999427795399</v>
      </c>
    </row>
    <row r="213" spans="1:2" x14ac:dyDescent="0.3">
      <c r="A213" s="1">
        <v>42022</v>
      </c>
      <c r="B213">
        <v>1.8899999856948799</v>
      </c>
    </row>
    <row r="214" spans="1:2" x14ac:dyDescent="0.3">
      <c r="A214" s="1">
        <v>42029</v>
      </c>
      <c r="B214">
        <v>4.5399999618530202</v>
      </c>
    </row>
    <row r="215" spans="1:2" x14ac:dyDescent="0.3">
      <c r="A215" s="1">
        <v>42036</v>
      </c>
      <c r="B215">
        <v>0.91999995708465498</v>
      </c>
    </row>
    <row r="216" spans="1:2" x14ac:dyDescent="0.3">
      <c r="A216" s="1">
        <v>42043</v>
      </c>
      <c r="B216">
        <v>1.83999991416931</v>
      </c>
    </row>
    <row r="217" spans="1:2" x14ac:dyDescent="0.3">
      <c r="A217" s="1">
        <v>42050</v>
      </c>
      <c r="B217">
        <v>1.79999995231628</v>
      </c>
    </row>
    <row r="218" spans="1:2" x14ac:dyDescent="0.3">
      <c r="A218" s="1">
        <v>42057</v>
      </c>
      <c r="B218">
        <v>3.0099999904632502</v>
      </c>
    </row>
    <row r="219" spans="1:2" x14ac:dyDescent="0.3">
      <c r="A219" s="1">
        <v>42064</v>
      </c>
      <c r="B219">
        <v>4.5199999809265101</v>
      </c>
    </row>
    <row r="220" spans="1:2" x14ac:dyDescent="0.3">
      <c r="A220" s="1">
        <v>42071</v>
      </c>
      <c r="B220">
        <v>5.5099997520446697</v>
      </c>
    </row>
    <row r="221" spans="1:2" x14ac:dyDescent="0.3">
      <c r="A221" s="1">
        <v>42078</v>
      </c>
      <c r="B221">
        <v>4.46000003814697</v>
      </c>
    </row>
    <row r="222" spans="1:2" x14ac:dyDescent="0.3">
      <c r="A222" s="1">
        <v>42085</v>
      </c>
      <c r="B222">
        <v>6.6099996566772399</v>
      </c>
    </row>
    <row r="223" spans="1:2" x14ac:dyDescent="0.3">
      <c r="A223" s="1">
        <v>42092</v>
      </c>
      <c r="B223">
        <v>8</v>
      </c>
    </row>
    <row r="224" spans="1:2" x14ac:dyDescent="0.3">
      <c r="A224" s="1">
        <v>42099</v>
      </c>
      <c r="B224">
        <v>8.5699996948242099</v>
      </c>
    </row>
    <row r="225" spans="1:2" x14ac:dyDescent="0.3">
      <c r="A225" s="1">
        <v>42106</v>
      </c>
      <c r="B225">
        <v>4.5299997329711896</v>
      </c>
    </row>
    <row r="226" spans="1:2" x14ac:dyDescent="0.3">
      <c r="A226" s="1">
        <v>42113</v>
      </c>
      <c r="B226">
        <v>9.7199993133544904</v>
      </c>
    </row>
    <row r="227" spans="1:2" x14ac:dyDescent="0.3">
      <c r="A227" s="1">
        <v>42120</v>
      </c>
      <c r="B227">
        <v>9.6499996185302699</v>
      </c>
    </row>
    <row r="228" spans="1:2" x14ac:dyDescent="0.3">
      <c r="A228" s="1">
        <v>42127</v>
      </c>
      <c r="B228">
        <v>12.2199993133544</v>
      </c>
    </row>
    <row r="229" spans="1:2" x14ac:dyDescent="0.3">
      <c r="A229" s="1">
        <v>42134</v>
      </c>
      <c r="B229">
        <v>13.6099996566772</v>
      </c>
    </row>
    <row r="230" spans="1:2" x14ac:dyDescent="0.3">
      <c r="A230" s="1">
        <v>42141</v>
      </c>
      <c r="B230">
        <v>14.4099998474121</v>
      </c>
    </row>
    <row r="231" spans="1:2" x14ac:dyDescent="0.3">
      <c r="A231" s="1">
        <v>42148</v>
      </c>
      <c r="B231">
        <v>10.3800001144409</v>
      </c>
    </row>
    <row r="232" spans="1:2" x14ac:dyDescent="0.3">
      <c r="A232" s="1">
        <v>42155</v>
      </c>
      <c r="B232">
        <v>12.199999809265099</v>
      </c>
    </row>
    <row r="233" spans="1:2" x14ac:dyDescent="0.3">
      <c r="A233" s="1">
        <v>42162</v>
      </c>
      <c r="B233">
        <v>16.420000076293899</v>
      </c>
    </row>
    <row r="234" spans="1:2" x14ac:dyDescent="0.3">
      <c r="A234" s="1">
        <v>42169</v>
      </c>
      <c r="B234">
        <v>17.389999389648398</v>
      </c>
    </row>
    <row r="235" spans="1:2" x14ac:dyDescent="0.3">
      <c r="A235" s="1">
        <v>42176</v>
      </c>
      <c r="B235">
        <v>16.0399990081787</v>
      </c>
    </row>
    <row r="236" spans="1:2" x14ac:dyDescent="0.3">
      <c r="A236" s="1">
        <v>42183</v>
      </c>
      <c r="B236">
        <v>16.629999160766602</v>
      </c>
    </row>
    <row r="237" spans="1:2" x14ac:dyDescent="0.3">
      <c r="A237" s="1">
        <v>42190</v>
      </c>
      <c r="B237">
        <v>19.619998931884702</v>
      </c>
    </row>
    <row r="238" spans="1:2" x14ac:dyDescent="0.3">
      <c r="A238" s="1">
        <v>42197</v>
      </c>
      <c r="B238">
        <v>22.899999618530199</v>
      </c>
    </row>
    <row r="239" spans="1:2" x14ac:dyDescent="0.3">
      <c r="A239" s="1">
        <v>42204</v>
      </c>
      <c r="B239">
        <v>23.090000152587798</v>
      </c>
    </row>
    <row r="240" spans="1:2" x14ac:dyDescent="0.3">
      <c r="A240" s="1">
        <v>42211</v>
      </c>
      <c r="B240">
        <v>22.769998550415</v>
      </c>
    </row>
    <row r="241" spans="1:2" x14ac:dyDescent="0.3">
      <c r="A241" s="1">
        <v>42218</v>
      </c>
      <c r="B241">
        <v>22.2799987792968</v>
      </c>
    </row>
    <row r="242" spans="1:2" x14ac:dyDescent="0.3">
      <c r="A242" s="1">
        <v>42225</v>
      </c>
      <c r="B242">
        <v>22.699998855590799</v>
      </c>
    </row>
    <row r="243" spans="1:2" x14ac:dyDescent="0.3">
      <c r="A243" s="1">
        <v>42232</v>
      </c>
      <c r="B243">
        <v>19.9899997711181</v>
      </c>
    </row>
    <row r="244" spans="1:2" x14ac:dyDescent="0.3">
      <c r="A244" s="1">
        <v>42239</v>
      </c>
      <c r="B244">
        <v>18.2299995422363</v>
      </c>
    </row>
    <row r="245" spans="1:2" x14ac:dyDescent="0.3">
      <c r="A245" s="1">
        <v>42246</v>
      </c>
      <c r="B245">
        <v>19.569999694824201</v>
      </c>
    </row>
    <row r="246" spans="1:2" x14ac:dyDescent="0.3">
      <c r="A246" s="1">
        <v>42253</v>
      </c>
      <c r="B246">
        <v>19.299999237060501</v>
      </c>
    </row>
    <row r="247" spans="1:2" x14ac:dyDescent="0.3">
      <c r="A247" s="1">
        <v>42260</v>
      </c>
      <c r="B247">
        <v>15.3599996566772</v>
      </c>
    </row>
    <row r="248" spans="1:2" x14ac:dyDescent="0.3">
      <c r="A248" s="1">
        <v>42267</v>
      </c>
      <c r="B248">
        <v>18.4300003051757</v>
      </c>
    </row>
    <row r="249" spans="1:2" x14ac:dyDescent="0.3">
      <c r="A249" s="1">
        <v>42274</v>
      </c>
      <c r="B249">
        <v>14.170000076293899</v>
      </c>
    </row>
    <row r="250" spans="1:2" x14ac:dyDescent="0.3">
      <c r="A250" s="1">
        <v>42281</v>
      </c>
      <c r="B250">
        <v>13.4699993133544</v>
      </c>
    </row>
    <row r="251" spans="1:2" x14ac:dyDescent="0.3">
      <c r="A251" s="1">
        <v>42288</v>
      </c>
      <c r="B251">
        <v>14.1300001144409</v>
      </c>
    </row>
    <row r="252" spans="1:2" x14ac:dyDescent="0.3">
      <c r="A252" s="1">
        <v>42295</v>
      </c>
      <c r="B252">
        <v>11.0900001525878</v>
      </c>
    </row>
    <row r="253" spans="1:2" x14ac:dyDescent="0.3">
      <c r="A253" s="1">
        <v>42302</v>
      </c>
      <c r="B253">
        <v>10.0900001525878</v>
      </c>
    </row>
    <row r="254" spans="1:2" x14ac:dyDescent="0.3">
      <c r="A254" s="1">
        <v>42309</v>
      </c>
      <c r="B254">
        <v>10.789999961853001</v>
      </c>
    </row>
    <row r="255" spans="1:2" x14ac:dyDescent="0.3">
      <c r="A255" s="1">
        <v>42316</v>
      </c>
      <c r="B255">
        <v>9.6599998474121094</v>
      </c>
    </row>
    <row r="256" spans="1:2" x14ac:dyDescent="0.3">
      <c r="A256" s="1">
        <v>42323</v>
      </c>
      <c r="B256">
        <v>8.6899995803833008</v>
      </c>
    </row>
    <row r="257" spans="1:2" x14ac:dyDescent="0.3">
      <c r="A257" s="1">
        <v>42330</v>
      </c>
      <c r="B257">
        <v>7.3099999427795401</v>
      </c>
    </row>
    <row r="258" spans="1:2" x14ac:dyDescent="0.3">
      <c r="A258" s="1">
        <v>42337</v>
      </c>
      <c r="B258">
        <v>3.7300000190734801</v>
      </c>
    </row>
    <row r="259" spans="1:2" x14ac:dyDescent="0.3">
      <c r="A259" s="1">
        <v>42344</v>
      </c>
      <c r="B259">
        <v>4.63000011444091</v>
      </c>
    </row>
    <row r="260" spans="1:2" x14ac:dyDescent="0.3">
      <c r="A260" s="1">
        <v>42351</v>
      </c>
      <c r="B260">
        <v>2.95000004768371</v>
      </c>
    </row>
    <row r="261" spans="1:2" x14ac:dyDescent="0.3">
      <c r="A261" s="1">
        <v>42358</v>
      </c>
      <c r="B261">
        <v>3.12999987602233</v>
      </c>
    </row>
    <row r="262" spans="1:2" x14ac:dyDescent="0.3">
      <c r="A262" s="1">
        <v>42365</v>
      </c>
      <c r="B262">
        <v>2.7699999809265101</v>
      </c>
    </row>
    <row r="263" spans="1:2" x14ac:dyDescent="0.3">
      <c r="A263" s="1">
        <v>42372</v>
      </c>
      <c r="B263">
        <v>0.979999959468841</v>
      </c>
    </row>
    <row r="264" spans="1:2" x14ac:dyDescent="0.3">
      <c r="A264" s="1">
        <v>42379</v>
      </c>
      <c r="B264">
        <v>5.0699996948242099</v>
      </c>
    </row>
    <row r="265" spans="1:2" x14ac:dyDescent="0.3">
      <c r="A265" s="1">
        <v>42386</v>
      </c>
      <c r="B265">
        <v>2.6900000572204501</v>
      </c>
    </row>
    <row r="266" spans="1:2" x14ac:dyDescent="0.3">
      <c r="A266" s="1">
        <v>42393</v>
      </c>
      <c r="B266">
        <v>-0.17999999225139601</v>
      </c>
    </row>
    <row r="267" spans="1:2" x14ac:dyDescent="0.3">
      <c r="A267" s="1">
        <v>42400</v>
      </c>
      <c r="B267">
        <v>2.2899999618530198</v>
      </c>
    </row>
    <row r="268" spans="1:2" x14ac:dyDescent="0.3">
      <c r="A268" s="1">
        <v>42407</v>
      </c>
      <c r="B268">
        <v>2.0599999427795401</v>
      </c>
    </row>
    <row r="269" spans="1:2" x14ac:dyDescent="0.3">
      <c r="A269" s="1">
        <v>42414</v>
      </c>
      <c r="B269">
        <v>6.3599996566772399</v>
      </c>
    </row>
    <row r="270" spans="1:2" x14ac:dyDescent="0.3">
      <c r="A270" s="1">
        <v>42421</v>
      </c>
      <c r="B270">
        <v>4.1599998474120996</v>
      </c>
    </row>
    <row r="271" spans="1:2" x14ac:dyDescent="0.3">
      <c r="A271" s="1">
        <v>42428</v>
      </c>
      <c r="B271">
        <v>8.3599996566772408</v>
      </c>
    </row>
    <row r="272" spans="1:2" x14ac:dyDescent="0.3">
      <c r="A272" s="1">
        <v>42435</v>
      </c>
      <c r="B272">
        <v>5.5299997329711896</v>
      </c>
    </row>
    <row r="273" spans="1:2" x14ac:dyDescent="0.3">
      <c r="A273" s="1">
        <v>42442</v>
      </c>
      <c r="B273">
        <v>5.75</v>
      </c>
    </row>
    <row r="274" spans="1:2" x14ac:dyDescent="0.3">
      <c r="A274" s="1">
        <v>42449</v>
      </c>
      <c r="B274">
        <v>6.9699997901916504</v>
      </c>
    </row>
    <row r="275" spans="1:2" x14ac:dyDescent="0.3">
      <c r="A275" s="1">
        <v>42456</v>
      </c>
      <c r="B275">
        <v>5.8699998855590803</v>
      </c>
    </row>
    <row r="276" spans="1:2" x14ac:dyDescent="0.3">
      <c r="A276" s="1">
        <v>42463</v>
      </c>
      <c r="B276">
        <v>9.5599994659423793</v>
      </c>
    </row>
    <row r="277" spans="1:2" x14ac:dyDescent="0.3">
      <c r="A277" s="1">
        <v>42470</v>
      </c>
      <c r="B277">
        <v>10.0100002288818</v>
      </c>
    </row>
    <row r="278" spans="1:2" x14ac:dyDescent="0.3">
      <c r="A278" s="1">
        <v>42477</v>
      </c>
      <c r="B278">
        <v>9.2100000381469709</v>
      </c>
    </row>
    <row r="279" spans="1:2" x14ac:dyDescent="0.3">
      <c r="A279" s="1">
        <v>42484</v>
      </c>
      <c r="B279">
        <v>11.3599996566772</v>
      </c>
    </row>
    <row r="280" spans="1:2" x14ac:dyDescent="0.3">
      <c r="A280" s="1">
        <v>42491</v>
      </c>
      <c r="B280">
        <v>6.9800000190734801</v>
      </c>
    </row>
    <row r="281" spans="1:2" x14ac:dyDescent="0.3">
      <c r="A281" s="1">
        <v>42498</v>
      </c>
      <c r="B281">
        <v>8.7399997711181605</v>
      </c>
    </row>
    <row r="282" spans="1:2" x14ac:dyDescent="0.3">
      <c r="A282" s="1">
        <v>42505</v>
      </c>
      <c r="B282">
        <v>13.829999923706</v>
      </c>
    </row>
    <row r="283" spans="1:2" x14ac:dyDescent="0.3">
      <c r="A283" s="1">
        <v>42512</v>
      </c>
      <c r="B283">
        <v>11.369999885559</v>
      </c>
    </row>
    <row r="284" spans="1:2" x14ac:dyDescent="0.3">
      <c r="A284" s="1">
        <v>42519</v>
      </c>
      <c r="B284">
        <v>12.1599998474121</v>
      </c>
    </row>
    <row r="285" spans="1:2" x14ac:dyDescent="0.3">
      <c r="A285" s="1">
        <v>42526</v>
      </c>
      <c r="B285">
        <v>15.429999351501399</v>
      </c>
    </row>
    <row r="286" spans="1:2" x14ac:dyDescent="0.3">
      <c r="A286" s="1">
        <v>42533</v>
      </c>
      <c r="B286">
        <v>15.869999885559</v>
      </c>
    </row>
    <row r="287" spans="1:2" x14ac:dyDescent="0.3">
      <c r="A287" s="1">
        <v>42540</v>
      </c>
      <c r="B287">
        <v>15.619999885559</v>
      </c>
    </row>
    <row r="288" spans="1:2" x14ac:dyDescent="0.3">
      <c r="A288" s="1">
        <v>42547</v>
      </c>
      <c r="B288">
        <v>15.5</v>
      </c>
    </row>
    <row r="289" spans="1:2" x14ac:dyDescent="0.3">
      <c r="A289" s="1">
        <v>42554</v>
      </c>
      <c r="B289">
        <v>18.7199993133544</v>
      </c>
    </row>
    <row r="290" spans="1:2" x14ac:dyDescent="0.3">
      <c r="A290" s="1">
        <v>42561</v>
      </c>
      <c r="B290">
        <v>21.7299995422363</v>
      </c>
    </row>
    <row r="291" spans="1:2" x14ac:dyDescent="0.3">
      <c r="A291" s="1">
        <v>42568</v>
      </c>
      <c r="B291">
        <v>16.7399997711181</v>
      </c>
    </row>
    <row r="292" spans="1:2" x14ac:dyDescent="0.3">
      <c r="A292" s="1">
        <v>42575</v>
      </c>
      <c r="B292">
        <v>18.100000381469702</v>
      </c>
    </row>
    <row r="293" spans="1:2" x14ac:dyDescent="0.3">
      <c r="A293" s="1">
        <v>42582</v>
      </c>
      <c r="B293">
        <v>19.7299995422363</v>
      </c>
    </row>
    <row r="294" spans="1:2" x14ac:dyDescent="0.3">
      <c r="A294" s="1">
        <v>42589</v>
      </c>
      <c r="B294">
        <v>21.350000381469702</v>
      </c>
    </row>
    <row r="295" spans="1:2" x14ac:dyDescent="0.3">
      <c r="A295" s="1">
        <v>42596</v>
      </c>
      <c r="B295">
        <v>18.109998703002901</v>
      </c>
    </row>
    <row r="296" spans="1:2" x14ac:dyDescent="0.3">
      <c r="A296" s="1">
        <v>42603</v>
      </c>
      <c r="B296">
        <v>19.2600002288818</v>
      </c>
    </row>
    <row r="297" spans="1:2" x14ac:dyDescent="0.3">
      <c r="A297" s="1">
        <v>42610</v>
      </c>
      <c r="B297">
        <v>20.309999465942301</v>
      </c>
    </row>
    <row r="298" spans="1:2" x14ac:dyDescent="0.3">
      <c r="A298" s="1">
        <v>42617</v>
      </c>
      <c r="B298">
        <v>18.9300003051757</v>
      </c>
    </row>
    <row r="299" spans="1:2" x14ac:dyDescent="0.3">
      <c r="A299" s="1">
        <v>42624</v>
      </c>
      <c r="B299">
        <v>17.109998703002901</v>
      </c>
    </row>
    <row r="300" spans="1:2" x14ac:dyDescent="0.3">
      <c r="A300" s="1">
        <v>42631</v>
      </c>
      <c r="B300">
        <v>16.829999923706001</v>
      </c>
    </row>
    <row r="301" spans="1:2" x14ac:dyDescent="0.3">
      <c r="A301" s="1">
        <v>42638</v>
      </c>
      <c r="B301">
        <v>14.9799995422363</v>
      </c>
    </row>
    <row r="302" spans="1:2" x14ac:dyDescent="0.3">
      <c r="A302" s="1">
        <v>42645</v>
      </c>
      <c r="B302">
        <v>14.449999809265099</v>
      </c>
    </row>
    <row r="303" spans="1:2" x14ac:dyDescent="0.3">
      <c r="A303" s="1">
        <v>42652</v>
      </c>
      <c r="B303">
        <v>11.429999351501399</v>
      </c>
    </row>
    <row r="304" spans="1:2" x14ac:dyDescent="0.3">
      <c r="A304" s="1">
        <v>42659</v>
      </c>
      <c r="B304">
        <v>8.9499998092651296</v>
      </c>
    </row>
    <row r="305" spans="1:2" x14ac:dyDescent="0.3">
      <c r="A305" s="1">
        <v>42666</v>
      </c>
      <c r="B305">
        <v>10.4600000381469</v>
      </c>
    </row>
    <row r="306" spans="1:2" x14ac:dyDescent="0.3">
      <c r="A306" s="1">
        <v>42673</v>
      </c>
      <c r="B306">
        <v>9.7399997711181605</v>
      </c>
    </row>
    <row r="307" spans="1:2" x14ac:dyDescent="0.3">
      <c r="A307" s="1">
        <v>42680</v>
      </c>
      <c r="B307">
        <v>9.5900001525878906</v>
      </c>
    </row>
    <row r="308" spans="1:2" x14ac:dyDescent="0.3">
      <c r="A308" s="1">
        <v>42687</v>
      </c>
      <c r="B308">
        <v>4.25</v>
      </c>
    </row>
    <row r="309" spans="1:2" x14ac:dyDescent="0.3">
      <c r="A309" s="1">
        <v>42694</v>
      </c>
      <c r="B309">
        <v>5.0699996948242099</v>
      </c>
    </row>
    <row r="310" spans="1:2" x14ac:dyDescent="0.3">
      <c r="A310" s="1">
        <v>42701</v>
      </c>
      <c r="B310">
        <v>6.42000007629394</v>
      </c>
    </row>
    <row r="311" spans="1:2" x14ac:dyDescent="0.3">
      <c r="A311" s="1">
        <v>42708</v>
      </c>
      <c r="B311">
        <v>1.40999996662139</v>
      </c>
    </row>
    <row r="312" spans="1:2" x14ac:dyDescent="0.3">
      <c r="A312" s="1">
        <v>42715</v>
      </c>
      <c r="B312">
        <v>2.5199999809265101</v>
      </c>
    </row>
    <row r="313" spans="1:2" x14ac:dyDescent="0.3">
      <c r="A313" s="1">
        <v>42722</v>
      </c>
      <c r="B313">
        <v>1.37999999523162</v>
      </c>
    </row>
    <row r="314" spans="1:2" x14ac:dyDescent="0.3">
      <c r="A314" s="1">
        <v>42729</v>
      </c>
      <c r="B314">
        <v>1.1399999856948799</v>
      </c>
    </row>
    <row r="315" spans="1:2" x14ac:dyDescent="0.3">
      <c r="A315" s="1">
        <v>42736</v>
      </c>
      <c r="B315">
        <v>-0.62999999523162797</v>
      </c>
    </row>
    <row r="316" spans="1:2" x14ac:dyDescent="0.3">
      <c r="A316" s="1">
        <v>42743</v>
      </c>
      <c r="B316">
        <v>-4.4499998092651296</v>
      </c>
    </row>
    <row r="317" spans="1:2" x14ac:dyDescent="0.3">
      <c r="A317" s="1">
        <v>42750</v>
      </c>
      <c r="B317">
        <v>-3.5899999141693102</v>
      </c>
    </row>
    <row r="318" spans="1:2" x14ac:dyDescent="0.3">
      <c r="A318" s="1">
        <v>42757</v>
      </c>
      <c r="B318">
        <v>1.8099999427795399</v>
      </c>
    </row>
    <row r="319" spans="1:2" x14ac:dyDescent="0.3">
      <c r="A319" s="1">
        <v>42764</v>
      </c>
      <c r="B319">
        <v>1.57999992370605</v>
      </c>
    </row>
    <row r="320" spans="1:2" x14ac:dyDescent="0.3">
      <c r="A320" s="1">
        <v>42771</v>
      </c>
      <c r="B320">
        <v>0.71999996900558405</v>
      </c>
    </row>
    <row r="321" spans="1:2" x14ac:dyDescent="0.3">
      <c r="A321" s="1">
        <v>42778</v>
      </c>
      <c r="B321">
        <v>4.8099999427795401</v>
      </c>
    </row>
    <row r="322" spans="1:2" x14ac:dyDescent="0.3">
      <c r="A322" s="1">
        <v>42785</v>
      </c>
      <c r="B322">
        <v>2.2300000190734801</v>
      </c>
    </row>
    <row r="323" spans="1:2" x14ac:dyDescent="0.3">
      <c r="A323" s="1">
        <v>42792</v>
      </c>
      <c r="B323">
        <v>1.2799999713897701</v>
      </c>
    </row>
    <row r="324" spans="1:2" x14ac:dyDescent="0.3">
      <c r="A324" s="1">
        <v>42799</v>
      </c>
      <c r="B324">
        <v>4.0699996948242099</v>
      </c>
    </row>
    <row r="325" spans="1:2" x14ac:dyDescent="0.3">
      <c r="A325" s="1">
        <v>42806</v>
      </c>
      <c r="B325">
        <v>3.3399999141693102</v>
      </c>
    </row>
    <row r="326" spans="1:2" x14ac:dyDescent="0.3">
      <c r="A326" s="1">
        <v>42813</v>
      </c>
      <c r="B326">
        <v>4.0199999809265101</v>
      </c>
    </row>
    <row r="327" spans="1:2" x14ac:dyDescent="0.3">
      <c r="A327" s="1">
        <v>42820</v>
      </c>
      <c r="B327">
        <v>6.9299998283386204</v>
      </c>
    </row>
    <row r="328" spans="1:2" x14ac:dyDescent="0.3">
      <c r="A328" s="1">
        <v>42827</v>
      </c>
      <c r="B328">
        <v>3.1899998188018799</v>
      </c>
    </row>
    <row r="329" spans="1:2" x14ac:dyDescent="0.3">
      <c r="A329" s="1">
        <v>42834</v>
      </c>
      <c r="B329">
        <v>7.1599998474120996</v>
      </c>
    </row>
    <row r="330" spans="1:2" x14ac:dyDescent="0.3">
      <c r="A330" s="1">
        <v>42841</v>
      </c>
      <c r="B330">
        <v>8.2299995422363192</v>
      </c>
    </row>
    <row r="331" spans="1:2" x14ac:dyDescent="0.3">
      <c r="A331" s="1">
        <v>42848</v>
      </c>
      <c r="B331">
        <v>1.8999999761581401</v>
      </c>
    </row>
    <row r="332" spans="1:2" x14ac:dyDescent="0.3">
      <c r="A332" s="1">
        <v>42855</v>
      </c>
      <c r="B332">
        <v>6.1599998474120996</v>
      </c>
    </row>
    <row r="333" spans="1:2" x14ac:dyDescent="0.3">
      <c r="A333" s="1">
        <v>42862</v>
      </c>
      <c r="B333">
        <v>7.7300000190734801</v>
      </c>
    </row>
    <row r="334" spans="1:2" x14ac:dyDescent="0.3">
      <c r="A334" s="1">
        <v>42869</v>
      </c>
      <c r="B334">
        <v>9.1199998855590803</v>
      </c>
    </row>
    <row r="335" spans="1:2" x14ac:dyDescent="0.3">
      <c r="A335" s="1">
        <v>42876</v>
      </c>
      <c r="B335">
        <v>12.550000190734799</v>
      </c>
    </row>
    <row r="336" spans="1:2" x14ac:dyDescent="0.3">
      <c r="A336" s="1">
        <v>42883</v>
      </c>
      <c r="B336">
        <v>12.569999694824199</v>
      </c>
    </row>
    <row r="337" spans="1:2" x14ac:dyDescent="0.3">
      <c r="A337" s="1">
        <v>42890</v>
      </c>
      <c r="B337">
        <v>14.029999732971101</v>
      </c>
    </row>
    <row r="338" spans="1:2" x14ac:dyDescent="0.3">
      <c r="A338" s="1">
        <v>42897</v>
      </c>
      <c r="B338">
        <v>14.869999885559</v>
      </c>
    </row>
    <row r="339" spans="1:2" x14ac:dyDescent="0.3">
      <c r="A339" s="1">
        <v>42904</v>
      </c>
      <c r="B339">
        <v>17.2899990081787</v>
      </c>
    </row>
    <row r="340" spans="1:2" x14ac:dyDescent="0.3">
      <c r="A340" s="1">
        <v>42911</v>
      </c>
      <c r="B340">
        <v>16.619998931884702</v>
      </c>
    </row>
    <row r="341" spans="1:2" x14ac:dyDescent="0.3">
      <c r="A341" s="1">
        <v>42918</v>
      </c>
      <c r="B341">
        <v>16.340000152587798</v>
      </c>
    </row>
    <row r="342" spans="1:2" x14ac:dyDescent="0.3">
      <c r="A342" s="1">
        <v>42925</v>
      </c>
      <c r="B342">
        <v>16.959999084472599</v>
      </c>
    </row>
    <row r="343" spans="1:2" x14ac:dyDescent="0.3">
      <c r="A343" s="1">
        <v>42932</v>
      </c>
      <c r="B343">
        <v>20.119998931884702</v>
      </c>
    </row>
    <row r="344" spans="1:2" x14ac:dyDescent="0.3">
      <c r="A344" s="1">
        <v>42939</v>
      </c>
      <c r="B344">
        <v>17.9300003051757</v>
      </c>
    </row>
    <row r="345" spans="1:2" x14ac:dyDescent="0.3">
      <c r="A345" s="1">
        <v>42946</v>
      </c>
      <c r="B345">
        <v>17.659999847412099</v>
      </c>
    </row>
    <row r="346" spans="1:2" x14ac:dyDescent="0.3">
      <c r="A346" s="1">
        <v>42953</v>
      </c>
      <c r="B346">
        <v>20.2799987792968</v>
      </c>
    </row>
    <row r="347" spans="1:2" x14ac:dyDescent="0.3">
      <c r="A347" s="1">
        <v>42960</v>
      </c>
      <c r="B347">
        <v>16.340000152587798</v>
      </c>
    </row>
    <row r="348" spans="1:2" x14ac:dyDescent="0.3">
      <c r="A348" s="1">
        <v>42967</v>
      </c>
      <c r="B348">
        <v>18.119998931884702</v>
      </c>
    </row>
    <row r="349" spans="1:2" x14ac:dyDescent="0.3">
      <c r="A349" s="1">
        <v>42974</v>
      </c>
      <c r="B349">
        <v>16.4300003051757</v>
      </c>
    </row>
    <row r="350" spans="1:2" x14ac:dyDescent="0.3">
      <c r="A350" s="1">
        <v>42981</v>
      </c>
      <c r="B350">
        <v>14.1599998474121</v>
      </c>
    </row>
    <row r="351" spans="1:2" x14ac:dyDescent="0.3">
      <c r="A351" s="1">
        <v>42988</v>
      </c>
      <c r="B351">
        <v>14.4699993133544</v>
      </c>
    </row>
    <row r="352" spans="1:2" x14ac:dyDescent="0.3">
      <c r="A352" s="1">
        <v>42995</v>
      </c>
      <c r="B352">
        <v>15.289999961853001</v>
      </c>
    </row>
    <row r="353" spans="1:2" x14ac:dyDescent="0.3">
      <c r="A353" s="1">
        <v>43002</v>
      </c>
      <c r="B353">
        <v>9.92000007629394</v>
      </c>
    </row>
    <row r="354" spans="1:2" x14ac:dyDescent="0.3">
      <c r="A354" s="1">
        <v>43009</v>
      </c>
      <c r="B354">
        <v>11.9799995422363</v>
      </c>
    </row>
    <row r="355" spans="1:2" x14ac:dyDescent="0.3">
      <c r="A355" s="1">
        <v>43016</v>
      </c>
      <c r="B355">
        <v>8.17000007629394</v>
      </c>
    </row>
    <row r="356" spans="1:2" x14ac:dyDescent="0.3">
      <c r="A356" s="1">
        <v>43023</v>
      </c>
      <c r="B356">
        <v>10.899999618530201</v>
      </c>
    </row>
    <row r="357" spans="1:2" x14ac:dyDescent="0.3">
      <c r="A357" s="1">
        <v>43030</v>
      </c>
      <c r="B357">
        <v>10.079999923706</v>
      </c>
    </row>
    <row r="358" spans="1:2" x14ac:dyDescent="0.3">
      <c r="A358" s="1">
        <v>43037</v>
      </c>
      <c r="B358">
        <v>7.0999999046325604</v>
      </c>
    </row>
    <row r="359" spans="1:2" x14ac:dyDescent="0.3">
      <c r="A359" s="1">
        <v>43044</v>
      </c>
      <c r="B359">
        <v>6.6599998474120996</v>
      </c>
    </row>
    <row r="360" spans="1:2" x14ac:dyDescent="0.3">
      <c r="A360" s="1">
        <v>43051</v>
      </c>
      <c r="B360">
        <v>5.6799998283386204</v>
      </c>
    </row>
    <row r="361" spans="1:2" x14ac:dyDescent="0.3">
      <c r="A361" s="1">
        <v>43058</v>
      </c>
      <c r="B361">
        <v>4.4899997711181596</v>
      </c>
    </row>
    <row r="362" spans="1:2" x14ac:dyDescent="0.3">
      <c r="A362" s="1">
        <v>43065</v>
      </c>
      <c r="B362">
        <v>3.3399999141693102</v>
      </c>
    </row>
    <row r="363" spans="1:2" x14ac:dyDescent="0.3">
      <c r="A363" s="1">
        <v>43072</v>
      </c>
      <c r="B363">
        <v>3.9999999105930301E-2</v>
      </c>
    </row>
    <row r="364" spans="1:2" x14ac:dyDescent="0.3">
      <c r="A364" s="1">
        <v>43079</v>
      </c>
      <c r="B364">
        <v>-2.0199999809265101</v>
      </c>
    </row>
    <row r="365" spans="1:2" x14ac:dyDescent="0.3">
      <c r="A365" s="1">
        <v>43086</v>
      </c>
      <c r="B365">
        <v>1.7400000095367401</v>
      </c>
    </row>
    <row r="366" spans="1:2" x14ac:dyDescent="0.3">
      <c r="A366" s="1">
        <v>43093</v>
      </c>
      <c r="B366">
        <v>-1.66999995708465</v>
      </c>
    </row>
    <row r="367" spans="1:2" x14ac:dyDescent="0.3">
      <c r="A367" s="1">
        <v>43100</v>
      </c>
      <c r="B367">
        <v>0.84999996423721302</v>
      </c>
    </row>
    <row r="368" spans="1:2" x14ac:dyDescent="0.3">
      <c r="A368" s="1">
        <v>43107</v>
      </c>
      <c r="B368">
        <v>1.3899999856948799</v>
      </c>
    </row>
    <row r="369" spans="1:2" x14ac:dyDescent="0.3">
      <c r="A369" s="1">
        <v>43114</v>
      </c>
      <c r="B369">
        <v>3.16999983787536</v>
      </c>
    </row>
    <row r="370" spans="1:2" x14ac:dyDescent="0.3">
      <c r="A370" s="1">
        <v>43121</v>
      </c>
      <c r="B370">
        <v>0.75999999046325595</v>
      </c>
    </row>
    <row r="371" spans="1:2" x14ac:dyDescent="0.3">
      <c r="A371" s="1">
        <v>43128</v>
      </c>
      <c r="B371">
        <v>3.1599998474121</v>
      </c>
    </row>
    <row r="372" spans="1:2" x14ac:dyDescent="0.3">
      <c r="A372" s="1">
        <v>43135</v>
      </c>
      <c r="B372">
        <v>1.62000000476837</v>
      </c>
    </row>
    <row r="373" spans="1:2" x14ac:dyDescent="0.3">
      <c r="A373" s="1">
        <v>43142</v>
      </c>
      <c r="B373">
        <v>1.4800000190734801</v>
      </c>
    </row>
    <row r="374" spans="1:2" x14ac:dyDescent="0.3">
      <c r="A374" s="1">
        <v>43149</v>
      </c>
      <c r="B374">
        <v>-4.9999997019767699E-2</v>
      </c>
    </row>
    <row r="375" spans="1:2" x14ac:dyDescent="0.3">
      <c r="A375" s="1">
        <v>43156</v>
      </c>
      <c r="B375">
        <v>2.87999987602233</v>
      </c>
    </row>
    <row r="376" spans="1:2" x14ac:dyDescent="0.3">
      <c r="A376" s="1">
        <v>43163</v>
      </c>
      <c r="B376">
        <v>-5.4400000572204501</v>
      </c>
    </row>
    <row r="377" spans="1:2" x14ac:dyDescent="0.3">
      <c r="A377" s="1">
        <v>43170</v>
      </c>
      <c r="B377">
        <v>3.3999998569488499</v>
      </c>
    </row>
    <row r="378" spans="1:2" x14ac:dyDescent="0.3">
      <c r="A378" s="1">
        <v>43177</v>
      </c>
      <c r="B378">
        <v>5.5199999809265101</v>
      </c>
    </row>
    <row r="379" spans="1:2" x14ac:dyDescent="0.3">
      <c r="A379" s="1">
        <v>43184</v>
      </c>
      <c r="B379">
        <v>1.53999996185302</v>
      </c>
    </row>
    <row r="380" spans="1:2" x14ac:dyDescent="0.3">
      <c r="A380" s="1">
        <v>43191</v>
      </c>
      <c r="B380">
        <v>3.9700000286102202</v>
      </c>
    </row>
    <row r="381" spans="1:2" x14ac:dyDescent="0.3">
      <c r="A381" s="1">
        <v>43198</v>
      </c>
      <c r="B381">
        <v>5.1799998283386204</v>
      </c>
    </row>
    <row r="382" spans="1:2" x14ac:dyDescent="0.3">
      <c r="A382" s="1">
        <v>43205</v>
      </c>
      <c r="B382">
        <v>9.67000007629394</v>
      </c>
    </row>
    <row r="383" spans="1:2" x14ac:dyDescent="0.3">
      <c r="A383" s="1">
        <v>43212</v>
      </c>
      <c r="B383">
        <v>11.099999427795399</v>
      </c>
    </row>
    <row r="384" spans="1:2" x14ac:dyDescent="0.3">
      <c r="A384" s="1">
        <v>43219</v>
      </c>
      <c r="B384">
        <v>10.7399997711181</v>
      </c>
    </row>
    <row r="385" spans="1:2" x14ac:dyDescent="0.3">
      <c r="A385" s="1">
        <v>43226</v>
      </c>
      <c r="B385">
        <v>11.369999885559</v>
      </c>
    </row>
    <row r="386" spans="1:2" x14ac:dyDescent="0.3">
      <c r="A386" s="1">
        <v>43233</v>
      </c>
      <c r="B386">
        <v>13.369999885559</v>
      </c>
    </row>
    <row r="387" spans="1:2" x14ac:dyDescent="0.3">
      <c r="A387" s="1">
        <v>43240</v>
      </c>
      <c r="B387">
        <v>9.75</v>
      </c>
    </row>
    <row r="388" spans="1:2" x14ac:dyDescent="0.3">
      <c r="A388" s="1">
        <v>43247</v>
      </c>
      <c r="B388">
        <v>14.3400001525878</v>
      </c>
    </row>
    <row r="389" spans="1:2" x14ac:dyDescent="0.3">
      <c r="A389" s="1">
        <v>43254</v>
      </c>
      <c r="B389">
        <v>15.2699995040893</v>
      </c>
    </row>
    <row r="390" spans="1:2" x14ac:dyDescent="0.3">
      <c r="A390" s="1">
        <v>43261</v>
      </c>
      <c r="B390">
        <v>15.1399993896484</v>
      </c>
    </row>
    <row r="391" spans="1:2" x14ac:dyDescent="0.3">
      <c r="A391" s="1">
        <v>43268</v>
      </c>
      <c r="B391">
        <v>16.270000457763601</v>
      </c>
    </row>
    <row r="392" spans="1:2" x14ac:dyDescent="0.3">
      <c r="A392" s="1">
        <v>43275</v>
      </c>
      <c r="B392">
        <v>14.9899997711181</v>
      </c>
    </row>
    <row r="393" spans="1:2" x14ac:dyDescent="0.3">
      <c r="A393" s="1">
        <v>43282</v>
      </c>
      <c r="B393">
        <v>14.9600000381469</v>
      </c>
    </row>
    <row r="394" spans="1:2" x14ac:dyDescent="0.3">
      <c r="A394" s="1">
        <v>43289</v>
      </c>
      <c r="B394">
        <v>19.059999465942301</v>
      </c>
    </row>
    <row r="395" spans="1:2" x14ac:dyDescent="0.3">
      <c r="A395" s="1">
        <v>43296</v>
      </c>
      <c r="B395">
        <v>19.090000152587798</v>
      </c>
    </row>
    <row r="396" spans="1:2" x14ac:dyDescent="0.3">
      <c r="A396" s="1">
        <v>43303</v>
      </c>
      <c r="B396">
        <v>19.069999694824201</v>
      </c>
    </row>
    <row r="397" spans="1:2" x14ac:dyDescent="0.3">
      <c r="A397" s="1">
        <v>43310</v>
      </c>
      <c r="B397">
        <v>18.459999084472599</v>
      </c>
    </row>
    <row r="398" spans="1:2" x14ac:dyDescent="0.3">
      <c r="A398" s="1">
        <v>43317</v>
      </c>
      <c r="B398">
        <v>20.819999694824201</v>
      </c>
    </row>
    <row r="399" spans="1:2" x14ac:dyDescent="0.3">
      <c r="A399" s="1">
        <v>43324</v>
      </c>
      <c r="B399">
        <v>20.7299995422363</v>
      </c>
    </row>
    <row r="400" spans="1:2" x14ac:dyDescent="0.3">
      <c r="A400" s="1">
        <v>43331</v>
      </c>
      <c r="B400">
        <v>18.770000457763601</v>
      </c>
    </row>
    <row r="401" spans="1:2" x14ac:dyDescent="0.3">
      <c r="A401" s="1">
        <v>43338</v>
      </c>
      <c r="B401">
        <v>19.199998855590799</v>
      </c>
    </row>
    <row r="402" spans="1:2" x14ac:dyDescent="0.3">
      <c r="A402" s="1">
        <v>43345</v>
      </c>
      <c r="B402">
        <v>15.809999465942299</v>
      </c>
    </row>
    <row r="403" spans="1:2" x14ac:dyDescent="0.3">
      <c r="A403" s="1">
        <v>43352</v>
      </c>
      <c r="B403">
        <v>16.449998855590799</v>
      </c>
    </row>
    <row r="404" spans="1:2" x14ac:dyDescent="0.3">
      <c r="A404" s="1">
        <v>43359</v>
      </c>
      <c r="B404">
        <v>17.329999923706001</v>
      </c>
    </row>
    <row r="405" spans="1:2" x14ac:dyDescent="0.3">
      <c r="A405" s="1">
        <v>43366</v>
      </c>
      <c r="B405">
        <v>18.409999847412099</v>
      </c>
    </row>
    <row r="406" spans="1:2" x14ac:dyDescent="0.3">
      <c r="A406" s="1">
        <v>43373</v>
      </c>
      <c r="B406">
        <v>9.4600000381469709</v>
      </c>
    </row>
    <row r="407" spans="1:2" x14ac:dyDescent="0.3">
      <c r="A407" s="1">
        <v>43380</v>
      </c>
      <c r="B407">
        <v>14.059999465942299</v>
      </c>
    </row>
    <row r="408" spans="1:2" x14ac:dyDescent="0.3">
      <c r="A408" s="1">
        <v>43387</v>
      </c>
      <c r="B408">
        <v>12.899999618530201</v>
      </c>
    </row>
    <row r="409" spans="1:2" x14ac:dyDescent="0.3">
      <c r="A409" s="1">
        <v>43394</v>
      </c>
      <c r="B409">
        <v>12.779999732971101</v>
      </c>
    </row>
    <row r="410" spans="1:2" x14ac:dyDescent="0.3">
      <c r="A410" s="1">
        <v>43401</v>
      </c>
      <c r="B410">
        <v>9.8000001907348597</v>
      </c>
    </row>
    <row r="411" spans="1:2" x14ac:dyDescent="0.3">
      <c r="A411" s="1">
        <v>43408</v>
      </c>
      <c r="B411">
        <v>10.5199995040893</v>
      </c>
    </row>
    <row r="412" spans="1:2" x14ac:dyDescent="0.3">
      <c r="A412" s="1">
        <v>43415</v>
      </c>
      <c r="B412">
        <v>8.8099994659423793</v>
      </c>
    </row>
    <row r="413" spans="1:2" x14ac:dyDescent="0.3">
      <c r="A413" s="1">
        <v>43422</v>
      </c>
      <c r="B413">
        <v>5.1999998092651296</v>
      </c>
    </row>
    <row r="414" spans="1:2" x14ac:dyDescent="0.3">
      <c r="A414" s="1">
        <v>43429</v>
      </c>
      <c r="B414">
        <v>5.25</v>
      </c>
    </row>
    <row r="415" spans="1:2" x14ac:dyDescent="0.3">
      <c r="A415" s="1">
        <v>43436</v>
      </c>
      <c r="B415">
        <v>3.8299999237060498</v>
      </c>
    </row>
    <row r="416" spans="1:2" x14ac:dyDescent="0.3">
      <c r="A416" s="1">
        <v>43443</v>
      </c>
      <c r="B416">
        <v>4.3899998664855904</v>
      </c>
    </row>
    <row r="417" spans="1:2" x14ac:dyDescent="0.3">
      <c r="A417" s="1">
        <v>43450</v>
      </c>
      <c r="B417">
        <v>-0.43999999761581399</v>
      </c>
    </row>
    <row r="418" spans="1:2" x14ac:dyDescent="0.3">
      <c r="A418" s="1">
        <v>43457</v>
      </c>
      <c r="B418">
        <v>0.45999997854232699</v>
      </c>
    </row>
    <row r="419" spans="1:2" x14ac:dyDescent="0.3">
      <c r="A419" s="1">
        <v>43464</v>
      </c>
      <c r="B419">
        <v>0.68999999761581399</v>
      </c>
    </row>
    <row r="420" spans="1:2" x14ac:dyDescent="0.3">
      <c r="A420" s="1">
        <v>43471</v>
      </c>
      <c r="B420">
        <v>-3.2400000095367401</v>
      </c>
    </row>
    <row r="421" spans="1:2" x14ac:dyDescent="0.3">
      <c r="A421" s="1">
        <v>43478</v>
      </c>
      <c r="B421">
        <v>-1.07999992370605</v>
      </c>
    </row>
    <row r="422" spans="1:2" x14ac:dyDescent="0.3">
      <c r="A422" s="1">
        <v>43485</v>
      </c>
      <c r="B422">
        <v>2.0699999332427899</v>
      </c>
    </row>
    <row r="423" spans="1:2" x14ac:dyDescent="0.3">
      <c r="A423" s="1">
        <v>43492</v>
      </c>
      <c r="B423">
        <v>0.11999999731779</v>
      </c>
    </row>
    <row r="424" spans="1:2" x14ac:dyDescent="0.3">
      <c r="A424" s="1">
        <v>43499</v>
      </c>
      <c r="B424">
        <v>-0.57999998331069902</v>
      </c>
    </row>
    <row r="425" spans="1:2" x14ac:dyDescent="0.3">
      <c r="A425" s="1">
        <v>43506</v>
      </c>
      <c r="B425">
        <v>3.25</v>
      </c>
    </row>
    <row r="426" spans="1:2" x14ac:dyDescent="0.3">
      <c r="A426" s="1">
        <v>43513</v>
      </c>
      <c r="B426">
        <v>1.3999999761581401</v>
      </c>
    </row>
    <row r="427" spans="1:2" x14ac:dyDescent="0.3">
      <c r="A427" s="1">
        <v>43520</v>
      </c>
      <c r="B427">
        <v>2.3199999332427899</v>
      </c>
    </row>
    <row r="428" spans="1:2" x14ac:dyDescent="0.3">
      <c r="A428" s="1">
        <v>43527</v>
      </c>
      <c r="B428">
        <v>1.6399999856948799</v>
      </c>
    </row>
    <row r="429" spans="1:2" x14ac:dyDescent="0.3">
      <c r="A429" s="1">
        <v>43534</v>
      </c>
      <c r="B429">
        <v>5.6599998474120996</v>
      </c>
    </row>
    <row r="430" spans="1:2" x14ac:dyDescent="0.3">
      <c r="A430" s="1">
        <v>43541</v>
      </c>
      <c r="B430">
        <v>1.1999999284744201</v>
      </c>
    </row>
    <row r="431" spans="1:2" x14ac:dyDescent="0.3">
      <c r="A431" s="1">
        <v>43548</v>
      </c>
      <c r="B431">
        <v>5.9699997901916504</v>
      </c>
    </row>
    <row r="432" spans="1:2" x14ac:dyDescent="0.3">
      <c r="A432" s="1">
        <v>43555</v>
      </c>
      <c r="B432">
        <v>5.0999999046325604</v>
      </c>
    </row>
    <row r="433" spans="1:2" x14ac:dyDescent="0.3">
      <c r="A433" s="1">
        <v>43562</v>
      </c>
      <c r="B433">
        <v>4.6199998855590803</v>
      </c>
    </row>
    <row r="434" spans="1:2" x14ac:dyDescent="0.3">
      <c r="A434" s="1">
        <v>43569</v>
      </c>
      <c r="B434">
        <v>5.5099997520446697</v>
      </c>
    </row>
    <row r="435" spans="1:2" x14ac:dyDescent="0.3">
      <c r="A435" s="1">
        <v>43576</v>
      </c>
      <c r="B435">
        <v>5.8299999237060502</v>
      </c>
    </row>
    <row r="436" spans="1:2" x14ac:dyDescent="0.3">
      <c r="A436" s="1">
        <v>43583</v>
      </c>
      <c r="B436">
        <v>8.7699995040893501</v>
      </c>
    </row>
    <row r="437" spans="1:2" x14ac:dyDescent="0.3">
      <c r="A437" s="1">
        <v>43590</v>
      </c>
      <c r="B437">
        <v>4.8299999237060502</v>
      </c>
    </row>
    <row r="438" spans="1:2" x14ac:dyDescent="0.3">
      <c r="A438" s="1">
        <v>43597</v>
      </c>
      <c r="B438">
        <v>5.3599996566772399</v>
      </c>
    </row>
    <row r="439" spans="1:2" x14ac:dyDescent="0.3">
      <c r="A439" s="1">
        <v>43604</v>
      </c>
      <c r="B439">
        <v>7.3999996185302699</v>
      </c>
    </row>
    <row r="440" spans="1:2" x14ac:dyDescent="0.3">
      <c r="A440" s="1">
        <v>43611</v>
      </c>
      <c r="B440">
        <v>11.179999351501399</v>
      </c>
    </row>
    <row r="441" spans="1:2" x14ac:dyDescent="0.3">
      <c r="A441" s="1">
        <v>43618</v>
      </c>
      <c r="B441">
        <v>10.7699995040893</v>
      </c>
    </row>
    <row r="442" spans="1:2" x14ac:dyDescent="0.3">
      <c r="A442" s="1">
        <v>43625</v>
      </c>
      <c r="B442">
        <v>14.0099992752075</v>
      </c>
    </row>
    <row r="443" spans="1:2" x14ac:dyDescent="0.3">
      <c r="A443" s="1">
        <v>43632</v>
      </c>
      <c r="B443">
        <v>17.5</v>
      </c>
    </row>
    <row r="444" spans="1:2" x14ac:dyDescent="0.3">
      <c r="A444" s="1">
        <v>43639</v>
      </c>
      <c r="B444">
        <v>15.679999351501399</v>
      </c>
    </row>
    <row r="445" spans="1:2" x14ac:dyDescent="0.3">
      <c r="A445" s="1">
        <v>43646</v>
      </c>
      <c r="B445">
        <v>18.840000152587798</v>
      </c>
    </row>
    <row r="446" spans="1:2" x14ac:dyDescent="0.3">
      <c r="A446" s="1">
        <v>43653</v>
      </c>
      <c r="B446">
        <v>19.159999847412099</v>
      </c>
    </row>
    <row r="447" spans="1:2" x14ac:dyDescent="0.3">
      <c r="A447" s="1">
        <v>43660</v>
      </c>
      <c r="B447">
        <v>17.619998931884702</v>
      </c>
    </row>
    <row r="448" spans="1:2" x14ac:dyDescent="0.3">
      <c r="A448" s="1">
        <v>43667</v>
      </c>
      <c r="B448">
        <v>17.629999160766602</v>
      </c>
    </row>
    <row r="449" spans="1:2" x14ac:dyDescent="0.3">
      <c r="A449" s="1">
        <v>43674</v>
      </c>
      <c r="B449">
        <v>18.699998855590799</v>
      </c>
    </row>
    <row r="450" spans="1:2" x14ac:dyDescent="0.3">
      <c r="A450" s="1">
        <v>43681</v>
      </c>
      <c r="B450">
        <v>18.199998855590799</v>
      </c>
    </row>
    <row r="451" spans="1:2" x14ac:dyDescent="0.3">
      <c r="A451" s="1">
        <v>43688</v>
      </c>
      <c r="B451">
        <v>18.920000076293899</v>
      </c>
    </row>
    <row r="452" spans="1:2" x14ac:dyDescent="0.3">
      <c r="A452" s="1">
        <v>43695</v>
      </c>
      <c r="B452">
        <v>18.799999237060501</v>
      </c>
    </row>
    <row r="453" spans="1:2" x14ac:dyDescent="0.3">
      <c r="A453" s="1">
        <v>43702</v>
      </c>
      <c r="B453">
        <v>18.389999389648398</v>
      </c>
    </row>
    <row r="454" spans="1:2" x14ac:dyDescent="0.3">
      <c r="A454" s="1">
        <v>43709</v>
      </c>
      <c r="B454">
        <v>19.6800003051757</v>
      </c>
    </row>
    <row r="455" spans="1:2" x14ac:dyDescent="0.3">
      <c r="A455" s="1">
        <v>43716</v>
      </c>
      <c r="B455">
        <v>16.449998855590799</v>
      </c>
    </row>
    <row r="456" spans="1:2" x14ac:dyDescent="0.3">
      <c r="A456" s="1">
        <v>43723</v>
      </c>
      <c r="B456">
        <v>14.9799995422363</v>
      </c>
    </row>
    <row r="457" spans="1:2" x14ac:dyDescent="0.3">
      <c r="A457" s="1">
        <v>43730</v>
      </c>
      <c r="B457">
        <v>13.6300001144409</v>
      </c>
    </row>
    <row r="458" spans="1:2" x14ac:dyDescent="0.3">
      <c r="A458" s="1">
        <v>43737</v>
      </c>
      <c r="B458">
        <v>14.75</v>
      </c>
    </row>
    <row r="459" spans="1:2" x14ac:dyDescent="0.3">
      <c r="A459" s="1">
        <v>43744</v>
      </c>
      <c r="B459">
        <v>11.079999923706</v>
      </c>
    </row>
    <row r="460" spans="1:2" x14ac:dyDescent="0.3">
      <c r="A460" s="1">
        <v>43751</v>
      </c>
      <c r="B460">
        <v>11.5</v>
      </c>
    </row>
    <row r="461" spans="1:2" x14ac:dyDescent="0.3">
      <c r="A461" s="1">
        <v>43758</v>
      </c>
      <c r="B461">
        <v>11.3400001525878</v>
      </c>
    </row>
    <row r="462" spans="1:2" x14ac:dyDescent="0.3">
      <c r="A462" s="1">
        <v>43765</v>
      </c>
      <c r="B462">
        <v>12.7199993133544</v>
      </c>
    </row>
    <row r="463" spans="1:2" x14ac:dyDescent="0.3">
      <c r="A463" s="1">
        <v>43772</v>
      </c>
      <c r="B463">
        <v>10.9799995422363</v>
      </c>
    </row>
    <row r="464" spans="1:2" x14ac:dyDescent="0.3">
      <c r="A464" s="1">
        <v>43779</v>
      </c>
      <c r="B464">
        <v>7.9899997711181596</v>
      </c>
    </row>
    <row r="465" spans="1:2" x14ac:dyDescent="0.3">
      <c r="A465" s="1">
        <v>43786</v>
      </c>
      <c r="B465">
        <v>9.5199995040893501</v>
      </c>
    </row>
    <row r="466" spans="1:2" x14ac:dyDescent="0.3">
      <c r="A466" s="1">
        <v>43793</v>
      </c>
      <c r="B466">
        <v>8.7399997711181605</v>
      </c>
    </row>
    <row r="467" spans="1:2" x14ac:dyDescent="0.3">
      <c r="A467" s="1">
        <v>43800</v>
      </c>
      <c r="B467">
        <v>6.5299997329711896</v>
      </c>
    </row>
    <row r="468" spans="1:2" x14ac:dyDescent="0.3">
      <c r="A468" s="1">
        <v>43807</v>
      </c>
      <c r="B468">
        <v>4.8099999427795401</v>
      </c>
    </row>
    <row r="469" spans="1:2" x14ac:dyDescent="0.3">
      <c r="A469" s="1">
        <v>43814</v>
      </c>
      <c r="B469">
        <v>2.2599999904632502</v>
      </c>
    </row>
    <row r="470" spans="1:2" x14ac:dyDescent="0.3">
      <c r="A470" s="1">
        <v>43821</v>
      </c>
      <c r="B470">
        <v>6.7399997711181596</v>
      </c>
    </row>
    <row r="471" spans="1:2" x14ac:dyDescent="0.3">
      <c r="A471" s="1">
        <v>43828</v>
      </c>
      <c r="B471">
        <v>1.0900000333786</v>
      </c>
    </row>
    <row r="472" spans="1:2" x14ac:dyDescent="0.3">
      <c r="A472" s="1">
        <v>43835</v>
      </c>
      <c r="B472">
        <v>3.9999999105930301E-2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447B-4781-4DDB-B8BA-40A5B2246A01}">
  <dimension ref="A1:J470"/>
  <sheetViews>
    <sheetView tabSelected="1" workbookViewId="0">
      <selection activeCell="B2" sqref="B2"/>
    </sheetView>
  </sheetViews>
  <sheetFormatPr baseColWidth="10" defaultRowHeight="14.4" x14ac:dyDescent="0.3"/>
  <cols>
    <col min="5" max="5" width="25.6640625" bestFit="1" customWidth="1"/>
    <col min="6" max="6" width="25.6640625" customWidth="1"/>
    <col min="7" max="7" width="25.6640625" bestFit="1" customWidth="1"/>
    <col min="8" max="8" width="12.6640625" bestFit="1" customWidth="1"/>
    <col min="9" max="9" width="17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1350</v>
      </c>
      <c r="E1" t="s">
        <v>1351</v>
      </c>
      <c r="F1" t="s">
        <v>1353</v>
      </c>
      <c r="G1" t="s">
        <v>1352</v>
      </c>
      <c r="H1" t="s">
        <v>1354</v>
      </c>
      <c r="I1" t="s">
        <v>1355</v>
      </c>
      <c r="J1" t="s">
        <v>1362</v>
      </c>
    </row>
    <row r="2" spans="1:10" x14ac:dyDescent="0.3">
      <c r="A2" t="s">
        <v>3</v>
      </c>
      <c r="B2" t="s">
        <v>4</v>
      </c>
      <c r="C2">
        <f>YEAR(E2)</f>
        <v>2011</v>
      </c>
      <c r="D2">
        <f t="shared" ref="D2:D33" si="0">C2-2010</f>
        <v>1</v>
      </c>
      <c r="E2" s="1">
        <v>40545</v>
      </c>
      <c r="F2" s="2">
        <v>1</v>
      </c>
      <c r="G2">
        <f t="array" ref="G2:G470">max_temp!B2:B470</f>
        <v>15.40999985</v>
      </c>
      <c r="H2">
        <v>760</v>
      </c>
      <c r="I2">
        <f>_xlfn.XLOOKUP(C2,exposure!$A$3:$A$16,exposure!$C$3:$C$16)</f>
        <v>9089.5170563434258</v>
      </c>
      <c r="J2">
        <f t="array" ref="J2:J470">temp!D2:D470</f>
        <v>6.8699998855590803</v>
      </c>
    </row>
    <row r="3" spans="1:10" x14ac:dyDescent="0.3">
      <c r="A3" t="s">
        <v>3</v>
      </c>
      <c r="B3" t="s">
        <v>4</v>
      </c>
      <c r="C3">
        <f t="shared" ref="C3:C66" si="1">YEAR(E3)</f>
        <v>2011</v>
      </c>
      <c r="D3">
        <f t="shared" si="0"/>
        <v>1</v>
      </c>
      <c r="E3" s="1">
        <v>40552</v>
      </c>
      <c r="F3" s="2">
        <v>2</v>
      </c>
      <c r="G3">
        <v>17.969999309999999</v>
      </c>
      <c r="H3">
        <v>729</v>
      </c>
      <c r="I3">
        <f>_xlfn.XLOOKUP(C3,exposure!$A$3:$A$16,exposure!$C$3:$C$16)</f>
        <v>9089.5170563434258</v>
      </c>
      <c r="J3">
        <v>3.9399998188018799</v>
      </c>
    </row>
    <row r="4" spans="1:10" x14ac:dyDescent="0.3">
      <c r="A4" t="s">
        <v>3</v>
      </c>
      <c r="B4" t="s">
        <v>4</v>
      </c>
      <c r="C4">
        <f t="shared" si="1"/>
        <v>2011</v>
      </c>
      <c r="D4">
        <f t="shared" si="0"/>
        <v>1</v>
      </c>
      <c r="E4" s="1">
        <v>40559</v>
      </c>
      <c r="F4" s="2">
        <v>3</v>
      </c>
      <c r="G4">
        <v>16.949998860000001</v>
      </c>
      <c r="H4">
        <v>709</v>
      </c>
      <c r="I4">
        <f>_xlfn.XLOOKUP(C4,exposure!$A$3:$A$16,exposure!$C$3:$C$16)</f>
        <v>9089.5170563434258</v>
      </c>
      <c r="J4">
        <v>3.5699999332427899</v>
      </c>
    </row>
    <row r="5" spans="1:10" x14ac:dyDescent="0.3">
      <c r="A5" t="s">
        <v>3</v>
      </c>
      <c r="B5" t="s">
        <v>4</v>
      </c>
      <c r="C5">
        <f t="shared" si="1"/>
        <v>2011</v>
      </c>
      <c r="D5">
        <f t="shared" si="0"/>
        <v>1</v>
      </c>
      <c r="E5" s="1">
        <v>40566</v>
      </c>
      <c r="F5" s="2">
        <v>4</v>
      </c>
      <c r="G5">
        <v>16.18000031</v>
      </c>
      <c r="H5">
        <v>724</v>
      </c>
      <c r="I5">
        <f>_xlfn.XLOOKUP(C5,exposure!$A$3:$A$16,exposure!$C$3:$C$16)</f>
        <v>9089.5170563434258</v>
      </c>
      <c r="J5">
        <v>3.5499999523162802</v>
      </c>
    </row>
    <row r="6" spans="1:10" x14ac:dyDescent="0.3">
      <c r="A6" t="s">
        <v>3</v>
      </c>
      <c r="B6" t="s">
        <v>4</v>
      </c>
      <c r="C6">
        <f t="shared" si="1"/>
        <v>2011</v>
      </c>
      <c r="D6">
        <f t="shared" si="0"/>
        <v>1</v>
      </c>
      <c r="E6" s="1">
        <v>40573</v>
      </c>
      <c r="F6" s="2">
        <v>5</v>
      </c>
      <c r="G6">
        <v>14.259999280000001</v>
      </c>
      <c r="H6">
        <v>700</v>
      </c>
      <c r="I6">
        <f>_xlfn.XLOOKUP(C6,exposure!$A$3:$A$16,exposure!$C$3:$C$16)</f>
        <v>9089.5170563434258</v>
      </c>
      <c r="J6">
        <v>-0.82999998331069902</v>
      </c>
    </row>
    <row r="7" spans="1:10" x14ac:dyDescent="0.3">
      <c r="A7" t="s">
        <v>3</v>
      </c>
      <c r="B7" t="s">
        <v>4</v>
      </c>
      <c r="C7">
        <f t="shared" si="1"/>
        <v>2011</v>
      </c>
      <c r="D7">
        <f t="shared" si="0"/>
        <v>1</v>
      </c>
      <c r="E7" s="1">
        <v>40580</v>
      </c>
      <c r="F7" s="2">
        <v>6</v>
      </c>
      <c r="G7">
        <v>18.969999309999999</v>
      </c>
      <c r="H7">
        <v>690</v>
      </c>
      <c r="I7">
        <f>_xlfn.XLOOKUP(C7,exposure!$A$3:$A$16,exposure!$C$3:$C$16)</f>
        <v>9089.5170563434258</v>
      </c>
      <c r="J7">
        <v>2.7699999809265101</v>
      </c>
    </row>
    <row r="8" spans="1:10" x14ac:dyDescent="0.3">
      <c r="A8" t="s">
        <v>3</v>
      </c>
      <c r="B8" t="s">
        <v>4</v>
      </c>
      <c r="C8">
        <f t="shared" si="1"/>
        <v>2011</v>
      </c>
      <c r="D8">
        <f t="shared" si="0"/>
        <v>1</v>
      </c>
      <c r="E8" s="1">
        <v>40587</v>
      </c>
      <c r="F8" s="2">
        <v>7</v>
      </c>
      <c r="G8">
        <v>20.18000031</v>
      </c>
      <c r="H8">
        <v>691</v>
      </c>
      <c r="I8">
        <f>_xlfn.XLOOKUP(C8,exposure!$A$3:$A$16,exposure!$C$3:$C$16)</f>
        <v>9089.5170563434258</v>
      </c>
      <c r="J8">
        <v>2.3099999427795401</v>
      </c>
    </row>
    <row r="9" spans="1:10" x14ac:dyDescent="0.3">
      <c r="A9" t="s">
        <v>3</v>
      </c>
      <c r="B9" t="s">
        <v>4</v>
      </c>
      <c r="C9">
        <f t="shared" si="1"/>
        <v>2011</v>
      </c>
      <c r="D9">
        <f t="shared" si="0"/>
        <v>1</v>
      </c>
      <c r="E9" s="1">
        <v>40594</v>
      </c>
      <c r="F9" s="2">
        <v>8</v>
      </c>
      <c r="G9">
        <v>18.600000380000001</v>
      </c>
      <c r="H9">
        <v>710</v>
      </c>
      <c r="I9">
        <f>_xlfn.XLOOKUP(C9,exposure!$A$3:$A$16,exposure!$C$3:$C$16)</f>
        <v>9089.5170563434258</v>
      </c>
      <c r="J9">
        <v>3.8899998664855899</v>
      </c>
    </row>
    <row r="10" spans="1:10" x14ac:dyDescent="0.3">
      <c r="A10" t="s">
        <v>3</v>
      </c>
      <c r="B10" t="s">
        <v>4</v>
      </c>
      <c r="C10">
        <f t="shared" si="1"/>
        <v>2011</v>
      </c>
      <c r="D10">
        <f t="shared" si="0"/>
        <v>1</v>
      </c>
      <c r="E10" s="1">
        <v>40601</v>
      </c>
      <c r="F10" s="2">
        <v>9</v>
      </c>
      <c r="G10">
        <v>14.960000040000001</v>
      </c>
      <c r="H10">
        <v>705</v>
      </c>
      <c r="I10">
        <f>_xlfn.XLOOKUP(C10,exposure!$A$3:$A$16,exposure!$C$3:$C$16)</f>
        <v>9089.5170563434258</v>
      </c>
      <c r="J10">
        <v>1.5199999809265099</v>
      </c>
    </row>
    <row r="11" spans="1:10" x14ac:dyDescent="0.3">
      <c r="A11" t="s">
        <v>3</v>
      </c>
      <c r="B11" t="s">
        <v>4</v>
      </c>
      <c r="C11">
        <f t="shared" si="1"/>
        <v>2011</v>
      </c>
      <c r="D11">
        <f t="shared" si="0"/>
        <v>1</v>
      </c>
      <c r="E11" s="1">
        <v>40608</v>
      </c>
      <c r="F11" s="2">
        <v>10</v>
      </c>
      <c r="G11">
        <v>14.630000109999999</v>
      </c>
      <c r="H11">
        <v>734</v>
      </c>
      <c r="I11">
        <f>_xlfn.XLOOKUP(C11,exposure!$A$3:$A$16,exposure!$C$3:$C$16)</f>
        <v>9089.5170563434258</v>
      </c>
      <c r="J11">
        <v>4.7799997329711896</v>
      </c>
    </row>
    <row r="12" spans="1:10" x14ac:dyDescent="0.3">
      <c r="A12" t="s">
        <v>3</v>
      </c>
      <c r="B12" t="s">
        <v>4</v>
      </c>
      <c r="C12">
        <f t="shared" si="1"/>
        <v>2011</v>
      </c>
      <c r="D12">
        <f t="shared" si="0"/>
        <v>1</v>
      </c>
      <c r="E12" s="1">
        <v>40615</v>
      </c>
      <c r="F12" s="2">
        <v>11</v>
      </c>
      <c r="G12">
        <v>15.75</v>
      </c>
      <c r="H12">
        <v>649</v>
      </c>
      <c r="I12">
        <f>_xlfn.XLOOKUP(C12,exposure!$A$3:$A$16,exposure!$C$3:$C$16)</f>
        <v>9089.5170563434258</v>
      </c>
      <c r="J12">
        <v>4.9999997019767699E-2</v>
      </c>
    </row>
    <row r="13" spans="1:10" x14ac:dyDescent="0.3">
      <c r="A13" t="s">
        <v>3</v>
      </c>
      <c r="B13" t="s">
        <v>4</v>
      </c>
      <c r="C13">
        <f t="shared" si="1"/>
        <v>2011</v>
      </c>
      <c r="D13">
        <f t="shared" si="0"/>
        <v>1</v>
      </c>
      <c r="E13" s="1">
        <v>40622</v>
      </c>
      <c r="F13" s="2">
        <v>12</v>
      </c>
      <c r="G13">
        <v>22.159999849999998</v>
      </c>
      <c r="H13">
        <v>592</v>
      </c>
      <c r="I13">
        <f>_xlfn.XLOOKUP(C13,exposure!$A$3:$A$16,exposure!$C$3:$C$16)</f>
        <v>9089.5170563434258</v>
      </c>
      <c r="J13">
        <v>8.1300001144409109</v>
      </c>
    </row>
    <row r="14" spans="1:10" x14ac:dyDescent="0.3">
      <c r="A14" t="s">
        <v>3</v>
      </c>
      <c r="B14" t="s">
        <v>4</v>
      </c>
      <c r="C14">
        <f t="shared" si="1"/>
        <v>2011</v>
      </c>
      <c r="D14">
        <f t="shared" si="0"/>
        <v>1</v>
      </c>
      <c r="E14" s="1">
        <v>40629</v>
      </c>
      <c r="F14" s="2">
        <v>13</v>
      </c>
      <c r="G14">
        <v>20.260000229999999</v>
      </c>
      <c r="H14">
        <v>653</v>
      </c>
      <c r="I14">
        <f>_xlfn.XLOOKUP(C14,exposure!$A$3:$A$16,exposure!$C$3:$C$16)</f>
        <v>9089.5170563434258</v>
      </c>
      <c r="J14">
        <v>5.9299998283386204</v>
      </c>
    </row>
    <row r="15" spans="1:10" x14ac:dyDescent="0.3">
      <c r="A15" t="s">
        <v>3</v>
      </c>
      <c r="B15" t="s">
        <v>4</v>
      </c>
      <c r="C15">
        <f t="shared" si="1"/>
        <v>2011</v>
      </c>
      <c r="D15">
        <f t="shared" si="0"/>
        <v>1</v>
      </c>
      <c r="E15" s="1">
        <v>40636</v>
      </c>
      <c r="F15" s="2">
        <v>14</v>
      </c>
      <c r="G15">
        <v>25.75</v>
      </c>
      <c r="H15">
        <v>610</v>
      </c>
      <c r="I15">
        <f>_xlfn.XLOOKUP(C15,exposure!$A$3:$A$16,exposure!$C$3:$C$16)</f>
        <v>9089.5170563434258</v>
      </c>
      <c r="J15">
        <v>8</v>
      </c>
    </row>
    <row r="16" spans="1:10" x14ac:dyDescent="0.3">
      <c r="A16" t="s">
        <v>3</v>
      </c>
      <c r="B16" t="s">
        <v>4</v>
      </c>
      <c r="C16">
        <f t="shared" si="1"/>
        <v>2011</v>
      </c>
      <c r="D16">
        <f t="shared" si="0"/>
        <v>1</v>
      </c>
      <c r="E16" s="1">
        <v>40643</v>
      </c>
      <c r="F16" s="2">
        <v>15</v>
      </c>
      <c r="G16">
        <v>26.689998630000002</v>
      </c>
      <c r="H16">
        <v>583</v>
      </c>
      <c r="I16">
        <f>_xlfn.XLOOKUP(C16,exposure!$A$3:$A$16,exposure!$C$3:$C$16)</f>
        <v>9089.5170563434258</v>
      </c>
      <c r="J16">
        <v>26.689998630000002</v>
      </c>
    </row>
    <row r="17" spans="1:10" x14ac:dyDescent="0.3">
      <c r="A17" t="s">
        <v>3</v>
      </c>
      <c r="B17" t="s">
        <v>4</v>
      </c>
      <c r="C17">
        <f t="shared" si="1"/>
        <v>2011</v>
      </c>
      <c r="D17">
        <f t="shared" si="0"/>
        <v>1</v>
      </c>
      <c r="E17" s="1">
        <v>40650</v>
      </c>
      <c r="F17" s="2">
        <v>16</v>
      </c>
      <c r="G17">
        <v>25.88999939</v>
      </c>
      <c r="H17">
        <v>587</v>
      </c>
      <c r="I17">
        <f>_xlfn.XLOOKUP(C17,exposure!$A$3:$A$16,exposure!$C$3:$C$16)</f>
        <v>9089.5170563434258</v>
      </c>
      <c r="J17">
        <v>5.7699999809265101</v>
      </c>
    </row>
    <row r="18" spans="1:10" x14ac:dyDescent="0.3">
      <c r="A18" t="s">
        <v>3</v>
      </c>
      <c r="B18" t="s">
        <v>4</v>
      </c>
      <c r="C18">
        <f t="shared" si="1"/>
        <v>2011</v>
      </c>
      <c r="D18">
        <f t="shared" si="0"/>
        <v>1</v>
      </c>
      <c r="E18" s="1">
        <v>40657</v>
      </c>
      <c r="F18" s="2">
        <v>17</v>
      </c>
      <c r="G18">
        <v>24.920000080000001</v>
      </c>
      <c r="H18">
        <v>632</v>
      </c>
      <c r="I18">
        <f>_xlfn.XLOOKUP(C18,exposure!$A$3:$A$16,exposure!$C$3:$C$16)</f>
        <v>9089.5170563434258</v>
      </c>
      <c r="J18">
        <v>8.4399995803833008</v>
      </c>
    </row>
    <row r="19" spans="1:10" x14ac:dyDescent="0.3">
      <c r="A19" t="s">
        <v>3</v>
      </c>
      <c r="B19" t="s">
        <v>4</v>
      </c>
      <c r="C19">
        <f t="shared" si="1"/>
        <v>2011</v>
      </c>
      <c r="D19">
        <f t="shared" si="0"/>
        <v>1</v>
      </c>
      <c r="E19" s="1">
        <v>40664</v>
      </c>
      <c r="F19" s="2">
        <v>18</v>
      </c>
      <c r="G19">
        <v>23.899999619999999</v>
      </c>
      <c r="H19">
        <v>616</v>
      </c>
      <c r="I19">
        <f>_xlfn.XLOOKUP(C19,exposure!$A$3:$A$16,exposure!$C$3:$C$16)</f>
        <v>9089.5170563434258</v>
      </c>
      <c r="J19">
        <v>23.899999619999999</v>
      </c>
    </row>
    <row r="20" spans="1:10" x14ac:dyDescent="0.3">
      <c r="A20" t="s">
        <v>3</v>
      </c>
      <c r="B20" t="s">
        <v>4</v>
      </c>
      <c r="C20">
        <f t="shared" si="1"/>
        <v>2011</v>
      </c>
      <c r="D20">
        <f t="shared" si="0"/>
        <v>1</v>
      </c>
      <c r="E20" s="1">
        <v>40671</v>
      </c>
      <c r="F20" s="2">
        <v>19</v>
      </c>
      <c r="G20">
        <v>24.93000031</v>
      </c>
      <c r="H20">
        <v>619</v>
      </c>
      <c r="I20">
        <f>_xlfn.XLOOKUP(C20,exposure!$A$3:$A$16,exposure!$C$3:$C$16)</f>
        <v>9089.5170563434258</v>
      </c>
      <c r="J20">
        <v>24.93000031</v>
      </c>
    </row>
    <row r="21" spans="1:10" x14ac:dyDescent="0.3">
      <c r="A21" t="s">
        <v>3</v>
      </c>
      <c r="B21" t="s">
        <v>4</v>
      </c>
      <c r="C21">
        <f t="shared" si="1"/>
        <v>2011</v>
      </c>
      <c r="D21">
        <f t="shared" si="0"/>
        <v>1</v>
      </c>
      <c r="E21" s="1">
        <v>40678</v>
      </c>
      <c r="F21" s="2">
        <v>20</v>
      </c>
      <c r="G21">
        <v>29.329999919999999</v>
      </c>
      <c r="H21">
        <v>578</v>
      </c>
      <c r="I21">
        <f>_xlfn.XLOOKUP(C21,exposure!$A$3:$A$16,exposure!$C$3:$C$16)</f>
        <v>9089.5170563434258</v>
      </c>
      <c r="J21">
        <v>29.329999919999999</v>
      </c>
    </row>
    <row r="22" spans="1:10" x14ac:dyDescent="0.3">
      <c r="A22" t="s">
        <v>3</v>
      </c>
      <c r="B22" t="s">
        <v>4</v>
      </c>
      <c r="C22">
        <f t="shared" si="1"/>
        <v>2011</v>
      </c>
      <c r="D22">
        <f t="shared" si="0"/>
        <v>1</v>
      </c>
      <c r="E22" s="1">
        <v>40685</v>
      </c>
      <c r="F22" s="2">
        <v>21</v>
      </c>
      <c r="G22">
        <v>30.369998930000001</v>
      </c>
      <c r="H22">
        <v>611</v>
      </c>
      <c r="I22">
        <f>_xlfn.XLOOKUP(C22,exposure!$A$3:$A$16,exposure!$C$3:$C$16)</f>
        <v>9089.5170563434258</v>
      </c>
      <c r="J22">
        <v>30.369998930000001</v>
      </c>
    </row>
    <row r="23" spans="1:10" x14ac:dyDescent="0.3">
      <c r="A23" t="s">
        <v>3</v>
      </c>
      <c r="B23" t="s">
        <v>4</v>
      </c>
      <c r="C23">
        <f t="shared" si="1"/>
        <v>2011</v>
      </c>
      <c r="D23">
        <f t="shared" si="0"/>
        <v>1</v>
      </c>
      <c r="E23" s="1">
        <v>40692</v>
      </c>
      <c r="F23" s="2">
        <v>22</v>
      </c>
      <c r="G23">
        <v>31.119998930000001</v>
      </c>
      <c r="H23">
        <v>582</v>
      </c>
      <c r="I23">
        <f>_xlfn.XLOOKUP(C23,exposure!$A$3:$A$16,exposure!$C$3:$C$16)</f>
        <v>9089.5170563434258</v>
      </c>
      <c r="J23">
        <v>31.119998930000001</v>
      </c>
    </row>
    <row r="24" spans="1:10" x14ac:dyDescent="0.3">
      <c r="A24" t="s">
        <v>3</v>
      </c>
      <c r="B24" t="s">
        <v>4</v>
      </c>
      <c r="C24">
        <f t="shared" si="1"/>
        <v>2011</v>
      </c>
      <c r="D24">
        <f t="shared" si="0"/>
        <v>1</v>
      </c>
      <c r="E24" s="1">
        <v>40699</v>
      </c>
      <c r="F24" s="2">
        <v>23</v>
      </c>
      <c r="G24">
        <v>31.549999239999998</v>
      </c>
      <c r="H24">
        <v>594</v>
      </c>
      <c r="I24">
        <f>_xlfn.XLOOKUP(C24,exposure!$A$3:$A$16,exposure!$C$3:$C$16)</f>
        <v>9089.5170563434258</v>
      </c>
      <c r="J24">
        <v>31.549999239999998</v>
      </c>
    </row>
    <row r="25" spans="1:10" x14ac:dyDescent="0.3">
      <c r="A25" t="s">
        <v>3</v>
      </c>
      <c r="B25" t="s">
        <v>4</v>
      </c>
      <c r="C25">
        <f t="shared" si="1"/>
        <v>2011</v>
      </c>
      <c r="D25">
        <f t="shared" si="0"/>
        <v>1</v>
      </c>
      <c r="E25" s="1">
        <v>40706</v>
      </c>
      <c r="F25" s="2">
        <v>24</v>
      </c>
      <c r="G25">
        <v>29.789999009999999</v>
      </c>
      <c r="H25">
        <v>633</v>
      </c>
      <c r="I25">
        <f>_xlfn.XLOOKUP(C25,exposure!$A$3:$A$16,exposure!$C$3:$C$16)</f>
        <v>9089.5170563434258</v>
      </c>
      <c r="J25">
        <v>29.789999009999999</v>
      </c>
    </row>
    <row r="26" spans="1:10" x14ac:dyDescent="0.3">
      <c r="A26" t="s">
        <v>3</v>
      </c>
      <c r="B26" t="s">
        <v>4</v>
      </c>
      <c r="C26">
        <f t="shared" si="1"/>
        <v>2011</v>
      </c>
      <c r="D26">
        <f t="shared" si="0"/>
        <v>1</v>
      </c>
      <c r="E26" s="1">
        <v>40713</v>
      </c>
      <c r="F26" s="2">
        <v>25</v>
      </c>
      <c r="G26">
        <v>30.299999239999998</v>
      </c>
      <c r="H26">
        <v>616</v>
      </c>
      <c r="I26">
        <f>_xlfn.XLOOKUP(C26,exposure!$A$3:$A$16,exposure!$C$3:$C$16)</f>
        <v>9089.5170563434258</v>
      </c>
      <c r="J26">
        <v>30.299999239999998</v>
      </c>
    </row>
    <row r="27" spans="1:10" x14ac:dyDescent="0.3">
      <c r="A27" t="s">
        <v>3</v>
      </c>
      <c r="B27" t="s">
        <v>4</v>
      </c>
      <c r="C27">
        <f t="shared" si="1"/>
        <v>2011</v>
      </c>
      <c r="D27">
        <f t="shared" si="0"/>
        <v>1</v>
      </c>
      <c r="E27" s="1">
        <v>40720</v>
      </c>
      <c r="F27" s="2">
        <v>26</v>
      </c>
      <c r="G27">
        <v>33.5</v>
      </c>
      <c r="H27">
        <v>582</v>
      </c>
      <c r="I27">
        <f>_xlfn.XLOOKUP(C27,exposure!$A$3:$A$16,exposure!$C$3:$C$16)</f>
        <v>9089.5170563434258</v>
      </c>
      <c r="J27">
        <v>33.5</v>
      </c>
    </row>
    <row r="28" spans="1:10" x14ac:dyDescent="0.3">
      <c r="A28" t="s">
        <v>3</v>
      </c>
      <c r="B28" t="s">
        <v>4</v>
      </c>
      <c r="C28">
        <f t="shared" si="1"/>
        <v>2011</v>
      </c>
      <c r="D28">
        <f t="shared" si="0"/>
        <v>1</v>
      </c>
      <c r="E28" s="1">
        <v>40727</v>
      </c>
      <c r="F28" s="2">
        <v>27</v>
      </c>
      <c r="G28">
        <v>33.479999540000001</v>
      </c>
      <c r="H28">
        <v>658</v>
      </c>
      <c r="I28">
        <f>_xlfn.XLOOKUP(C28,exposure!$A$3:$A$16,exposure!$C$3:$C$16)</f>
        <v>9089.5170563434258</v>
      </c>
      <c r="J28">
        <v>33.479999540000001</v>
      </c>
    </row>
    <row r="29" spans="1:10" x14ac:dyDescent="0.3">
      <c r="A29" t="s">
        <v>3</v>
      </c>
      <c r="B29" t="s">
        <v>4</v>
      </c>
      <c r="C29">
        <f t="shared" si="1"/>
        <v>2011</v>
      </c>
      <c r="D29">
        <f t="shared" si="0"/>
        <v>1</v>
      </c>
      <c r="E29" s="1">
        <v>40734</v>
      </c>
      <c r="F29" s="2">
        <v>28</v>
      </c>
      <c r="G29">
        <v>35.009998320000001</v>
      </c>
      <c r="H29">
        <v>641</v>
      </c>
      <c r="I29">
        <f>_xlfn.XLOOKUP(C29,exposure!$A$3:$A$16,exposure!$C$3:$C$16)</f>
        <v>9089.5170563434258</v>
      </c>
      <c r="J29">
        <v>35.009998320000001</v>
      </c>
    </row>
    <row r="30" spans="1:10" x14ac:dyDescent="0.3">
      <c r="A30" t="s">
        <v>3</v>
      </c>
      <c r="B30" t="s">
        <v>4</v>
      </c>
      <c r="C30">
        <f t="shared" si="1"/>
        <v>2011</v>
      </c>
      <c r="D30">
        <f t="shared" si="0"/>
        <v>1</v>
      </c>
      <c r="E30" s="1">
        <v>40741</v>
      </c>
      <c r="F30" s="2">
        <v>29</v>
      </c>
      <c r="G30">
        <v>38.129997250000002</v>
      </c>
      <c r="H30">
        <v>592</v>
      </c>
      <c r="I30">
        <f>_xlfn.XLOOKUP(C30,exposure!$A$3:$A$16,exposure!$C$3:$C$16)</f>
        <v>9089.5170563434258</v>
      </c>
      <c r="J30">
        <v>38.129997250000002</v>
      </c>
    </row>
    <row r="31" spans="1:10" x14ac:dyDescent="0.3">
      <c r="A31" t="s">
        <v>3</v>
      </c>
      <c r="B31" t="s">
        <v>4</v>
      </c>
      <c r="C31">
        <f t="shared" si="1"/>
        <v>2011</v>
      </c>
      <c r="D31">
        <f t="shared" si="0"/>
        <v>1</v>
      </c>
      <c r="E31" s="1">
        <v>40748</v>
      </c>
      <c r="F31" s="2">
        <v>30</v>
      </c>
      <c r="G31">
        <v>30.329999919999999</v>
      </c>
      <c r="H31">
        <v>509</v>
      </c>
      <c r="I31">
        <f>_xlfn.XLOOKUP(C31,exposure!$A$3:$A$16,exposure!$C$3:$C$16)</f>
        <v>9089.5170563434258</v>
      </c>
      <c r="J31">
        <v>30.329999919999999</v>
      </c>
    </row>
    <row r="32" spans="1:10" x14ac:dyDescent="0.3">
      <c r="A32" t="s">
        <v>3</v>
      </c>
      <c r="B32" t="s">
        <v>4</v>
      </c>
      <c r="C32">
        <f t="shared" si="1"/>
        <v>2011</v>
      </c>
      <c r="D32">
        <f t="shared" si="0"/>
        <v>1</v>
      </c>
      <c r="E32" s="1">
        <v>40755</v>
      </c>
      <c r="F32" s="2">
        <v>31</v>
      </c>
      <c r="G32">
        <v>30.299999239999998</v>
      </c>
      <c r="H32">
        <v>659</v>
      </c>
      <c r="I32">
        <f>_xlfn.XLOOKUP(C32,exposure!$A$3:$A$16,exposure!$C$3:$C$16)</f>
        <v>9089.5170563434258</v>
      </c>
      <c r="J32">
        <v>30.299999239999998</v>
      </c>
    </row>
    <row r="33" spans="1:10" x14ac:dyDescent="0.3">
      <c r="A33" t="s">
        <v>3</v>
      </c>
      <c r="B33" t="s">
        <v>4</v>
      </c>
      <c r="C33">
        <f t="shared" si="1"/>
        <v>2011</v>
      </c>
      <c r="D33">
        <f t="shared" si="0"/>
        <v>1</v>
      </c>
      <c r="E33" s="1">
        <v>40762</v>
      </c>
      <c r="F33" s="2">
        <v>32</v>
      </c>
      <c r="G33">
        <v>33.719997409999998</v>
      </c>
      <c r="H33">
        <v>613</v>
      </c>
      <c r="I33">
        <f>_xlfn.XLOOKUP(C33,exposure!$A$3:$A$16,exposure!$C$3:$C$16)</f>
        <v>9089.5170563434258</v>
      </c>
      <c r="J33">
        <v>33.719997409999998</v>
      </c>
    </row>
    <row r="34" spans="1:10" x14ac:dyDescent="0.3">
      <c r="A34" t="s">
        <v>3</v>
      </c>
      <c r="B34" t="s">
        <v>4</v>
      </c>
      <c r="C34">
        <f t="shared" si="1"/>
        <v>2011</v>
      </c>
      <c r="D34">
        <f t="shared" ref="D34:D65" si="2">C34-2010</f>
        <v>1</v>
      </c>
      <c r="E34" s="1">
        <v>40769</v>
      </c>
      <c r="F34" s="2">
        <v>33</v>
      </c>
      <c r="G34">
        <v>32.880001069999999</v>
      </c>
      <c r="H34">
        <v>648</v>
      </c>
      <c r="I34">
        <f>_xlfn.XLOOKUP(C34,exposure!$A$3:$A$16,exposure!$C$3:$C$16)</f>
        <v>9089.5170563434258</v>
      </c>
      <c r="J34">
        <v>32.880001069999999</v>
      </c>
    </row>
    <row r="35" spans="1:10" x14ac:dyDescent="0.3">
      <c r="A35" t="s">
        <v>3</v>
      </c>
      <c r="B35" t="s">
        <v>4</v>
      </c>
      <c r="C35">
        <f t="shared" si="1"/>
        <v>2011</v>
      </c>
      <c r="D35">
        <f t="shared" si="2"/>
        <v>1</v>
      </c>
      <c r="E35" s="1">
        <v>40776</v>
      </c>
      <c r="F35" s="2">
        <v>34</v>
      </c>
      <c r="G35">
        <v>36.86000061</v>
      </c>
      <c r="H35">
        <v>677</v>
      </c>
      <c r="I35">
        <f>_xlfn.XLOOKUP(C35,exposure!$A$3:$A$16,exposure!$C$3:$C$16)</f>
        <v>9089.5170563434258</v>
      </c>
      <c r="J35">
        <v>36.86000061</v>
      </c>
    </row>
    <row r="36" spans="1:10" x14ac:dyDescent="0.3">
      <c r="A36" t="s">
        <v>3</v>
      </c>
      <c r="B36" t="s">
        <v>4</v>
      </c>
      <c r="C36">
        <f t="shared" si="1"/>
        <v>2011</v>
      </c>
      <c r="D36">
        <f t="shared" si="2"/>
        <v>1</v>
      </c>
      <c r="E36" s="1">
        <v>40783</v>
      </c>
      <c r="F36" s="2">
        <v>35</v>
      </c>
      <c r="G36">
        <v>38.930000309999997</v>
      </c>
      <c r="H36">
        <v>658</v>
      </c>
      <c r="I36">
        <f>_xlfn.XLOOKUP(C36,exposure!$A$3:$A$16,exposure!$C$3:$C$16)</f>
        <v>9089.5170563434258</v>
      </c>
      <c r="J36">
        <v>38.930000309999997</v>
      </c>
    </row>
    <row r="37" spans="1:10" x14ac:dyDescent="0.3">
      <c r="A37" t="s">
        <v>3</v>
      </c>
      <c r="B37" t="s">
        <v>4</v>
      </c>
      <c r="C37">
        <f t="shared" si="1"/>
        <v>2011</v>
      </c>
      <c r="D37">
        <f t="shared" si="2"/>
        <v>1</v>
      </c>
      <c r="E37" s="1">
        <v>40790</v>
      </c>
      <c r="F37" s="2">
        <v>36</v>
      </c>
      <c r="G37">
        <v>34.840000150000002</v>
      </c>
      <c r="H37">
        <v>610</v>
      </c>
      <c r="I37">
        <f>_xlfn.XLOOKUP(C37,exposure!$A$3:$A$16,exposure!$C$3:$C$16)</f>
        <v>9089.5170563434258</v>
      </c>
      <c r="J37">
        <v>34.840000150000002</v>
      </c>
    </row>
    <row r="38" spans="1:10" x14ac:dyDescent="0.3">
      <c r="A38" t="s">
        <v>3</v>
      </c>
      <c r="B38" t="s">
        <v>4</v>
      </c>
      <c r="C38">
        <f t="shared" si="1"/>
        <v>2011</v>
      </c>
      <c r="D38">
        <f t="shared" si="2"/>
        <v>1</v>
      </c>
      <c r="E38" s="1">
        <v>40797</v>
      </c>
      <c r="F38" s="2">
        <v>37</v>
      </c>
      <c r="G38">
        <v>33.479999540000001</v>
      </c>
      <c r="H38">
        <v>571</v>
      </c>
      <c r="I38">
        <f>_xlfn.XLOOKUP(C38,exposure!$A$3:$A$16,exposure!$C$3:$C$16)</f>
        <v>9089.5170563434258</v>
      </c>
      <c r="J38">
        <v>33.479999540000001</v>
      </c>
    </row>
    <row r="39" spans="1:10" x14ac:dyDescent="0.3">
      <c r="A39" t="s">
        <v>3</v>
      </c>
      <c r="B39" t="s">
        <v>4</v>
      </c>
      <c r="C39">
        <f t="shared" si="1"/>
        <v>2011</v>
      </c>
      <c r="D39">
        <f t="shared" si="2"/>
        <v>1</v>
      </c>
      <c r="E39" s="1">
        <v>40804</v>
      </c>
      <c r="F39" s="2">
        <v>38</v>
      </c>
      <c r="G39">
        <v>34.5</v>
      </c>
      <c r="H39">
        <v>614</v>
      </c>
      <c r="I39">
        <f>_xlfn.XLOOKUP(C39,exposure!$A$3:$A$16,exposure!$C$3:$C$16)</f>
        <v>9089.5170563434258</v>
      </c>
      <c r="J39">
        <v>34.5</v>
      </c>
    </row>
    <row r="40" spans="1:10" x14ac:dyDescent="0.3">
      <c r="A40" t="s">
        <v>3</v>
      </c>
      <c r="B40" t="s">
        <v>4</v>
      </c>
      <c r="C40">
        <f t="shared" si="1"/>
        <v>2011</v>
      </c>
      <c r="D40">
        <f t="shared" si="2"/>
        <v>1</v>
      </c>
      <c r="E40" s="1">
        <v>40811</v>
      </c>
      <c r="F40" s="2">
        <v>39</v>
      </c>
      <c r="G40">
        <v>29.809999470000001</v>
      </c>
      <c r="H40">
        <v>557</v>
      </c>
      <c r="I40">
        <f>_xlfn.XLOOKUP(C40,exposure!$A$3:$A$16,exposure!$C$3:$C$16)</f>
        <v>9089.5170563434258</v>
      </c>
      <c r="J40">
        <v>29.809999470000001</v>
      </c>
    </row>
    <row r="41" spans="1:10" x14ac:dyDescent="0.3">
      <c r="A41" t="s">
        <v>3</v>
      </c>
      <c r="B41" t="s">
        <v>4</v>
      </c>
      <c r="C41">
        <f t="shared" si="1"/>
        <v>2011</v>
      </c>
      <c r="D41">
        <f t="shared" si="2"/>
        <v>1</v>
      </c>
      <c r="E41" s="1">
        <v>40818</v>
      </c>
      <c r="F41" s="2">
        <v>40</v>
      </c>
      <c r="G41">
        <v>30.479999540000001</v>
      </c>
      <c r="H41">
        <v>567</v>
      </c>
      <c r="I41">
        <f>_xlfn.XLOOKUP(C41,exposure!$A$3:$A$16,exposure!$C$3:$C$16)</f>
        <v>9089.5170563434258</v>
      </c>
      <c r="J41">
        <v>30.479999540000001</v>
      </c>
    </row>
    <row r="42" spans="1:10" x14ac:dyDescent="0.3">
      <c r="A42" t="s">
        <v>3</v>
      </c>
      <c r="B42" t="s">
        <v>4</v>
      </c>
      <c r="C42">
        <f t="shared" si="1"/>
        <v>2011</v>
      </c>
      <c r="D42">
        <f t="shared" si="2"/>
        <v>1</v>
      </c>
      <c r="E42" s="1">
        <v>40825</v>
      </c>
      <c r="F42" s="2">
        <v>41</v>
      </c>
      <c r="G42">
        <v>29.920000080000001</v>
      </c>
      <c r="H42">
        <v>588</v>
      </c>
      <c r="I42">
        <f>_xlfn.XLOOKUP(C42,exposure!$A$3:$A$16,exposure!$C$3:$C$16)</f>
        <v>9089.5170563434258</v>
      </c>
      <c r="J42">
        <v>29.920000080000001</v>
      </c>
    </row>
    <row r="43" spans="1:10" x14ac:dyDescent="0.3">
      <c r="A43" t="s">
        <v>3</v>
      </c>
      <c r="B43" t="s">
        <v>4</v>
      </c>
      <c r="C43">
        <f t="shared" si="1"/>
        <v>2011</v>
      </c>
      <c r="D43">
        <f t="shared" si="2"/>
        <v>1</v>
      </c>
      <c r="E43" s="1">
        <v>40832</v>
      </c>
      <c r="F43" s="2">
        <v>42</v>
      </c>
      <c r="G43">
        <v>28.68000031</v>
      </c>
      <c r="H43">
        <v>674</v>
      </c>
      <c r="I43">
        <f>_xlfn.XLOOKUP(C43,exposure!$A$3:$A$16,exposure!$C$3:$C$16)</f>
        <v>9089.5170563434258</v>
      </c>
      <c r="J43">
        <v>8.6399993896484304</v>
      </c>
    </row>
    <row r="44" spans="1:10" x14ac:dyDescent="0.3">
      <c r="A44" t="s">
        <v>3</v>
      </c>
      <c r="B44" t="s">
        <v>4</v>
      </c>
      <c r="C44">
        <f t="shared" si="1"/>
        <v>2011</v>
      </c>
      <c r="D44">
        <f t="shared" si="2"/>
        <v>1</v>
      </c>
      <c r="E44" s="1">
        <v>40839</v>
      </c>
      <c r="F44" s="2">
        <v>43</v>
      </c>
      <c r="G44">
        <v>22.510000229999999</v>
      </c>
      <c r="H44">
        <v>644</v>
      </c>
      <c r="I44">
        <f>_xlfn.XLOOKUP(C44,exposure!$A$3:$A$16,exposure!$C$3:$C$16)</f>
        <v>9089.5170563434258</v>
      </c>
      <c r="J44">
        <v>8.4499998092651296</v>
      </c>
    </row>
    <row r="45" spans="1:10" x14ac:dyDescent="0.3">
      <c r="A45" t="s">
        <v>3</v>
      </c>
      <c r="B45" t="s">
        <v>4</v>
      </c>
      <c r="C45">
        <f t="shared" si="1"/>
        <v>2011</v>
      </c>
      <c r="D45">
        <f t="shared" si="2"/>
        <v>1</v>
      </c>
      <c r="E45" s="1">
        <v>40846</v>
      </c>
      <c r="F45" s="2">
        <v>44</v>
      </c>
      <c r="G45">
        <v>24.590000150000002</v>
      </c>
      <c r="H45">
        <v>682</v>
      </c>
      <c r="I45">
        <f>_xlfn.XLOOKUP(C45,exposure!$A$3:$A$16,exposure!$C$3:$C$16)</f>
        <v>9089.5170563434258</v>
      </c>
      <c r="J45">
        <v>24.590000150000002</v>
      </c>
    </row>
    <row r="46" spans="1:10" x14ac:dyDescent="0.3">
      <c r="A46" t="s">
        <v>3</v>
      </c>
      <c r="B46" t="s">
        <v>4</v>
      </c>
      <c r="C46">
        <f t="shared" si="1"/>
        <v>2011</v>
      </c>
      <c r="D46">
        <f t="shared" si="2"/>
        <v>1</v>
      </c>
      <c r="E46" s="1">
        <v>40853</v>
      </c>
      <c r="F46" s="2">
        <v>45</v>
      </c>
      <c r="G46">
        <v>22.670000080000001</v>
      </c>
      <c r="H46">
        <v>608</v>
      </c>
      <c r="I46">
        <f>_xlfn.XLOOKUP(C46,exposure!$A$3:$A$16,exposure!$C$3:$C$16)</f>
        <v>9089.5170563434258</v>
      </c>
      <c r="J46">
        <v>22.670000080000001</v>
      </c>
    </row>
    <row r="47" spans="1:10" x14ac:dyDescent="0.3">
      <c r="A47" t="s">
        <v>3</v>
      </c>
      <c r="B47" t="s">
        <v>4</v>
      </c>
      <c r="C47">
        <f t="shared" si="1"/>
        <v>2011</v>
      </c>
      <c r="D47">
        <f t="shared" si="2"/>
        <v>1</v>
      </c>
      <c r="E47" s="1">
        <v>40860</v>
      </c>
      <c r="F47" s="2">
        <v>46</v>
      </c>
      <c r="G47">
        <v>22.059999470000001</v>
      </c>
      <c r="H47">
        <v>669</v>
      </c>
      <c r="I47">
        <f>_xlfn.XLOOKUP(C47,exposure!$A$3:$A$16,exposure!$C$3:$C$16)</f>
        <v>9089.5170563434258</v>
      </c>
      <c r="J47">
        <v>7.6799998283386204</v>
      </c>
    </row>
    <row r="48" spans="1:10" x14ac:dyDescent="0.3">
      <c r="A48" t="s">
        <v>3</v>
      </c>
      <c r="B48" t="s">
        <v>4</v>
      </c>
      <c r="C48">
        <f t="shared" si="1"/>
        <v>2011</v>
      </c>
      <c r="D48">
        <f t="shared" si="2"/>
        <v>1</v>
      </c>
      <c r="E48" s="1">
        <v>40867</v>
      </c>
      <c r="F48" s="2">
        <v>47</v>
      </c>
      <c r="G48">
        <v>17.909999849999998</v>
      </c>
      <c r="H48">
        <v>692</v>
      </c>
      <c r="I48">
        <f>_xlfn.XLOOKUP(C48,exposure!$A$3:$A$16,exposure!$C$3:$C$16)</f>
        <v>9089.5170563434258</v>
      </c>
      <c r="J48">
        <v>3.0099999904632502</v>
      </c>
    </row>
    <row r="49" spans="1:10" x14ac:dyDescent="0.3">
      <c r="A49" t="s">
        <v>3</v>
      </c>
      <c r="B49" t="s">
        <v>4</v>
      </c>
      <c r="C49">
        <f t="shared" si="1"/>
        <v>2011</v>
      </c>
      <c r="D49">
        <f t="shared" si="2"/>
        <v>1</v>
      </c>
      <c r="E49" s="1">
        <v>40874</v>
      </c>
      <c r="F49" s="2">
        <v>48</v>
      </c>
      <c r="G49">
        <v>19.479999540000001</v>
      </c>
      <c r="H49">
        <v>694</v>
      </c>
      <c r="I49">
        <f>_xlfn.XLOOKUP(C49,exposure!$A$3:$A$16,exposure!$C$3:$C$16)</f>
        <v>9089.5170563434258</v>
      </c>
      <c r="J49">
        <v>4.5299997329711896</v>
      </c>
    </row>
    <row r="50" spans="1:10" x14ac:dyDescent="0.3">
      <c r="A50" t="s">
        <v>3</v>
      </c>
      <c r="B50" t="s">
        <v>4</v>
      </c>
      <c r="C50">
        <f t="shared" si="1"/>
        <v>2011</v>
      </c>
      <c r="D50">
        <f t="shared" si="2"/>
        <v>1</v>
      </c>
      <c r="E50" s="1">
        <v>40881</v>
      </c>
      <c r="F50" s="2">
        <v>49</v>
      </c>
      <c r="G50">
        <v>19.659999849999998</v>
      </c>
      <c r="H50">
        <v>701</v>
      </c>
      <c r="I50">
        <f>_xlfn.XLOOKUP(C50,exposure!$A$3:$A$16,exposure!$C$3:$C$16)</f>
        <v>9089.5170563434258</v>
      </c>
      <c r="J50">
        <v>5.2599997520446697</v>
      </c>
    </row>
    <row r="51" spans="1:10" x14ac:dyDescent="0.3">
      <c r="A51" t="s">
        <v>3</v>
      </c>
      <c r="B51" t="s">
        <v>4</v>
      </c>
      <c r="C51">
        <f t="shared" si="1"/>
        <v>2011</v>
      </c>
      <c r="D51">
        <f t="shared" si="2"/>
        <v>1</v>
      </c>
      <c r="E51" s="1">
        <v>40888</v>
      </c>
      <c r="F51" s="2">
        <v>50</v>
      </c>
      <c r="G51">
        <v>18.020000459999999</v>
      </c>
      <c r="H51">
        <v>700</v>
      </c>
      <c r="I51">
        <f>_xlfn.XLOOKUP(C51,exposure!$A$3:$A$16,exposure!$C$3:$C$16)</f>
        <v>9089.5170563434258</v>
      </c>
      <c r="J51">
        <v>7.8399996757507298</v>
      </c>
    </row>
    <row r="52" spans="1:10" x14ac:dyDescent="0.3">
      <c r="A52" t="s">
        <v>3</v>
      </c>
      <c r="B52" t="s">
        <v>4</v>
      </c>
      <c r="C52">
        <f t="shared" si="1"/>
        <v>2011</v>
      </c>
      <c r="D52">
        <f t="shared" si="2"/>
        <v>1</v>
      </c>
      <c r="E52" s="1">
        <v>40895</v>
      </c>
      <c r="F52" s="2">
        <v>51</v>
      </c>
      <c r="G52">
        <v>17.549999239999998</v>
      </c>
      <c r="H52">
        <v>667</v>
      </c>
      <c r="I52">
        <f>_xlfn.XLOOKUP(C52,exposure!$A$3:$A$16,exposure!$C$3:$C$16)</f>
        <v>9089.5170563434258</v>
      </c>
      <c r="J52">
        <v>3.91999983787536</v>
      </c>
    </row>
    <row r="53" spans="1:10" x14ac:dyDescent="0.3">
      <c r="A53" t="s">
        <v>3</v>
      </c>
      <c r="B53" t="s">
        <v>4</v>
      </c>
      <c r="C53">
        <f t="shared" si="1"/>
        <v>2011</v>
      </c>
      <c r="D53">
        <f t="shared" si="2"/>
        <v>1</v>
      </c>
      <c r="E53" s="1">
        <v>40902</v>
      </c>
      <c r="F53" s="2">
        <v>52</v>
      </c>
      <c r="G53">
        <v>15.769999500000001</v>
      </c>
      <c r="H53">
        <v>709</v>
      </c>
      <c r="I53">
        <f>_xlfn.XLOOKUP(C53,exposure!$A$3:$A$16,exposure!$C$3:$C$16)</f>
        <v>9089.5170563434258</v>
      </c>
      <c r="J53">
        <v>2.0299999713897701</v>
      </c>
    </row>
    <row r="54" spans="1:10" x14ac:dyDescent="0.3">
      <c r="A54" t="s">
        <v>3</v>
      </c>
      <c r="B54" t="s">
        <v>4</v>
      </c>
      <c r="C54">
        <f t="shared" si="1"/>
        <v>2012</v>
      </c>
      <c r="D54">
        <f t="shared" si="2"/>
        <v>2</v>
      </c>
      <c r="E54" s="1">
        <v>40909</v>
      </c>
      <c r="F54" s="2">
        <v>53</v>
      </c>
      <c r="G54">
        <v>15.149999619999999</v>
      </c>
      <c r="H54">
        <v>736</v>
      </c>
      <c r="I54">
        <f>_xlfn.XLOOKUP(C54,exposure!$A$3:$A$16,exposure!$C$3:$C$16)</f>
        <v>9282.138750479111</v>
      </c>
      <c r="J54">
        <v>1.1000000238418499</v>
      </c>
    </row>
    <row r="55" spans="1:10" x14ac:dyDescent="0.3">
      <c r="A55" t="s">
        <v>3</v>
      </c>
      <c r="B55" t="s">
        <v>4</v>
      </c>
      <c r="C55">
        <f t="shared" si="1"/>
        <v>2012</v>
      </c>
      <c r="D55">
        <f t="shared" si="2"/>
        <v>2</v>
      </c>
      <c r="E55" s="1">
        <v>40916</v>
      </c>
      <c r="F55" s="2">
        <v>54</v>
      </c>
      <c r="G55">
        <v>16.489999770000001</v>
      </c>
      <c r="H55">
        <v>757</v>
      </c>
      <c r="I55">
        <f>_xlfn.XLOOKUP(C55,exposure!$A$3:$A$16,exposure!$C$3:$C$16)</f>
        <v>9282.138750479111</v>
      </c>
      <c r="J55">
        <v>1.6499999761581401</v>
      </c>
    </row>
    <row r="56" spans="1:10" x14ac:dyDescent="0.3">
      <c r="A56" t="s">
        <v>3</v>
      </c>
      <c r="B56" t="s">
        <v>4</v>
      </c>
      <c r="C56">
        <f t="shared" si="1"/>
        <v>2012</v>
      </c>
      <c r="D56">
        <f t="shared" si="2"/>
        <v>2</v>
      </c>
      <c r="E56" s="1">
        <v>40923</v>
      </c>
      <c r="F56" s="2">
        <v>55</v>
      </c>
      <c r="G56">
        <v>15.69999981</v>
      </c>
      <c r="H56">
        <v>857</v>
      </c>
      <c r="I56">
        <f>_xlfn.XLOOKUP(C56,exposure!$A$3:$A$16,exposure!$C$3:$C$16)</f>
        <v>9282.138750479111</v>
      </c>
      <c r="J56">
        <v>0.89999997615814198</v>
      </c>
    </row>
    <row r="57" spans="1:10" x14ac:dyDescent="0.3">
      <c r="A57" t="s">
        <v>3</v>
      </c>
      <c r="B57" t="s">
        <v>4</v>
      </c>
      <c r="C57">
        <f t="shared" si="1"/>
        <v>2012</v>
      </c>
      <c r="D57">
        <f t="shared" si="2"/>
        <v>2</v>
      </c>
      <c r="E57" s="1">
        <v>40930</v>
      </c>
      <c r="F57" s="2">
        <v>56</v>
      </c>
      <c r="G57">
        <v>16.670000080000001</v>
      </c>
      <c r="H57">
        <v>780</v>
      </c>
      <c r="I57">
        <f>_xlfn.XLOOKUP(C57,exposure!$A$3:$A$16,exposure!$C$3:$C$16)</f>
        <v>9282.138750479111</v>
      </c>
      <c r="J57">
        <v>-0.53999996185302701</v>
      </c>
    </row>
    <row r="58" spans="1:10" x14ac:dyDescent="0.3">
      <c r="A58" t="s">
        <v>3</v>
      </c>
      <c r="B58" t="s">
        <v>4</v>
      </c>
      <c r="C58">
        <f t="shared" si="1"/>
        <v>2012</v>
      </c>
      <c r="D58">
        <f t="shared" si="2"/>
        <v>2</v>
      </c>
      <c r="E58" s="1">
        <v>40937</v>
      </c>
      <c r="F58" s="2">
        <v>57</v>
      </c>
      <c r="G58">
        <v>16.270000459999999</v>
      </c>
      <c r="H58">
        <v>843</v>
      </c>
      <c r="I58">
        <f>_xlfn.XLOOKUP(C58,exposure!$A$3:$A$16,exposure!$C$3:$C$16)</f>
        <v>9282.138750479111</v>
      </c>
      <c r="J58">
        <v>0.56999999284744196</v>
      </c>
    </row>
    <row r="59" spans="1:10" x14ac:dyDescent="0.3">
      <c r="A59" t="s">
        <v>3</v>
      </c>
      <c r="B59" t="s">
        <v>4</v>
      </c>
      <c r="C59">
        <f t="shared" si="1"/>
        <v>2012</v>
      </c>
      <c r="D59">
        <f t="shared" si="2"/>
        <v>2</v>
      </c>
      <c r="E59" s="1">
        <v>40944</v>
      </c>
      <c r="F59" s="2">
        <v>58</v>
      </c>
      <c r="G59">
        <v>14.269999500000001</v>
      </c>
      <c r="H59">
        <v>978</v>
      </c>
      <c r="I59">
        <f>_xlfn.XLOOKUP(C59,exposure!$A$3:$A$16,exposure!$C$3:$C$16)</f>
        <v>9282.138750479111</v>
      </c>
      <c r="J59">
        <v>-2.5399999618530198</v>
      </c>
    </row>
    <row r="60" spans="1:10" x14ac:dyDescent="0.3">
      <c r="A60" t="s">
        <v>3</v>
      </c>
      <c r="B60" t="s">
        <v>4</v>
      </c>
      <c r="C60">
        <f t="shared" si="1"/>
        <v>2012</v>
      </c>
      <c r="D60">
        <f t="shared" si="2"/>
        <v>2</v>
      </c>
      <c r="E60" s="1">
        <v>40951</v>
      </c>
      <c r="F60" s="2">
        <v>59</v>
      </c>
      <c r="G60">
        <v>11.69999981</v>
      </c>
      <c r="H60">
        <v>893</v>
      </c>
      <c r="I60">
        <f>_xlfn.XLOOKUP(C60,exposure!$A$3:$A$16,exposure!$C$3:$C$16)</f>
        <v>9282.138750479111</v>
      </c>
      <c r="J60">
        <v>-1.4399999380111601</v>
      </c>
    </row>
    <row r="61" spans="1:10" x14ac:dyDescent="0.3">
      <c r="A61" t="s">
        <v>3</v>
      </c>
      <c r="B61" t="s">
        <v>4</v>
      </c>
      <c r="C61">
        <f t="shared" si="1"/>
        <v>2012</v>
      </c>
      <c r="D61">
        <f t="shared" si="2"/>
        <v>2</v>
      </c>
      <c r="E61" s="1">
        <v>40958</v>
      </c>
      <c r="F61" s="2">
        <v>60</v>
      </c>
      <c r="G61">
        <v>16.02999878</v>
      </c>
      <c r="H61">
        <v>888</v>
      </c>
      <c r="I61">
        <f>_xlfn.XLOOKUP(C61,exposure!$A$3:$A$16,exposure!$C$3:$C$16)</f>
        <v>9282.138750479111</v>
      </c>
      <c r="J61">
        <v>-2.8299999237060498</v>
      </c>
    </row>
    <row r="62" spans="1:10" x14ac:dyDescent="0.3">
      <c r="A62" t="s">
        <v>3</v>
      </c>
      <c r="B62" t="s">
        <v>4</v>
      </c>
      <c r="C62">
        <f t="shared" si="1"/>
        <v>2012</v>
      </c>
      <c r="D62">
        <f t="shared" si="2"/>
        <v>2</v>
      </c>
      <c r="E62" s="1">
        <v>40965</v>
      </c>
      <c r="F62" s="2">
        <v>61</v>
      </c>
      <c r="G62">
        <v>19.699998860000001</v>
      </c>
      <c r="H62">
        <v>746</v>
      </c>
      <c r="I62">
        <f>_xlfn.XLOOKUP(C62,exposure!$A$3:$A$16,exposure!$C$3:$C$16)</f>
        <v>9282.138750479111</v>
      </c>
      <c r="J62">
        <v>4.25</v>
      </c>
    </row>
    <row r="63" spans="1:10" x14ac:dyDescent="0.3">
      <c r="A63" t="s">
        <v>3</v>
      </c>
      <c r="B63" t="s">
        <v>4</v>
      </c>
      <c r="C63">
        <f t="shared" si="1"/>
        <v>2012</v>
      </c>
      <c r="D63">
        <f t="shared" si="2"/>
        <v>2</v>
      </c>
      <c r="E63" s="1">
        <v>40972</v>
      </c>
      <c r="F63" s="2">
        <v>62</v>
      </c>
      <c r="G63">
        <v>23.539999009999999</v>
      </c>
      <c r="H63">
        <v>719</v>
      </c>
      <c r="I63">
        <f>_xlfn.XLOOKUP(C63,exposure!$A$3:$A$16,exposure!$C$3:$C$16)</f>
        <v>9282.138750479111</v>
      </c>
      <c r="J63">
        <v>2.6399998664855899</v>
      </c>
    </row>
    <row r="64" spans="1:10" x14ac:dyDescent="0.3">
      <c r="A64" t="s">
        <v>3</v>
      </c>
      <c r="B64" t="s">
        <v>4</v>
      </c>
      <c r="C64">
        <f t="shared" si="1"/>
        <v>2012</v>
      </c>
      <c r="D64">
        <f t="shared" si="2"/>
        <v>2</v>
      </c>
      <c r="E64" s="1">
        <v>40979</v>
      </c>
      <c r="F64" s="2">
        <v>63</v>
      </c>
      <c r="G64">
        <v>19.920000080000001</v>
      </c>
      <c r="H64">
        <v>674</v>
      </c>
      <c r="I64">
        <f>_xlfn.XLOOKUP(C64,exposure!$A$3:$A$16,exposure!$C$3:$C$16)</f>
        <v>9282.138750479111</v>
      </c>
      <c r="J64">
        <v>4.4000000953674299</v>
      </c>
    </row>
    <row r="65" spans="1:10" x14ac:dyDescent="0.3">
      <c r="A65" t="s">
        <v>3</v>
      </c>
      <c r="B65" t="s">
        <v>4</v>
      </c>
      <c r="C65">
        <f t="shared" si="1"/>
        <v>2012</v>
      </c>
      <c r="D65">
        <f t="shared" si="2"/>
        <v>2</v>
      </c>
      <c r="E65" s="1">
        <v>40986</v>
      </c>
      <c r="F65" s="2">
        <v>64</v>
      </c>
      <c r="G65">
        <v>21.799999239999998</v>
      </c>
      <c r="H65">
        <v>669</v>
      </c>
      <c r="I65">
        <f>_xlfn.XLOOKUP(C65,exposure!$A$3:$A$16,exposure!$C$3:$C$16)</f>
        <v>9282.138750479111</v>
      </c>
      <c r="J65">
        <v>5.8699998855590803</v>
      </c>
    </row>
    <row r="66" spans="1:10" x14ac:dyDescent="0.3">
      <c r="A66" t="s">
        <v>3</v>
      </c>
      <c r="B66" t="s">
        <v>4</v>
      </c>
      <c r="C66">
        <f t="shared" si="1"/>
        <v>2012</v>
      </c>
      <c r="D66">
        <f t="shared" ref="D66:D97" si="3">C66-2010</f>
        <v>2</v>
      </c>
      <c r="E66" s="1">
        <v>40993</v>
      </c>
      <c r="F66" s="2">
        <v>65</v>
      </c>
      <c r="G66">
        <v>24.939998630000002</v>
      </c>
      <c r="H66">
        <v>707</v>
      </c>
      <c r="I66">
        <f>_xlfn.XLOOKUP(C66,exposure!$A$3:$A$16,exposure!$C$3:$C$16)</f>
        <v>9282.138750479111</v>
      </c>
      <c r="J66">
        <v>8.0100002288818306</v>
      </c>
    </row>
    <row r="67" spans="1:10" x14ac:dyDescent="0.3">
      <c r="A67" t="s">
        <v>3</v>
      </c>
      <c r="B67" t="s">
        <v>4</v>
      </c>
      <c r="C67">
        <f t="shared" ref="C67:C130" si="4">YEAR(E67)</f>
        <v>2012</v>
      </c>
      <c r="D67">
        <f t="shared" si="3"/>
        <v>2</v>
      </c>
      <c r="E67" s="1">
        <v>41000</v>
      </c>
      <c r="F67" s="2">
        <v>66</v>
      </c>
      <c r="G67">
        <v>25.510000229999999</v>
      </c>
      <c r="H67">
        <v>635</v>
      </c>
      <c r="I67">
        <f>_xlfn.XLOOKUP(C67,exposure!$A$3:$A$16,exposure!$C$3:$C$16)</f>
        <v>9282.138750479111</v>
      </c>
      <c r="J67">
        <v>8.2699995040893501</v>
      </c>
    </row>
    <row r="68" spans="1:10" x14ac:dyDescent="0.3">
      <c r="A68" t="s">
        <v>3</v>
      </c>
      <c r="B68" t="s">
        <v>4</v>
      </c>
      <c r="C68">
        <f t="shared" si="4"/>
        <v>2012</v>
      </c>
      <c r="D68">
        <f t="shared" si="3"/>
        <v>2</v>
      </c>
      <c r="E68" s="1">
        <v>41007</v>
      </c>
      <c r="F68" s="2">
        <v>67</v>
      </c>
      <c r="G68">
        <v>22.559999470000001</v>
      </c>
      <c r="H68">
        <v>642</v>
      </c>
      <c r="I68">
        <f>_xlfn.XLOOKUP(C68,exposure!$A$3:$A$16,exposure!$C$3:$C$16)</f>
        <v>9282.138750479111</v>
      </c>
      <c r="J68">
        <v>8.8899993896484304</v>
      </c>
    </row>
    <row r="69" spans="1:10" x14ac:dyDescent="0.3">
      <c r="A69" t="s">
        <v>3</v>
      </c>
      <c r="B69" t="s">
        <v>4</v>
      </c>
      <c r="C69">
        <f t="shared" si="4"/>
        <v>2012</v>
      </c>
      <c r="D69">
        <f t="shared" si="3"/>
        <v>2</v>
      </c>
      <c r="E69" s="1">
        <v>41014</v>
      </c>
      <c r="F69" s="2">
        <v>68</v>
      </c>
      <c r="G69">
        <v>19.869998930000001</v>
      </c>
      <c r="H69">
        <v>624</v>
      </c>
      <c r="I69">
        <f>_xlfn.XLOOKUP(C69,exposure!$A$3:$A$16,exposure!$C$3:$C$16)</f>
        <v>9282.138750479111</v>
      </c>
      <c r="J69">
        <v>5.0299997329711896</v>
      </c>
    </row>
    <row r="70" spans="1:10" x14ac:dyDescent="0.3">
      <c r="A70" t="s">
        <v>3</v>
      </c>
      <c r="B70" t="s">
        <v>4</v>
      </c>
      <c r="C70">
        <f t="shared" si="4"/>
        <v>2012</v>
      </c>
      <c r="D70">
        <f t="shared" si="3"/>
        <v>2</v>
      </c>
      <c r="E70" s="1">
        <v>41021</v>
      </c>
      <c r="F70" s="2">
        <v>69</v>
      </c>
      <c r="G70">
        <v>21.170000080000001</v>
      </c>
      <c r="H70">
        <v>653</v>
      </c>
      <c r="I70">
        <f>_xlfn.XLOOKUP(C70,exposure!$A$3:$A$16,exposure!$C$3:$C$16)</f>
        <v>9282.138750479111</v>
      </c>
      <c r="J70">
        <v>8.6999998092651296</v>
      </c>
    </row>
    <row r="71" spans="1:10" x14ac:dyDescent="0.3">
      <c r="A71" t="s">
        <v>3</v>
      </c>
      <c r="B71" t="s">
        <v>4</v>
      </c>
      <c r="C71">
        <f t="shared" si="4"/>
        <v>2012</v>
      </c>
      <c r="D71">
        <f t="shared" si="3"/>
        <v>2</v>
      </c>
      <c r="E71" s="1">
        <v>41028</v>
      </c>
      <c r="F71" s="2">
        <v>70</v>
      </c>
      <c r="G71">
        <v>28.06999969</v>
      </c>
      <c r="H71">
        <v>561</v>
      </c>
      <c r="I71">
        <f>_xlfn.XLOOKUP(C71,exposure!$A$3:$A$16,exposure!$C$3:$C$16)</f>
        <v>9282.138750479111</v>
      </c>
      <c r="J71">
        <v>8.8099994659423793</v>
      </c>
    </row>
    <row r="72" spans="1:10" x14ac:dyDescent="0.3">
      <c r="A72" t="s">
        <v>3</v>
      </c>
      <c r="B72" t="s">
        <v>4</v>
      </c>
      <c r="C72">
        <f t="shared" si="4"/>
        <v>2012</v>
      </c>
      <c r="D72">
        <f t="shared" si="3"/>
        <v>2</v>
      </c>
      <c r="E72" s="1">
        <v>41035</v>
      </c>
      <c r="F72" s="2">
        <v>71</v>
      </c>
      <c r="G72">
        <v>26.619998930000001</v>
      </c>
      <c r="H72">
        <v>631</v>
      </c>
      <c r="I72">
        <f>_xlfn.XLOOKUP(C72,exposure!$A$3:$A$16,exposure!$C$3:$C$16)</f>
        <v>9282.138750479111</v>
      </c>
      <c r="J72">
        <v>26.619998930000001</v>
      </c>
    </row>
    <row r="73" spans="1:10" x14ac:dyDescent="0.3">
      <c r="A73" t="s">
        <v>3</v>
      </c>
      <c r="B73" t="s">
        <v>4</v>
      </c>
      <c r="C73">
        <f t="shared" si="4"/>
        <v>2012</v>
      </c>
      <c r="D73">
        <f t="shared" si="3"/>
        <v>2</v>
      </c>
      <c r="E73" s="1">
        <v>41042</v>
      </c>
      <c r="F73" s="2">
        <v>72</v>
      </c>
      <c r="G73">
        <v>29.729999540000001</v>
      </c>
      <c r="H73">
        <v>549</v>
      </c>
      <c r="I73">
        <f>_xlfn.XLOOKUP(C73,exposure!$A$3:$A$16,exposure!$C$3:$C$16)</f>
        <v>9282.138750479111</v>
      </c>
      <c r="J73">
        <v>29.729999540000001</v>
      </c>
    </row>
    <row r="74" spans="1:10" x14ac:dyDescent="0.3">
      <c r="A74" t="s">
        <v>3</v>
      </c>
      <c r="B74" t="s">
        <v>4</v>
      </c>
      <c r="C74">
        <f t="shared" si="4"/>
        <v>2012</v>
      </c>
      <c r="D74">
        <f t="shared" si="3"/>
        <v>2</v>
      </c>
      <c r="E74" s="1">
        <v>41049</v>
      </c>
      <c r="F74" s="2">
        <v>73</v>
      </c>
      <c r="G74">
        <v>25.879999160000001</v>
      </c>
      <c r="H74">
        <v>606</v>
      </c>
      <c r="I74">
        <f>_xlfn.XLOOKUP(C74,exposure!$A$3:$A$16,exposure!$C$3:$C$16)</f>
        <v>9282.138750479111</v>
      </c>
      <c r="J74">
        <v>25.879999160000001</v>
      </c>
    </row>
    <row r="75" spans="1:10" x14ac:dyDescent="0.3">
      <c r="A75" t="s">
        <v>3</v>
      </c>
      <c r="B75" t="s">
        <v>4</v>
      </c>
      <c r="C75">
        <f t="shared" si="4"/>
        <v>2012</v>
      </c>
      <c r="D75">
        <f t="shared" si="3"/>
        <v>2</v>
      </c>
      <c r="E75" s="1">
        <v>41056</v>
      </c>
      <c r="F75" s="2">
        <v>74</v>
      </c>
      <c r="G75">
        <v>29.659999849999998</v>
      </c>
      <c r="H75">
        <v>601</v>
      </c>
      <c r="I75">
        <f>_xlfn.XLOOKUP(C75,exposure!$A$3:$A$16,exposure!$C$3:$C$16)</f>
        <v>9282.138750479111</v>
      </c>
      <c r="J75">
        <v>29.659999849999998</v>
      </c>
    </row>
    <row r="76" spans="1:10" x14ac:dyDescent="0.3">
      <c r="A76" t="s">
        <v>3</v>
      </c>
      <c r="B76" t="s">
        <v>4</v>
      </c>
      <c r="C76">
        <f t="shared" si="4"/>
        <v>2012</v>
      </c>
      <c r="D76">
        <f t="shared" si="3"/>
        <v>2</v>
      </c>
      <c r="E76" s="1">
        <v>41063</v>
      </c>
      <c r="F76" s="2">
        <v>75</v>
      </c>
      <c r="G76">
        <v>28.909999849999998</v>
      </c>
      <c r="H76">
        <v>622</v>
      </c>
      <c r="I76">
        <f>_xlfn.XLOOKUP(C76,exposure!$A$3:$A$16,exposure!$C$3:$C$16)</f>
        <v>9282.138750479111</v>
      </c>
      <c r="J76">
        <v>28.909999849999998</v>
      </c>
    </row>
    <row r="77" spans="1:10" x14ac:dyDescent="0.3">
      <c r="A77" t="s">
        <v>3</v>
      </c>
      <c r="B77" t="s">
        <v>4</v>
      </c>
      <c r="C77">
        <f t="shared" si="4"/>
        <v>2012</v>
      </c>
      <c r="D77">
        <f t="shared" si="3"/>
        <v>2</v>
      </c>
      <c r="E77" s="1">
        <v>41070</v>
      </c>
      <c r="F77" s="2">
        <v>76</v>
      </c>
      <c r="G77">
        <v>31.260000229999999</v>
      </c>
      <c r="H77">
        <v>623</v>
      </c>
      <c r="I77">
        <f>_xlfn.XLOOKUP(C77,exposure!$A$3:$A$16,exposure!$C$3:$C$16)</f>
        <v>9282.138750479111</v>
      </c>
      <c r="J77">
        <v>31.260000229999999</v>
      </c>
    </row>
    <row r="78" spans="1:10" x14ac:dyDescent="0.3">
      <c r="A78" t="s">
        <v>3</v>
      </c>
      <c r="B78" t="s">
        <v>4</v>
      </c>
      <c r="C78">
        <f t="shared" si="4"/>
        <v>2012</v>
      </c>
      <c r="D78">
        <f t="shared" si="3"/>
        <v>2</v>
      </c>
      <c r="E78" s="1">
        <v>41077</v>
      </c>
      <c r="F78" s="2">
        <v>77</v>
      </c>
      <c r="G78">
        <v>34.090000150000002</v>
      </c>
      <c r="H78">
        <v>704</v>
      </c>
      <c r="I78">
        <f>_xlfn.XLOOKUP(C78,exposure!$A$3:$A$16,exposure!$C$3:$C$16)</f>
        <v>9282.138750479111</v>
      </c>
      <c r="J78">
        <v>34.090000150000002</v>
      </c>
    </row>
    <row r="79" spans="1:10" x14ac:dyDescent="0.3">
      <c r="A79" t="s">
        <v>3</v>
      </c>
      <c r="B79" t="s">
        <v>4</v>
      </c>
      <c r="C79">
        <f t="shared" si="4"/>
        <v>2012</v>
      </c>
      <c r="D79">
        <f t="shared" si="3"/>
        <v>2</v>
      </c>
      <c r="E79" s="1">
        <v>41084</v>
      </c>
      <c r="F79" s="2">
        <v>78</v>
      </c>
      <c r="G79">
        <v>36.340000150000002</v>
      </c>
      <c r="H79">
        <v>662</v>
      </c>
      <c r="I79">
        <f>_xlfn.XLOOKUP(C79,exposure!$A$3:$A$16,exposure!$C$3:$C$16)</f>
        <v>9282.138750479111</v>
      </c>
      <c r="J79">
        <v>36.340000150000002</v>
      </c>
    </row>
    <row r="80" spans="1:10" x14ac:dyDescent="0.3">
      <c r="A80" t="s">
        <v>3</v>
      </c>
      <c r="B80" t="s">
        <v>4</v>
      </c>
      <c r="C80">
        <f t="shared" si="4"/>
        <v>2012</v>
      </c>
      <c r="D80">
        <f t="shared" si="3"/>
        <v>2</v>
      </c>
      <c r="E80" s="1">
        <v>41091</v>
      </c>
      <c r="F80" s="2">
        <v>79</v>
      </c>
      <c r="G80">
        <v>36.430000309999997</v>
      </c>
      <c r="H80">
        <v>609</v>
      </c>
      <c r="I80">
        <f>_xlfn.XLOOKUP(C80,exposure!$A$3:$A$16,exposure!$C$3:$C$16)</f>
        <v>9282.138750479111</v>
      </c>
      <c r="J80">
        <v>36.430000309999997</v>
      </c>
    </row>
    <row r="81" spans="1:10" x14ac:dyDescent="0.3">
      <c r="A81" t="s">
        <v>3</v>
      </c>
      <c r="B81" t="s">
        <v>4</v>
      </c>
      <c r="C81">
        <f t="shared" si="4"/>
        <v>2012</v>
      </c>
      <c r="D81">
        <f t="shared" si="3"/>
        <v>2</v>
      </c>
      <c r="E81" s="1">
        <v>41098</v>
      </c>
      <c r="F81" s="2">
        <v>80</v>
      </c>
      <c r="G81">
        <v>36.77999878</v>
      </c>
      <c r="H81">
        <v>604</v>
      </c>
      <c r="I81">
        <f>_xlfn.XLOOKUP(C81,exposure!$A$3:$A$16,exposure!$C$3:$C$16)</f>
        <v>9282.138750479111</v>
      </c>
      <c r="J81">
        <v>36.77999878</v>
      </c>
    </row>
    <row r="82" spans="1:10" x14ac:dyDescent="0.3">
      <c r="A82" t="s">
        <v>3</v>
      </c>
      <c r="B82" t="s">
        <v>4</v>
      </c>
      <c r="C82">
        <f t="shared" si="4"/>
        <v>2012</v>
      </c>
      <c r="D82">
        <f t="shared" si="3"/>
        <v>2</v>
      </c>
      <c r="E82" s="1">
        <v>41105</v>
      </c>
      <c r="F82" s="2">
        <v>81</v>
      </c>
      <c r="G82">
        <v>34.5</v>
      </c>
      <c r="H82">
        <v>612</v>
      </c>
      <c r="I82">
        <f>_xlfn.XLOOKUP(C82,exposure!$A$3:$A$16,exposure!$C$3:$C$16)</f>
        <v>9282.138750479111</v>
      </c>
      <c r="J82">
        <v>34.5</v>
      </c>
    </row>
    <row r="83" spans="1:10" x14ac:dyDescent="0.3">
      <c r="A83" t="s">
        <v>3</v>
      </c>
      <c r="B83" t="s">
        <v>4</v>
      </c>
      <c r="C83">
        <f t="shared" si="4"/>
        <v>2012</v>
      </c>
      <c r="D83">
        <f t="shared" si="3"/>
        <v>2</v>
      </c>
      <c r="E83" s="1">
        <v>41112</v>
      </c>
      <c r="F83" s="2">
        <v>82</v>
      </c>
      <c r="G83">
        <v>35.219997409999998</v>
      </c>
      <c r="H83">
        <v>615</v>
      </c>
      <c r="I83">
        <f>_xlfn.XLOOKUP(C83,exposure!$A$3:$A$16,exposure!$C$3:$C$16)</f>
        <v>9282.138750479111</v>
      </c>
      <c r="J83">
        <v>35.219997409999998</v>
      </c>
    </row>
    <row r="84" spans="1:10" x14ac:dyDescent="0.3">
      <c r="A84" t="s">
        <v>3</v>
      </c>
      <c r="B84" t="s">
        <v>4</v>
      </c>
      <c r="C84">
        <f t="shared" si="4"/>
        <v>2012</v>
      </c>
      <c r="D84">
        <f t="shared" si="3"/>
        <v>2</v>
      </c>
      <c r="E84" s="1">
        <v>41119</v>
      </c>
      <c r="F84" s="2">
        <v>83</v>
      </c>
      <c r="G84">
        <v>36.549999239999998</v>
      </c>
      <c r="H84">
        <v>625</v>
      </c>
      <c r="I84">
        <f>_xlfn.XLOOKUP(C84,exposure!$A$3:$A$16,exposure!$C$3:$C$16)</f>
        <v>9282.138750479111</v>
      </c>
      <c r="J84">
        <v>36.549999239999998</v>
      </c>
    </row>
    <row r="85" spans="1:10" x14ac:dyDescent="0.3">
      <c r="A85" t="s">
        <v>3</v>
      </c>
      <c r="B85" t="s">
        <v>4</v>
      </c>
      <c r="C85">
        <f t="shared" si="4"/>
        <v>2012</v>
      </c>
      <c r="D85">
        <f t="shared" si="3"/>
        <v>2</v>
      </c>
      <c r="E85" s="1">
        <v>41126</v>
      </c>
      <c r="F85" s="2">
        <v>84</v>
      </c>
      <c r="G85">
        <v>36.319999690000003</v>
      </c>
      <c r="H85">
        <v>658</v>
      </c>
      <c r="I85">
        <f>_xlfn.XLOOKUP(C85,exposure!$A$3:$A$16,exposure!$C$3:$C$16)</f>
        <v>9282.138750479111</v>
      </c>
      <c r="J85">
        <v>36.319999690000003</v>
      </c>
    </row>
    <row r="86" spans="1:10" x14ac:dyDescent="0.3">
      <c r="A86" t="s">
        <v>3</v>
      </c>
      <c r="B86" t="s">
        <v>4</v>
      </c>
      <c r="C86">
        <f t="shared" si="4"/>
        <v>2012</v>
      </c>
      <c r="D86">
        <f t="shared" si="3"/>
        <v>2</v>
      </c>
      <c r="E86" s="1">
        <v>41133</v>
      </c>
      <c r="F86" s="2">
        <v>85</v>
      </c>
      <c r="G86">
        <v>39.61000061</v>
      </c>
      <c r="H86">
        <v>626</v>
      </c>
      <c r="I86">
        <f>_xlfn.XLOOKUP(C86,exposure!$A$3:$A$16,exposure!$C$3:$C$16)</f>
        <v>9282.138750479111</v>
      </c>
      <c r="J86">
        <v>39.61000061</v>
      </c>
    </row>
    <row r="87" spans="1:10" x14ac:dyDescent="0.3">
      <c r="A87" t="s">
        <v>3</v>
      </c>
      <c r="B87" t="s">
        <v>4</v>
      </c>
      <c r="C87">
        <f t="shared" si="4"/>
        <v>2012</v>
      </c>
      <c r="D87">
        <f t="shared" si="3"/>
        <v>2</v>
      </c>
      <c r="E87" s="1">
        <v>41140</v>
      </c>
      <c r="F87" s="2">
        <v>86</v>
      </c>
      <c r="G87">
        <v>36.809997559999999</v>
      </c>
      <c r="H87">
        <v>712</v>
      </c>
      <c r="I87">
        <f>_xlfn.XLOOKUP(C87,exposure!$A$3:$A$16,exposure!$C$3:$C$16)</f>
        <v>9282.138750479111</v>
      </c>
      <c r="J87">
        <v>36.809997559999999</v>
      </c>
    </row>
    <row r="88" spans="1:10" x14ac:dyDescent="0.3">
      <c r="A88" t="s">
        <v>3</v>
      </c>
      <c r="B88" t="s">
        <v>4</v>
      </c>
      <c r="C88">
        <f t="shared" si="4"/>
        <v>2012</v>
      </c>
      <c r="D88">
        <f t="shared" si="3"/>
        <v>2</v>
      </c>
      <c r="E88" s="1">
        <v>41147</v>
      </c>
      <c r="F88" s="2">
        <v>87</v>
      </c>
      <c r="G88">
        <v>36.829998019999998</v>
      </c>
      <c r="H88">
        <v>611</v>
      </c>
      <c r="I88">
        <f>_xlfn.XLOOKUP(C88,exposure!$A$3:$A$16,exposure!$C$3:$C$16)</f>
        <v>9282.138750479111</v>
      </c>
      <c r="J88">
        <v>36.829998019999998</v>
      </c>
    </row>
    <row r="89" spans="1:10" x14ac:dyDescent="0.3">
      <c r="A89" t="s">
        <v>3</v>
      </c>
      <c r="B89" t="s">
        <v>4</v>
      </c>
      <c r="C89">
        <f t="shared" si="4"/>
        <v>2012</v>
      </c>
      <c r="D89">
        <f t="shared" si="3"/>
        <v>2</v>
      </c>
      <c r="E89" s="1">
        <v>41154</v>
      </c>
      <c r="F89" s="2">
        <v>88</v>
      </c>
      <c r="G89">
        <v>34.270000459999999</v>
      </c>
      <c r="H89">
        <v>585</v>
      </c>
      <c r="I89">
        <f>_xlfn.XLOOKUP(C89,exposure!$A$3:$A$16,exposure!$C$3:$C$16)</f>
        <v>9282.138750479111</v>
      </c>
      <c r="J89">
        <v>34.270000459999999</v>
      </c>
    </row>
    <row r="90" spans="1:10" x14ac:dyDescent="0.3">
      <c r="A90" t="s">
        <v>3</v>
      </c>
      <c r="B90" t="s">
        <v>4</v>
      </c>
      <c r="C90">
        <f t="shared" si="4"/>
        <v>2012</v>
      </c>
      <c r="D90">
        <f t="shared" si="3"/>
        <v>2</v>
      </c>
      <c r="E90" s="1">
        <v>41161</v>
      </c>
      <c r="F90" s="2">
        <v>89</v>
      </c>
      <c r="G90">
        <v>31.709999079999999</v>
      </c>
      <c r="H90">
        <v>568</v>
      </c>
      <c r="I90">
        <f>_xlfn.XLOOKUP(C90,exposure!$A$3:$A$16,exposure!$C$3:$C$16)</f>
        <v>9282.138750479111</v>
      </c>
      <c r="J90">
        <v>31.709999079999999</v>
      </c>
    </row>
    <row r="91" spans="1:10" x14ac:dyDescent="0.3">
      <c r="A91" t="s">
        <v>3</v>
      </c>
      <c r="B91" t="s">
        <v>4</v>
      </c>
      <c r="C91">
        <f t="shared" si="4"/>
        <v>2012</v>
      </c>
      <c r="D91">
        <f t="shared" si="3"/>
        <v>2</v>
      </c>
      <c r="E91" s="1">
        <v>41168</v>
      </c>
      <c r="F91" s="2">
        <v>90</v>
      </c>
      <c r="G91">
        <v>30.260000229999999</v>
      </c>
      <c r="H91">
        <v>594</v>
      </c>
      <c r="I91">
        <f>_xlfn.XLOOKUP(C91,exposure!$A$3:$A$16,exposure!$C$3:$C$16)</f>
        <v>9282.138750479111</v>
      </c>
      <c r="J91">
        <v>30.260000229999999</v>
      </c>
    </row>
    <row r="92" spans="1:10" x14ac:dyDescent="0.3">
      <c r="A92" t="s">
        <v>3</v>
      </c>
      <c r="B92" t="s">
        <v>4</v>
      </c>
      <c r="C92">
        <f t="shared" si="4"/>
        <v>2012</v>
      </c>
      <c r="D92">
        <f t="shared" si="3"/>
        <v>2</v>
      </c>
      <c r="E92" s="1">
        <v>41175</v>
      </c>
      <c r="F92" s="2">
        <v>91</v>
      </c>
      <c r="G92">
        <v>28.369998930000001</v>
      </c>
      <c r="H92">
        <v>603</v>
      </c>
      <c r="I92">
        <f>_xlfn.XLOOKUP(C92,exposure!$A$3:$A$16,exposure!$C$3:$C$16)</f>
        <v>9282.138750479111</v>
      </c>
      <c r="J92">
        <v>28.369998930000001</v>
      </c>
    </row>
    <row r="93" spans="1:10" x14ac:dyDescent="0.3">
      <c r="A93" t="s">
        <v>3</v>
      </c>
      <c r="B93" t="s">
        <v>4</v>
      </c>
      <c r="C93">
        <f t="shared" si="4"/>
        <v>2012</v>
      </c>
      <c r="D93">
        <f t="shared" si="3"/>
        <v>2</v>
      </c>
      <c r="E93" s="1">
        <v>41182</v>
      </c>
      <c r="F93" s="2">
        <v>92</v>
      </c>
      <c r="G93">
        <v>33.880001069999999</v>
      </c>
      <c r="H93">
        <v>645</v>
      </c>
      <c r="I93">
        <f>_xlfn.XLOOKUP(C93,exposure!$A$3:$A$16,exposure!$C$3:$C$16)</f>
        <v>9282.138750479111</v>
      </c>
      <c r="J93">
        <v>33.880001069999999</v>
      </c>
    </row>
    <row r="94" spans="1:10" x14ac:dyDescent="0.3">
      <c r="A94" t="s">
        <v>3</v>
      </c>
      <c r="B94" t="s">
        <v>4</v>
      </c>
      <c r="C94">
        <f t="shared" si="4"/>
        <v>2012</v>
      </c>
      <c r="D94">
        <f t="shared" si="3"/>
        <v>2</v>
      </c>
      <c r="E94" s="1">
        <v>41189</v>
      </c>
      <c r="F94" s="2">
        <v>93</v>
      </c>
      <c r="G94">
        <v>27.879999160000001</v>
      </c>
      <c r="H94">
        <v>572</v>
      </c>
      <c r="I94">
        <f>_xlfn.XLOOKUP(C94,exposure!$A$3:$A$16,exposure!$C$3:$C$16)</f>
        <v>9282.138750479111</v>
      </c>
      <c r="J94">
        <v>27.879999160000001</v>
      </c>
    </row>
    <row r="95" spans="1:10" x14ac:dyDescent="0.3">
      <c r="A95" t="s">
        <v>3</v>
      </c>
      <c r="B95" t="s">
        <v>4</v>
      </c>
      <c r="C95">
        <f t="shared" si="4"/>
        <v>2012</v>
      </c>
      <c r="D95">
        <f t="shared" si="3"/>
        <v>2</v>
      </c>
      <c r="E95" s="1">
        <v>41196</v>
      </c>
      <c r="F95" s="2">
        <v>94</v>
      </c>
      <c r="G95">
        <v>28.409999849999998</v>
      </c>
      <c r="H95">
        <v>622</v>
      </c>
      <c r="I95">
        <f>_xlfn.XLOOKUP(C95,exposure!$A$3:$A$16,exposure!$C$3:$C$16)</f>
        <v>9282.138750479111</v>
      </c>
      <c r="J95">
        <v>28.409999849999998</v>
      </c>
    </row>
    <row r="96" spans="1:10" x14ac:dyDescent="0.3">
      <c r="A96" t="s">
        <v>3</v>
      </c>
      <c r="B96" t="s">
        <v>4</v>
      </c>
      <c r="C96">
        <f t="shared" si="4"/>
        <v>2012</v>
      </c>
      <c r="D96">
        <f t="shared" si="3"/>
        <v>2</v>
      </c>
      <c r="E96" s="1">
        <v>41203</v>
      </c>
      <c r="F96" s="2">
        <v>95</v>
      </c>
      <c r="G96">
        <v>29.13999939</v>
      </c>
      <c r="H96">
        <v>668</v>
      </c>
      <c r="I96">
        <f>_xlfn.XLOOKUP(C96,exposure!$A$3:$A$16,exposure!$C$3:$C$16)</f>
        <v>9282.138750479111</v>
      </c>
      <c r="J96">
        <v>29.13999939</v>
      </c>
    </row>
    <row r="97" spans="1:10" x14ac:dyDescent="0.3">
      <c r="A97" t="s">
        <v>3</v>
      </c>
      <c r="B97" t="s">
        <v>4</v>
      </c>
      <c r="C97">
        <f t="shared" si="4"/>
        <v>2012</v>
      </c>
      <c r="D97">
        <f t="shared" si="3"/>
        <v>2</v>
      </c>
      <c r="E97" s="1">
        <v>41210</v>
      </c>
      <c r="F97" s="2">
        <v>96</v>
      </c>
      <c r="G97">
        <v>28.170000080000001</v>
      </c>
      <c r="H97">
        <v>612</v>
      </c>
      <c r="I97">
        <f>_xlfn.XLOOKUP(C97,exposure!$A$3:$A$16,exposure!$C$3:$C$16)</f>
        <v>9282.138750479111</v>
      </c>
      <c r="J97">
        <v>28.170000080000001</v>
      </c>
    </row>
    <row r="98" spans="1:10" x14ac:dyDescent="0.3">
      <c r="A98" t="s">
        <v>3</v>
      </c>
      <c r="B98" t="s">
        <v>4</v>
      </c>
      <c r="C98">
        <f t="shared" si="4"/>
        <v>2012</v>
      </c>
      <c r="D98">
        <f t="shared" ref="D98:D109" si="5">C98-2010</f>
        <v>2</v>
      </c>
      <c r="E98" s="1">
        <v>41217</v>
      </c>
      <c r="F98" s="2">
        <v>97</v>
      </c>
      <c r="G98">
        <v>21.359998699999998</v>
      </c>
      <c r="H98">
        <v>650</v>
      </c>
      <c r="I98">
        <f>_xlfn.XLOOKUP(C98,exposure!$A$3:$A$16,exposure!$C$3:$C$16)</f>
        <v>9282.138750479111</v>
      </c>
      <c r="J98">
        <v>5.3099999427795401</v>
      </c>
    </row>
    <row r="99" spans="1:10" x14ac:dyDescent="0.3">
      <c r="A99" t="s">
        <v>3</v>
      </c>
      <c r="B99" t="s">
        <v>4</v>
      </c>
      <c r="C99">
        <f t="shared" si="4"/>
        <v>2012</v>
      </c>
      <c r="D99">
        <f t="shared" si="5"/>
        <v>2</v>
      </c>
      <c r="E99" s="1">
        <v>41224</v>
      </c>
      <c r="F99" s="2">
        <v>98</v>
      </c>
      <c r="G99">
        <v>22.329999919999999</v>
      </c>
      <c r="H99">
        <v>659</v>
      </c>
      <c r="I99">
        <f>_xlfn.XLOOKUP(C99,exposure!$A$3:$A$16,exposure!$C$3:$C$16)</f>
        <v>9282.138750479111</v>
      </c>
      <c r="J99">
        <v>7.2699999809265101</v>
      </c>
    </row>
    <row r="100" spans="1:10" x14ac:dyDescent="0.3">
      <c r="A100" t="s">
        <v>3</v>
      </c>
      <c r="B100" t="s">
        <v>4</v>
      </c>
      <c r="C100">
        <f t="shared" si="4"/>
        <v>2012</v>
      </c>
      <c r="D100">
        <f t="shared" si="5"/>
        <v>2</v>
      </c>
      <c r="E100" s="1">
        <v>41231</v>
      </c>
      <c r="F100" s="2">
        <v>99</v>
      </c>
      <c r="G100">
        <v>24.049999239999998</v>
      </c>
      <c r="H100">
        <v>614</v>
      </c>
      <c r="I100">
        <f>_xlfn.XLOOKUP(C100,exposure!$A$3:$A$16,exposure!$C$3:$C$16)</f>
        <v>9282.138750479111</v>
      </c>
      <c r="J100">
        <v>8.6099996566772408</v>
      </c>
    </row>
    <row r="101" spans="1:10" x14ac:dyDescent="0.3">
      <c r="A101" t="s">
        <v>3</v>
      </c>
      <c r="B101" t="s">
        <v>4</v>
      </c>
      <c r="C101">
        <f t="shared" si="4"/>
        <v>2012</v>
      </c>
      <c r="D101">
        <f t="shared" si="5"/>
        <v>2</v>
      </c>
      <c r="E101" s="1">
        <v>41238</v>
      </c>
      <c r="F101" s="2">
        <v>100</v>
      </c>
      <c r="G101">
        <v>19.949998860000001</v>
      </c>
      <c r="H101">
        <v>657</v>
      </c>
      <c r="I101">
        <f>_xlfn.XLOOKUP(C101,exposure!$A$3:$A$16,exposure!$C$3:$C$16)</f>
        <v>9282.138750479111</v>
      </c>
      <c r="J101">
        <v>7.1599998474120996</v>
      </c>
    </row>
    <row r="102" spans="1:10" x14ac:dyDescent="0.3">
      <c r="A102" t="s">
        <v>3</v>
      </c>
      <c r="B102" t="s">
        <v>4</v>
      </c>
      <c r="C102">
        <f t="shared" si="4"/>
        <v>2012</v>
      </c>
      <c r="D102">
        <f t="shared" si="5"/>
        <v>2</v>
      </c>
      <c r="E102" s="1">
        <v>41245</v>
      </c>
      <c r="F102" s="2">
        <v>101</v>
      </c>
      <c r="G102">
        <v>19.63999939</v>
      </c>
      <c r="H102">
        <v>665</v>
      </c>
      <c r="I102">
        <f>_xlfn.XLOOKUP(C102,exposure!$A$3:$A$16,exposure!$C$3:$C$16)</f>
        <v>9282.138750479111</v>
      </c>
      <c r="J102">
        <v>6.8599996566772399</v>
      </c>
    </row>
    <row r="103" spans="1:10" x14ac:dyDescent="0.3">
      <c r="A103" t="s">
        <v>3</v>
      </c>
      <c r="B103" t="s">
        <v>4</v>
      </c>
      <c r="C103">
        <f t="shared" si="4"/>
        <v>2012</v>
      </c>
      <c r="D103">
        <f t="shared" si="5"/>
        <v>2</v>
      </c>
      <c r="E103" s="1">
        <v>41252</v>
      </c>
      <c r="F103" s="2">
        <v>102</v>
      </c>
      <c r="G103">
        <v>14.52999973</v>
      </c>
      <c r="H103">
        <v>740</v>
      </c>
      <c r="I103">
        <f>_xlfn.XLOOKUP(C103,exposure!$A$3:$A$16,exposure!$C$3:$C$16)</f>
        <v>9282.138750479111</v>
      </c>
      <c r="J103">
        <v>-0.78999996185302701</v>
      </c>
    </row>
    <row r="104" spans="1:10" x14ac:dyDescent="0.3">
      <c r="A104" t="s">
        <v>3</v>
      </c>
      <c r="B104" t="s">
        <v>4</v>
      </c>
      <c r="C104">
        <f t="shared" si="4"/>
        <v>2012</v>
      </c>
      <c r="D104">
        <f t="shared" si="5"/>
        <v>2</v>
      </c>
      <c r="E104" s="1">
        <v>41259</v>
      </c>
      <c r="F104" s="2">
        <v>103</v>
      </c>
      <c r="G104">
        <v>16.949998860000001</v>
      </c>
      <c r="H104">
        <v>692</v>
      </c>
      <c r="I104">
        <f>_xlfn.XLOOKUP(C104,exposure!$A$3:$A$16,exposure!$C$3:$C$16)</f>
        <v>9282.138750479111</v>
      </c>
      <c r="J104">
        <v>-0.44999998807907099</v>
      </c>
    </row>
    <row r="105" spans="1:10" x14ac:dyDescent="0.3">
      <c r="A105" t="s">
        <v>3</v>
      </c>
      <c r="B105" t="s">
        <v>4</v>
      </c>
      <c r="C105">
        <f t="shared" si="4"/>
        <v>2012</v>
      </c>
      <c r="D105">
        <f t="shared" si="5"/>
        <v>2</v>
      </c>
      <c r="E105" s="1">
        <v>41266</v>
      </c>
      <c r="F105" s="2">
        <v>104</v>
      </c>
      <c r="G105">
        <v>16.010000229999999</v>
      </c>
      <c r="H105">
        <v>713</v>
      </c>
      <c r="I105">
        <f>_xlfn.XLOOKUP(C105,exposure!$A$3:$A$16,exposure!$C$3:$C$16)</f>
        <v>9282.138750479111</v>
      </c>
      <c r="J105">
        <v>2.75</v>
      </c>
    </row>
    <row r="106" spans="1:10" x14ac:dyDescent="0.3">
      <c r="A106" t="s">
        <v>3</v>
      </c>
      <c r="B106" t="s">
        <v>4</v>
      </c>
      <c r="C106">
        <f t="shared" si="4"/>
        <v>2012</v>
      </c>
      <c r="D106">
        <f t="shared" si="5"/>
        <v>2</v>
      </c>
      <c r="E106" s="1">
        <v>41273</v>
      </c>
      <c r="F106" s="2">
        <v>105</v>
      </c>
      <c r="G106">
        <v>17.52999878</v>
      </c>
      <c r="H106">
        <v>735</v>
      </c>
      <c r="I106">
        <f>_xlfn.XLOOKUP(C106,exposure!$A$3:$A$16,exposure!$C$3:$C$16)</f>
        <v>9282.138750479111</v>
      </c>
      <c r="J106">
        <v>1.9299999475479099</v>
      </c>
    </row>
    <row r="107" spans="1:10" x14ac:dyDescent="0.3">
      <c r="A107" t="s">
        <v>3</v>
      </c>
      <c r="B107" t="s">
        <v>4</v>
      </c>
      <c r="C107">
        <f t="shared" si="4"/>
        <v>2013</v>
      </c>
      <c r="D107">
        <f t="shared" si="5"/>
        <v>3</v>
      </c>
      <c r="E107" s="1">
        <v>41280</v>
      </c>
      <c r="F107" s="2">
        <v>106</v>
      </c>
      <c r="G107">
        <v>16.010000229999999</v>
      </c>
      <c r="H107">
        <v>781</v>
      </c>
      <c r="I107">
        <f>_xlfn.XLOOKUP(C107,exposure!$A$3:$A$16,exposure!$C$3:$C$16)</f>
        <v>9472.9398236872366</v>
      </c>
      <c r="J107">
        <v>1.33999991416931</v>
      </c>
    </row>
    <row r="108" spans="1:10" x14ac:dyDescent="0.3">
      <c r="A108" t="s">
        <v>3</v>
      </c>
      <c r="B108" t="s">
        <v>4</v>
      </c>
      <c r="C108">
        <f t="shared" si="4"/>
        <v>2013</v>
      </c>
      <c r="D108">
        <f t="shared" si="5"/>
        <v>3</v>
      </c>
      <c r="E108" s="1">
        <v>41287</v>
      </c>
      <c r="F108" s="2">
        <v>107</v>
      </c>
      <c r="G108">
        <v>16.549999239999998</v>
      </c>
      <c r="H108">
        <v>681</v>
      </c>
      <c r="I108">
        <f>_xlfn.XLOOKUP(C108,exposure!$A$3:$A$16,exposure!$C$3:$C$16)</f>
        <v>9472.9398236872366</v>
      </c>
      <c r="J108">
        <v>3.7899999618530198</v>
      </c>
    </row>
    <row r="109" spans="1:10" x14ac:dyDescent="0.3">
      <c r="A109" t="s">
        <v>3</v>
      </c>
      <c r="B109" t="s">
        <v>4</v>
      </c>
      <c r="C109">
        <f t="shared" si="4"/>
        <v>2013</v>
      </c>
      <c r="D109">
        <f t="shared" si="5"/>
        <v>3</v>
      </c>
      <c r="E109" s="1">
        <v>41294</v>
      </c>
      <c r="F109" s="2">
        <v>108</v>
      </c>
      <c r="G109">
        <v>14.88999939</v>
      </c>
      <c r="H109">
        <v>736</v>
      </c>
      <c r="I109">
        <f>_xlfn.XLOOKUP(C109,exposure!$A$3:$A$16,exposure!$C$3:$C$16)</f>
        <v>9472.9398236872366</v>
      </c>
      <c r="J109">
        <v>0.74000000953674305</v>
      </c>
    </row>
    <row r="110" spans="1:10" x14ac:dyDescent="0.3">
      <c r="A110" t="s">
        <v>3</v>
      </c>
      <c r="B110" t="s">
        <v>4</v>
      </c>
      <c r="C110">
        <f t="shared" si="4"/>
        <v>2013</v>
      </c>
      <c r="D110">
        <f t="shared" ref="D110:D173" si="6">C110-2010</f>
        <v>3</v>
      </c>
      <c r="E110" s="1">
        <v>41301</v>
      </c>
      <c r="F110" s="2">
        <v>109</v>
      </c>
      <c r="G110">
        <v>13.77999973</v>
      </c>
      <c r="H110">
        <v>782</v>
      </c>
      <c r="I110">
        <f>_xlfn.XLOOKUP(C110,exposure!$A$3:$A$16,exposure!$C$3:$C$16)</f>
        <v>9472.9398236872366</v>
      </c>
      <c r="J110">
        <v>1.2200000286102199</v>
      </c>
    </row>
    <row r="111" spans="1:10" x14ac:dyDescent="0.3">
      <c r="A111" t="s">
        <v>3</v>
      </c>
      <c r="B111" t="s">
        <v>4</v>
      </c>
      <c r="C111">
        <f t="shared" si="4"/>
        <v>2013</v>
      </c>
      <c r="D111">
        <f t="shared" si="6"/>
        <v>3</v>
      </c>
      <c r="E111" s="1">
        <v>41308</v>
      </c>
      <c r="F111" s="2">
        <v>110</v>
      </c>
      <c r="G111">
        <v>19.469999309999999</v>
      </c>
      <c r="H111">
        <v>736</v>
      </c>
      <c r="I111">
        <f>_xlfn.XLOOKUP(C111,exposure!$A$3:$A$16,exposure!$C$3:$C$16)</f>
        <v>9472.9398236872366</v>
      </c>
      <c r="J111">
        <v>3.5099999904632502</v>
      </c>
    </row>
    <row r="112" spans="1:10" x14ac:dyDescent="0.3">
      <c r="A112" t="s">
        <v>3</v>
      </c>
      <c r="B112" t="s">
        <v>4</v>
      </c>
      <c r="C112">
        <f t="shared" si="4"/>
        <v>2013</v>
      </c>
      <c r="D112">
        <f t="shared" si="6"/>
        <v>3</v>
      </c>
      <c r="E112" s="1">
        <v>41315</v>
      </c>
      <c r="F112" s="2">
        <v>111</v>
      </c>
      <c r="G112">
        <v>13.93999958</v>
      </c>
      <c r="H112">
        <v>791</v>
      </c>
      <c r="I112">
        <f>_xlfn.XLOOKUP(C112,exposure!$A$3:$A$16,exposure!$C$3:$C$16)</f>
        <v>9472.9398236872366</v>
      </c>
      <c r="J112">
        <v>-0.17999999225139601</v>
      </c>
    </row>
    <row r="113" spans="1:10" x14ac:dyDescent="0.3">
      <c r="A113" t="s">
        <v>3</v>
      </c>
      <c r="B113" t="s">
        <v>4</v>
      </c>
      <c r="C113">
        <f t="shared" si="4"/>
        <v>2013</v>
      </c>
      <c r="D113">
        <f t="shared" si="6"/>
        <v>3</v>
      </c>
      <c r="E113" s="1">
        <v>41322</v>
      </c>
      <c r="F113" s="2">
        <v>112</v>
      </c>
      <c r="G113">
        <v>15.27999973</v>
      </c>
      <c r="H113">
        <v>750</v>
      </c>
      <c r="I113">
        <f>_xlfn.XLOOKUP(C113,exposure!$A$3:$A$16,exposure!$C$3:$C$16)</f>
        <v>9472.9398236872366</v>
      </c>
      <c r="J113">
        <v>2.16999983787536</v>
      </c>
    </row>
    <row r="114" spans="1:10" x14ac:dyDescent="0.3">
      <c r="A114" t="s">
        <v>3</v>
      </c>
      <c r="B114" t="s">
        <v>4</v>
      </c>
      <c r="C114">
        <f t="shared" si="4"/>
        <v>2013</v>
      </c>
      <c r="D114">
        <f t="shared" si="6"/>
        <v>3</v>
      </c>
      <c r="E114" s="1">
        <v>41329</v>
      </c>
      <c r="F114" s="2">
        <v>113</v>
      </c>
      <c r="G114">
        <v>14.75</v>
      </c>
      <c r="H114">
        <v>762</v>
      </c>
      <c r="I114">
        <f>_xlfn.XLOOKUP(C114,exposure!$A$3:$A$16,exposure!$C$3:$C$16)</f>
        <v>9472.9398236872366</v>
      </c>
      <c r="J114">
        <v>0.68000000715255704</v>
      </c>
    </row>
    <row r="115" spans="1:10" x14ac:dyDescent="0.3">
      <c r="A115" t="s">
        <v>3</v>
      </c>
      <c r="B115" t="s">
        <v>4</v>
      </c>
      <c r="C115">
        <f t="shared" si="4"/>
        <v>2013</v>
      </c>
      <c r="D115">
        <f t="shared" si="6"/>
        <v>3</v>
      </c>
      <c r="E115" s="1">
        <v>41336</v>
      </c>
      <c r="F115" s="2">
        <v>114</v>
      </c>
      <c r="G115">
        <v>17.199998860000001</v>
      </c>
      <c r="H115">
        <v>724</v>
      </c>
      <c r="I115">
        <f>_xlfn.XLOOKUP(C115,exposure!$A$3:$A$16,exposure!$C$3:$C$16)</f>
        <v>9472.9398236872366</v>
      </c>
      <c r="J115">
        <v>2.4900000095367401</v>
      </c>
    </row>
    <row r="116" spans="1:10" x14ac:dyDescent="0.3">
      <c r="A116" t="s">
        <v>3</v>
      </c>
      <c r="B116" t="s">
        <v>4</v>
      </c>
      <c r="C116">
        <f t="shared" si="4"/>
        <v>2013</v>
      </c>
      <c r="D116">
        <f t="shared" si="6"/>
        <v>3</v>
      </c>
      <c r="E116" s="1">
        <v>41343</v>
      </c>
      <c r="F116" s="2">
        <v>115</v>
      </c>
      <c r="G116">
        <v>19.38999939</v>
      </c>
      <c r="H116">
        <v>710</v>
      </c>
      <c r="I116">
        <f>_xlfn.XLOOKUP(C116,exposure!$A$3:$A$16,exposure!$C$3:$C$16)</f>
        <v>9472.9398236872366</v>
      </c>
      <c r="J116">
        <v>3.8999998569488499</v>
      </c>
    </row>
    <row r="117" spans="1:10" x14ac:dyDescent="0.3">
      <c r="A117" t="s">
        <v>3</v>
      </c>
      <c r="B117" t="s">
        <v>4</v>
      </c>
      <c r="C117">
        <f t="shared" si="4"/>
        <v>2013</v>
      </c>
      <c r="D117">
        <f t="shared" si="6"/>
        <v>3</v>
      </c>
      <c r="E117" s="1">
        <v>41350</v>
      </c>
      <c r="F117" s="2">
        <v>116</v>
      </c>
      <c r="G117">
        <v>16.859998699999998</v>
      </c>
      <c r="H117">
        <v>735</v>
      </c>
      <c r="I117">
        <f>_xlfn.XLOOKUP(C117,exposure!$A$3:$A$16,exposure!$C$3:$C$16)</f>
        <v>9472.9398236872366</v>
      </c>
      <c r="J117">
        <v>1.4699999094009399</v>
      </c>
    </row>
    <row r="118" spans="1:10" x14ac:dyDescent="0.3">
      <c r="A118" t="s">
        <v>3</v>
      </c>
      <c r="B118" t="s">
        <v>4</v>
      </c>
      <c r="C118">
        <f t="shared" si="4"/>
        <v>2013</v>
      </c>
      <c r="D118">
        <f t="shared" si="6"/>
        <v>3</v>
      </c>
      <c r="E118" s="1">
        <v>41357</v>
      </c>
      <c r="F118" s="2">
        <v>117</v>
      </c>
      <c r="G118">
        <v>23.170000080000001</v>
      </c>
      <c r="H118">
        <v>670</v>
      </c>
      <c r="I118">
        <f>_xlfn.XLOOKUP(C118,exposure!$A$3:$A$16,exposure!$C$3:$C$16)</f>
        <v>9472.9398236872366</v>
      </c>
      <c r="J118">
        <v>5.0199999809265101</v>
      </c>
    </row>
    <row r="119" spans="1:10" x14ac:dyDescent="0.3">
      <c r="A119" t="s">
        <v>3</v>
      </c>
      <c r="B119" t="s">
        <v>4</v>
      </c>
      <c r="C119">
        <f t="shared" si="4"/>
        <v>2013</v>
      </c>
      <c r="D119">
        <f t="shared" si="6"/>
        <v>3</v>
      </c>
      <c r="E119" s="1">
        <v>41364</v>
      </c>
      <c r="F119" s="2">
        <v>118</v>
      </c>
      <c r="G119">
        <v>18.609998699999998</v>
      </c>
      <c r="H119">
        <v>665</v>
      </c>
      <c r="I119">
        <f>_xlfn.XLOOKUP(C119,exposure!$A$3:$A$16,exposure!$C$3:$C$16)</f>
        <v>9472.9398236872366</v>
      </c>
      <c r="J119">
        <v>7.3499999046325604</v>
      </c>
    </row>
    <row r="120" spans="1:10" x14ac:dyDescent="0.3">
      <c r="A120" t="s">
        <v>3</v>
      </c>
      <c r="B120" t="s">
        <v>4</v>
      </c>
      <c r="C120">
        <f t="shared" si="4"/>
        <v>2013</v>
      </c>
      <c r="D120">
        <f t="shared" si="6"/>
        <v>3</v>
      </c>
      <c r="E120" s="1">
        <v>41371</v>
      </c>
      <c r="F120" s="2">
        <v>119</v>
      </c>
      <c r="G120">
        <v>20.439998630000002</v>
      </c>
      <c r="H120">
        <v>653</v>
      </c>
      <c r="I120">
        <f>_xlfn.XLOOKUP(C120,exposure!$A$3:$A$16,exposure!$C$3:$C$16)</f>
        <v>9472.9398236872366</v>
      </c>
      <c r="J120">
        <v>7.7999997138976997</v>
      </c>
    </row>
    <row r="121" spans="1:10" x14ac:dyDescent="0.3">
      <c r="A121" t="s">
        <v>3</v>
      </c>
      <c r="B121" t="s">
        <v>4</v>
      </c>
      <c r="C121">
        <f t="shared" si="4"/>
        <v>2013</v>
      </c>
      <c r="D121">
        <f t="shared" si="6"/>
        <v>3</v>
      </c>
      <c r="E121" s="1">
        <v>41378</v>
      </c>
      <c r="F121" s="2">
        <v>120</v>
      </c>
      <c r="G121">
        <v>24.31999969</v>
      </c>
      <c r="H121">
        <v>609</v>
      </c>
      <c r="I121">
        <f>_xlfn.XLOOKUP(C121,exposure!$A$3:$A$16,exposure!$C$3:$C$16)</f>
        <v>9472.9398236872366</v>
      </c>
      <c r="J121">
        <v>7.6499996185302699</v>
      </c>
    </row>
    <row r="122" spans="1:10" x14ac:dyDescent="0.3">
      <c r="A122" t="s">
        <v>3</v>
      </c>
      <c r="B122" t="s">
        <v>4</v>
      </c>
      <c r="C122">
        <f t="shared" si="4"/>
        <v>2013</v>
      </c>
      <c r="D122">
        <f t="shared" si="6"/>
        <v>3</v>
      </c>
      <c r="E122" s="1">
        <v>41385</v>
      </c>
      <c r="F122" s="2">
        <v>121</v>
      </c>
      <c r="G122">
        <v>25.789999009999999</v>
      </c>
      <c r="H122">
        <v>660</v>
      </c>
      <c r="I122">
        <f>_xlfn.XLOOKUP(C122,exposure!$A$3:$A$16,exposure!$C$3:$C$16)</f>
        <v>9472.9398236872366</v>
      </c>
      <c r="J122">
        <v>25.789999009999999</v>
      </c>
    </row>
    <row r="123" spans="1:10" x14ac:dyDescent="0.3">
      <c r="A123" t="s">
        <v>3</v>
      </c>
      <c r="B123" t="s">
        <v>4</v>
      </c>
      <c r="C123">
        <f t="shared" si="4"/>
        <v>2013</v>
      </c>
      <c r="D123">
        <f t="shared" si="6"/>
        <v>3</v>
      </c>
      <c r="E123" s="1">
        <v>41392</v>
      </c>
      <c r="F123" s="2">
        <v>122</v>
      </c>
      <c r="G123">
        <v>27.52999878</v>
      </c>
      <c r="H123">
        <v>625</v>
      </c>
      <c r="I123">
        <f>_xlfn.XLOOKUP(C123,exposure!$A$3:$A$16,exposure!$C$3:$C$16)</f>
        <v>9472.9398236872366</v>
      </c>
      <c r="J123">
        <v>9.3199996948242099</v>
      </c>
    </row>
    <row r="124" spans="1:10" x14ac:dyDescent="0.3">
      <c r="A124" t="s">
        <v>3</v>
      </c>
      <c r="B124" t="s">
        <v>4</v>
      </c>
      <c r="C124">
        <f t="shared" si="4"/>
        <v>2013</v>
      </c>
      <c r="D124">
        <f t="shared" si="6"/>
        <v>3</v>
      </c>
      <c r="E124" s="1">
        <v>41399</v>
      </c>
      <c r="F124" s="2">
        <v>123</v>
      </c>
      <c r="G124">
        <v>30.809999470000001</v>
      </c>
      <c r="H124">
        <v>569</v>
      </c>
      <c r="I124">
        <f>_xlfn.XLOOKUP(C124,exposure!$A$3:$A$16,exposure!$C$3:$C$16)</f>
        <v>9472.9398236872366</v>
      </c>
      <c r="J124">
        <v>30.809999470000001</v>
      </c>
    </row>
    <row r="125" spans="1:10" x14ac:dyDescent="0.3">
      <c r="A125" t="s">
        <v>3</v>
      </c>
      <c r="B125" t="s">
        <v>4</v>
      </c>
      <c r="C125">
        <f t="shared" si="4"/>
        <v>2013</v>
      </c>
      <c r="D125">
        <f t="shared" si="6"/>
        <v>3</v>
      </c>
      <c r="E125" s="1">
        <v>41406</v>
      </c>
      <c r="F125" s="2">
        <v>124</v>
      </c>
      <c r="G125">
        <v>26.079999919999999</v>
      </c>
      <c r="H125">
        <v>578</v>
      </c>
      <c r="I125">
        <f>_xlfn.XLOOKUP(C125,exposure!$A$3:$A$16,exposure!$C$3:$C$16)</f>
        <v>9472.9398236872366</v>
      </c>
      <c r="J125">
        <v>26.079999919999999</v>
      </c>
    </row>
    <row r="126" spans="1:10" x14ac:dyDescent="0.3">
      <c r="A126" t="s">
        <v>3</v>
      </c>
      <c r="B126" t="s">
        <v>4</v>
      </c>
      <c r="C126">
        <f t="shared" si="4"/>
        <v>2013</v>
      </c>
      <c r="D126">
        <f t="shared" si="6"/>
        <v>3</v>
      </c>
      <c r="E126" s="1">
        <v>41413</v>
      </c>
      <c r="F126" s="2">
        <v>125</v>
      </c>
      <c r="G126">
        <v>27.090000150000002</v>
      </c>
      <c r="H126">
        <v>597</v>
      </c>
      <c r="I126">
        <f>_xlfn.XLOOKUP(C126,exposure!$A$3:$A$16,exposure!$C$3:$C$16)</f>
        <v>9472.9398236872366</v>
      </c>
      <c r="J126">
        <v>27.090000150000002</v>
      </c>
    </row>
    <row r="127" spans="1:10" x14ac:dyDescent="0.3">
      <c r="A127" t="s">
        <v>3</v>
      </c>
      <c r="B127" t="s">
        <v>4</v>
      </c>
      <c r="C127">
        <f t="shared" si="4"/>
        <v>2013</v>
      </c>
      <c r="D127">
        <f t="shared" si="6"/>
        <v>3</v>
      </c>
      <c r="E127" s="1">
        <v>41420</v>
      </c>
      <c r="F127" s="2">
        <v>126</v>
      </c>
      <c r="G127">
        <v>25.329999919999999</v>
      </c>
      <c r="H127">
        <v>636</v>
      </c>
      <c r="I127">
        <f>_xlfn.XLOOKUP(C127,exposure!$A$3:$A$16,exposure!$C$3:$C$16)</f>
        <v>9472.9398236872366</v>
      </c>
      <c r="J127">
        <v>25.329999919999999</v>
      </c>
    </row>
    <row r="128" spans="1:10" x14ac:dyDescent="0.3">
      <c r="A128" t="s">
        <v>3</v>
      </c>
      <c r="B128" t="s">
        <v>4</v>
      </c>
      <c r="C128">
        <f t="shared" si="4"/>
        <v>2013</v>
      </c>
      <c r="D128">
        <f t="shared" si="6"/>
        <v>3</v>
      </c>
      <c r="E128" s="1">
        <v>41427</v>
      </c>
      <c r="F128" s="2">
        <v>127</v>
      </c>
      <c r="G128">
        <v>25.659999849999998</v>
      </c>
      <c r="H128">
        <v>590</v>
      </c>
      <c r="I128">
        <f>_xlfn.XLOOKUP(C128,exposure!$A$3:$A$16,exposure!$C$3:$C$16)</f>
        <v>9472.9398236872366</v>
      </c>
      <c r="J128">
        <v>25.659999849999998</v>
      </c>
    </row>
    <row r="129" spans="1:10" x14ac:dyDescent="0.3">
      <c r="A129" t="s">
        <v>3</v>
      </c>
      <c r="B129" t="s">
        <v>4</v>
      </c>
      <c r="C129">
        <f t="shared" si="4"/>
        <v>2013</v>
      </c>
      <c r="D129">
        <f t="shared" si="6"/>
        <v>3</v>
      </c>
      <c r="E129" s="1">
        <v>41434</v>
      </c>
      <c r="F129" s="2">
        <v>128</v>
      </c>
      <c r="G129">
        <v>28.539999009999999</v>
      </c>
      <c r="H129">
        <v>678</v>
      </c>
      <c r="I129">
        <f>_xlfn.XLOOKUP(C129,exposure!$A$3:$A$16,exposure!$C$3:$C$16)</f>
        <v>9472.9398236872366</v>
      </c>
      <c r="J129">
        <v>28.539999009999999</v>
      </c>
    </row>
    <row r="130" spans="1:10" x14ac:dyDescent="0.3">
      <c r="A130" t="s">
        <v>3</v>
      </c>
      <c r="B130" t="s">
        <v>4</v>
      </c>
      <c r="C130">
        <f t="shared" si="4"/>
        <v>2013</v>
      </c>
      <c r="D130">
        <f t="shared" si="6"/>
        <v>3</v>
      </c>
      <c r="E130" s="1">
        <v>41441</v>
      </c>
      <c r="F130" s="2">
        <v>129</v>
      </c>
      <c r="G130">
        <v>31.77999878</v>
      </c>
      <c r="H130">
        <v>662</v>
      </c>
      <c r="I130">
        <f>_xlfn.XLOOKUP(C130,exposure!$A$3:$A$16,exposure!$C$3:$C$16)</f>
        <v>9472.9398236872366</v>
      </c>
      <c r="J130">
        <v>31.77999878</v>
      </c>
    </row>
    <row r="131" spans="1:10" x14ac:dyDescent="0.3">
      <c r="A131" t="s">
        <v>3</v>
      </c>
      <c r="B131" t="s">
        <v>4</v>
      </c>
      <c r="C131">
        <f t="shared" ref="C131:C194" si="7">YEAR(E131)</f>
        <v>2013</v>
      </c>
      <c r="D131">
        <f t="shared" si="6"/>
        <v>3</v>
      </c>
      <c r="E131" s="1">
        <v>41448</v>
      </c>
      <c r="F131" s="2">
        <v>130</v>
      </c>
      <c r="G131">
        <v>35.549999239999998</v>
      </c>
      <c r="H131">
        <v>611</v>
      </c>
      <c r="I131">
        <f>_xlfn.XLOOKUP(C131,exposure!$A$3:$A$16,exposure!$C$3:$C$16)</f>
        <v>9472.9398236872366</v>
      </c>
      <c r="J131">
        <v>35.549999239999998</v>
      </c>
    </row>
    <row r="132" spans="1:10" x14ac:dyDescent="0.3">
      <c r="A132" t="s">
        <v>3</v>
      </c>
      <c r="B132" t="s">
        <v>4</v>
      </c>
      <c r="C132">
        <f t="shared" si="7"/>
        <v>2013</v>
      </c>
      <c r="D132">
        <f t="shared" si="6"/>
        <v>3</v>
      </c>
      <c r="E132" s="1">
        <v>41455</v>
      </c>
      <c r="F132" s="2">
        <v>131</v>
      </c>
      <c r="G132">
        <v>28.629999160000001</v>
      </c>
      <c r="H132">
        <v>623</v>
      </c>
      <c r="I132">
        <f>_xlfn.XLOOKUP(C132,exposure!$A$3:$A$16,exposure!$C$3:$C$16)</f>
        <v>9472.9398236872366</v>
      </c>
      <c r="J132">
        <v>28.629999160000001</v>
      </c>
    </row>
    <row r="133" spans="1:10" x14ac:dyDescent="0.3">
      <c r="A133" t="s">
        <v>3</v>
      </c>
      <c r="B133" t="s">
        <v>4</v>
      </c>
      <c r="C133">
        <f t="shared" si="7"/>
        <v>2013</v>
      </c>
      <c r="D133">
        <f t="shared" si="6"/>
        <v>3</v>
      </c>
      <c r="E133" s="1">
        <v>41462</v>
      </c>
      <c r="F133" s="2">
        <v>132</v>
      </c>
      <c r="G133">
        <v>34.989997860000003</v>
      </c>
      <c r="H133">
        <v>612</v>
      </c>
      <c r="I133">
        <f>_xlfn.XLOOKUP(C133,exposure!$A$3:$A$16,exposure!$C$3:$C$16)</f>
        <v>9472.9398236872366</v>
      </c>
      <c r="J133">
        <v>34.989997860000003</v>
      </c>
    </row>
    <row r="134" spans="1:10" x14ac:dyDescent="0.3">
      <c r="A134" t="s">
        <v>3</v>
      </c>
      <c r="B134" t="s">
        <v>4</v>
      </c>
      <c r="C134">
        <f t="shared" si="7"/>
        <v>2013</v>
      </c>
      <c r="D134">
        <f t="shared" si="6"/>
        <v>3</v>
      </c>
      <c r="E134" s="1">
        <v>41469</v>
      </c>
      <c r="F134" s="2">
        <v>133</v>
      </c>
      <c r="G134">
        <v>33.27999878</v>
      </c>
      <c r="H134">
        <v>599</v>
      </c>
      <c r="I134">
        <f>_xlfn.XLOOKUP(C134,exposure!$A$3:$A$16,exposure!$C$3:$C$16)</f>
        <v>9472.9398236872366</v>
      </c>
      <c r="J134">
        <v>33.27999878</v>
      </c>
    </row>
    <row r="135" spans="1:10" x14ac:dyDescent="0.3">
      <c r="A135" t="s">
        <v>3</v>
      </c>
      <c r="B135" t="s">
        <v>4</v>
      </c>
      <c r="C135">
        <f t="shared" si="7"/>
        <v>2013</v>
      </c>
      <c r="D135">
        <f t="shared" si="6"/>
        <v>3</v>
      </c>
      <c r="E135" s="1">
        <v>41476</v>
      </c>
      <c r="F135" s="2">
        <v>134</v>
      </c>
      <c r="G135">
        <v>33.950000760000002</v>
      </c>
      <c r="H135">
        <v>641</v>
      </c>
      <c r="I135">
        <f>_xlfn.XLOOKUP(C135,exposure!$A$3:$A$16,exposure!$C$3:$C$16)</f>
        <v>9472.9398236872366</v>
      </c>
      <c r="J135">
        <v>33.950000760000002</v>
      </c>
    </row>
    <row r="136" spans="1:10" x14ac:dyDescent="0.3">
      <c r="A136" t="s">
        <v>3</v>
      </c>
      <c r="B136" t="s">
        <v>4</v>
      </c>
      <c r="C136">
        <f t="shared" si="7"/>
        <v>2013</v>
      </c>
      <c r="D136">
        <f t="shared" si="6"/>
        <v>3</v>
      </c>
      <c r="E136" s="1">
        <v>41483</v>
      </c>
      <c r="F136" s="2">
        <v>135</v>
      </c>
      <c r="G136">
        <v>36.950000760000002</v>
      </c>
      <c r="H136">
        <v>650</v>
      </c>
      <c r="I136">
        <f>_xlfn.XLOOKUP(C136,exposure!$A$3:$A$16,exposure!$C$3:$C$16)</f>
        <v>9472.9398236872366</v>
      </c>
      <c r="J136">
        <v>36.950000760000002</v>
      </c>
    </row>
    <row r="137" spans="1:10" x14ac:dyDescent="0.3">
      <c r="A137" t="s">
        <v>3</v>
      </c>
      <c r="B137" t="s">
        <v>4</v>
      </c>
      <c r="C137">
        <f t="shared" si="7"/>
        <v>2013</v>
      </c>
      <c r="D137">
        <f t="shared" si="6"/>
        <v>3</v>
      </c>
      <c r="E137" s="1">
        <v>41490</v>
      </c>
      <c r="F137" s="2">
        <v>136</v>
      </c>
      <c r="G137">
        <v>37.770000459999999</v>
      </c>
      <c r="H137">
        <v>704</v>
      </c>
      <c r="I137">
        <f>_xlfn.XLOOKUP(C137,exposure!$A$3:$A$16,exposure!$C$3:$C$16)</f>
        <v>9472.9398236872366</v>
      </c>
      <c r="J137">
        <v>37.770000459999999</v>
      </c>
    </row>
    <row r="138" spans="1:10" x14ac:dyDescent="0.3">
      <c r="A138" t="s">
        <v>3</v>
      </c>
      <c r="B138" t="s">
        <v>4</v>
      </c>
      <c r="C138">
        <f t="shared" si="7"/>
        <v>2013</v>
      </c>
      <c r="D138">
        <f t="shared" si="6"/>
        <v>3</v>
      </c>
      <c r="E138" s="1">
        <v>41497</v>
      </c>
      <c r="F138" s="2">
        <v>137</v>
      </c>
      <c r="G138">
        <v>38.349998470000003</v>
      </c>
      <c r="H138">
        <v>641</v>
      </c>
      <c r="I138">
        <f>_xlfn.XLOOKUP(C138,exposure!$A$3:$A$16,exposure!$C$3:$C$16)</f>
        <v>9472.9398236872366</v>
      </c>
      <c r="J138">
        <v>38.349998470000003</v>
      </c>
    </row>
    <row r="139" spans="1:10" x14ac:dyDescent="0.3">
      <c r="A139" t="s">
        <v>3</v>
      </c>
      <c r="B139" t="s">
        <v>4</v>
      </c>
      <c r="C139">
        <f t="shared" si="7"/>
        <v>2013</v>
      </c>
      <c r="D139">
        <f t="shared" si="6"/>
        <v>3</v>
      </c>
      <c r="E139" s="1">
        <v>41504</v>
      </c>
      <c r="F139" s="2">
        <v>138</v>
      </c>
      <c r="G139">
        <v>34.409999849999998</v>
      </c>
      <c r="H139">
        <v>560</v>
      </c>
      <c r="I139">
        <f>_xlfn.XLOOKUP(C139,exposure!$A$3:$A$16,exposure!$C$3:$C$16)</f>
        <v>9472.9398236872366</v>
      </c>
      <c r="J139">
        <v>34.409999849999998</v>
      </c>
    </row>
    <row r="140" spans="1:10" x14ac:dyDescent="0.3">
      <c r="A140" t="s">
        <v>3</v>
      </c>
      <c r="B140" t="s">
        <v>4</v>
      </c>
      <c r="C140">
        <f t="shared" si="7"/>
        <v>2013</v>
      </c>
      <c r="D140">
        <f t="shared" si="6"/>
        <v>3</v>
      </c>
      <c r="E140" s="1">
        <v>41511</v>
      </c>
      <c r="F140" s="2">
        <v>139</v>
      </c>
      <c r="G140">
        <v>33.739997860000003</v>
      </c>
      <c r="H140">
        <v>594</v>
      </c>
      <c r="I140">
        <f>_xlfn.XLOOKUP(C140,exposure!$A$3:$A$16,exposure!$C$3:$C$16)</f>
        <v>9472.9398236872366</v>
      </c>
      <c r="J140">
        <v>33.739997860000003</v>
      </c>
    </row>
    <row r="141" spans="1:10" x14ac:dyDescent="0.3">
      <c r="A141" t="s">
        <v>3</v>
      </c>
      <c r="B141" t="s">
        <v>4</v>
      </c>
      <c r="C141">
        <f t="shared" si="7"/>
        <v>2013</v>
      </c>
      <c r="D141">
        <f t="shared" si="6"/>
        <v>3</v>
      </c>
      <c r="E141" s="1">
        <v>41518</v>
      </c>
      <c r="F141" s="2">
        <v>140</v>
      </c>
      <c r="G141">
        <v>29.719999309999999</v>
      </c>
      <c r="H141">
        <v>587</v>
      </c>
      <c r="I141">
        <f>_xlfn.XLOOKUP(C141,exposure!$A$3:$A$16,exposure!$C$3:$C$16)</f>
        <v>9472.9398236872366</v>
      </c>
      <c r="J141">
        <v>29.719999309999999</v>
      </c>
    </row>
    <row r="142" spans="1:10" x14ac:dyDescent="0.3">
      <c r="A142" t="s">
        <v>3</v>
      </c>
      <c r="B142" t="s">
        <v>4</v>
      </c>
      <c r="C142">
        <f t="shared" si="7"/>
        <v>2013</v>
      </c>
      <c r="D142">
        <f t="shared" si="6"/>
        <v>3</v>
      </c>
      <c r="E142" s="1">
        <v>41525</v>
      </c>
      <c r="F142" s="2">
        <v>141</v>
      </c>
      <c r="G142">
        <v>33.52999878</v>
      </c>
      <c r="H142">
        <v>570</v>
      </c>
      <c r="I142">
        <f>_xlfn.XLOOKUP(C142,exposure!$A$3:$A$16,exposure!$C$3:$C$16)</f>
        <v>9472.9398236872366</v>
      </c>
      <c r="J142">
        <v>33.52999878</v>
      </c>
    </row>
    <row r="143" spans="1:10" x14ac:dyDescent="0.3">
      <c r="A143" t="s">
        <v>3</v>
      </c>
      <c r="B143" t="s">
        <v>4</v>
      </c>
      <c r="C143">
        <f t="shared" si="7"/>
        <v>2013</v>
      </c>
      <c r="D143">
        <f t="shared" si="6"/>
        <v>3</v>
      </c>
      <c r="E143" s="1">
        <v>41532</v>
      </c>
      <c r="F143" s="2">
        <v>142</v>
      </c>
      <c r="G143">
        <v>29.52999878</v>
      </c>
      <c r="H143">
        <v>600</v>
      </c>
      <c r="I143">
        <f>_xlfn.XLOOKUP(C143,exposure!$A$3:$A$16,exposure!$C$3:$C$16)</f>
        <v>9472.9398236872366</v>
      </c>
      <c r="J143">
        <v>29.52999878</v>
      </c>
    </row>
    <row r="144" spans="1:10" x14ac:dyDescent="0.3">
      <c r="A144" t="s">
        <v>3</v>
      </c>
      <c r="B144" t="s">
        <v>4</v>
      </c>
      <c r="C144">
        <f t="shared" si="7"/>
        <v>2013</v>
      </c>
      <c r="D144">
        <f t="shared" si="6"/>
        <v>3</v>
      </c>
      <c r="E144" s="1">
        <v>41539</v>
      </c>
      <c r="F144" s="2">
        <v>143</v>
      </c>
      <c r="G144">
        <v>29.299999239999998</v>
      </c>
      <c r="H144">
        <v>600</v>
      </c>
      <c r="I144">
        <f>_xlfn.XLOOKUP(C144,exposure!$A$3:$A$16,exposure!$C$3:$C$16)</f>
        <v>9472.9398236872366</v>
      </c>
      <c r="J144">
        <v>29.299999239999998</v>
      </c>
    </row>
    <row r="145" spans="1:10" x14ac:dyDescent="0.3">
      <c r="A145" t="s">
        <v>3</v>
      </c>
      <c r="B145" t="s">
        <v>4</v>
      </c>
      <c r="C145">
        <f t="shared" si="7"/>
        <v>2013</v>
      </c>
      <c r="D145">
        <f t="shared" si="6"/>
        <v>3</v>
      </c>
      <c r="E145" s="1">
        <v>41546</v>
      </c>
      <c r="F145" s="2">
        <v>144</v>
      </c>
      <c r="G145">
        <v>28.299999239999998</v>
      </c>
      <c r="H145">
        <v>640</v>
      </c>
      <c r="I145">
        <f>_xlfn.XLOOKUP(C145,exposure!$A$3:$A$16,exposure!$C$3:$C$16)</f>
        <v>9472.9398236872366</v>
      </c>
      <c r="J145">
        <v>28.299999239999998</v>
      </c>
    </row>
    <row r="146" spans="1:10" x14ac:dyDescent="0.3">
      <c r="A146" t="s">
        <v>3</v>
      </c>
      <c r="B146" t="s">
        <v>4</v>
      </c>
      <c r="C146">
        <f t="shared" si="7"/>
        <v>2013</v>
      </c>
      <c r="D146">
        <f t="shared" si="6"/>
        <v>3</v>
      </c>
      <c r="E146" s="1">
        <v>41553</v>
      </c>
      <c r="F146" s="2">
        <v>145</v>
      </c>
      <c r="G146">
        <v>27.420000080000001</v>
      </c>
      <c r="H146">
        <v>631</v>
      </c>
      <c r="I146">
        <f>_xlfn.XLOOKUP(C146,exposure!$A$3:$A$16,exposure!$C$3:$C$16)</f>
        <v>9472.9398236872366</v>
      </c>
      <c r="J146">
        <v>27.420000080000001</v>
      </c>
    </row>
    <row r="147" spans="1:10" x14ac:dyDescent="0.3">
      <c r="A147" t="s">
        <v>3</v>
      </c>
      <c r="B147" t="s">
        <v>4</v>
      </c>
      <c r="C147">
        <f t="shared" si="7"/>
        <v>2013</v>
      </c>
      <c r="D147">
        <f t="shared" si="6"/>
        <v>3</v>
      </c>
      <c r="E147" s="1">
        <v>41560</v>
      </c>
      <c r="F147" s="2">
        <v>146</v>
      </c>
      <c r="G147">
        <v>25.939998630000002</v>
      </c>
      <c r="H147">
        <v>602</v>
      </c>
      <c r="I147">
        <f>_xlfn.XLOOKUP(C147,exposure!$A$3:$A$16,exposure!$C$3:$C$16)</f>
        <v>9472.9398236872366</v>
      </c>
      <c r="J147">
        <v>25.939998630000002</v>
      </c>
    </row>
    <row r="148" spans="1:10" x14ac:dyDescent="0.3">
      <c r="A148" t="s">
        <v>3</v>
      </c>
      <c r="B148" t="s">
        <v>4</v>
      </c>
      <c r="C148">
        <f t="shared" si="7"/>
        <v>2013</v>
      </c>
      <c r="D148">
        <f t="shared" si="6"/>
        <v>3</v>
      </c>
      <c r="E148" s="1">
        <v>41567</v>
      </c>
      <c r="F148" s="2">
        <v>147</v>
      </c>
      <c r="G148">
        <v>27.539999009999999</v>
      </c>
      <c r="H148">
        <v>573</v>
      </c>
      <c r="I148">
        <f>_xlfn.XLOOKUP(C148,exposure!$A$3:$A$16,exposure!$C$3:$C$16)</f>
        <v>9472.9398236872366</v>
      </c>
      <c r="J148">
        <v>27.539999009999999</v>
      </c>
    </row>
    <row r="149" spans="1:10" x14ac:dyDescent="0.3">
      <c r="A149" t="s">
        <v>3</v>
      </c>
      <c r="B149" t="s">
        <v>4</v>
      </c>
      <c r="C149">
        <f t="shared" si="7"/>
        <v>2013</v>
      </c>
      <c r="D149">
        <f t="shared" si="6"/>
        <v>3</v>
      </c>
      <c r="E149" s="1">
        <v>41574</v>
      </c>
      <c r="F149" s="2">
        <v>148</v>
      </c>
      <c r="G149">
        <v>27.049999239999998</v>
      </c>
      <c r="H149">
        <v>601</v>
      </c>
      <c r="I149">
        <f>_xlfn.XLOOKUP(C149,exposure!$A$3:$A$16,exposure!$C$3:$C$16)</f>
        <v>9472.9398236872366</v>
      </c>
      <c r="J149">
        <v>27.049999239999998</v>
      </c>
    </row>
    <row r="150" spans="1:10" x14ac:dyDescent="0.3">
      <c r="A150" t="s">
        <v>3</v>
      </c>
      <c r="B150" t="s">
        <v>4</v>
      </c>
      <c r="C150">
        <f t="shared" si="7"/>
        <v>2013</v>
      </c>
      <c r="D150">
        <f t="shared" si="6"/>
        <v>3</v>
      </c>
      <c r="E150" s="1">
        <v>41581</v>
      </c>
      <c r="F150" s="2">
        <v>149</v>
      </c>
      <c r="G150">
        <v>25.599998469999999</v>
      </c>
      <c r="H150">
        <v>587</v>
      </c>
      <c r="I150">
        <f>_xlfn.XLOOKUP(C150,exposure!$A$3:$A$16,exposure!$C$3:$C$16)</f>
        <v>9472.9398236872366</v>
      </c>
      <c r="J150">
        <v>25.599998469999999</v>
      </c>
    </row>
    <row r="151" spans="1:10" x14ac:dyDescent="0.3">
      <c r="A151" t="s">
        <v>3</v>
      </c>
      <c r="B151" t="s">
        <v>4</v>
      </c>
      <c r="C151">
        <f t="shared" si="7"/>
        <v>2013</v>
      </c>
      <c r="D151">
        <f t="shared" si="6"/>
        <v>3</v>
      </c>
      <c r="E151" s="1">
        <v>41588</v>
      </c>
      <c r="F151" s="2">
        <v>150</v>
      </c>
      <c r="G151">
        <v>23.329999919999999</v>
      </c>
      <c r="H151">
        <v>663</v>
      </c>
      <c r="I151">
        <f>_xlfn.XLOOKUP(C151,exposure!$A$3:$A$16,exposure!$C$3:$C$16)</f>
        <v>9472.9398236872366</v>
      </c>
      <c r="J151">
        <v>23.329999919999999</v>
      </c>
    </row>
    <row r="152" spans="1:10" x14ac:dyDescent="0.3">
      <c r="A152" t="s">
        <v>3</v>
      </c>
      <c r="B152" t="s">
        <v>4</v>
      </c>
      <c r="C152">
        <f t="shared" si="7"/>
        <v>2013</v>
      </c>
      <c r="D152">
        <f t="shared" si="6"/>
        <v>3</v>
      </c>
      <c r="E152" s="1">
        <v>41595</v>
      </c>
      <c r="F152" s="2">
        <v>151</v>
      </c>
      <c r="G152">
        <v>22.049999239999998</v>
      </c>
      <c r="H152">
        <v>650</v>
      </c>
      <c r="I152">
        <f>_xlfn.XLOOKUP(C152,exposure!$A$3:$A$16,exposure!$C$3:$C$16)</f>
        <v>9472.9398236872366</v>
      </c>
      <c r="J152">
        <v>22.049999239999998</v>
      </c>
    </row>
    <row r="153" spans="1:10" x14ac:dyDescent="0.3">
      <c r="A153" t="s">
        <v>3</v>
      </c>
      <c r="B153" t="s">
        <v>4</v>
      </c>
      <c r="C153">
        <f t="shared" si="7"/>
        <v>2013</v>
      </c>
      <c r="D153">
        <f t="shared" si="6"/>
        <v>3</v>
      </c>
      <c r="E153" s="1">
        <v>41602</v>
      </c>
      <c r="F153" s="2">
        <v>152</v>
      </c>
      <c r="G153">
        <v>19.010000229999999</v>
      </c>
      <c r="H153">
        <v>727</v>
      </c>
      <c r="I153">
        <f>_xlfn.XLOOKUP(C153,exposure!$A$3:$A$16,exposure!$C$3:$C$16)</f>
        <v>9472.9398236872366</v>
      </c>
      <c r="J153">
        <v>6.6799998283386204</v>
      </c>
    </row>
    <row r="154" spans="1:10" x14ac:dyDescent="0.3">
      <c r="A154" t="s">
        <v>3</v>
      </c>
      <c r="B154" t="s">
        <v>4</v>
      </c>
      <c r="C154">
        <f t="shared" si="7"/>
        <v>2013</v>
      </c>
      <c r="D154">
        <f t="shared" si="6"/>
        <v>3</v>
      </c>
      <c r="E154" s="1">
        <v>41609</v>
      </c>
      <c r="F154" s="2">
        <v>153</v>
      </c>
      <c r="G154">
        <v>14.679999349999999</v>
      </c>
      <c r="H154">
        <v>741</v>
      </c>
      <c r="I154">
        <f>_xlfn.XLOOKUP(C154,exposure!$A$3:$A$16,exposure!$C$3:$C$16)</f>
        <v>9472.9398236872366</v>
      </c>
      <c r="J154">
        <v>0.50999999046325595</v>
      </c>
    </row>
    <row r="155" spans="1:10" x14ac:dyDescent="0.3">
      <c r="A155" t="s">
        <v>3</v>
      </c>
      <c r="B155" t="s">
        <v>4</v>
      </c>
      <c r="C155">
        <f t="shared" si="7"/>
        <v>2013</v>
      </c>
      <c r="D155">
        <f t="shared" si="6"/>
        <v>3</v>
      </c>
      <c r="E155" s="1">
        <v>41616</v>
      </c>
      <c r="F155" s="2">
        <v>154</v>
      </c>
      <c r="G155">
        <v>19.939998630000002</v>
      </c>
      <c r="H155">
        <v>715</v>
      </c>
      <c r="I155">
        <f>_xlfn.XLOOKUP(C155,exposure!$A$3:$A$16,exposure!$C$3:$C$16)</f>
        <v>9472.9398236872366</v>
      </c>
      <c r="J155">
        <v>2.45000004768371</v>
      </c>
    </row>
    <row r="156" spans="1:10" x14ac:dyDescent="0.3">
      <c r="A156" t="s">
        <v>3</v>
      </c>
      <c r="B156" t="s">
        <v>4</v>
      </c>
      <c r="C156">
        <f t="shared" si="7"/>
        <v>2013</v>
      </c>
      <c r="D156">
        <f t="shared" si="6"/>
        <v>3</v>
      </c>
      <c r="E156" s="1">
        <v>41623</v>
      </c>
      <c r="F156" s="2">
        <v>155</v>
      </c>
      <c r="G156">
        <v>16.63999939</v>
      </c>
      <c r="H156">
        <v>721</v>
      </c>
      <c r="I156">
        <f>_xlfn.XLOOKUP(C156,exposure!$A$3:$A$16,exposure!$C$3:$C$16)</f>
        <v>9472.9398236872366</v>
      </c>
      <c r="J156">
        <v>3.4499998092651301</v>
      </c>
    </row>
    <row r="157" spans="1:10" x14ac:dyDescent="0.3">
      <c r="A157" t="s">
        <v>3</v>
      </c>
      <c r="B157" t="s">
        <v>4</v>
      </c>
      <c r="C157">
        <f t="shared" si="7"/>
        <v>2013</v>
      </c>
      <c r="D157">
        <f t="shared" si="6"/>
        <v>3</v>
      </c>
      <c r="E157" s="1">
        <v>41630</v>
      </c>
      <c r="F157" s="2">
        <v>156</v>
      </c>
      <c r="G157">
        <v>16.920000080000001</v>
      </c>
      <c r="H157">
        <v>698</v>
      </c>
      <c r="I157">
        <f>_xlfn.XLOOKUP(C157,exposure!$A$3:$A$16,exposure!$C$3:$C$16)</f>
        <v>9472.9398236872366</v>
      </c>
      <c r="J157">
        <v>0.81000000238418501</v>
      </c>
    </row>
    <row r="158" spans="1:10" x14ac:dyDescent="0.3">
      <c r="A158" t="s">
        <v>3</v>
      </c>
      <c r="B158" t="s">
        <v>4</v>
      </c>
      <c r="C158">
        <f t="shared" si="7"/>
        <v>2013</v>
      </c>
      <c r="D158">
        <f t="shared" si="6"/>
        <v>3</v>
      </c>
      <c r="E158" s="1">
        <v>41637</v>
      </c>
      <c r="F158" s="2">
        <v>157</v>
      </c>
      <c r="G158">
        <v>15.90999985</v>
      </c>
      <c r="H158">
        <v>775</v>
      </c>
      <c r="I158">
        <f>_xlfn.XLOOKUP(C158,exposure!$A$3:$A$16,exposure!$C$3:$C$16)</f>
        <v>9472.9398236872366</v>
      </c>
      <c r="J158">
        <v>3.2599999904632502</v>
      </c>
    </row>
    <row r="159" spans="1:10" x14ac:dyDescent="0.3">
      <c r="A159" t="s">
        <v>3</v>
      </c>
      <c r="B159" t="s">
        <v>4</v>
      </c>
      <c r="C159">
        <f t="shared" si="7"/>
        <v>2014</v>
      </c>
      <c r="D159">
        <f t="shared" si="6"/>
        <v>4</v>
      </c>
      <c r="E159" s="1">
        <v>41644</v>
      </c>
      <c r="F159" s="2">
        <v>158</v>
      </c>
      <c r="G159">
        <v>16.350000380000001</v>
      </c>
      <c r="H159">
        <v>778</v>
      </c>
      <c r="I159">
        <f>_xlfn.XLOOKUP(C159,exposure!$A$3:$A$16,exposure!$C$3:$C$16)</f>
        <v>9643.9632042928333</v>
      </c>
      <c r="J159">
        <v>3.4800000190734801</v>
      </c>
    </row>
    <row r="160" spans="1:10" x14ac:dyDescent="0.3">
      <c r="A160" t="s">
        <v>3</v>
      </c>
      <c r="B160" t="s">
        <v>4</v>
      </c>
      <c r="C160">
        <f t="shared" si="7"/>
        <v>2014</v>
      </c>
      <c r="D160">
        <f t="shared" si="6"/>
        <v>4</v>
      </c>
      <c r="E160" s="1">
        <v>41651</v>
      </c>
      <c r="F160" s="2">
        <v>159</v>
      </c>
      <c r="G160">
        <v>15.929999349999999</v>
      </c>
      <c r="H160">
        <v>757</v>
      </c>
      <c r="I160">
        <f>_xlfn.XLOOKUP(C160,exposure!$A$3:$A$16,exposure!$C$3:$C$16)</f>
        <v>9643.9632042928333</v>
      </c>
      <c r="J160">
        <v>3.5199999809265101</v>
      </c>
    </row>
    <row r="161" spans="1:10" x14ac:dyDescent="0.3">
      <c r="A161" t="s">
        <v>3</v>
      </c>
      <c r="B161" t="s">
        <v>4</v>
      </c>
      <c r="C161">
        <f t="shared" si="7"/>
        <v>2014</v>
      </c>
      <c r="D161">
        <f t="shared" si="6"/>
        <v>4</v>
      </c>
      <c r="E161" s="1">
        <v>41658</v>
      </c>
      <c r="F161" s="2">
        <v>160</v>
      </c>
      <c r="G161">
        <v>18.31999969</v>
      </c>
      <c r="H161">
        <v>675</v>
      </c>
      <c r="I161">
        <f>_xlfn.XLOOKUP(C161,exposure!$A$3:$A$16,exposure!$C$3:$C$16)</f>
        <v>9643.9632042928333</v>
      </c>
      <c r="J161">
        <v>3.9700000286102202</v>
      </c>
    </row>
    <row r="162" spans="1:10" x14ac:dyDescent="0.3">
      <c r="A162" t="s">
        <v>3</v>
      </c>
      <c r="B162" t="s">
        <v>4</v>
      </c>
      <c r="C162">
        <f t="shared" si="7"/>
        <v>2014</v>
      </c>
      <c r="D162">
        <f t="shared" si="6"/>
        <v>4</v>
      </c>
      <c r="E162" s="1">
        <v>41665</v>
      </c>
      <c r="F162" s="2">
        <v>161</v>
      </c>
      <c r="G162">
        <v>15.009999280000001</v>
      </c>
      <c r="H162">
        <v>791</v>
      </c>
      <c r="I162">
        <f>_xlfn.XLOOKUP(C162,exposure!$A$3:$A$16,exposure!$C$3:$C$16)</f>
        <v>9643.9632042928333</v>
      </c>
      <c r="J162">
        <v>2.12999987602233</v>
      </c>
    </row>
    <row r="163" spans="1:10" x14ac:dyDescent="0.3">
      <c r="A163" t="s">
        <v>3</v>
      </c>
      <c r="B163" t="s">
        <v>4</v>
      </c>
      <c r="C163">
        <f t="shared" si="7"/>
        <v>2014</v>
      </c>
      <c r="D163">
        <f t="shared" si="6"/>
        <v>4</v>
      </c>
      <c r="E163" s="1">
        <v>41672</v>
      </c>
      <c r="F163" s="2">
        <v>162</v>
      </c>
      <c r="G163">
        <v>15.339999199999999</v>
      </c>
      <c r="H163">
        <v>734</v>
      </c>
      <c r="I163">
        <f>_xlfn.XLOOKUP(C163,exposure!$A$3:$A$16,exposure!$C$3:$C$16)</f>
        <v>9643.9632042928333</v>
      </c>
      <c r="J163">
        <v>0.75999999046325595</v>
      </c>
    </row>
    <row r="164" spans="1:10" x14ac:dyDescent="0.3">
      <c r="A164" t="s">
        <v>3</v>
      </c>
      <c r="B164" t="s">
        <v>4</v>
      </c>
      <c r="C164">
        <f t="shared" si="7"/>
        <v>2014</v>
      </c>
      <c r="D164">
        <f t="shared" si="6"/>
        <v>4</v>
      </c>
      <c r="E164" s="1">
        <v>41679</v>
      </c>
      <c r="F164" s="2">
        <v>163</v>
      </c>
      <c r="G164">
        <v>17.109998699999998</v>
      </c>
      <c r="H164">
        <v>786</v>
      </c>
      <c r="I164">
        <f>_xlfn.XLOOKUP(C164,exposure!$A$3:$A$16,exposure!$C$3:$C$16)</f>
        <v>9643.9632042928333</v>
      </c>
      <c r="J164">
        <v>4.5299997329711896</v>
      </c>
    </row>
    <row r="165" spans="1:10" x14ac:dyDescent="0.3">
      <c r="A165" t="s">
        <v>3</v>
      </c>
      <c r="B165" t="s">
        <v>4</v>
      </c>
      <c r="C165">
        <f t="shared" si="7"/>
        <v>2014</v>
      </c>
      <c r="D165">
        <f t="shared" si="6"/>
        <v>4</v>
      </c>
      <c r="E165" s="1">
        <v>41686</v>
      </c>
      <c r="F165" s="2">
        <v>164</v>
      </c>
      <c r="G165">
        <v>20.109998699999998</v>
      </c>
      <c r="H165">
        <v>716</v>
      </c>
      <c r="I165">
        <f>_xlfn.XLOOKUP(C165,exposure!$A$3:$A$16,exposure!$C$3:$C$16)</f>
        <v>9643.9632042928333</v>
      </c>
      <c r="J165">
        <v>4.8599996566772399</v>
      </c>
    </row>
    <row r="166" spans="1:10" x14ac:dyDescent="0.3">
      <c r="A166" t="s">
        <v>3</v>
      </c>
      <c r="B166" t="s">
        <v>4</v>
      </c>
      <c r="C166">
        <f t="shared" si="7"/>
        <v>2014</v>
      </c>
      <c r="D166">
        <f t="shared" si="6"/>
        <v>4</v>
      </c>
      <c r="E166" s="1">
        <v>41693</v>
      </c>
      <c r="F166" s="2">
        <v>165</v>
      </c>
      <c r="G166">
        <v>22.81999969</v>
      </c>
      <c r="H166">
        <v>724</v>
      </c>
      <c r="I166">
        <f>_xlfn.XLOOKUP(C166,exposure!$A$3:$A$16,exposure!$C$3:$C$16)</f>
        <v>9643.9632042928333</v>
      </c>
      <c r="J166">
        <v>5.46000003814697</v>
      </c>
    </row>
    <row r="167" spans="1:10" x14ac:dyDescent="0.3">
      <c r="A167" t="s">
        <v>3</v>
      </c>
      <c r="B167" t="s">
        <v>4</v>
      </c>
      <c r="C167">
        <f t="shared" si="7"/>
        <v>2014</v>
      </c>
      <c r="D167">
        <f t="shared" si="6"/>
        <v>4</v>
      </c>
      <c r="E167" s="1">
        <v>41700</v>
      </c>
      <c r="F167" s="2">
        <v>166</v>
      </c>
      <c r="G167">
        <v>17.229999540000001</v>
      </c>
      <c r="H167">
        <v>738</v>
      </c>
      <c r="I167">
        <f>_xlfn.XLOOKUP(C167,exposure!$A$3:$A$16,exposure!$C$3:$C$16)</f>
        <v>9643.9632042928333</v>
      </c>
      <c r="J167">
        <v>4.6999998092651296</v>
      </c>
    </row>
    <row r="168" spans="1:10" x14ac:dyDescent="0.3">
      <c r="A168" t="s">
        <v>3</v>
      </c>
      <c r="B168" t="s">
        <v>4</v>
      </c>
      <c r="C168">
        <f t="shared" si="7"/>
        <v>2014</v>
      </c>
      <c r="D168">
        <f t="shared" si="6"/>
        <v>4</v>
      </c>
      <c r="E168" s="1">
        <v>41707</v>
      </c>
      <c r="F168" s="2">
        <v>167</v>
      </c>
      <c r="G168">
        <v>20.25</v>
      </c>
      <c r="H168">
        <v>738</v>
      </c>
      <c r="I168">
        <f>_xlfn.XLOOKUP(C168,exposure!$A$3:$A$16,exposure!$C$3:$C$16)</f>
        <v>9643.9632042928333</v>
      </c>
      <c r="J168">
        <v>3.5099999904632502</v>
      </c>
    </row>
    <row r="169" spans="1:10" x14ac:dyDescent="0.3">
      <c r="A169" t="s">
        <v>3</v>
      </c>
      <c r="B169" t="s">
        <v>4</v>
      </c>
      <c r="C169">
        <f t="shared" si="7"/>
        <v>2014</v>
      </c>
      <c r="D169">
        <f t="shared" si="6"/>
        <v>4</v>
      </c>
      <c r="E169" s="1">
        <v>41714</v>
      </c>
      <c r="F169" s="2">
        <v>168</v>
      </c>
      <c r="G169">
        <v>20.739999770000001</v>
      </c>
      <c r="H169">
        <v>725</v>
      </c>
      <c r="I169">
        <f>_xlfn.XLOOKUP(C169,exposure!$A$3:$A$16,exposure!$C$3:$C$16)</f>
        <v>9643.9632042928333</v>
      </c>
      <c r="J169">
        <v>4.9400000572204501</v>
      </c>
    </row>
    <row r="170" spans="1:10" x14ac:dyDescent="0.3">
      <c r="A170" t="s">
        <v>3</v>
      </c>
      <c r="B170" t="s">
        <v>4</v>
      </c>
      <c r="C170">
        <f t="shared" si="7"/>
        <v>2014</v>
      </c>
      <c r="D170">
        <f t="shared" si="6"/>
        <v>4</v>
      </c>
      <c r="E170" s="1">
        <v>41721</v>
      </c>
      <c r="F170" s="2">
        <v>169</v>
      </c>
      <c r="G170">
        <v>22.579999919999999</v>
      </c>
      <c r="H170">
        <v>689</v>
      </c>
      <c r="I170">
        <f>_xlfn.XLOOKUP(C170,exposure!$A$3:$A$16,exposure!$C$3:$C$16)</f>
        <v>9643.9632042928333</v>
      </c>
      <c r="J170">
        <v>8.0999994277954102</v>
      </c>
    </row>
    <row r="171" spans="1:10" x14ac:dyDescent="0.3">
      <c r="A171" t="s">
        <v>3</v>
      </c>
      <c r="B171" t="s">
        <v>4</v>
      </c>
      <c r="C171">
        <f t="shared" si="7"/>
        <v>2014</v>
      </c>
      <c r="D171">
        <f t="shared" si="6"/>
        <v>4</v>
      </c>
      <c r="E171" s="1">
        <v>41728</v>
      </c>
      <c r="F171" s="2">
        <v>170</v>
      </c>
      <c r="G171">
        <v>21.659999849999998</v>
      </c>
      <c r="H171">
        <v>689</v>
      </c>
      <c r="I171">
        <f>_xlfn.XLOOKUP(C171,exposure!$A$3:$A$16,exposure!$C$3:$C$16)</f>
        <v>9643.9632042928333</v>
      </c>
      <c r="J171">
        <v>3.7899999618530198</v>
      </c>
    </row>
    <row r="172" spans="1:10" x14ac:dyDescent="0.3">
      <c r="A172" t="s">
        <v>3</v>
      </c>
      <c r="B172" t="s">
        <v>4</v>
      </c>
      <c r="C172">
        <f t="shared" si="7"/>
        <v>2014</v>
      </c>
      <c r="D172">
        <f t="shared" si="6"/>
        <v>4</v>
      </c>
      <c r="E172" s="1">
        <v>41735</v>
      </c>
      <c r="F172" s="2">
        <v>171</v>
      </c>
      <c r="G172">
        <v>23.699998860000001</v>
      </c>
      <c r="H172">
        <v>666</v>
      </c>
      <c r="I172">
        <f>_xlfn.XLOOKUP(C172,exposure!$A$3:$A$16,exposure!$C$3:$C$16)</f>
        <v>9643.9632042928333</v>
      </c>
      <c r="J172">
        <v>7.4899997711181596</v>
      </c>
    </row>
    <row r="173" spans="1:10" x14ac:dyDescent="0.3">
      <c r="A173" t="s">
        <v>3</v>
      </c>
      <c r="B173" t="s">
        <v>4</v>
      </c>
      <c r="C173">
        <f t="shared" si="7"/>
        <v>2014</v>
      </c>
      <c r="D173">
        <f t="shared" si="6"/>
        <v>4</v>
      </c>
      <c r="E173" s="1">
        <v>41742</v>
      </c>
      <c r="F173" s="2">
        <v>172</v>
      </c>
      <c r="G173">
        <v>25.27999878</v>
      </c>
      <c r="H173">
        <v>620</v>
      </c>
      <c r="I173">
        <f>_xlfn.XLOOKUP(C173,exposure!$A$3:$A$16,exposure!$C$3:$C$16)</f>
        <v>9643.9632042928333</v>
      </c>
      <c r="J173">
        <v>9.0500001907348597</v>
      </c>
    </row>
    <row r="174" spans="1:10" x14ac:dyDescent="0.3">
      <c r="A174" t="s">
        <v>3</v>
      </c>
      <c r="B174" t="s">
        <v>4</v>
      </c>
      <c r="C174">
        <f t="shared" si="7"/>
        <v>2014</v>
      </c>
      <c r="D174">
        <f t="shared" ref="D174:D237" si="8">C174-2010</f>
        <v>4</v>
      </c>
      <c r="E174" s="1">
        <v>41749</v>
      </c>
      <c r="F174" s="2">
        <v>173</v>
      </c>
      <c r="G174">
        <v>22.260000229999999</v>
      </c>
      <c r="H174">
        <v>686</v>
      </c>
      <c r="I174">
        <f>_xlfn.XLOOKUP(C174,exposure!$A$3:$A$16,exposure!$C$3:$C$16)</f>
        <v>9643.9632042928333</v>
      </c>
      <c r="J174">
        <v>7.1499996185302699</v>
      </c>
    </row>
    <row r="175" spans="1:10" x14ac:dyDescent="0.3">
      <c r="A175" t="s">
        <v>3</v>
      </c>
      <c r="B175" t="s">
        <v>4</v>
      </c>
      <c r="C175">
        <f t="shared" si="7"/>
        <v>2014</v>
      </c>
      <c r="D175">
        <f t="shared" si="8"/>
        <v>4</v>
      </c>
      <c r="E175" s="1">
        <v>41756</v>
      </c>
      <c r="F175" s="2">
        <v>174</v>
      </c>
      <c r="G175">
        <v>25.219999309999999</v>
      </c>
      <c r="H175">
        <v>652</v>
      </c>
      <c r="I175">
        <f>_xlfn.XLOOKUP(C175,exposure!$A$3:$A$16,exposure!$C$3:$C$16)</f>
        <v>9643.9632042928333</v>
      </c>
      <c r="J175">
        <v>25.219999309999999</v>
      </c>
    </row>
    <row r="176" spans="1:10" x14ac:dyDescent="0.3">
      <c r="A176" t="s">
        <v>3</v>
      </c>
      <c r="B176" t="s">
        <v>4</v>
      </c>
      <c r="C176">
        <f t="shared" si="7"/>
        <v>2014</v>
      </c>
      <c r="D176">
        <f t="shared" si="8"/>
        <v>4</v>
      </c>
      <c r="E176" s="1">
        <v>41763</v>
      </c>
      <c r="F176" s="2">
        <v>175</v>
      </c>
      <c r="G176">
        <v>22.559999470000001</v>
      </c>
      <c r="H176">
        <v>690</v>
      </c>
      <c r="I176">
        <f>_xlfn.XLOOKUP(C176,exposure!$A$3:$A$16,exposure!$C$3:$C$16)</f>
        <v>9643.9632042928333</v>
      </c>
      <c r="J176">
        <v>22.559999470000001</v>
      </c>
    </row>
    <row r="177" spans="1:10" x14ac:dyDescent="0.3">
      <c r="A177" t="s">
        <v>3</v>
      </c>
      <c r="B177" t="s">
        <v>4</v>
      </c>
      <c r="C177">
        <f t="shared" si="7"/>
        <v>2014</v>
      </c>
      <c r="D177">
        <f t="shared" si="8"/>
        <v>4</v>
      </c>
      <c r="E177" s="1">
        <v>41770</v>
      </c>
      <c r="F177" s="2">
        <v>176</v>
      </c>
      <c r="G177">
        <v>25.809999470000001</v>
      </c>
      <c r="H177">
        <v>628</v>
      </c>
      <c r="I177">
        <f>_xlfn.XLOOKUP(C177,exposure!$A$3:$A$16,exposure!$C$3:$C$16)</f>
        <v>9643.9632042928333</v>
      </c>
      <c r="J177">
        <v>25.809999470000001</v>
      </c>
    </row>
    <row r="178" spans="1:10" x14ac:dyDescent="0.3">
      <c r="A178" t="s">
        <v>3</v>
      </c>
      <c r="B178" t="s">
        <v>4</v>
      </c>
      <c r="C178">
        <f t="shared" si="7"/>
        <v>2014</v>
      </c>
      <c r="D178">
        <f t="shared" si="8"/>
        <v>4</v>
      </c>
      <c r="E178" s="1">
        <v>41777</v>
      </c>
      <c r="F178" s="2">
        <v>177</v>
      </c>
      <c r="G178">
        <v>24.51999855</v>
      </c>
      <c r="H178">
        <v>627</v>
      </c>
      <c r="I178">
        <f>_xlfn.XLOOKUP(C178,exposure!$A$3:$A$16,exposure!$C$3:$C$16)</f>
        <v>9643.9632042928333</v>
      </c>
      <c r="J178">
        <v>24.51999855</v>
      </c>
    </row>
    <row r="179" spans="1:10" x14ac:dyDescent="0.3">
      <c r="A179" t="s">
        <v>3</v>
      </c>
      <c r="B179" t="s">
        <v>4</v>
      </c>
      <c r="C179">
        <f t="shared" si="7"/>
        <v>2014</v>
      </c>
      <c r="D179">
        <f t="shared" si="8"/>
        <v>4</v>
      </c>
      <c r="E179" s="1">
        <v>41784</v>
      </c>
      <c r="F179" s="2">
        <v>178</v>
      </c>
      <c r="G179">
        <v>29.479999540000001</v>
      </c>
      <c r="H179">
        <v>615</v>
      </c>
      <c r="I179">
        <f>_xlfn.XLOOKUP(C179,exposure!$A$3:$A$16,exposure!$C$3:$C$16)</f>
        <v>9643.9632042928333</v>
      </c>
      <c r="J179">
        <v>29.479999540000001</v>
      </c>
    </row>
    <row r="180" spans="1:10" x14ac:dyDescent="0.3">
      <c r="A180" t="s">
        <v>3</v>
      </c>
      <c r="B180" t="s">
        <v>4</v>
      </c>
      <c r="C180">
        <f t="shared" si="7"/>
        <v>2014</v>
      </c>
      <c r="D180">
        <f t="shared" si="8"/>
        <v>4</v>
      </c>
      <c r="E180" s="1">
        <v>41791</v>
      </c>
      <c r="F180" s="2">
        <v>179</v>
      </c>
      <c r="G180">
        <v>25.689998630000002</v>
      </c>
      <c r="H180">
        <v>627</v>
      </c>
      <c r="I180">
        <f>_xlfn.XLOOKUP(C180,exposure!$A$3:$A$16,exposure!$C$3:$C$16)</f>
        <v>9643.9632042928333</v>
      </c>
      <c r="J180">
        <v>25.689998630000002</v>
      </c>
    </row>
    <row r="181" spans="1:10" x14ac:dyDescent="0.3">
      <c r="A181" t="s">
        <v>3</v>
      </c>
      <c r="B181" t="s">
        <v>4</v>
      </c>
      <c r="C181">
        <f t="shared" si="7"/>
        <v>2014</v>
      </c>
      <c r="D181">
        <f t="shared" si="8"/>
        <v>4</v>
      </c>
      <c r="E181" s="1">
        <v>41798</v>
      </c>
      <c r="F181" s="2">
        <v>180</v>
      </c>
      <c r="G181">
        <v>32.969997409999998</v>
      </c>
      <c r="H181">
        <v>700</v>
      </c>
      <c r="I181">
        <f>_xlfn.XLOOKUP(C181,exposure!$A$3:$A$16,exposure!$C$3:$C$16)</f>
        <v>9643.9632042928333</v>
      </c>
      <c r="J181">
        <v>32.969997409999998</v>
      </c>
    </row>
    <row r="182" spans="1:10" x14ac:dyDescent="0.3">
      <c r="A182" t="s">
        <v>3</v>
      </c>
      <c r="B182" t="s">
        <v>4</v>
      </c>
      <c r="C182">
        <f t="shared" si="7"/>
        <v>2014</v>
      </c>
      <c r="D182">
        <f t="shared" si="8"/>
        <v>4</v>
      </c>
      <c r="E182" s="1">
        <v>41805</v>
      </c>
      <c r="F182" s="2">
        <v>181</v>
      </c>
      <c r="G182">
        <v>35.319999690000003</v>
      </c>
      <c r="H182">
        <v>587</v>
      </c>
      <c r="I182">
        <f>_xlfn.XLOOKUP(C182,exposure!$A$3:$A$16,exposure!$C$3:$C$16)</f>
        <v>9643.9632042928333</v>
      </c>
      <c r="J182">
        <v>35.319999690000003</v>
      </c>
    </row>
    <row r="183" spans="1:10" x14ac:dyDescent="0.3">
      <c r="A183" t="s">
        <v>3</v>
      </c>
      <c r="B183" t="s">
        <v>4</v>
      </c>
      <c r="C183">
        <f t="shared" si="7"/>
        <v>2014</v>
      </c>
      <c r="D183">
        <f t="shared" si="8"/>
        <v>4</v>
      </c>
      <c r="E183" s="1">
        <v>41812</v>
      </c>
      <c r="F183" s="2">
        <v>182</v>
      </c>
      <c r="G183">
        <v>30.670000080000001</v>
      </c>
      <c r="H183">
        <v>617</v>
      </c>
      <c r="I183">
        <f>_xlfn.XLOOKUP(C183,exposure!$A$3:$A$16,exposure!$C$3:$C$16)</f>
        <v>9643.9632042928333</v>
      </c>
      <c r="J183">
        <v>30.670000080000001</v>
      </c>
    </row>
    <row r="184" spans="1:10" x14ac:dyDescent="0.3">
      <c r="A184" t="s">
        <v>3</v>
      </c>
      <c r="B184" t="s">
        <v>4</v>
      </c>
      <c r="C184">
        <f t="shared" si="7"/>
        <v>2014</v>
      </c>
      <c r="D184">
        <f t="shared" si="8"/>
        <v>4</v>
      </c>
      <c r="E184" s="1">
        <v>41819</v>
      </c>
      <c r="F184" s="2">
        <v>183</v>
      </c>
      <c r="G184">
        <v>31.38999939</v>
      </c>
      <c r="H184">
        <v>593</v>
      </c>
      <c r="I184">
        <f>_xlfn.XLOOKUP(C184,exposure!$A$3:$A$16,exposure!$C$3:$C$16)</f>
        <v>9643.9632042928333</v>
      </c>
      <c r="J184">
        <v>31.38999939</v>
      </c>
    </row>
    <row r="185" spans="1:10" x14ac:dyDescent="0.3">
      <c r="A185" t="s">
        <v>3</v>
      </c>
      <c r="B185" t="s">
        <v>4</v>
      </c>
      <c r="C185">
        <f t="shared" si="7"/>
        <v>2014</v>
      </c>
      <c r="D185">
        <f t="shared" si="8"/>
        <v>4</v>
      </c>
      <c r="E185" s="1">
        <v>41826</v>
      </c>
      <c r="F185" s="2">
        <v>184</v>
      </c>
      <c r="G185">
        <v>33.909999849999998</v>
      </c>
      <c r="H185">
        <v>562</v>
      </c>
      <c r="I185">
        <f>_xlfn.XLOOKUP(C185,exposure!$A$3:$A$16,exposure!$C$3:$C$16)</f>
        <v>9643.9632042928333</v>
      </c>
      <c r="J185">
        <v>33.909999849999998</v>
      </c>
    </row>
    <row r="186" spans="1:10" x14ac:dyDescent="0.3">
      <c r="A186" t="s">
        <v>3</v>
      </c>
      <c r="B186" t="s">
        <v>4</v>
      </c>
      <c r="C186">
        <f t="shared" si="7"/>
        <v>2014</v>
      </c>
      <c r="D186">
        <f t="shared" si="8"/>
        <v>4</v>
      </c>
      <c r="E186" s="1">
        <v>41833</v>
      </c>
      <c r="F186" s="2">
        <v>185</v>
      </c>
      <c r="G186">
        <v>31.199998860000001</v>
      </c>
      <c r="H186">
        <v>595</v>
      </c>
      <c r="I186">
        <f>_xlfn.XLOOKUP(C186,exposure!$A$3:$A$16,exposure!$C$3:$C$16)</f>
        <v>9643.9632042928333</v>
      </c>
      <c r="J186">
        <v>31.199998860000001</v>
      </c>
    </row>
    <row r="187" spans="1:10" x14ac:dyDescent="0.3">
      <c r="A187" t="s">
        <v>3</v>
      </c>
      <c r="B187" t="s">
        <v>4</v>
      </c>
      <c r="C187">
        <f t="shared" si="7"/>
        <v>2014</v>
      </c>
      <c r="D187">
        <f t="shared" si="8"/>
        <v>4</v>
      </c>
      <c r="E187" s="1">
        <v>41840</v>
      </c>
      <c r="F187" s="2">
        <v>186</v>
      </c>
      <c r="G187">
        <v>35.790000919999997</v>
      </c>
      <c r="H187">
        <v>584</v>
      </c>
      <c r="I187">
        <f>_xlfn.XLOOKUP(C187,exposure!$A$3:$A$16,exposure!$C$3:$C$16)</f>
        <v>9643.9632042928333</v>
      </c>
      <c r="J187">
        <v>35.790000919999997</v>
      </c>
    </row>
    <row r="188" spans="1:10" x14ac:dyDescent="0.3">
      <c r="A188" t="s">
        <v>3</v>
      </c>
      <c r="B188" t="s">
        <v>4</v>
      </c>
      <c r="C188">
        <f t="shared" si="7"/>
        <v>2014</v>
      </c>
      <c r="D188">
        <f t="shared" si="8"/>
        <v>4</v>
      </c>
      <c r="E188" s="1">
        <v>41847</v>
      </c>
      <c r="F188" s="2">
        <v>187</v>
      </c>
      <c r="G188">
        <v>31.27999878</v>
      </c>
      <c r="H188">
        <v>589</v>
      </c>
      <c r="I188">
        <f>_xlfn.XLOOKUP(C188,exposure!$A$3:$A$16,exposure!$C$3:$C$16)</f>
        <v>9643.9632042928333</v>
      </c>
      <c r="J188">
        <v>31.27999878</v>
      </c>
    </row>
    <row r="189" spans="1:10" x14ac:dyDescent="0.3">
      <c r="A189" t="s">
        <v>3</v>
      </c>
      <c r="B189" t="s">
        <v>4</v>
      </c>
      <c r="C189">
        <f t="shared" si="7"/>
        <v>2014</v>
      </c>
      <c r="D189">
        <f t="shared" si="8"/>
        <v>4</v>
      </c>
      <c r="E189" s="1">
        <v>41854</v>
      </c>
      <c r="F189" s="2">
        <v>188</v>
      </c>
      <c r="G189">
        <v>31.340000150000002</v>
      </c>
      <c r="H189">
        <v>642</v>
      </c>
      <c r="I189">
        <f>_xlfn.XLOOKUP(C189,exposure!$A$3:$A$16,exposure!$C$3:$C$16)</f>
        <v>9643.9632042928333</v>
      </c>
      <c r="J189">
        <v>31.340000150000002</v>
      </c>
    </row>
    <row r="190" spans="1:10" x14ac:dyDescent="0.3">
      <c r="A190" t="s">
        <v>3</v>
      </c>
      <c r="B190" t="s">
        <v>4</v>
      </c>
      <c r="C190">
        <f t="shared" si="7"/>
        <v>2014</v>
      </c>
      <c r="D190">
        <f t="shared" si="8"/>
        <v>4</v>
      </c>
      <c r="E190" s="1">
        <v>41861</v>
      </c>
      <c r="F190" s="2">
        <v>189</v>
      </c>
      <c r="G190">
        <v>33.040000919999997</v>
      </c>
      <c r="H190">
        <v>601</v>
      </c>
      <c r="I190">
        <f>_xlfn.XLOOKUP(C190,exposure!$A$3:$A$16,exposure!$C$3:$C$16)</f>
        <v>9643.9632042928333</v>
      </c>
      <c r="J190">
        <v>33.040000919999997</v>
      </c>
    </row>
    <row r="191" spans="1:10" x14ac:dyDescent="0.3">
      <c r="A191" t="s">
        <v>3</v>
      </c>
      <c r="B191" t="s">
        <v>4</v>
      </c>
      <c r="C191">
        <f t="shared" si="7"/>
        <v>2014</v>
      </c>
      <c r="D191">
        <f t="shared" si="8"/>
        <v>4</v>
      </c>
      <c r="E191" s="1">
        <v>41868</v>
      </c>
      <c r="F191" s="2">
        <v>190</v>
      </c>
      <c r="G191">
        <v>34.38999939</v>
      </c>
      <c r="H191">
        <v>588</v>
      </c>
      <c r="I191">
        <f>_xlfn.XLOOKUP(C191,exposure!$A$3:$A$16,exposure!$C$3:$C$16)</f>
        <v>9643.9632042928333</v>
      </c>
      <c r="J191">
        <v>34.38999939</v>
      </c>
    </row>
    <row r="192" spans="1:10" x14ac:dyDescent="0.3">
      <c r="A192" t="s">
        <v>3</v>
      </c>
      <c r="B192" t="s">
        <v>4</v>
      </c>
      <c r="C192">
        <f t="shared" si="7"/>
        <v>2014</v>
      </c>
      <c r="D192">
        <f t="shared" si="8"/>
        <v>4</v>
      </c>
      <c r="E192" s="1">
        <v>41875</v>
      </c>
      <c r="F192" s="2">
        <v>191</v>
      </c>
      <c r="G192">
        <v>32.159999849999998</v>
      </c>
      <c r="H192">
        <v>595</v>
      </c>
      <c r="I192">
        <f>_xlfn.XLOOKUP(C192,exposure!$A$3:$A$16,exposure!$C$3:$C$16)</f>
        <v>9643.9632042928333</v>
      </c>
      <c r="J192">
        <v>32.159999849999998</v>
      </c>
    </row>
    <row r="193" spans="1:10" x14ac:dyDescent="0.3">
      <c r="A193" t="s">
        <v>3</v>
      </c>
      <c r="B193" t="s">
        <v>4</v>
      </c>
      <c r="C193">
        <f t="shared" si="7"/>
        <v>2014</v>
      </c>
      <c r="D193">
        <f t="shared" si="8"/>
        <v>4</v>
      </c>
      <c r="E193" s="1">
        <v>41882</v>
      </c>
      <c r="F193" s="2">
        <v>192</v>
      </c>
      <c r="G193">
        <v>32.299999239999998</v>
      </c>
      <c r="H193">
        <v>595</v>
      </c>
      <c r="I193">
        <f>_xlfn.XLOOKUP(C193,exposure!$A$3:$A$16,exposure!$C$3:$C$16)</f>
        <v>9643.9632042928333</v>
      </c>
      <c r="J193">
        <v>32.299999239999998</v>
      </c>
    </row>
    <row r="194" spans="1:10" x14ac:dyDescent="0.3">
      <c r="A194" t="s">
        <v>3</v>
      </c>
      <c r="B194" t="s">
        <v>4</v>
      </c>
      <c r="C194">
        <f t="shared" si="7"/>
        <v>2014</v>
      </c>
      <c r="D194">
        <f t="shared" si="8"/>
        <v>4</v>
      </c>
      <c r="E194" s="1">
        <v>41889</v>
      </c>
      <c r="F194" s="2">
        <v>193</v>
      </c>
      <c r="G194">
        <v>29.979999540000001</v>
      </c>
      <c r="H194">
        <v>580</v>
      </c>
      <c r="I194">
        <f>_xlfn.XLOOKUP(C194,exposure!$A$3:$A$16,exposure!$C$3:$C$16)</f>
        <v>9643.9632042928333</v>
      </c>
      <c r="J194">
        <v>29.979999540000001</v>
      </c>
    </row>
    <row r="195" spans="1:10" x14ac:dyDescent="0.3">
      <c r="A195" t="s">
        <v>3</v>
      </c>
      <c r="B195" t="s">
        <v>4</v>
      </c>
      <c r="C195">
        <f t="shared" ref="C195:C258" si="9">YEAR(E195)</f>
        <v>2014</v>
      </c>
      <c r="D195">
        <f t="shared" si="8"/>
        <v>4</v>
      </c>
      <c r="E195" s="1">
        <v>41896</v>
      </c>
      <c r="F195" s="2">
        <v>194</v>
      </c>
      <c r="G195">
        <v>30.989999770000001</v>
      </c>
      <c r="H195">
        <v>606</v>
      </c>
      <c r="I195">
        <f>_xlfn.XLOOKUP(C195,exposure!$A$3:$A$16,exposure!$C$3:$C$16)</f>
        <v>9643.9632042928333</v>
      </c>
      <c r="J195">
        <v>30.989999770000001</v>
      </c>
    </row>
    <row r="196" spans="1:10" x14ac:dyDescent="0.3">
      <c r="A196" t="s">
        <v>3</v>
      </c>
      <c r="B196" t="s">
        <v>4</v>
      </c>
      <c r="C196">
        <f t="shared" si="9"/>
        <v>2014</v>
      </c>
      <c r="D196">
        <f t="shared" si="8"/>
        <v>4</v>
      </c>
      <c r="E196" s="1">
        <v>41903</v>
      </c>
      <c r="F196" s="2">
        <v>195</v>
      </c>
      <c r="G196">
        <v>31.739999770000001</v>
      </c>
      <c r="H196">
        <v>609</v>
      </c>
      <c r="I196">
        <f>_xlfn.XLOOKUP(C196,exposure!$A$3:$A$16,exposure!$C$3:$C$16)</f>
        <v>9643.9632042928333</v>
      </c>
      <c r="J196">
        <v>31.739999770000001</v>
      </c>
    </row>
    <row r="197" spans="1:10" x14ac:dyDescent="0.3">
      <c r="A197" t="s">
        <v>3</v>
      </c>
      <c r="B197" t="s">
        <v>4</v>
      </c>
      <c r="C197">
        <f t="shared" si="9"/>
        <v>2014</v>
      </c>
      <c r="D197">
        <f t="shared" si="8"/>
        <v>4</v>
      </c>
      <c r="E197" s="1">
        <v>41910</v>
      </c>
      <c r="F197" s="2">
        <v>196</v>
      </c>
      <c r="G197">
        <v>28.88999939</v>
      </c>
      <c r="H197">
        <v>588</v>
      </c>
      <c r="I197">
        <f>_xlfn.XLOOKUP(C197,exposure!$A$3:$A$16,exposure!$C$3:$C$16)</f>
        <v>9643.9632042928333</v>
      </c>
      <c r="J197">
        <v>28.88999939</v>
      </c>
    </row>
    <row r="198" spans="1:10" x14ac:dyDescent="0.3">
      <c r="A198" t="s">
        <v>3</v>
      </c>
      <c r="B198" t="s">
        <v>4</v>
      </c>
      <c r="C198">
        <f t="shared" si="9"/>
        <v>2014</v>
      </c>
      <c r="D198">
        <f t="shared" si="8"/>
        <v>4</v>
      </c>
      <c r="E198" s="1">
        <v>41917</v>
      </c>
      <c r="F198" s="2">
        <v>197</v>
      </c>
      <c r="G198">
        <v>27.729999540000001</v>
      </c>
      <c r="H198">
        <v>652</v>
      </c>
      <c r="I198">
        <f>_xlfn.XLOOKUP(C198,exposure!$A$3:$A$16,exposure!$C$3:$C$16)</f>
        <v>9643.9632042928333</v>
      </c>
      <c r="J198">
        <v>27.729999540000001</v>
      </c>
    </row>
    <row r="199" spans="1:10" x14ac:dyDescent="0.3">
      <c r="A199" t="s">
        <v>3</v>
      </c>
      <c r="B199" t="s">
        <v>4</v>
      </c>
      <c r="C199">
        <f t="shared" si="9"/>
        <v>2014</v>
      </c>
      <c r="D199">
        <f t="shared" si="8"/>
        <v>4</v>
      </c>
      <c r="E199" s="1">
        <v>41924</v>
      </c>
      <c r="F199" s="2">
        <v>198</v>
      </c>
      <c r="G199">
        <v>28.5</v>
      </c>
      <c r="H199">
        <v>603</v>
      </c>
      <c r="I199">
        <f>_xlfn.XLOOKUP(C199,exposure!$A$3:$A$16,exposure!$C$3:$C$16)</f>
        <v>9643.9632042928333</v>
      </c>
      <c r="J199">
        <v>28.5</v>
      </c>
    </row>
    <row r="200" spans="1:10" x14ac:dyDescent="0.3">
      <c r="A200" t="s">
        <v>3</v>
      </c>
      <c r="B200" t="s">
        <v>4</v>
      </c>
      <c r="C200">
        <f t="shared" si="9"/>
        <v>2014</v>
      </c>
      <c r="D200">
        <f t="shared" si="8"/>
        <v>4</v>
      </c>
      <c r="E200" s="1">
        <v>41931</v>
      </c>
      <c r="F200" s="2">
        <v>199</v>
      </c>
      <c r="G200">
        <v>29.099998469999999</v>
      </c>
      <c r="H200">
        <v>582</v>
      </c>
      <c r="I200">
        <f>_xlfn.XLOOKUP(C200,exposure!$A$3:$A$16,exposure!$C$3:$C$16)</f>
        <v>9643.9632042928333</v>
      </c>
      <c r="J200">
        <v>29.099998469999999</v>
      </c>
    </row>
    <row r="201" spans="1:10" x14ac:dyDescent="0.3">
      <c r="A201" t="s">
        <v>3</v>
      </c>
      <c r="B201" t="s">
        <v>4</v>
      </c>
      <c r="C201">
        <f t="shared" si="9"/>
        <v>2014</v>
      </c>
      <c r="D201">
        <f t="shared" si="8"/>
        <v>4</v>
      </c>
      <c r="E201" s="1">
        <v>41938</v>
      </c>
      <c r="F201" s="2">
        <v>200</v>
      </c>
      <c r="G201">
        <v>27.369998930000001</v>
      </c>
      <c r="H201">
        <v>651</v>
      </c>
      <c r="I201">
        <f>_xlfn.XLOOKUP(C201,exposure!$A$3:$A$16,exposure!$C$3:$C$16)</f>
        <v>9643.9632042928333</v>
      </c>
      <c r="J201">
        <v>7.1599998474120996</v>
      </c>
    </row>
    <row r="202" spans="1:10" x14ac:dyDescent="0.3">
      <c r="A202" t="s">
        <v>3</v>
      </c>
      <c r="B202" t="s">
        <v>4</v>
      </c>
      <c r="C202">
        <f t="shared" si="9"/>
        <v>2014</v>
      </c>
      <c r="D202">
        <f t="shared" si="8"/>
        <v>4</v>
      </c>
      <c r="E202" s="1">
        <v>41945</v>
      </c>
      <c r="F202" s="2">
        <v>201</v>
      </c>
      <c r="G202">
        <v>22.590000150000002</v>
      </c>
      <c r="H202">
        <v>700</v>
      </c>
      <c r="I202">
        <f>_xlfn.XLOOKUP(C202,exposure!$A$3:$A$16,exposure!$C$3:$C$16)</f>
        <v>9643.9632042928333</v>
      </c>
      <c r="J202">
        <v>7.3499999046325604</v>
      </c>
    </row>
    <row r="203" spans="1:10" x14ac:dyDescent="0.3">
      <c r="A203" t="s">
        <v>3</v>
      </c>
      <c r="B203" t="s">
        <v>4</v>
      </c>
      <c r="C203">
        <f t="shared" si="9"/>
        <v>2014</v>
      </c>
      <c r="D203">
        <f t="shared" si="8"/>
        <v>4</v>
      </c>
      <c r="E203" s="1">
        <v>41952</v>
      </c>
      <c r="F203" s="2">
        <v>202</v>
      </c>
      <c r="G203">
        <v>23.129999160000001</v>
      </c>
      <c r="H203">
        <v>673</v>
      </c>
      <c r="I203">
        <f>_xlfn.XLOOKUP(C203,exposure!$A$3:$A$16,exposure!$C$3:$C$16)</f>
        <v>9643.9632042928333</v>
      </c>
      <c r="J203">
        <v>8.7399997711181605</v>
      </c>
    </row>
    <row r="204" spans="1:10" x14ac:dyDescent="0.3">
      <c r="A204" t="s">
        <v>3</v>
      </c>
      <c r="B204" t="s">
        <v>4</v>
      </c>
      <c r="C204">
        <f t="shared" si="9"/>
        <v>2014</v>
      </c>
      <c r="D204">
        <f t="shared" si="8"/>
        <v>4</v>
      </c>
      <c r="E204" s="1">
        <v>41959</v>
      </c>
      <c r="F204" s="2">
        <v>203</v>
      </c>
      <c r="G204">
        <v>21.770000459999999</v>
      </c>
      <c r="H204">
        <v>658</v>
      </c>
      <c r="I204">
        <f>_xlfn.XLOOKUP(C204,exposure!$A$3:$A$16,exposure!$C$3:$C$16)</f>
        <v>9643.9632042928333</v>
      </c>
      <c r="J204">
        <v>21.770000459999999</v>
      </c>
    </row>
    <row r="205" spans="1:10" x14ac:dyDescent="0.3">
      <c r="A205" t="s">
        <v>3</v>
      </c>
      <c r="B205" t="s">
        <v>4</v>
      </c>
      <c r="C205">
        <f t="shared" si="9"/>
        <v>2014</v>
      </c>
      <c r="D205">
        <f t="shared" si="8"/>
        <v>4</v>
      </c>
      <c r="E205" s="1">
        <v>41966</v>
      </c>
      <c r="F205" s="2">
        <v>204</v>
      </c>
      <c r="G205">
        <v>20.31999969</v>
      </c>
      <c r="H205">
        <v>696</v>
      </c>
      <c r="I205">
        <f>_xlfn.XLOOKUP(C205,exposure!$A$3:$A$16,exposure!$C$3:$C$16)</f>
        <v>9643.9632042928333</v>
      </c>
      <c r="J205">
        <v>6.25</v>
      </c>
    </row>
    <row r="206" spans="1:10" x14ac:dyDescent="0.3">
      <c r="A206" t="s">
        <v>3</v>
      </c>
      <c r="B206" t="s">
        <v>4</v>
      </c>
      <c r="C206">
        <f t="shared" si="9"/>
        <v>2014</v>
      </c>
      <c r="D206">
        <f t="shared" si="8"/>
        <v>4</v>
      </c>
      <c r="E206" s="1">
        <v>41973</v>
      </c>
      <c r="F206" s="2">
        <v>205</v>
      </c>
      <c r="G206">
        <v>23.88999939</v>
      </c>
      <c r="H206">
        <v>669</v>
      </c>
      <c r="I206">
        <f>_xlfn.XLOOKUP(C206,exposure!$A$3:$A$16,exposure!$C$3:$C$16)</f>
        <v>9643.9632042928333</v>
      </c>
      <c r="J206">
        <v>23.88999939</v>
      </c>
    </row>
    <row r="207" spans="1:10" x14ac:dyDescent="0.3">
      <c r="A207" t="s">
        <v>3</v>
      </c>
      <c r="B207" t="s">
        <v>4</v>
      </c>
      <c r="C207">
        <f t="shared" si="9"/>
        <v>2014</v>
      </c>
      <c r="D207">
        <f t="shared" si="8"/>
        <v>4</v>
      </c>
      <c r="E207" s="1">
        <v>41980</v>
      </c>
      <c r="F207" s="2">
        <v>206</v>
      </c>
      <c r="G207">
        <v>20.459999079999999</v>
      </c>
      <c r="H207">
        <v>707</v>
      </c>
      <c r="I207">
        <f>_xlfn.XLOOKUP(C207,exposure!$A$3:$A$16,exposure!$C$3:$C$16)</f>
        <v>9643.9632042928333</v>
      </c>
      <c r="J207">
        <v>8.7399997711181605</v>
      </c>
    </row>
    <row r="208" spans="1:10" x14ac:dyDescent="0.3">
      <c r="A208" t="s">
        <v>3</v>
      </c>
      <c r="B208" t="s">
        <v>4</v>
      </c>
      <c r="C208">
        <f t="shared" si="9"/>
        <v>2014</v>
      </c>
      <c r="D208">
        <f t="shared" si="8"/>
        <v>4</v>
      </c>
      <c r="E208" s="1">
        <v>41987</v>
      </c>
      <c r="F208" s="2">
        <v>207</v>
      </c>
      <c r="G208">
        <v>17.949998860000001</v>
      </c>
      <c r="H208">
        <v>761</v>
      </c>
      <c r="I208">
        <f>_xlfn.XLOOKUP(C208,exposure!$A$3:$A$16,exposure!$C$3:$C$16)</f>
        <v>9643.9632042928333</v>
      </c>
      <c r="J208">
        <v>3.0299999713897701</v>
      </c>
    </row>
    <row r="209" spans="1:10" x14ac:dyDescent="0.3">
      <c r="A209" t="s">
        <v>3</v>
      </c>
      <c r="B209" t="s">
        <v>4</v>
      </c>
      <c r="C209">
        <f t="shared" si="9"/>
        <v>2014</v>
      </c>
      <c r="D209">
        <f t="shared" si="8"/>
        <v>4</v>
      </c>
      <c r="E209" s="1">
        <v>41994</v>
      </c>
      <c r="F209" s="2">
        <v>208</v>
      </c>
      <c r="G209">
        <v>17.5</v>
      </c>
      <c r="H209">
        <v>784</v>
      </c>
      <c r="I209">
        <f>_xlfn.XLOOKUP(C209,exposure!$A$3:$A$16,exposure!$C$3:$C$16)</f>
        <v>9643.9632042928333</v>
      </c>
      <c r="J209">
        <v>5.3399996757507298</v>
      </c>
    </row>
    <row r="210" spans="1:10" x14ac:dyDescent="0.3">
      <c r="A210" t="s">
        <v>3</v>
      </c>
      <c r="B210" t="s">
        <v>4</v>
      </c>
      <c r="C210">
        <f t="shared" si="9"/>
        <v>2014</v>
      </c>
      <c r="D210">
        <f t="shared" si="8"/>
        <v>4</v>
      </c>
      <c r="E210" s="1">
        <v>42001</v>
      </c>
      <c r="F210" s="2">
        <v>209</v>
      </c>
      <c r="G210">
        <v>17.199998860000001</v>
      </c>
      <c r="H210">
        <v>871</v>
      </c>
      <c r="I210">
        <f>_xlfn.XLOOKUP(C210,exposure!$A$3:$A$16,exposure!$C$3:$C$16)</f>
        <v>9643.9632042928333</v>
      </c>
      <c r="J210">
        <v>2.0799999237060498</v>
      </c>
    </row>
    <row r="211" spans="1:10" x14ac:dyDescent="0.3">
      <c r="A211" t="s">
        <v>3</v>
      </c>
      <c r="B211" t="s">
        <v>4</v>
      </c>
      <c r="C211">
        <f t="shared" si="9"/>
        <v>2015</v>
      </c>
      <c r="D211">
        <f t="shared" si="8"/>
        <v>5</v>
      </c>
      <c r="E211" s="1">
        <v>42008</v>
      </c>
      <c r="F211" s="2">
        <v>210</v>
      </c>
      <c r="G211">
        <v>16.699998860000001</v>
      </c>
      <c r="H211">
        <v>944</v>
      </c>
      <c r="I211">
        <f>_xlfn.XLOOKUP(C211,exposure!$A$3:$A$16,exposure!$C$3:$C$16)</f>
        <v>9771.8091222690691</v>
      </c>
      <c r="J211">
        <v>9.9999994039535495E-2</v>
      </c>
    </row>
    <row r="212" spans="1:10" x14ac:dyDescent="0.3">
      <c r="A212" t="s">
        <v>3</v>
      </c>
      <c r="B212" t="s">
        <v>4</v>
      </c>
      <c r="C212">
        <f t="shared" si="9"/>
        <v>2015</v>
      </c>
      <c r="D212">
        <f t="shared" si="8"/>
        <v>5</v>
      </c>
      <c r="E212" s="1">
        <v>42015</v>
      </c>
      <c r="F212" s="2">
        <v>211</v>
      </c>
      <c r="G212">
        <v>16.340000150000002</v>
      </c>
      <c r="H212">
        <v>845</v>
      </c>
      <c r="I212">
        <f>_xlfn.XLOOKUP(C212,exposure!$A$3:$A$16,exposure!$C$3:$C$16)</f>
        <v>9771.8091222690691</v>
      </c>
      <c r="J212">
        <v>1.0599999427795399</v>
      </c>
    </row>
    <row r="213" spans="1:10" x14ac:dyDescent="0.3">
      <c r="A213" t="s">
        <v>3</v>
      </c>
      <c r="B213" t="s">
        <v>4</v>
      </c>
      <c r="C213">
        <f t="shared" si="9"/>
        <v>2015</v>
      </c>
      <c r="D213">
        <f t="shared" si="8"/>
        <v>5</v>
      </c>
      <c r="E213" s="1">
        <v>42022</v>
      </c>
      <c r="F213" s="2">
        <v>212</v>
      </c>
      <c r="G213">
        <v>17.100000380000001</v>
      </c>
      <c r="H213">
        <v>805</v>
      </c>
      <c r="I213">
        <f>_xlfn.XLOOKUP(C213,exposure!$A$3:$A$16,exposure!$C$3:$C$16)</f>
        <v>9771.8091222690691</v>
      </c>
      <c r="J213">
        <v>1.8899999856948799</v>
      </c>
    </row>
    <row r="214" spans="1:10" x14ac:dyDescent="0.3">
      <c r="A214" t="s">
        <v>3</v>
      </c>
      <c r="B214" t="s">
        <v>4</v>
      </c>
      <c r="C214">
        <f t="shared" si="9"/>
        <v>2015</v>
      </c>
      <c r="D214">
        <f t="shared" si="8"/>
        <v>5</v>
      </c>
      <c r="E214" s="1">
        <v>42029</v>
      </c>
      <c r="F214" s="2">
        <v>213</v>
      </c>
      <c r="G214">
        <v>15.29999924</v>
      </c>
      <c r="H214">
        <v>869</v>
      </c>
      <c r="I214">
        <f>_xlfn.XLOOKUP(C214,exposure!$A$3:$A$16,exposure!$C$3:$C$16)</f>
        <v>9771.8091222690691</v>
      </c>
      <c r="J214">
        <v>4.5399999618530202</v>
      </c>
    </row>
    <row r="215" spans="1:10" x14ac:dyDescent="0.3">
      <c r="A215" t="s">
        <v>3</v>
      </c>
      <c r="B215" t="s">
        <v>4</v>
      </c>
      <c r="C215">
        <f t="shared" si="9"/>
        <v>2015</v>
      </c>
      <c r="D215">
        <f t="shared" si="8"/>
        <v>5</v>
      </c>
      <c r="E215" s="1">
        <v>42036</v>
      </c>
      <c r="F215" s="2">
        <v>214</v>
      </c>
      <c r="G215">
        <v>13.489999770000001</v>
      </c>
      <c r="H215">
        <v>912</v>
      </c>
      <c r="I215">
        <f>_xlfn.XLOOKUP(C215,exposure!$A$3:$A$16,exposure!$C$3:$C$16)</f>
        <v>9771.8091222690691</v>
      </c>
      <c r="J215">
        <v>0.91999995708465498</v>
      </c>
    </row>
    <row r="216" spans="1:10" x14ac:dyDescent="0.3">
      <c r="A216" t="s">
        <v>3</v>
      </c>
      <c r="B216" t="s">
        <v>4</v>
      </c>
      <c r="C216">
        <f t="shared" si="9"/>
        <v>2015</v>
      </c>
      <c r="D216">
        <f t="shared" si="8"/>
        <v>5</v>
      </c>
      <c r="E216" s="1">
        <v>42043</v>
      </c>
      <c r="F216" s="2">
        <v>215</v>
      </c>
      <c r="G216">
        <v>14.02999973</v>
      </c>
      <c r="H216">
        <v>885</v>
      </c>
      <c r="I216">
        <f>_xlfn.XLOOKUP(C216,exposure!$A$3:$A$16,exposure!$C$3:$C$16)</f>
        <v>9771.8091222690691</v>
      </c>
      <c r="J216">
        <v>1.83999991416931</v>
      </c>
    </row>
    <row r="217" spans="1:10" x14ac:dyDescent="0.3">
      <c r="A217" t="s">
        <v>3</v>
      </c>
      <c r="B217" t="s">
        <v>4</v>
      </c>
      <c r="C217">
        <f t="shared" si="9"/>
        <v>2015</v>
      </c>
      <c r="D217">
        <f t="shared" si="8"/>
        <v>5</v>
      </c>
      <c r="E217" s="1">
        <v>42050</v>
      </c>
      <c r="F217" s="2">
        <v>216</v>
      </c>
      <c r="G217">
        <v>17.039999009999999</v>
      </c>
      <c r="H217">
        <v>857</v>
      </c>
      <c r="I217">
        <f>_xlfn.XLOOKUP(C217,exposure!$A$3:$A$16,exposure!$C$3:$C$16)</f>
        <v>9771.8091222690691</v>
      </c>
      <c r="J217">
        <v>1.79999995231628</v>
      </c>
    </row>
    <row r="218" spans="1:10" x14ac:dyDescent="0.3">
      <c r="A218" t="s">
        <v>3</v>
      </c>
      <c r="B218" t="s">
        <v>4</v>
      </c>
      <c r="C218">
        <f t="shared" si="9"/>
        <v>2015</v>
      </c>
      <c r="D218">
        <f t="shared" si="8"/>
        <v>5</v>
      </c>
      <c r="E218" s="1">
        <v>42057</v>
      </c>
      <c r="F218" s="2">
        <v>217</v>
      </c>
      <c r="G218">
        <v>20.329999919999999</v>
      </c>
      <c r="H218">
        <v>793</v>
      </c>
      <c r="I218">
        <f>_xlfn.XLOOKUP(C218,exposure!$A$3:$A$16,exposure!$C$3:$C$16)</f>
        <v>9771.8091222690691</v>
      </c>
      <c r="J218">
        <v>3.0099999904632502</v>
      </c>
    </row>
    <row r="219" spans="1:10" x14ac:dyDescent="0.3">
      <c r="A219" t="s">
        <v>3</v>
      </c>
      <c r="B219" t="s">
        <v>4</v>
      </c>
      <c r="C219">
        <f t="shared" si="9"/>
        <v>2015</v>
      </c>
      <c r="D219">
        <f t="shared" si="8"/>
        <v>5</v>
      </c>
      <c r="E219" s="1">
        <v>42064</v>
      </c>
      <c r="F219" s="2">
        <v>218</v>
      </c>
      <c r="G219">
        <v>17.420000080000001</v>
      </c>
      <c r="H219">
        <v>768</v>
      </c>
      <c r="I219">
        <f>_xlfn.XLOOKUP(C219,exposure!$A$3:$A$16,exposure!$C$3:$C$16)</f>
        <v>9771.8091222690691</v>
      </c>
      <c r="J219">
        <v>4.5199999809265101</v>
      </c>
    </row>
    <row r="220" spans="1:10" x14ac:dyDescent="0.3">
      <c r="A220" t="s">
        <v>3</v>
      </c>
      <c r="B220" t="s">
        <v>4</v>
      </c>
      <c r="C220">
        <f t="shared" si="9"/>
        <v>2015</v>
      </c>
      <c r="D220">
        <f t="shared" si="8"/>
        <v>5</v>
      </c>
      <c r="E220" s="1">
        <v>42071</v>
      </c>
      <c r="F220" s="2">
        <v>219</v>
      </c>
      <c r="G220">
        <v>20.77999878</v>
      </c>
      <c r="H220">
        <v>763</v>
      </c>
      <c r="I220">
        <f>_xlfn.XLOOKUP(C220,exposure!$A$3:$A$16,exposure!$C$3:$C$16)</f>
        <v>9771.8091222690691</v>
      </c>
      <c r="J220">
        <v>5.5099997520446697</v>
      </c>
    </row>
    <row r="221" spans="1:10" x14ac:dyDescent="0.3">
      <c r="A221" t="s">
        <v>3</v>
      </c>
      <c r="B221" t="s">
        <v>4</v>
      </c>
      <c r="C221">
        <f t="shared" si="9"/>
        <v>2015</v>
      </c>
      <c r="D221">
        <f t="shared" si="8"/>
        <v>5</v>
      </c>
      <c r="E221" s="1">
        <v>42078</v>
      </c>
      <c r="F221" s="2">
        <v>220</v>
      </c>
      <c r="G221">
        <v>17.420000080000001</v>
      </c>
      <c r="H221">
        <v>799</v>
      </c>
      <c r="I221">
        <f>_xlfn.XLOOKUP(C221,exposure!$A$3:$A$16,exposure!$C$3:$C$16)</f>
        <v>9771.8091222690691</v>
      </c>
      <c r="J221">
        <v>4.46000003814697</v>
      </c>
    </row>
    <row r="222" spans="1:10" x14ac:dyDescent="0.3">
      <c r="A222" t="s">
        <v>3</v>
      </c>
      <c r="B222" t="s">
        <v>4</v>
      </c>
      <c r="C222">
        <f t="shared" si="9"/>
        <v>2015</v>
      </c>
      <c r="D222">
        <f t="shared" si="8"/>
        <v>5</v>
      </c>
      <c r="E222" s="1">
        <v>42085</v>
      </c>
      <c r="F222" s="2">
        <v>221</v>
      </c>
      <c r="G222">
        <v>19.609998699999998</v>
      </c>
      <c r="H222">
        <v>738</v>
      </c>
      <c r="I222">
        <f>_xlfn.XLOOKUP(C222,exposure!$A$3:$A$16,exposure!$C$3:$C$16)</f>
        <v>9771.8091222690691</v>
      </c>
      <c r="J222">
        <v>6.6099996566772399</v>
      </c>
    </row>
    <row r="223" spans="1:10" x14ac:dyDescent="0.3">
      <c r="A223" t="s">
        <v>3</v>
      </c>
      <c r="B223" t="s">
        <v>4</v>
      </c>
      <c r="C223">
        <f t="shared" si="9"/>
        <v>2015</v>
      </c>
      <c r="D223">
        <f t="shared" si="8"/>
        <v>5</v>
      </c>
      <c r="E223" s="1">
        <v>42092</v>
      </c>
      <c r="F223" s="2">
        <v>222</v>
      </c>
      <c r="G223">
        <v>20.959999079999999</v>
      </c>
      <c r="H223">
        <v>671</v>
      </c>
      <c r="I223">
        <f>_xlfn.XLOOKUP(C223,exposure!$A$3:$A$16,exposure!$C$3:$C$16)</f>
        <v>9771.8091222690691</v>
      </c>
      <c r="J223">
        <v>8</v>
      </c>
    </row>
    <row r="224" spans="1:10" x14ac:dyDescent="0.3">
      <c r="A224" t="s">
        <v>3</v>
      </c>
      <c r="B224" t="s">
        <v>4</v>
      </c>
      <c r="C224">
        <f t="shared" si="9"/>
        <v>2015</v>
      </c>
      <c r="D224">
        <f t="shared" si="8"/>
        <v>5</v>
      </c>
      <c r="E224" s="1">
        <v>42099</v>
      </c>
      <c r="F224" s="2">
        <v>223</v>
      </c>
      <c r="G224">
        <v>21.600000380000001</v>
      </c>
      <c r="H224">
        <v>700</v>
      </c>
      <c r="I224">
        <f>_xlfn.XLOOKUP(C224,exposure!$A$3:$A$16,exposure!$C$3:$C$16)</f>
        <v>9771.8091222690691</v>
      </c>
      <c r="J224">
        <v>8.5699996948242099</v>
      </c>
    </row>
    <row r="225" spans="1:10" x14ac:dyDescent="0.3">
      <c r="A225" t="s">
        <v>3</v>
      </c>
      <c r="B225" t="s">
        <v>4</v>
      </c>
      <c r="C225">
        <f t="shared" si="9"/>
        <v>2015</v>
      </c>
      <c r="D225">
        <f t="shared" si="8"/>
        <v>5</v>
      </c>
      <c r="E225" s="1">
        <v>42106</v>
      </c>
      <c r="F225" s="2">
        <v>224</v>
      </c>
      <c r="G225">
        <v>21.539999009999999</v>
      </c>
      <c r="H225">
        <v>723</v>
      </c>
      <c r="I225">
        <f>_xlfn.XLOOKUP(C225,exposure!$A$3:$A$16,exposure!$C$3:$C$16)</f>
        <v>9771.8091222690691</v>
      </c>
      <c r="J225">
        <v>4.5299997329711896</v>
      </c>
    </row>
    <row r="226" spans="1:10" x14ac:dyDescent="0.3">
      <c r="A226" t="s">
        <v>3</v>
      </c>
      <c r="B226" t="s">
        <v>4</v>
      </c>
      <c r="C226">
        <f t="shared" si="9"/>
        <v>2015</v>
      </c>
      <c r="D226">
        <f t="shared" si="8"/>
        <v>5</v>
      </c>
      <c r="E226" s="1">
        <v>42113</v>
      </c>
      <c r="F226" s="2">
        <v>225</v>
      </c>
      <c r="G226">
        <v>23.609998699999998</v>
      </c>
      <c r="H226">
        <v>666</v>
      </c>
      <c r="I226">
        <f>_xlfn.XLOOKUP(C226,exposure!$A$3:$A$16,exposure!$C$3:$C$16)</f>
        <v>9771.8091222690691</v>
      </c>
      <c r="J226">
        <v>9.7199993133544904</v>
      </c>
    </row>
    <row r="227" spans="1:10" x14ac:dyDescent="0.3">
      <c r="A227" t="s">
        <v>3</v>
      </c>
      <c r="B227" t="s">
        <v>4</v>
      </c>
      <c r="C227">
        <f t="shared" si="9"/>
        <v>2015</v>
      </c>
      <c r="D227">
        <f t="shared" si="8"/>
        <v>5</v>
      </c>
      <c r="E227" s="1">
        <v>42120</v>
      </c>
      <c r="F227" s="2">
        <v>226</v>
      </c>
      <c r="G227">
        <v>24.399999619999999</v>
      </c>
      <c r="H227">
        <v>652</v>
      </c>
      <c r="I227">
        <f>_xlfn.XLOOKUP(C227,exposure!$A$3:$A$16,exposure!$C$3:$C$16)</f>
        <v>9771.8091222690691</v>
      </c>
      <c r="J227">
        <v>9.6499996185302699</v>
      </c>
    </row>
    <row r="228" spans="1:10" x14ac:dyDescent="0.3">
      <c r="A228" t="s">
        <v>3</v>
      </c>
      <c r="B228" t="s">
        <v>4</v>
      </c>
      <c r="C228">
        <f t="shared" si="9"/>
        <v>2015</v>
      </c>
      <c r="D228">
        <f t="shared" si="8"/>
        <v>5</v>
      </c>
      <c r="E228" s="1">
        <v>42127</v>
      </c>
      <c r="F228" s="2">
        <v>227</v>
      </c>
      <c r="G228">
        <v>26.399999619999999</v>
      </c>
      <c r="H228">
        <v>701</v>
      </c>
      <c r="I228">
        <f>_xlfn.XLOOKUP(C228,exposure!$A$3:$A$16,exposure!$C$3:$C$16)</f>
        <v>9771.8091222690691</v>
      </c>
      <c r="J228">
        <v>26.399999619999999</v>
      </c>
    </row>
    <row r="229" spans="1:10" x14ac:dyDescent="0.3">
      <c r="A229" t="s">
        <v>3</v>
      </c>
      <c r="B229" t="s">
        <v>4</v>
      </c>
      <c r="C229">
        <f t="shared" si="9"/>
        <v>2015</v>
      </c>
      <c r="D229">
        <f t="shared" si="8"/>
        <v>5</v>
      </c>
      <c r="E229" s="1">
        <v>42134</v>
      </c>
      <c r="F229" s="2">
        <v>228</v>
      </c>
      <c r="G229">
        <v>31.599998469999999</v>
      </c>
      <c r="H229">
        <v>606</v>
      </c>
      <c r="I229">
        <f>_xlfn.XLOOKUP(C229,exposure!$A$3:$A$16,exposure!$C$3:$C$16)</f>
        <v>9771.8091222690691</v>
      </c>
      <c r="J229">
        <v>31.599998469999999</v>
      </c>
    </row>
    <row r="230" spans="1:10" x14ac:dyDescent="0.3">
      <c r="A230" t="s">
        <v>3</v>
      </c>
      <c r="B230" t="s">
        <v>4</v>
      </c>
      <c r="C230">
        <f t="shared" si="9"/>
        <v>2015</v>
      </c>
      <c r="D230">
        <f t="shared" si="8"/>
        <v>5</v>
      </c>
      <c r="E230" s="1">
        <v>42141</v>
      </c>
      <c r="F230" s="2">
        <v>229</v>
      </c>
      <c r="G230">
        <v>33.630001069999999</v>
      </c>
      <c r="H230">
        <v>613</v>
      </c>
      <c r="I230">
        <f>_xlfn.XLOOKUP(C230,exposure!$A$3:$A$16,exposure!$C$3:$C$16)</f>
        <v>9771.8091222690691</v>
      </c>
      <c r="J230">
        <v>33.630001069999999</v>
      </c>
    </row>
    <row r="231" spans="1:10" x14ac:dyDescent="0.3">
      <c r="A231" t="s">
        <v>3</v>
      </c>
      <c r="B231" t="s">
        <v>4</v>
      </c>
      <c r="C231">
        <f t="shared" si="9"/>
        <v>2015</v>
      </c>
      <c r="D231">
        <f t="shared" si="8"/>
        <v>5</v>
      </c>
      <c r="E231" s="1">
        <v>42148</v>
      </c>
      <c r="F231" s="2">
        <v>230</v>
      </c>
      <c r="G231">
        <v>32.020000459999999</v>
      </c>
      <c r="H231">
        <v>598</v>
      </c>
      <c r="I231">
        <f>_xlfn.XLOOKUP(C231,exposure!$A$3:$A$16,exposure!$C$3:$C$16)</f>
        <v>9771.8091222690691</v>
      </c>
      <c r="J231">
        <v>32.020000459999999</v>
      </c>
    </row>
    <row r="232" spans="1:10" x14ac:dyDescent="0.3">
      <c r="A232" t="s">
        <v>3</v>
      </c>
      <c r="B232" t="s">
        <v>4</v>
      </c>
      <c r="C232">
        <f t="shared" si="9"/>
        <v>2015</v>
      </c>
      <c r="D232">
        <f t="shared" si="8"/>
        <v>5</v>
      </c>
      <c r="E232" s="1">
        <v>42155</v>
      </c>
      <c r="F232" s="2">
        <v>231</v>
      </c>
      <c r="G232">
        <v>26.789999009999999</v>
      </c>
      <c r="H232">
        <v>746</v>
      </c>
      <c r="I232">
        <f>_xlfn.XLOOKUP(C232,exposure!$A$3:$A$16,exposure!$C$3:$C$16)</f>
        <v>9771.8091222690691</v>
      </c>
      <c r="J232">
        <v>26.789999009999999</v>
      </c>
    </row>
    <row r="233" spans="1:10" x14ac:dyDescent="0.3">
      <c r="A233" t="s">
        <v>3</v>
      </c>
      <c r="B233" t="s">
        <v>4</v>
      </c>
      <c r="C233">
        <f t="shared" si="9"/>
        <v>2015</v>
      </c>
      <c r="D233">
        <f t="shared" si="8"/>
        <v>5</v>
      </c>
      <c r="E233" s="1">
        <v>42162</v>
      </c>
      <c r="F233" s="2">
        <v>232</v>
      </c>
      <c r="G233">
        <v>33.61000061</v>
      </c>
      <c r="H233">
        <v>660</v>
      </c>
      <c r="I233">
        <f>_xlfn.XLOOKUP(C233,exposure!$A$3:$A$16,exposure!$C$3:$C$16)</f>
        <v>9771.8091222690691</v>
      </c>
      <c r="J233">
        <v>33.61000061</v>
      </c>
    </row>
    <row r="234" spans="1:10" x14ac:dyDescent="0.3">
      <c r="A234" t="s">
        <v>3</v>
      </c>
      <c r="B234" t="s">
        <v>4</v>
      </c>
      <c r="C234">
        <f t="shared" si="9"/>
        <v>2015</v>
      </c>
      <c r="D234">
        <f t="shared" si="8"/>
        <v>5</v>
      </c>
      <c r="E234" s="1">
        <v>42169</v>
      </c>
      <c r="F234" s="2">
        <v>233</v>
      </c>
      <c r="G234">
        <v>32.930000309999997</v>
      </c>
      <c r="H234">
        <v>566</v>
      </c>
      <c r="I234">
        <f>_xlfn.XLOOKUP(C234,exposure!$A$3:$A$16,exposure!$C$3:$C$16)</f>
        <v>9771.8091222690691</v>
      </c>
      <c r="J234">
        <v>32.930000309999997</v>
      </c>
    </row>
    <row r="235" spans="1:10" x14ac:dyDescent="0.3">
      <c r="A235" t="s">
        <v>3</v>
      </c>
      <c r="B235" t="s">
        <v>4</v>
      </c>
      <c r="C235">
        <f t="shared" si="9"/>
        <v>2015</v>
      </c>
      <c r="D235">
        <f t="shared" si="8"/>
        <v>5</v>
      </c>
      <c r="E235" s="1">
        <v>42176</v>
      </c>
      <c r="F235" s="2">
        <v>234</v>
      </c>
      <c r="G235">
        <v>29.51999855</v>
      </c>
      <c r="H235">
        <v>646</v>
      </c>
      <c r="I235">
        <f>_xlfn.XLOOKUP(C235,exposure!$A$3:$A$16,exposure!$C$3:$C$16)</f>
        <v>9771.8091222690691</v>
      </c>
      <c r="J235">
        <v>29.51999855</v>
      </c>
    </row>
    <row r="236" spans="1:10" x14ac:dyDescent="0.3">
      <c r="A236" t="s">
        <v>3</v>
      </c>
      <c r="B236" t="s">
        <v>4</v>
      </c>
      <c r="C236">
        <f t="shared" si="9"/>
        <v>2015</v>
      </c>
      <c r="D236">
        <f t="shared" si="8"/>
        <v>5</v>
      </c>
      <c r="E236" s="1">
        <v>42183</v>
      </c>
      <c r="F236" s="2">
        <v>235</v>
      </c>
      <c r="G236">
        <v>33.159999849999998</v>
      </c>
      <c r="H236">
        <v>679</v>
      </c>
      <c r="I236">
        <f>_xlfn.XLOOKUP(C236,exposure!$A$3:$A$16,exposure!$C$3:$C$16)</f>
        <v>9771.8091222690691</v>
      </c>
      <c r="J236">
        <v>33.159999849999998</v>
      </c>
    </row>
    <row r="237" spans="1:10" x14ac:dyDescent="0.3">
      <c r="A237" t="s">
        <v>3</v>
      </c>
      <c r="B237" t="s">
        <v>4</v>
      </c>
      <c r="C237">
        <f t="shared" si="9"/>
        <v>2015</v>
      </c>
      <c r="D237">
        <f t="shared" si="8"/>
        <v>5</v>
      </c>
      <c r="E237" s="1">
        <v>42190</v>
      </c>
      <c r="F237" s="2">
        <v>236</v>
      </c>
      <c r="G237">
        <v>36.02999878</v>
      </c>
      <c r="H237">
        <v>755</v>
      </c>
      <c r="I237">
        <f>_xlfn.XLOOKUP(C237,exposure!$A$3:$A$16,exposure!$C$3:$C$16)</f>
        <v>9771.8091222690691</v>
      </c>
      <c r="J237">
        <v>36.02999878</v>
      </c>
    </row>
    <row r="238" spans="1:10" x14ac:dyDescent="0.3">
      <c r="A238" t="s">
        <v>3</v>
      </c>
      <c r="B238" t="s">
        <v>4</v>
      </c>
      <c r="C238">
        <f t="shared" si="9"/>
        <v>2015</v>
      </c>
      <c r="D238">
        <f t="shared" ref="D238:D301" si="10">C238-2010</f>
        <v>5</v>
      </c>
      <c r="E238" s="1">
        <v>42197</v>
      </c>
      <c r="F238" s="2">
        <v>237</v>
      </c>
      <c r="G238">
        <v>34.939998629999998</v>
      </c>
      <c r="H238">
        <v>769</v>
      </c>
      <c r="I238">
        <f>_xlfn.XLOOKUP(C238,exposure!$A$3:$A$16,exposure!$C$3:$C$16)</f>
        <v>9771.8091222690691</v>
      </c>
      <c r="J238">
        <v>34.939998629999998</v>
      </c>
    </row>
    <row r="239" spans="1:10" x14ac:dyDescent="0.3">
      <c r="A239" t="s">
        <v>3</v>
      </c>
      <c r="B239" t="s">
        <v>4</v>
      </c>
      <c r="C239">
        <f t="shared" si="9"/>
        <v>2015</v>
      </c>
      <c r="D239">
        <f t="shared" si="10"/>
        <v>5</v>
      </c>
      <c r="E239" s="1">
        <v>42204</v>
      </c>
      <c r="F239" s="2">
        <v>238</v>
      </c>
      <c r="G239">
        <v>37.969997409999998</v>
      </c>
      <c r="H239">
        <v>852</v>
      </c>
      <c r="I239">
        <f>_xlfn.XLOOKUP(C239,exposure!$A$3:$A$16,exposure!$C$3:$C$16)</f>
        <v>9771.8091222690691</v>
      </c>
      <c r="J239">
        <v>37.969997409999998</v>
      </c>
    </row>
    <row r="240" spans="1:10" x14ac:dyDescent="0.3">
      <c r="A240" t="s">
        <v>3</v>
      </c>
      <c r="B240" t="s">
        <v>4</v>
      </c>
      <c r="C240">
        <f t="shared" si="9"/>
        <v>2015</v>
      </c>
      <c r="D240">
        <f t="shared" si="10"/>
        <v>5</v>
      </c>
      <c r="E240" s="1">
        <v>42211</v>
      </c>
      <c r="F240" s="2">
        <v>239</v>
      </c>
      <c r="G240">
        <v>37.829998019999998</v>
      </c>
      <c r="H240">
        <v>654</v>
      </c>
      <c r="I240">
        <f>_xlfn.XLOOKUP(C240,exposure!$A$3:$A$16,exposure!$C$3:$C$16)</f>
        <v>9771.8091222690691</v>
      </c>
      <c r="J240">
        <v>37.829998019999998</v>
      </c>
    </row>
    <row r="241" spans="1:10" x14ac:dyDescent="0.3">
      <c r="A241" t="s">
        <v>3</v>
      </c>
      <c r="B241" t="s">
        <v>4</v>
      </c>
      <c r="C241">
        <f t="shared" si="9"/>
        <v>2015</v>
      </c>
      <c r="D241">
        <f t="shared" si="10"/>
        <v>5</v>
      </c>
      <c r="E241" s="1">
        <v>42218</v>
      </c>
      <c r="F241" s="2">
        <v>240</v>
      </c>
      <c r="G241">
        <v>35.930000309999997</v>
      </c>
      <c r="H241">
        <v>705</v>
      </c>
      <c r="I241">
        <f>_xlfn.XLOOKUP(C241,exposure!$A$3:$A$16,exposure!$C$3:$C$16)</f>
        <v>9771.8091222690691</v>
      </c>
      <c r="J241">
        <v>35.930000309999997</v>
      </c>
    </row>
    <row r="242" spans="1:10" x14ac:dyDescent="0.3">
      <c r="A242" t="s">
        <v>3</v>
      </c>
      <c r="B242" t="s">
        <v>4</v>
      </c>
      <c r="C242">
        <f t="shared" si="9"/>
        <v>2015</v>
      </c>
      <c r="D242">
        <f t="shared" si="10"/>
        <v>5</v>
      </c>
      <c r="E242" s="1">
        <v>42225</v>
      </c>
      <c r="F242" s="2">
        <v>241</v>
      </c>
      <c r="G242">
        <v>37.88999939</v>
      </c>
      <c r="H242">
        <v>708</v>
      </c>
      <c r="I242">
        <f>_xlfn.XLOOKUP(C242,exposure!$A$3:$A$16,exposure!$C$3:$C$16)</f>
        <v>9771.8091222690691</v>
      </c>
      <c r="J242">
        <v>37.88999939</v>
      </c>
    </row>
    <row r="243" spans="1:10" x14ac:dyDescent="0.3">
      <c r="A243" t="s">
        <v>3</v>
      </c>
      <c r="B243" t="s">
        <v>4</v>
      </c>
      <c r="C243">
        <f t="shared" si="9"/>
        <v>2015</v>
      </c>
      <c r="D243">
        <f t="shared" si="10"/>
        <v>5</v>
      </c>
      <c r="E243" s="1">
        <v>42232</v>
      </c>
      <c r="F243" s="2">
        <v>242</v>
      </c>
      <c r="G243">
        <v>37.579998019999998</v>
      </c>
      <c r="H243">
        <v>614</v>
      </c>
      <c r="I243">
        <f>_xlfn.XLOOKUP(C243,exposure!$A$3:$A$16,exposure!$C$3:$C$16)</f>
        <v>9771.8091222690691</v>
      </c>
      <c r="J243">
        <v>37.579998019999998</v>
      </c>
    </row>
    <row r="244" spans="1:10" x14ac:dyDescent="0.3">
      <c r="A244" t="s">
        <v>3</v>
      </c>
      <c r="B244" t="s">
        <v>4</v>
      </c>
      <c r="C244">
        <f t="shared" si="9"/>
        <v>2015</v>
      </c>
      <c r="D244">
        <f t="shared" si="10"/>
        <v>5</v>
      </c>
      <c r="E244" s="1">
        <v>42239</v>
      </c>
      <c r="F244" s="2">
        <v>243</v>
      </c>
      <c r="G244">
        <v>31.219999309999999</v>
      </c>
      <c r="H244">
        <v>635</v>
      </c>
      <c r="I244">
        <f>_xlfn.XLOOKUP(C244,exposure!$A$3:$A$16,exposure!$C$3:$C$16)</f>
        <v>9771.8091222690691</v>
      </c>
      <c r="J244">
        <v>31.219999309999999</v>
      </c>
    </row>
    <row r="245" spans="1:10" x14ac:dyDescent="0.3">
      <c r="A245" t="s">
        <v>3</v>
      </c>
      <c r="B245" t="s">
        <v>4</v>
      </c>
      <c r="C245">
        <f t="shared" si="9"/>
        <v>2015</v>
      </c>
      <c r="D245">
        <f t="shared" si="10"/>
        <v>5</v>
      </c>
      <c r="E245" s="1">
        <v>42246</v>
      </c>
      <c r="F245" s="2">
        <v>244</v>
      </c>
      <c r="G245">
        <v>35.469997409999998</v>
      </c>
      <c r="H245">
        <v>652</v>
      </c>
      <c r="I245">
        <f>_xlfn.XLOOKUP(C245,exposure!$A$3:$A$16,exposure!$C$3:$C$16)</f>
        <v>9771.8091222690691</v>
      </c>
      <c r="J245">
        <v>35.469997409999998</v>
      </c>
    </row>
    <row r="246" spans="1:10" x14ac:dyDescent="0.3">
      <c r="A246" t="s">
        <v>3</v>
      </c>
      <c r="B246" t="s">
        <v>4</v>
      </c>
      <c r="C246">
        <f t="shared" si="9"/>
        <v>2015</v>
      </c>
      <c r="D246">
        <f t="shared" si="10"/>
        <v>5</v>
      </c>
      <c r="E246" s="1">
        <v>42253</v>
      </c>
      <c r="F246" s="2">
        <v>245</v>
      </c>
      <c r="G246">
        <v>36.479999540000001</v>
      </c>
      <c r="H246">
        <v>583</v>
      </c>
      <c r="I246">
        <f>_xlfn.XLOOKUP(C246,exposure!$A$3:$A$16,exposure!$C$3:$C$16)</f>
        <v>9771.8091222690691</v>
      </c>
      <c r="J246">
        <v>36.479999540000001</v>
      </c>
    </row>
    <row r="247" spans="1:10" x14ac:dyDescent="0.3">
      <c r="A247" t="s">
        <v>3</v>
      </c>
      <c r="B247" t="s">
        <v>4</v>
      </c>
      <c r="C247">
        <f t="shared" si="9"/>
        <v>2015</v>
      </c>
      <c r="D247">
        <f t="shared" si="10"/>
        <v>5</v>
      </c>
      <c r="E247" s="1">
        <v>42260</v>
      </c>
      <c r="F247" s="2">
        <v>246</v>
      </c>
      <c r="G247">
        <v>30.059999470000001</v>
      </c>
      <c r="H247">
        <v>625</v>
      </c>
      <c r="I247">
        <f>_xlfn.XLOOKUP(C247,exposure!$A$3:$A$16,exposure!$C$3:$C$16)</f>
        <v>9771.8091222690691</v>
      </c>
      <c r="J247">
        <v>30.059999470000001</v>
      </c>
    </row>
    <row r="248" spans="1:10" x14ac:dyDescent="0.3">
      <c r="A248" t="s">
        <v>3</v>
      </c>
      <c r="B248" t="s">
        <v>4</v>
      </c>
      <c r="C248">
        <f t="shared" si="9"/>
        <v>2015</v>
      </c>
      <c r="D248">
        <f t="shared" si="10"/>
        <v>5</v>
      </c>
      <c r="E248" s="1">
        <v>42267</v>
      </c>
      <c r="F248" s="2">
        <v>247</v>
      </c>
      <c r="G248">
        <v>34.909999849999998</v>
      </c>
      <c r="H248">
        <v>590</v>
      </c>
      <c r="I248">
        <f>_xlfn.XLOOKUP(C248,exposure!$A$3:$A$16,exposure!$C$3:$C$16)</f>
        <v>9771.8091222690691</v>
      </c>
      <c r="J248">
        <v>34.909999849999998</v>
      </c>
    </row>
    <row r="249" spans="1:10" x14ac:dyDescent="0.3">
      <c r="A249" t="s">
        <v>3</v>
      </c>
      <c r="B249" t="s">
        <v>4</v>
      </c>
      <c r="C249">
        <f t="shared" si="9"/>
        <v>2015</v>
      </c>
      <c r="D249">
        <f t="shared" si="10"/>
        <v>5</v>
      </c>
      <c r="E249" s="1">
        <v>42274</v>
      </c>
      <c r="F249" s="2">
        <v>248</v>
      </c>
      <c r="G249">
        <v>28.289999009999999</v>
      </c>
      <c r="H249">
        <v>597</v>
      </c>
      <c r="I249">
        <f>_xlfn.XLOOKUP(C249,exposure!$A$3:$A$16,exposure!$C$3:$C$16)</f>
        <v>9771.8091222690691</v>
      </c>
      <c r="J249">
        <v>28.289999009999999</v>
      </c>
    </row>
    <row r="250" spans="1:10" x14ac:dyDescent="0.3">
      <c r="A250" t="s">
        <v>3</v>
      </c>
      <c r="B250" t="s">
        <v>4</v>
      </c>
      <c r="C250">
        <f t="shared" si="9"/>
        <v>2015</v>
      </c>
      <c r="D250">
        <f t="shared" si="10"/>
        <v>5</v>
      </c>
      <c r="E250" s="1">
        <v>42281</v>
      </c>
      <c r="F250" s="2">
        <v>249</v>
      </c>
      <c r="G250">
        <v>26.68000031</v>
      </c>
      <c r="H250">
        <v>646</v>
      </c>
      <c r="I250">
        <f>_xlfn.XLOOKUP(C250,exposure!$A$3:$A$16,exposure!$C$3:$C$16)</f>
        <v>9771.8091222690691</v>
      </c>
      <c r="J250">
        <v>26.68000031</v>
      </c>
    </row>
    <row r="251" spans="1:10" x14ac:dyDescent="0.3">
      <c r="A251" t="s">
        <v>3</v>
      </c>
      <c r="B251" t="s">
        <v>4</v>
      </c>
      <c r="C251">
        <f t="shared" si="9"/>
        <v>2015</v>
      </c>
      <c r="D251">
        <f t="shared" si="10"/>
        <v>5</v>
      </c>
      <c r="E251" s="1">
        <v>42288</v>
      </c>
      <c r="F251" s="2">
        <v>250</v>
      </c>
      <c r="G251">
        <v>27.31999969</v>
      </c>
      <c r="H251">
        <v>733</v>
      </c>
      <c r="I251">
        <f>_xlfn.XLOOKUP(C251,exposure!$A$3:$A$16,exposure!$C$3:$C$16)</f>
        <v>9771.8091222690691</v>
      </c>
      <c r="J251">
        <v>27.31999969</v>
      </c>
    </row>
    <row r="252" spans="1:10" x14ac:dyDescent="0.3">
      <c r="A252" t="s">
        <v>3</v>
      </c>
      <c r="B252" t="s">
        <v>4</v>
      </c>
      <c r="C252">
        <f t="shared" si="9"/>
        <v>2015</v>
      </c>
      <c r="D252">
        <f t="shared" si="10"/>
        <v>5</v>
      </c>
      <c r="E252" s="1">
        <v>42295</v>
      </c>
      <c r="F252" s="2">
        <v>251</v>
      </c>
      <c r="G252">
        <v>25.549999239999998</v>
      </c>
      <c r="H252">
        <v>655</v>
      </c>
      <c r="I252">
        <f>_xlfn.XLOOKUP(C252,exposure!$A$3:$A$16,exposure!$C$3:$C$16)</f>
        <v>9771.8091222690691</v>
      </c>
      <c r="J252">
        <v>25.549999239999998</v>
      </c>
    </row>
    <row r="253" spans="1:10" x14ac:dyDescent="0.3">
      <c r="A253" t="s">
        <v>3</v>
      </c>
      <c r="B253" t="s">
        <v>4</v>
      </c>
      <c r="C253">
        <f t="shared" si="9"/>
        <v>2015</v>
      </c>
      <c r="D253">
        <f t="shared" si="10"/>
        <v>5</v>
      </c>
      <c r="E253" s="1">
        <v>42302</v>
      </c>
      <c r="F253" s="2">
        <v>252</v>
      </c>
      <c r="G253">
        <v>24.43000031</v>
      </c>
      <c r="H253">
        <v>662</v>
      </c>
      <c r="I253">
        <f>_xlfn.XLOOKUP(C253,exposure!$A$3:$A$16,exposure!$C$3:$C$16)</f>
        <v>9771.8091222690691</v>
      </c>
      <c r="J253">
        <v>24.43000031</v>
      </c>
    </row>
    <row r="254" spans="1:10" x14ac:dyDescent="0.3">
      <c r="A254" t="s">
        <v>3</v>
      </c>
      <c r="B254" t="s">
        <v>4</v>
      </c>
      <c r="C254">
        <f t="shared" si="9"/>
        <v>2015</v>
      </c>
      <c r="D254">
        <f t="shared" si="10"/>
        <v>5</v>
      </c>
      <c r="E254" s="1">
        <v>42309</v>
      </c>
      <c r="F254" s="2">
        <v>253</v>
      </c>
      <c r="G254">
        <v>23.619998930000001</v>
      </c>
      <c r="H254">
        <v>634</v>
      </c>
      <c r="I254">
        <f>_xlfn.XLOOKUP(C254,exposure!$A$3:$A$16,exposure!$C$3:$C$16)</f>
        <v>9771.8091222690691</v>
      </c>
      <c r="J254">
        <v>23.619998930000001</v>
      </c>
    </row>
    <row r="255" spans="1:10" x14ac:dyDescent="0.3">
      <c r="A255" t="s">
        <v>3</v>
      </c>
      <c r="B255" t="s">
        <v>4</v>
      </c>
      <c r="C255">
        <f t="shared" si="9"/>
        <v>2015</v>
      </c>
      <c r="D255">
        <f t="shared" si="10"/>
        <v>5</v>
      </c>
      <c r="E255" s="1">
        <v>42316</v>
      </c>
      <c r="F255" s="2">
        <v>254</v>
      </c>
      <c r="G255">
        <v>24.629999160000001</v>
      </c>
      <c r="H255">
        <v>679</v>
      </c>
      <c r="I255">
        <f>_xlfn.XLOOKUP(C255,exposure!$A$3:$A$16,exposure!$C$3:$C$16)</f>
        <v>9771.8091222690691</v>
      </c>
      <c r="J255">
        <v>9.6599998474121094</v>
      </c>
    </row>
    <row r="256" spans="1:10" x14ac:dyDescent="0.3">
      <c r="A256" t="s">
        <v>3</v>
      </c>
      <c r="B256" t="s">
        <v>4</v>
      </c>
      <c r="C256">
        <f t="shared" si="9"/>
        <v>2015</v>
      </c>
      <c r="D256">
        <f t="shared" si="10"/>
        <v>5</v>
      </c>
      <c r="E256" s="1">
        <v>42323</v>
      </c>
      <c r="F256" s="2">
        <v>255</v>
      </c>
      <c r="G256">
        <v>23.219999309999999</v>
      </c>
      <c r="H256">
        <v>660</v>
      </c>
      <c r="I256">
        <f>_xlfn.XLOOKUP(C256,exposure!$A$3:$A$16,exposure!$C$3:$C$16)</f>
        <v>9771.8091222690691</v>
      </c>
      <c r="J256">
        <v>8.6899995803833008</v>
      </c>
    </row>
    <row r="257" spans="1:10" x14ac:dyDescent="0.3">
      <c r="A257" t="s">
        <v>3</v>
      </c>
      <c r="B257" t="s">
        <v>4</v>
      </c>
      <c r="C257">
        <f t="shared" si="9"/>
        <v>2015</v>
      </c>
      <c r="D257">
        <f t="shared" si="10"/>
        <v>5</v>
      </c>
      <c r="E257" s="1">
        <v>42330</v>
      </c>
      <c r="F257" s="2">
        <v>256</v>
      </c>
      <c r="G257">
        <v>20.969999309999999</v>
      </c>
      <c r="H257">
        <v>699</v>
      </c>
      <c r="I257">
        <f>_xlfn.XLOOKUP(C257,exposure!$A$3:$A$16,exposure!$C$3:$C$16)</f>
        <v>9771.8091222690691</v>
      </c>
      <c r="J257">
        <v>7.3099999427795401</v>
      </c>
    </row>
    <row r="258" spans="1:10" x14ac:dyDescent="0.3">
      <c r="A258" t="s">
        <v>3</v>
      </c>
      <c r="B258" t="s">
        <v>4</v>
      </c>
      <c r="C258">
        <f t="shared" si="9"/>
        <v>2015</v>
      </c>
      <c r="D258">
        <f t="shared" si="10"/>
        <v>5</v>
      </c>
      <c r="E258" s="1">
        <v>42337</v>
      </c>
      <c r="F258" s="2">
        <v>257</v>
      </c>
      <c r="G258">
        <v>15.519999500000001</v>
      </c>
      <c r="H258">
        <v>696</v>
      </c>
      <c r="I258">
        <f>_xlfn.XLOOKUP(C258,exposure!$A$3:$A$16,exposure!$C$3:$C$16)</f>
        <v>9771.8091222690691</v>
      </c>
      <c r="J258">
        <v>3.7300000190734801</v>
      </c>
    </row>
    <row r="259" spans="1:10" x14ac:dyDescent="0.3">
      <c r="A259" t="s">
        <v>3</v>
      </c>
      <c r="B259" t="s">
        <v>4</v>
      </c>
      <c r="C259">
        <f t="shared" ref="C259:C322" si="11">YEAR(E259)</f>
        <v>2015</v>
      </c>
      <c r="D259">
        <f t="shared" si="10"/>
        <v>5</v>
      </c>
      <c r="E259" s="1">
        <v>42344</v>
      </c>
      <c r="F259" s="2">
        <v>258</v>
      </c>
      <c r="G259">
        <v>18.109998699999998</v>
      </c>
      <c r="H259">
        <v>688</v>
      </c>
      <c r="I259">
        <f>_xlfn.XLOOKUP(C259,exposure!$A$3:$A$16,exposure!$C$3:$C$16)</f>
        <v>9771.8091222690691</v>
      </c>
      <c r="J259">
        <v>4.63000011444091</v>
      </c>
    </row>
    <row r="260" spans="1:10" x14ac:dyDescent="0.3">
      <c r="A260" t="s">
        <v>3</v>
      </c>
      <c r="B260" t="s">
        <v>4</v>
      </c>
      <c r="C260">
        <f t="shared" si="11"/>
        <v>2015</v>
      </c>
      <c r="D260">
        <f t="shared" si="10"/>
        <v>5</v>
      </c>
      <c r="E260" s="1">
        <v>42351</v>
      </c>
      <c r="F260" s="2">
        <v>259</v>
      </c>
      <c r="G260">
        <v>17.43000031</v>
      </c>
      <c r="H260">
        <v>697</v>
      </c>
      <c r="I260">
        <f>_xlfn.XLOOKUP(C260,exposure!$A$3:$A$16,exposure!$C$3:$C$16)</f>
        <v>9771.8091222690691</v>
      </c>
      <c r="J260">
        <v>2.95000004768371</v>
      </c>
    </row>
    <row r="261" spans="1:10" x14ac:dyDescent="0.3">
      <c r="A261" t="s">
        <v>3</v>
      </c>
      <c r="B261" t="s">
        <v>4</v>
      </c>
      <c r="C261">
        <f t="shared" si="11"/>
        <v>2015</v>
      </c>
      <c r="D261">
        <f t="shared" si="10"/>
        <v>5</v>
      </c>
      <c r="E261" s="1">
        <v>42358</v>
      </c>
      <c r="F261" s="2">
        <v>260</v>
      </c>
      <c r="G261">
        <v>16.809999470000001</v>
      </c>
      <c r="H261">
        <v>767</v>
      </c>
      <c r="I261">
        <f>_xlfn.XLOOKUP(C261,exposure!$A$3:$A$16,exposure!$C$3:$C$16)</f>
        <v>9771.8091222690691</v>
      </c>
      <c r="J261">
        <v>3.12999987602233</v>
      </c>
    </row>
    <row r="262" spans="1:10" x14ac:dyDescent="0.3">
      <c r="A262" t="s">
        <v>3</v>
      </c>
      <c r="B262" t="s">
        <v>4</v>
      </c>
      <c r="C262">
        <f t="shared" si="11"/>
        <v>2015</v>
      </c>
      <c r="D262">
        <f t="shared" si="10"/>
        <v>5</v>
      </c>
      <c r="E262" s="1">
        <v>42365</v>
      </c>
      <c r="F262" s="2">
        <v>261</v>
      </c>
      <c r="G262">
        <v>16.899999619999999</v>
      </c>
      <c r="H262">
        <v>779</v>
      </c>
      <c r="I262">
        <f>_xlfn.XLOOKUP(C262,exposure!$A$3:$A$16,exposure!$C$3:$C$16)</f>
        <v>9771.8091222690691</v>
      </c>
      <c r="J262">
        <v>2.7699999809265101</v>
      </c>
    </row>
    <row r="263" spans="1:10" x14ac:dyDescent="0.3">
      <c r="A263" t="s">
        <v>3</v>
      </c>
      <c r="B263" t="s">
        <v>4</v>
      </c>
      <c r="C263">
        <f t="shared" si="11"/>
        <v>2016</v>
      </c>
      <c r="D263">
        <f t="shared" si="10"/>
        <v>6</v>
      </c>
      <c r="E263" s="1">
        <v>42372</v>
      </c>
      <c r="F263" s="2">
        <v>262</v>
      </c>
      <c r="G263">
        <v>16.06999969</v>
      </c>
      <c r="H263">
        <v>799</v>
      </c>
      <c r="I263">
        <f>_xlfn.XLOOKUP(C263,exposure!$A$3:$A$16,exposure!$C$3:$C$16)</f>
        <v>9882.7328478344189</v>
      </c>
      <c r="J263">
        <v>0.979999959468841</v>
      </c>
    </row>
    <row r="264" spans="1:10" x14ac:dyDescent="0.3">
      <c r="A264" t="s">
        <v>3</v>
      </c>
      <c r="B264" t="s">
        <v>4</v>
      </c>
      <c r="C264">
        <f t="shared" si="11"/>
        <v>2016</v>
      </c>
      <c r="D264">
        <f t="shared" si="10"/>
        <v>6</v>
      </c>
      <c r="E264" s="1">
        <v>42379</v>
      </c>
      <c r="F264" s="2">
        <v>263</v>
      </c>
      <c r="G264">
        <v>19.209999079999999</v>
      </c>
      <c r="H264">
        <v>730</v>
      </c>
      <c r="I264">
        <f>_xlfn.XLOOKUP(C264,exposure!$A$3:$A$16,exposure!$C$3:$C$16)</f>
        <v>9882.7328478344189</v>
      </c>
      <c r="J264">
        <v>5.0699996948242099</v>
      </c>
    </row>
    <row r="265" spans="1:10" x14ac:dyDescent="0.3">
      <c r="A265" t="s">
        <v>3</v>
      </c>
      <c r="B265" t="s">
        <v>4</v>
      </c>
      <c r="C265">
        <f t="shared" si="11"/>
        <v>2016</v>
      </c>
      <c r="D265">
        <f t="shared" si="10"/>
        <v>6</v>
      </c>
      <c r="E265" s="1">
        <v>42386</v>
      </c>
      <c r="F265" s="2">
        <v>264</v>
      </c>
      <c r="G265">
        <v>18.159999849999998</v>
      </c>
      <c r="H265">
        <v>726</v>
      </c>
      <c r="I265">
        <f>_xlfn.XLOOKUP(C265,exposure!$A$3:$A$16,exposure!$C$3:$C$16)</f>
        <v>9882.7328478344189</v>
      </c>
      <c r="J265">
        <v>2.6900000572204501</v>
      </c>
    </row>
    <row r="266" spans="1:10" x14ac:dyDescent="0.3">
      <c r="A266" t="s">
        <v>3</v>
      </c>
      <c r="B266" t="s">
        <v>4</v>
      </c>
      <c r="C266">
        <f t="shared" si="11"/>
        <v>2016</v>
      </c>
      <c r="D266">
        <f t="shared" si="10"/>
        <v>6</v>
      </c>
      <c r="E266" s="1">
        <v>42393</v>
      </c>
      <c r="F266" s="2">
        <v>265</v>
      </c>
      <c r="G266">
        <v>15.84999943</v>
      </c>
      <c r="H266">
        <v>750</v>
      </c>
      <c r="I266">
        <f>_xlfn.XLOOKUP(C266,exposure!$A$3:$A$16,exposure!$C$3:$C$16)</f>
        <v>9882.7328478344189</v>
      </c>
      <c r="J266">
        <v>-0.17999999225139601</v>
      </c>
    </row>
    <row r="267" spans="1:10" x14ac:dyDescent="0.3">
      <c r="A267" t="s">
        <v>3</v>
      </c>
      <c r="B267" t="s">
        <v>4</v>
      </c>
      <c r="C267">
        <f t="shared" si="11"/>
        <v>2016</v>
      </c>
      <c r="D267">
        <f t="shared" si="10"/>
        <v>6</v>
      </c>
      <c r="E267" s="1">
        <v>42400</v>
      </c>
      <c r="F267" s="2">
        <v>266</v>
      </c>
      <c r="G267">
        <v>17.63999939</v>
      </c>
      <c r="H267">
        <v>672</v>
      </c>
      <c r="I267">
        <f>_xlfn.XLOOKUP(C267,exposure!$A$3:$A$16,exposure!$C$3:$C$16)</f>
        <v>9882.7328478344189</v>
      </c>
      <c r="J267">
        <v>2.2899999618530198</v>
      </c>
    </row>
    <row r="268" spans="1:10" x14ac:dyDescent="0.3">
      <c r="A268" t="s">
        <v>3</v>
      </c>
      <c r="B268" t="s">
        <v>4</v>
      </c>
      <c r="C268">
        <f t="shared" si="11"/>
        <v>2016</v>
      </c>
      <c r="D268">
        <f t="shared" si="10"/>
        <v>6</v>
      </c>
      <c r="E268" s="1">
        <v>42407</v>
      </c>
      <c r="F268" s="2">
        <v>267</v>
      </c>
      <c r="G268">
        <v>19.829999919999999</v>
      </c>
      <c r="H268">
        <v>704</v>
      </c>
      <c r="I268">
        <f>_xlfn.XLOOKUP(C268,exposure!$A$3:$A$16,exposure!$C$3:$C$16)</f>
        <v>9882.7328478344189</v>
      </c>
      <c r="J268">
        <v>2.0599999427795401</v>
      </c>
    </row>
    <row r="269" spans="1:10" x14ac:dyDescent="0.3">
      <c r="A269" t="s">
        <v>3</v>
      </c>
      <c r="B269" t="s">
        <v>4</v>
      </c>
      <c r="C269">
        <f t="shared" si="11"/>
        <v>2016</v>
      </c>
      <c r="D269">
        <f t="shared" si="10"/>
        <v>6</v>
      </c>
      <c r="E269" s="1">
        <v>42414</v>
      </c>
      <c r="F269" s="2">
        <v>268</v>
      </c>
      <c r="G269">
        <v>18.909999849999998</v>
      </c>
      <c r="H269">
        <v>694</v>
      </c>
      <c r="I269">
        <f>_xlfn.XLOOKUP(C269,exposure!$A$3:$A$16,exposure!$C$3:$C$16)</f>
        <v>9882.7328478344189</v>
      </c>
      <c r="J269">
        <v>6.3599996566772399</v>
      </c>
    </row>
    <row r="270" spans="1:10" x14ac:dyDescent="0.3">
      <c r="A270" t="s">
        <v>3</v>
      </c>
      <c r="B270" t="s">
        <v>4</v>
      </c>
      <c r="C270">
        <f t="shared" si="11"/>
        <v>2016</v>
      </c>
      <c r="D270">
        <f t="shared" si="10"/>
        <v>6</v>
      </c>
      <c r="E270" s="1">
        <v>42421</v>
      </c>
      <c r="F270" s="2">
        <v>269</v>
      </c>
      <c r="G270">
        <v>19.109998699999998</v>
      </c>
      <c r="H270">
        <v>709</v>
      </c>
      <c r="I270">
        <f>_xlfn.XLOOKUP(C270,exposure!$A$3:$A$16,exposure!$C$3:$C$16)</f>
        <v>9882.7328478344189</v>
      </c>
      <c r="J270">
        <v>4.1599998474120996</v>
      </c>
    </row>
    <row r="271" spans="1:10" x14ac:dyDescent="0.3">
      <c r="A271" t="s">
        <v>3</v>
      </c>
      <c r="B271" t="s">
        <v>4</v>
      </c>
      <c r="C271">
        <f t="shared" si="11"/>
        <v>2016</v>
      </c>
      <c r="D271">
        <f t="shared" si="10"/>
        <v>6</v>
      </c>
      <c r="E271" s="1">
        <v>42428</v>
      </c>
      <c r="F271" s="2">
        <v>270</v>
      </c>
      <c r="G271">
        <v>19.260000229999999</v>
      </c>
      <c r="H271">
        <v>727</v>
      </c>
      <c r="I271">
        <f>_xlfn.XLOOKUP(C271,exposure!$A$3:$A$16,exposure!$C$3:$C$16)</f>
        <v>9882.7328478344189</v>
      </c>
      <c r="J271">
        <v>8.3599996566772408</v>
      </c>
    </row>
    <row r="272" spans="1:10" x14ac:dyDescent="0.3">
      <c r="A272" t="s">
        <v>3</v>
      </c>
      <c r="B272" t="s">
        <v>4</v>
      </c>
      <c r="C272">
        <f t="shared" si="11"/>
        <v>2016</v>
      </c>
      <c r="D272">
        <f t="shared" si="10"/>
        <v>6</v>
      </c>
      <c r="E272" s="1">
        <v>42435</v>
      </c>
      <c r="F272" s="2">
        <v>271</v>
      </c>
      <c r="G272">
        <v>18.409999849999998</v>
      </c>
      <c r="H272">
        <v>741</v>
      </c>
      <c r="I272">
        <f>_xlfn.XLOOKUP(C272,exposure!$A$3:$A$16,exposure!$C$3:$C$16)</f>
        <v>9882.7328478344189</v>
      </c>
      <c r="J272">
        <v>5.5299997329711896</v>
      </c>
    </row>
    <row r="273" spans="1:10" x14ac:dyDescent="0.3">
      <c r="A273" t="s">
        <v>3</v>
      </c>
      <c r="B273" t="s">
        <v>4</v>
      </c>
      <c r="C273">
        <f t="shared" si="11"/>
        <v>2016</v>
      </c>
      <c r="D273">
        <f t="shared" si="10"/>
        <v>6</v>
      </c>
      <c r="E273" s="1">
        <v>42442</v>
      </c>
      <c r="F273" s="2">
        <v>272</v>
      </c>
      <c r="G273">
        <v>20.359998699999998</v>
      </c>
      <c r="H273">
        <v>685</v>
      </c>
      <c r="I273">
        <f>_xlfn.XLOOKUP(C273,exposure!$A$3:$A$16,exposure!$C$3:$C$16)</f>
        <v>9882.7328478344189</v>
      </c>
      <c r="J273">
        <v>5.75</v>
      </c>
    </row>
    <row r="274" spans="1:10" x14ac:dyDescent="0.3">
      <c r="A274" t="s">
        <v>3</v>
      </c>
      <c r="B274" t="s">
        <v>4</v>
      </c>
      <c r="C274">
        <f t="shared" si="11"/>
        <v>2016</v>
      </c>
      <c r="D274">
        <f t="shared" si="10"/>
        <v>6</v>
      </c>
      <c r="E274" s="1">
        <v>42449</v>
      </c>
      <c r="F274" s="2">
        <v>273</v>
      </c>
      <c r="G274">
        <v>20.63999939</v>
      </c>
      <c r="H274">
        <v>703</v>
      </c>
      <c r="I274">
        <f>_xlfn.XLOOKUP(C274,exposure!$A$3:$A$16,exposure!$C$3:$C$16)</f>
        <v>9882.7328478344189</v>
      </c>
      <c r="J274">
        <v>6.9699997901916504</v>
      </c>
    </row>
    <row r="275" spans="1:10" x14ac:dyDescent="0.3">
      <c r="A275" t="s">
        <v>3</v>
      </c>
      <c r="B275" t="s">
        <v>4</v>
      </c>
      <c r="C275">
        <f t="shared" si="11"/>
        <v>2016</v>
      </c>
      <c r="D275">
        <f t="shared" si="10"/>
        <v>6</v>
      </c>
      <c r="E275" s="1">
        <v>42456</v>
      </c>
      <c r="F275" s="2">
        <v>274</v>
      </c>
      <c r="G275">
        <v>23.789999009999999</v>
      </c>
      <c r="H275">
        <v>765</v>
      </c>
      <c r="I275">
        <f>_xlfn.XLOOKUP(C275,exposure!$A$3:$A$16,exposure!$C$3:$C$16)</f>
        <v>9882.7328478344189</v>
      </c>
      <c r="J275">
        <v>5.8699998855590803</v>
      </c>
    </row>
    <row r="276" spans="1:10" x14ac:dyDescent="0.3">
      <c r="A276" t="s">
        <v>3</v>
      </c>
      <c r="B276" t="s">
        <v>4</v>
      </c>
      <c r="C276">
        <f t="shared" si="11"/>
        <v>2016</v>
      </c>
      <c r="D276">
        <f t="shared" si="10"/>
        <v>6</v>
      </c>
      <c r="E276" s="1">
        <v>42463</v>
      </c>
      <c r="F276" s="2">
        <v>275</v>
      </c>
      <c r="G276">
        <v>26.26999855</v>
      </c>
      <c r="H276">
        <v>741</v>
      </c>
      <c r="I276">
        <f>_xlfn.XLOOKUP(C276,exposure!$A$3:$A$16,exposure!$C$3:$C$16)</f>
        <v>9882.7328478344189</v>
      </c>
      <c r="J276">
        <v>9.5599994659423793</v>
      </c>
    </row>
    <row r="277" spans="1:10" x14ac:dyDescent="0.3">
      <c r="A277" t="s">
        <v>3</v>
      </c>
      <c r="B277" t="s">
        <v>4</v>
      </c>
      <c r="C277">
        <f t="shared" si="11"/>
        <v>2016</v>
      </c>
      <c r="D277">
        <f t="shared" si="10"/>
        <v>6</v>
      </c>
      <c r="E277" s="1">
        <v>42470</v>
      </c>
      <c r="F277" s="2">
        <v>276</v>
      </c>
      <c r="G277">
        <v>28.209999079999999</v>
      </c>
      <c r="H277">
        <v>677</v>
      </c>
      <c r="I277">
        <f>_xlfn.XLOOKUP(C277,exposure!$A$3:$A$16,exposure!$C$3:$C$16)</f>
        <v>9882.7328478344189</v>
      </c>
      <c r="J277">
        <v>28.209999079999999</v>
      </c>
    </row>
    <row r="278" spans="1:10" x14ac:dyDescent="0.3">
      <c r="A278" t="s">
        <v>3</v>
      </c>
      <c r="B278" t="s">
        <v>4</v>
      </c>
      <c r="C278">
        <f t="shared" si="11"/>
        <v>2016</v>
      </c>
      <c r="D278">
        <f t="shared" si="10"/>
        <v>6</v>
      </c>
      <c r="E278" s="1">
        <v>42477</v>
      </c>
      <c r="F278" s="2">
        <v>277</v>
      </c>
      <c r="G278">
        <v>26.590000150000002</v>
      </c>
      <c r="H278">
        <v>649</v>
      </c>
      <c r="I278">
        <f>_xlfn.XLOOKUP(C278,exposure!$A$3:$A$16,exposure!$C$3:$C$16)</f>
        <v>9882.7328478344189</v>
      </c>
      <c r="J278">
        <v>9.2100000381469709</v>
      </c>
    </row>
    <row r="279" spans="1:10" x14ac:dyDescent="0.3">
      <c r="A279" t="s">
        <v>3</v>
      </c>
      <c r="B279" t="s">
        <v>4</v>
      </c>
      <c r="C279">
        <f t="shared" si="11"/>
        <v>2016</v>
      </c>
      <c r="D279">
        <f t="shared" si="10"/>
        <v>6</v>
      </c>
      <c r="E279" s="1">
        <v>42484</v>
      </c>
      <c r="F279" s="2">
        <v>278</v>
      </c>
      <c r="G279">
        <v>25.799999239999998</v>
      </c>
      <c r="H279">
        <v>676</v>
      </c>
      <c r="I279">
        <f>_xlfn.XLOOKUP(C279,exposure!$A$3:$A$16,exposure!$C$3:$C$16)</f>
        <v>9882.7328478344189</v>
      </c>
      <c r="J279">
        <v>25.799999239999998</v>
      </c>
    </row>
    <row r="280" spans="1:10" x14ac:dyDescent="0.3">
      <c r="A280" t="s">
        <v>3</v>
      </c>
      <c r="B280" t="s">
        <v>4</v>
      </c>
      <c r="C280">
        <f t="shared" si="11"/>
        <v>2016</v>
      </c>
      <c r="D280">
        <f t="shared" si="10"/>
        <v>6</v>
      </c>
      <c r="E280" s="1">
        <v>42491</v>
      </c>
      <c r="F280" s="2">
        <v>279</v>
      </c>
      <c r="G280">
        <v>24.31999969</v>
      </c>
      <c r="H280">
        <v>635</v>
      </c>
      <c r="I280">
        <f>_xlfn.XLOOKUP(C280,exposure!$A$3:$A$16,exposure!$C$3:$C$16)</f>
        <v>9882.7328478344189</v>
      </c>
      <c r="J280">
        <v>6.9800000190734801</v>
      </c>
    </row>
    <row r="281" spans="1:10" x14ac:dyDescent="0.3">
      <c r="A281" t="s">
        <v>3</v>
      </c>
      <c r="B281" t="s">
        <v>4</v>
      </c>
      <c r="C281">
        <f t="shared" si="11"/>
        <v>2016</v>
      </c>
      <c r="D281">
        <f t="shared" si="10"/>
        <v>6</v>
      </c>
      <c r="E281" s="1">
        <v>42498</v>
      </c>
      <c r="F281" s="2">
        <v>280</v>
      </c>
      <c r="G281">
        <v>24.75</v>
      </c>
      <c r="H281">
        <v>672</v>
      </c>
      <c r="I281">
        <f>_xlfn.XLOOKUP(C281,exposure!$A$3:$A$16,exposure!$C$3:$C$16)</f>
        <v>9882.7328478344189</v>
      </c>
      <c r="J281">
        <v>8.7399997711181605</v>
      </c>
    </row>
    <row r="282" spans="1:10" x14ac:dyDescent="0.3">
      <c r="A282" t="s">
        <v>3</v>
      </c>
      <c r="B282" t="s">
        <v>4</v>
      </c>
      <c r="C282">
        <f t="shared" si="11"/>
        <v>2016</v>
      </c>
      <c r="D282">
        <f t="shared" si="10"/>
        <v>6</v>
      </c>
      <c r="E282" s="1">
        <v>42505</v>
      </c>
      <c r="F282" s="2">
        <v>281</v>
      </c>
      <c r="G282">
        <v>26.989999770000001</v>
      </c>
      <c r="H282">
        <v>584</v>
      </c>
      <c r="I282">
        <f>_xlfn.XLOOKUP(C282,exposure!$A$3:$A$16,exposure!$C$3:$C$16)</f>
        <v>9882.7328478344189</v>
      </c>
      <c r="J282">
        <v>26.989999770000001</v>
      </c>
    </row>
    <row r="283" spans="1:10" x14ac:dyDescent="0.3">
      <c r="A283" t="s">
        <v>3</v>
      </c>
      <c r="B283" t="s">
        <v>4</v>
      </c>
      <c r="C283">
        <f t="shared" si="11"/>
        <v>2016</v>
      </c>
      <c r="D283">
        <f t="shared" si="10"/>
        <v>6</v>
      </c>
      <c r="E283" s="1">
        <v>42512</v>
      </c>
      <c r="F283" s="2">
        <v>282</v>
      </c>
      <c r="G283">
        <v>28.979999540000001</v>
      </c>
      <c r="H283">
        <v>647</v>
      </c>
      <c r="I283">
        <f>_xlfn.XLOOKUP(C283,exposure!$A$3:$A$16,exposure!$C$3:$C$16)</f>
        <v>9882.7328478344189</v>
      </c>
      <c r="J283">
        <v>28.979999540000001</v>
      </c>
    </row>
    <row r="284" spans="1:10" x14ac:dyDescent="0.3">
      <c r="A284" t="s">
        <v>3</v>
      </c>
      <c r="B284" t="s">
        <v>4</v>
      </c>
      <c r="C284">
        <f t="shared" si="11"/>
        <v>2016</v>
      </c>
      <c r="D284">
        <f t="shared" si="10"/>
        <v>6</v>
      </c>
      <c r="E284" s="1">
        <v>42519</v>
      </c>
      <c r="F284" s="2">
        <v>283</v>
      </c>
      <c r="G284">
        <v>30.449998860000001</v>
      </c>
      <c r="H284">
        <v>605</v>
      </c>
      <c r="I284">
        <f>_xlfn.XLOOKUP(C284,exposure!$A$3:$A$16,exposure!$C$3:$C$16)</f>
        <v>9882.7328478344189</v>
      </c>
      <c r="J284">
        <v>30.449998860000001</v>
      </c>
    </row>
    <row r="285" spans="1:10" x14ac:dyDescent="0.3">
      <c r="A285" t="s">
        <v>3</v>
      </c>
      <c r="B285" t="s">
        <v>4</v>
      </c>
      <c r="C285">
        <f t="shared" si="11"/>
        <v>2016</v>
      </c>
      <c r="D285">
        <f t="shared" si="10"/>
        <v>6</v>
      </c>
      <c r="E285" s="1">
        <v>42526</v>
      </c>
      <c r="F285" s="2">
        <v>284</v>
      </c>
      <c r="G285">
        <v>28.119998930000001</v>
      </c>
      <c r="H285">
        <v>631</v>
      </c>
      <c r="I285">
        <f>_xlfn.XLOOKUP(C285,exposure!$A$3:$A$16,exposure!$C$3:$C$16)</f>
        <v>9882.7328478344189</v>
      </c>
      <c r="J285">
        <v>28.119998930000001</v>
      </c>
    </row>
    <row r="286" spans="1:10" x14ac:dyDescent="0.3">
      <c r="A286" t="s">
        <v>3</v>
      </c>
      <c r="B286" t="s">
        <v>4</v>
      </c>
      <c r="C286">
        <f t="shared" si="11"/>
        <v>2016</v>
      </c>
      <c r="D286">
        <f t="shared" si="10"/>
        <v>6</v>
      </c>
      <c r="E286" s="1">
        <v>42533</v>
      </c>
      <c r="F286" s="2">
        <v>285</v>
      </c>
      <c r="G286">
        <v>29.599998469999999</v>
      </c>
      <c r="H286">
        <v>635</v>
      </c>
      <c r="I286">
        <f>_xlfn.XLOOKUP(C286,exposure!$A$3:$A$16,exposure!$C$3:$C$16)</f>
        <v>9882.7328478344189</v>
      </c>
      <c r="J286">
        <v>29.599998469999999</v>
      </c>
    </row>
    <row r="287" spans="1:10" x14ac:dyDescent="0.3">
      <c r="A287" t="s">
        <v>3</v>
      </c>
      <c r="B287" t="s">
        <v>4</v>
      </c>
      <c r="C287">
        <f t="shared" si="11"/>
        <v>2016</v>
      </c>
      <c r="D287">
        <f t="shared" si="10"/>
        <v>6</v>
      </c>
      <c r="E287" s="1">
        <v>42540</v>
      </c>
      <c r="F287" s="2">
        <v>286</v>
      </c>
      <c r="G287">
        <v>31.629999160000001</v>
      </c>
      <c r="H287">
        <v>610</v>
      </c>
      <c r="I287">
        <f>_xlfn.XLOOKUP(C287,exposure!$A$3:$A$16,exposure!$C$3:$C$16)</f>
        <v>9882.7328478344189</v>
      </c>
      <c r="J287">
        <v>31.629999160000001</v>
      </c>
    </row>
    <row r="288" spans="1:10" x14ac:dyDescent="0.3">
      <c r="A288" t="s">
        <v>3</v>
      </c>
      <c r="B288" t="s">
        <v>4</v>
      </c>
      <c r="C288">
        <f t="shared" si="11"/>
        <v>2016</v>
      </c>
      <c r="D288">
        <f t="shared" si="10"/>
        <v>6</v>
      </c>
      <c r="E288" s="1">
        <v>42547</v>
      </c>
      <c r="F288" s="2">
        <v>287</v>
      </c>
      <c r="G288">
        <v>36.989997860000003</v>
      </c>
      <c r="H288">
        <v>636</v>
      </c>
      <c r="I288">
        <f>_xlfn.XLOOKUP(C288,exposure!$A$3:$A$16,exposure!$C$3:$C$16)</f>
        <v>9882.7328478344189</v>
      </c>
      <c r="J288">
        <v>36.989997860000003</v>
      </c>
    </row>
    <row r="289" spans="1:10" x14ac:dyDescent="0.3">
      <c r="A289" t="s">
        <v>3</v>
      </c>
      <c r="B289" t="s">
        <v>4</v>
      </c>
      <c r="C289">
        <f t="shared" si="11"/>
        <v>2016</v>
      </c>
      <c r="D289">
        <f t="shared" si="10"/>
        <v>6</v>
      </c>
      <c r="E289" s="1">
        <v>42554</v>
      </c>
      <c r="F289" s="2">
        <v>288</v>
      </c>
      <c r="G289">
        <v>33.469997409999998</v>
      </c>
      <c r="H289">
        <v>643</v>
      </c>
      <c r="I289">
        <f>_xlfn.XLOOKUP(C289,exposure!$A$3:$A$16,exposure!$C$3:$C$16)</f>
        <v>9882.7328478344189</v>
      </c>
      <c r="J289">
        <v>33.469997409999998</v>
      </c>
    </row>
    <row r="290" spans="1:10" x14ac:dyDescent="0.3">
      <c r="A290" t="s">
        <v>3</v>
      </c>
      <c r="B290" t="s">
        <v>4</v>
      </c>
      <c r="C290">
        <f t="shared" si="11"/>
        <v>2016</v>
      </c>
      <c r="D290">
        <f t="shared" si="10"/>
        <v>6</v>
      </c>
      <c r="E290" s="1">
        <v>42561</v>
      </c>
      <c r="F290" s="2">
        <v>289</v>
      </c>
      <c r="G290">
        <v>35.16999817</v>
      </c>
      <c r="H290">
        <v>666</v>
      </c>
      <c r="I290">
        <f>_xlfn.XLOOKUP(C290,exposure!$A$3:$A$16,exposure!$C$3:$C$16)</f>
        <v>9882.7328478344189</v>
      </c>
      <c r="J290">
        <v>35.16999817</v>
      </c>
    </row>
    <row r="291" spans="1:10" x14ac:dyDescent="0.3">
      <c r="A291" t="s">
        <v>3</v>
      </c>
      <c r="B291" t="s">
        <v>4</v>
      </c>
      <c r="C291">
        <f t="shared" si="11"/>
        <v>2016</v>
      </c>
      <c r="D291">
        <f t="shared" si="10"/>
        <v>6</v>
      </c>
      <c r="E291" s="1">
        <v>42568</v>
      </c>
      <c r="F291" s="2">
        <v>290</v>
      </c>
      <c r="G291">
        <v>35.469997409999998</v>
      </c>
      <c r="H291">
        <v>677</v>
      </c>
      <c r="I291">
        <f>_xlfn.XLOOKUP(C291,exposure!$A$3:$A$16,exposure!$C$3:$C$16)</f>
        <v>9882.7328478344189</v>
      </c>
      <c r="J291">
        <v>35.469997409999998</v>
      </c>
    </row>
    <row r="292" spans="1:10" x14ac:dyDescent="0.3">
      <c r="A292" t="s">
        <v>3</v>
      </c>
      <c r="B292" t="s">
        <v>4</v>
      </c>
      <c r="C292">
        <f t="shared" si="11"/>
        <v>2016</v>
      </c>
      <c r="D292">
        <f t="shared" si="10"/>
        <v>6</v>
      </c>
      <c r="E292" s="1">
        <v>42575</v>
      </c>
      <c r="F292" s="2">
        <v>291</v>
      </c>
      <c r="G292">
        <v>34.880001069999999</v>
      </c>
      <c r="H292">
        <v>651</v>
      </c>
      <c r="I292">
        <f>_xlfn.XLOOKUP(C292,exposure!$A$3:$A$16,exposure!$C$3:$C$16)</f>
        <v>9882.7328478344189</v>
      </c>
      <c r="J292">
        <v>34.880001069999999</v>
      </c>
    </row>
    <row r="293" spans="1:10" x14ac:dyDescent="0.3">
      <c r="A293" t="s">
        <v>3</v>
      </c>
      <c r="B293" t="s">
        <v>4</v>
      </c>
      <c r="C293">
        <f t="shared" si="11"/>
        <v>2016</v>
      </c>
      <c r="D293">
        <f t="shared" si="10"/>
        <v>6</v>
      </c>
      <c r="E293" s="1">
        <v>42582</v>
      </c>
      <c r="F293" s="2">
        <v>292</v>
      </c>
      <c r="G293">
        <v>34.020000459999999</v>
      </c>
      <c r="H293">
        <v>606</v>
      </c>
      <c r="I293">
        <f>_xlfn.XLOOKUP(C293,exposure!$A$3:$A$16,exposure!$C$3:$C$16)</f>
        <v>9882.7328478344189</v>
      </c>
      <c r="J293">
        <v>34.020000459999999</v>
      </c>
    </row>
    <row r="294" spans="1:10" x14ac:dyDescent="0.3">
      <c r="A294" t="s">
        <v>3</v>
      </c>
      <c r="B294" t="s">
        <v>4</v>
      </c>
      <c r="C294">
        <f t="shared" si="11"/>
        <v>2016</v>
      </c>
      <c r="D294">
        <f t="shared" si="10"/>
        <v>6</v>
      </c>
      <c r="E294" s="1">
        <v>42589</v>
      </c>
      <c r="F294" s="2">
        <v>293</v>
      </c>
      <c r="G294">
        <v>35.020000459999999</v>
      </c>
      <c r="H294">
        <v>618</v>
      </c>
      <c r="I294">
        <f>_xlfn.XLOOKUP(C294,exposure!$A$3:$A$16,exposure!$C$3:$C$16)</f>
        <v>9882.7328478344189</v>
      </c>
      <c r="J294">
        <v>35.020000459999999</v>
      </c>
    </row>
    <row r="295" spans="1:10" x14ac:dyDescent="0.3">
      <c r="A295" t="s">
        <v>3</v>
      </c>
      <c r="B295" t="s">
        <v>4</v>
      </c>
      <c r="C295">
        <f t="shared" si="11"/>
        <v>2016</v>
      </c>
      <c r="D295">
        <f t="shared" si="10"/>
        <v>6</v>
      </c>
      <c r="E295" s="1">
        <v>42596</v>
      </c>
      <c r="F295" s="2">
        <v>294</v>
      </c>
      <c r="G295">
        <v>33</v>
      </c>
      <c r="H295">
        <v>637</v>
      </c>
      <c r="I295">
        <f>_xlfn.XLOOKUP(C295,exposure!$A$3:$A$16,exposure!$C$3:$C$16)</f>
        <v>9882.7328478344189</v>
      </c>
      <c r="J295">
        <v>33</v>
      </c>
    </row>
    <row r="296" spans="1:10" x14ac:dyDescent="0.3">
      <c r="A296" t="s">
        <v>3</v>
      </c>
      <c r="B296" t="s">
        <v>4</v>
      </c>
      <c r="C296">
        <f t="shared" si="11"/>
        <v>2016</v>
      </c>
      <c r="D296">
        <f t="shared" si="10"/>
        <v>6</v>
      </c>
      <c r="E296" s="1">
        <v>42603</v>
      </c>
      <c r="F296" s="2">
        <v>295</v>
      </c>
      <c r="G296">
        <v>32.349998470000003</v>
      </c>
      <c r="H296">
        <v>698</v>
      </c>
      <c r="I296">
        <f>_xlfn.XLOOKUP(C296,exposure!$A$3:$A$16,exposure!$C$3:$C$16)</f>
        <v>9882.7328478344189</v>
      </c>
      <c r="J296">
        <v>32.349998470000003</v>
      </c>
    </row>
    <row r="297" spans="1:10" x14ac:dyDescent="0.3">
      <c r="A297" t="s">
        <v>3</v>
      </c>
      <c r="B297" t="s">
        <v>4</v>
      </c>
      <c r="C297">
        <f t="shared" si="11"/>
        <v>2016</v>
      </c>
      <c r="D297">
        <f t="shared" si="10"/>
        <v>6</v>
      </c>
      <c r="E297" s="1">
        <v>42610</v>
      </c>
      <c r="F297" s="2">
        <v>296</v>
      </c>
      <c r="G297">
        <v>35.049999239999998</v>
      </c>
      <c r="H297">
        <v>581</v>
      </c>
      <c r="I297">
        <f>_xlfn.XLOOKUP(C297,exposure!$A$3:$A$16,exposure!$C$3:$C$16)</f>
        <v>9882.7328478344189</v>
      </c>
      <c r="J297">
        <v>35.049999239999998</v>
      </c>
    </row>
    <row r="298" spans="1:10" x14ac:dyDescent="0.3">
      <c r="A298" t="s">
        <v>3</v>
      </c>
      <c r="B298" t="s">
        <v>4</v>
      </c>
      <c r="C298">
        <f t="shared" si="11"/>
        <v>2016</v>
      </c>
      <c r="D298">
        <f t="shared" si="10"/>
        <v>6</v>
      </c>
      <c r="E298" s="1">
        <v>42617</v>
      </c>
      <c r="F298" s="2">
        <v>297</v>
      </c>
      <c r="G298">
        <v>34.099998470000003</v>
      </c>
      <c r="H298">
        <v>580</v>
      </c>
      <c r="I298">
        <f>_xlfn.XLOOKUP(C298,exposure!$A$3:$A$16,exposure!$C$3:$C$16)</f>
        <v>9882.7328478344189</v>
      </c>
      <c r="J298">
        <v>34.099998470000003</v>
      </c>
    </row>
    <row r="299" spans="1:10" x14ac:dyDescent="0.3">
      <c r="A299" t="s">
        <v>3</v>
      </c>
      <c r="B299" t="s">
        <v>4</v>
      </c>
      <c r="C299">
        <f t="shared" si="11"/>
        <v>2016</v>
      </c>
      <c r="D299">
        <f t="shared" si="10"/>
        <v>6</v>
      </c>
      <c r="E299" s="1">
        <v>42624</v>
      </c>
      <c r="F299" s="2">
        <v>298</v>
      </c>
      <c r="G299">
        <v>32.799999239999998</v>
      </c>
      <c r="H299">
        <v>584</v>
      </c>
      <c r="I299">
        <f>_xlfn.XLOOKUP(C299,exposure!$A$3:$A$16,exposure!$C$3:$C$16)</f>
        <v>9882.7328478344189</v>
      </c>
      <c r="J299">
        <v>32.799999239999998</v>
      </c>
    </row>
    <row r="300" spans="1:10" x14ac:dyDescent="0.3">
      <c r="A300" t="s">
        <v>3</v>
      </c>
      <c r="B300" t="s">
        <v>4</v>
      </c>
      <c r="C300">
        <f t="shared" si="11"/>
        <v>2016</v>
      </c>
      <c r="D300">
        <f t="shared" si="10"/>
        <v>6</v>
      </c>
      <c r="E300" s="1">
        <v>42631</v>
      </c>
      <c r="F300" s="2">
        <v>299</v>
      </c>
      <c r="G300">
        <v>30.979999540000001</v>
      </c>
      <c r="H300">
        <v>624</v>
      </c>
      <c r="I300">
        <f>_xlfn.XLOOKUP(C300,exposure!$A$3:$A$16,exposure!$C$3:$C$16)</f>
        <v>9882.7328478344189</v>
      </c>
      <c r="J300">
        <v>30.979999540000001</v>
      </c>
    </row>
    <row r="301" spans="1:10" x14ac:dyDescent="0.3">
      <c r="A301" t="s">
        <v>3</v>
      </c>
      <c r="B301" t="s">
        <v>4</v>
      </c>
      <c r="C301">
        <f t="shared" si="11"/>
        <v>2016</v>
      </c>
      <c r="D301">
        <f t="shared" si="10"/>
        <v>6</v>
      </c>
      <c r="E301" s="1">
        <v>42638</v>
      </c>
      <c r="F301" s="2">
        <v>300</v>
      </c>
      <c r="G301">
        <v>28.119998930000001</v>
      </c>
      <c r="H301">
        <v>606</v>
      </c>
      <c r="I301">
        <f>_xlfn.XLOOKUP(C301,exposure!$A$3:$A$16,exposure!$C$3:$C$16)</f>
        <v>9882.7328478344189</v>
      </c>
      <c r="J301">
        <v>28.119998930000001</v>
      </c>
    </row>
    <row r="302" spans="1:10" x14ac:dyDescent="0.3">
      <c r="A302" t="s">
        <v>3</v>
      </c>
      <c r="B302" t="s">
        <v>4</v>
      </c>
      <c r="C302">
        <f t="shared" si="11"/>
        <v>2016</v>
      </c>
      <c r="D302">
        <f t="shared" ref="D302:D365" si="12">C302-2010</f>
        <v>6</v>
      </c>
      <c r="E302" s="1">
        <v>42645</v>
      </c>
      <c r="F302" s="2">
        <v>301</v>
      </c>
      <c r="G302">
        <v>27.760000229999999</v>
      </c>
      <c r="H302">
        <v>623</v>
      </c>
      <c r="I302">
        <f>_xlfn.XLOOKUP(C302,exposure!$A$3:$A$16,exposure!$C$3:$C$16)</f>
        <v>9882.7328478344189</v>
      </c>
      <c r="J302">
        <v>27.760000229999999</v>
      </c>
    </row>
    <row r="303" spans="1:10" x14ac:dyDescent="0.3">
      <c r="A303" t="s">
        <v>3</v>
      </c>
      <c r="B303" t="s">
        <v>4</v>
      </c>
      <c r="C303">
        <f t="shared" si="11"/>
        <v>2016</v>
      </c>
      <c r="D303">
        <f t="shared" si="12"/>
        <v>6</v>
      </c>
      <c r="E303" s="1">
        <v>42652</v>
      </c>
      <c r="F303" s="2">
        <v>302</v>
      </c>
      <c r="G303">
        <v>26.459999079999999</v>
      </c>
      <c r="H303">
        <v>690</v>
      </c>
      <c r="I303">
        <f>_xlfn.XLOOKUP(C303,exposure!$A$3:$A$16,exposure!$C$3:$C$16)</f>
        <v>9882.7328478344189</v>
      </c>
      <c r="J303">
        <v>26.459999079999999</v>
      </c>
    </row>
    <row r="304" spans="1:10" x14ac:dyDescent="0.3">
      <c r="A304" t="s">
        <v>3</v>
      </c>
      <c r="B304" t="s">
        <v>4</v>
      </c>
      <c r="C304">
        <f t="shared" si="11"/>
        <v>2016</v>
      </c>
      <c r="D304">
        <f t="shared" si="12"/>
        <v>6</v>
      </c>
      <c r="E304" s="1">
        <v>42659</v>
      </c>
      <c r="F304" s="2">
        <v>303</v>
      </c>
      <c r="G304">
        <v>27.469999309999999</v>
      </c>
      <c r="H304">
        <v>664</v>
      </c>
      <c r="I304">
        <f>_xlfn.XLOOKUP(C304,exposure!$A$3:$A$16,exposure!$C$3:$C$16)</f>
        <v>9882.7328478344189</v>
      </c>
      <c r="J304">
        <v>8.9499998092651296</v>
      </c>
    </row>
    <row r="305" spans="1:10" x14ac:dyDescent="0.3">
      <c r="A305" t="s">
        <v>3</v>
      </c>
      <c r="B305" t="s">
        <v>4</v>
      </c>
      <c r="C305">
        <f t="shared" si="11"/>
        <v>2016</v>
      </c>
      <c r="D305">
        <f t="shared" si="12"/>
        <v>6</v>
      </c>
      <c r="E305" s="1">
        <v>42666</v>
      </c>
      <c r="F305" s="2">
        <v>304</v>
      </c>
      <c r="G305">
        <v>25.189998630000002</v>
      </c>
      <c r="H305">
        <v>757</v>
      </c>
      <c r="I305">
        <f>_xlfn.XLOOKUP(C305,exposure!$A$3:$A$16,exposure!$C$3:$C$16)</f>
        <v>9882.7328478344189</v>
      </c>
      <c r="J305">
        <v>25.189998630000002</v>
      </c>
    </row>
    <row r="306" spans="1:10" x14ac:dyDescent="0.3">
      <c r="A306" t="s">
        <v>3</v>
      </c>
      <c r="B306" t="s">
        <v>4</v>
      </c>
      <c r="C306">
        <f t="shared" si="11"/>
        <v>2016</v>
      </c>
      <c r="D306">
        <f t="shared" si="12"/>
        <v>6</v>
      </c>
      <c r="E306" s="1">
        <v>42673</v>
      </c>
      <c r="F306" s="2">
        <v>305</v>
      </c>
      <c r="G306">
        <v>27.609998699999998</v>
      </c>
      <c r="H306">
        <v>639</v>
      </c>
      <c r="I306">
        <f>_xlfn.XLOOKUP(C306,exposure!$A$3:$A$16,exposure!$C$3:$C$16)</f>
        <v>9882.7328478344189</v>
      </c>
      <c r="J306">
        <v>9.7399997711181605</v>
      </c>
    </row>
    <row r="307" spans="1:10" x14ac:dyDescent="0.3">
      <c r="A307" t="s">
        <v>3</v>
      </c>
      <c r="B307" t="s">
        <v>4</v>
      </c>
      <c r="C307">
        <f t="shared" si="11"/>
        <v>2016</v>
      </c>
      <c r="D307">
        <f t="shared" si="12"/>
        <v>6</v>
      </c>
      <c r="E307" s="1">
        <v>42680</v>
      </c>
      <c r="F307" s="2">
        <v>306</v>
      </c>
      <c r="G307">
        <v>23.51999855</v>
      </c>
      <c r="H307">
        <v>672</v>
      </c>
      <c r="I307">
        <f>_xlfn.XLOOKUP(C307,exposure!$A$3:$A$16,exposure!$C$3:$C$16)</f>
        <v>9882.7328478344189</v>
      </c>
      <c r="J307">
        <v>9.5900001525878906</v>
      </c>
    </row>
    <row r="308" spans="1:10" x14ac:dyDescent="0.3">
      <c r="A308" t="s">
        <v>3</v>
      </c>
      <c r="B308" t="s">
        <v>4</v>
      </c>
      <c r="C308">
        <f t="shared" si="11"/>
        <v>2016</v>
      </c>
      <c r="D308">
        <f t="shared" si="12"/>
        <v>6</v>
      </c>
      <c r="E308" s="1">
        <v>42687</v>
      </c>
      <c r="F308" s="2">
        <v>307</v>
      </c>
      <c r="G308">
        <v>18.31999969</v>
      </c>
      <c r="H308">
        <v>750</v>
      </c>
      <c r="I308">
        <f>_xlfn.XLOOKUP(C308,exposure!$A$3:$A$16,exposure!$C$3:$C$16)</f>
        <v>9882.7328478344189</v>
      </c>
      <c r="J308">
        <v>4.25</v>
      </c>
    </row>
    <row r="309" spans="1:10" x14ac:dyDescent="0.3">
      <c r="A309" t="s">
        <v>3</v>
      </c>
      <c r="B309" t="s">
        <v>4</v>
      </c>
      <c r="C309">
        <f t="shared" si="11"/>
        <v>2016</v>
      </c>
      <c r="D309">
        <f t="shared" si="12"/>
        <v>6</v>
      </c>
      <c r="E309" s="1">
        <v>42694</v>
      </c>
      <c r="F309" s="2">
        <v>308</v>
      </c>
      <c r="G309">
        <v>21.629999160000001</v>
      </c>
      <c r="H309">
        <v>683</v>
      </c>
      <c r="I309">
        <f>_xlfn.XLOOKUP(C309,exposure!$A$3:$A$16,exposure!$C$3:$C$16)</f>
        <v>9882.7328478344189</v>
      </c>
      <c r="J309">
        <v>5.0699996948242099</v>
      </c>
    </row>
    <row r="310" spans="1:10" x14ac:dyDescent="0.3">
      <c r="A310" t="s">
        <v>3</v>
      </c>
      <c r="B310" t="s">
        <v>4</v>
      </c>
      <c r="C310">
        <f t="shared" si="11"/>
        <v>2016</v>
      </c>
      <c r="D310">
        <f t="shared" si="12"/>
        <v>6</v>
      </c>
      <c r="E310" s="1">
        <v>42701</v>
      </c>
      <c r="F310" s="2">
        <v>309</v>
      </c>
      <c r="G310">
        <v>22.020000459999999</v>
      </c>
      <c r="H310">
        <v>713</v>
      </c>
      <c r="I310">
        <f>_xlfn.XLOOKUP(C310,exposure!$A$3:$A$16,exposure!$C$3:$C$16)</f>
        <v>9882.7328478344189</v>
      </c>
      <c r="J310">
        <v>6.42000007629394</v>
      </c>
    </row>
    <row r="311" spans="1:10" x14ac:dyDescent="0.3">
      <c r="A311" t="s">
        <v>3</v>
      </c>
      <c r="B311" t="s">
        <v>4</v>
      </c>
      <c r="C311">
        <f t="shared" si="11"/>
        <v>2016</v>
      </c>
      <c r="D311">
        <f t="shared" si="12"/>
        <v>6</v>
      </c>
      <c r="E311" s="1">
        <v>42708</v>
      </c>
      <c r="F311" s="2">
        <v>310</v>
      </c>
      <c r="G311">
        <v>17.059999470000001</v>
      </c>
      <c r="H311">
        <v>759</v>
      </c>
      <c r="I311">
        <f>_xlfn.XLOOKUP(C311,exposure!$A$3:$A$16,exposure!$C$3:$C$16)</f>
        <v>9882.7328478344189</v>
      </c>
      <c r="J311">
        <v>1.40999996662139</v>
      </c>
    </row>
    <row r="312" spans="1:10" x14ac:dyDescent="0.3">
      <c r="A312" t="s">
        <v>3</v>
      </c>
      <c r="B312" t="s">
        <v>4</v>
      </c>
      <c r="C312">
        <f t="shared" si="11"/>
        <v>2016</v>
      </c>
      <c r="D312">
        <f t="shared" si="12"/>
        <v>6</v>
      </c>
      <c r="E312" s="1">
        <v>42715</v>
      </c>
      <c r="F312" s="2">
        <v>311</v>
      </c>
      <c r="G312">
        <v>19.18000031</v>
      </c>
      <c r="H312">
        <v>734</v>
      </c>
      <c r="I312">
        <f>_xlfn.XLOOKUP(C312,exposure!$A$3:$A$16,exposure!$C$3:$C$16)</f>
        <v>9882.7328478344189</v>
      </c>
      <c r="J312">
        <v>2.5199999809265101</v>
      </c>
    </row>
    <row r="313" spans="1:10" x14ac:dyDescent="0.3">
      <c r="A313" t="s">
        <v>3</v>
      </c>
      <c r="B313" t="s">
        <v>4</v>
      </c>
      <c r="C313">
        <f t="shared" si="11"/>
        <v>2016</v>
      </c>
      <c r="D313">
        <f t="shared" si="12"/>
        <v>6</v>
      </c>
      <c r="E313" s="1">
        <v>42722</v>
      </c>
      <c r="F313" s="2">
        <v>312</v>
      </c>
      <c r="G313">
        <v>16.989999770000001</v>
      </c>
      <c r="H313">
        <v>879</v>
      </c>
      <c r="I313">
        <f>_xlfn.XLOOKUP(C313,exposure!$A$3:$A$16,exposure!$C$3:$C$16)</f>
        <v>9882.7328478344189</v>
      </c>
      <c r="J313">
        <v>1.37999999523162</v>
      </c>
    </row>
    <row r="314" spans="1:10" x14ac:dyDescent="0.3">
      <c r="A314" t="s">
        <v>3</v>
      </c>
      <c r="B314" t="s">
        <v>4</v>
      </c>
      <c r="C314">
        <f t="shared" si="11"/>
        <v>2016</v>
      </c>
      <c r="D314">
        <f t="shared" si="12"/>
        <v>6</v>
      </c>
      <c r="E314" s="1">
        <v>42729</v>
      </c>
      <c r="F314" s="2">
        <v>313</v>
      </c>
      <c r="G314">
        <v>19.439998630000002</v>
      </c>
      <c r="H314">
        <v>1021</v>
      </c>
      <c r="I314">
        <f>_xlfn.XLOOKUP(C314,exposure!$A$3:$A$16,exposure!$C$3:$C$16)</f>
        <v>9882.7328478344189</v>
      </c>
      <c r="J314">
        <v>1.1399999856948799</v>
      </c>
    </row>
    <row r="315" spans="1:10" x14ac:dyDescent="0.3">
      <c r="A315" t="s">
        <v>3</v>
      </c>
      <c r="B315" t="s">
        <v>4</v>
      </c>
      <c r="C315">
        <f t="shared" si="11"/>
        <v>2017</v>
      </c>
      <c r="D315">
        <f t="shared" si="12"/>
        <v>7</v>
      </c>
      <c r="E315" s="1">
        <v>42736</v>
      </c>
      <c r="F315" s="2">
        <v>314</v>
      </c>
      <c r="G315">
        <v>17.18000031</v>
      </c>
      <c r="H315">
        <v>1097</v>
      </c>
      <c r="I315">
        <f>_xlfn.XLOOKUP(C315,exposure!$A$3:$A$16,exposure!$C$3:$C$16)</f>
        <v>9984.2372556535065</v>
      </c>
      <c r="J315">
        <v>-0.62999999523162797</v>
      </c>
    </row>
    <row r="316" spans="1:10" x14ac:dyDescent="0.3">
      <c r="A316" t="s">
        <v>3</v>
      </c>
      <c r="B316" t="s">
        <v>4</v>
      </c>
      <c r="C316">
        <f t="shared" si="11"/>
        <v>2017</v>
      </c>
      <c r="D316">
        <f t="shared" si="12"/>
        <v>7</v>
      </c>
      <c r="E316" s="1">
        <v>42743</v>
      </c>
      <c r="F316" s="2">
        <v>315</v>
      </c>
      <c r="G316">
        <v>15.27999973</v>
      </c>
      <c r="H316">
        <v>1233</v>
      </c>
      <c r="I316">
        <f>_xlfn.XLOOKUP(C316,exposure!$A$3:$A$16,exposure!$C$3:$C$16)</f>
        <v>9984.2372556535065</v>
      </c>
      <c r="J316">
        <v>-4.4499998092651296</v>
      </c>
    </row>
    <row r="317" spans="1:10" x14ac:dyDescent="0.3">
      <c r="A317" t="s">
        <v>3</v>
      </c>
      <c r="B317" t="s">
        <v>4</v>
      </c>
      <c r="C317">
        <f t="shared" si="11"/>
        <v>2017</v>
      </c>
      <c r="D317">
        <f t="shared" si="12"/>
        <v>7</v>
      </c>
      <c r="E317" s="1">
        <v>42750</v>
      </c>
      <c r="F317" s="2">
        <v>316</v>
      </c>
      <c r="G317">
        <v>13.72999954</v>
      </c>
      <c r="H317">
        <v>1057</v>
      </c>
      <c r="I317">
        <f>_xlfn.XLOOKUP(C317,exposure!$A$3:$A$16,exposure!$C$3:$C$16)</f>
        <v>9984.2372556535065</v>
      </c>
      <c r="J317">
        <v>-3.5899999141693102</v>
      </c>
    </row>
    <row r="318" spans="1:10" x14ac:dyDescent="0.3">
      <c r="A318" t="s">
        <v>3</v>
      </c>
      <c r="B318" t="s">
        <v>4</v>
      </c>
      <c r="C318">
        <f t="shared" si="11"/>
        <v>2017</v>
      </c>
      <c r="D318">
        <f t="shared" si="12"/>
        <v>7</v>
      </c>
      <c r="E318" s="1">
        <v>42757</v>
      </c>
      <c r="F318" s="2">
        <v>317</v>
      </c>
      <c r="G318">
        <v>15.19999981</v>
      </c>
      <c r="H318">
        <v>956</v>
      </c>
      <c r="I318">
        <f>_xlfn.XLOOKUP(C318,exposure!$A$3:$A$16,exposure!$C$3:$C$16)</f>
        <v>9984.2372556535065</v>
      </c>
      <c r="J318">
        <v>1.8099999427795399</v>
      </c>
    </row>
    <row r="319" spans="1:10" x14ac:dyDescent="0.3">
      <c r="A319" t="s">
        <v>3</v>
      </c>
      <c r="B319" t="s">
        <v>4</v>
      </c>
      <c r="C319">
        <f t="shared" si="11"/>
        <v>2017</v>
      </c>
      <c r="D319">
        <f t="shared" si="12"/>
        <v>7</v>
      </c>
      <c r="E319" s="1">
        <v>42764</v>
      </c>
      <c r="F319" s="2">
        <v>318</v>
      </c>
      <c r="G319">
        <v>14.670000079999999</v>
      </c>
      <c r="H319">
        <v>910</v>
      </c>
      <c r="I319">
        <f>_xlfn.XLOOKUP(C319,exposure!$A$3:$A$16,exposure!$C$3:$C$16)</f>
        <v>9984.2372556535065</v>
      </c>
      <c r="J319">
        <v>1.57999992370605</v>
      </c>
    </row>
    <row r="320" spans="1:10" x14ac:dyDescent="0.3">
      <c r="A320" t="s">
        <v>3</v>
      </c>
      <c r="B320" t="s">
        <v>4</v>
      </c>
      <c r="C320">
        <f t="shared" si="11"/>
        <v>2017</v>
      </c>
      <c r="D320">
        <f t="shared" si="12"/>
        <v>7</v>
      </c>
      <c r="E320" s="1">
        <v>42771</v>
      </c>
      <c r="F320" s="2">
        <v>319</v>
      </c>
      <c r="G320">
        <v>16.209999079999999</v>
      </c>
      <c r="H320">
        <v>826</v>
      </c>
      <c r="I320">
        <f>_xlfn.XLOOKUP(C320,exposure!$A$3:$A$16,exposure!$C$3:$C$16)</f>
        <v>9984.2372556535065</v>
      </c>
      <c r="J320">
        <v>0.71999996900558405</v>
      </c>
    </row>
    <row r="321" spans="1:10" x14ac:dyDescent="0.3">
      <c r="A321" t="s">
        <v>3</v>
      </c>
      <c r="B321" t="s">
        <v>4</v>
      </c>
      <c r="C321">
        <f t="shared" si="11"/>
        <v>2017</v>
      </c>
      <c r="D321">
        <f t="shared" si="12"/>
        <v>7</v>
      </c>
      <c r="E321" s="1">
        <v>42778</v>
      </c>
      <c r="F321" s="2">
        <v>320</v>
      </c>
      <c r="G321">
        <v>17.18000031</v>
      </c>
      <c r="H321">
        <v>759</v>
      </c>
      <c r="I321">
        <f>_xlfn.XLOOKUP(C321,exposure!$A$3:$A$16,exposure!$C$3:$C$16)</f>
        <v>9984.2372556535065</v>
      </c>
      <c r="J321">
        <v>4.8099999427795401</v>
      </c>
    </row>
    <row r="322" spans="1:10" x14ac:dyDescent="0.3">
      <c r="A322" t="s">
        <v>3</v>
      </c>
      <c r="B322" t="s">
        <v>4</v>
      </c>
      <c r="C322">
        <f t="shared" si="11"/>
        <v>2017</v>
      </c>
      <c r="D322">
        <f t="shared" si="12"/>
        <v>7</v>
      </c>
      <c r="E322" s="1">
        <v>42785</v>
      </c>
      <c r="F322" s="2">
        <v>321</v>
      </c>
      <c r="G322">
        <v>16.93000031</v>
      </c>
      <c r="H322">
        <v>768</v>
      </c>
      <c r="I322">
        <f>_xlfn.XLOOKUP(C322,exposure!$A$3:$A$16,exposure!$C$3:$C$16)</f>
        <v>9984.2372556535065</v>
      </c>
      <c r="J322">
        <v>2.2300000190734801</v>
      </c>
    </row>
    <row r="323" spans="1:10" x14ac:dyDescent="0.3">
      <c r="A323" t="s">
        <v>3</v>
      </c>
      <c r="B323" t="s">
        <v>4</v>
      </c>
      <c r="C323">
        <f t="shared" ref="C323:C386" si="13">YEAR(E323)</f>
        <v>2017</v>
      </c>
      <c r="D323">
        <f t="shared" si="12"/>
        <v>7</v>
      </c>
      <c r="E323" s="1">
        <v>42792</v>
      </c>
      <c r="F323" s="2">
        <v>322</v>
      </c>
      <c r="G323">
        <v>17.049999239999998</v>
      </c>
      <c r="H323">
        <v>755</v>
      </c>
      <c r="I323">
        <f>_xlfn.XLOOKUP(C323,exposure!$A$3:$A$16,exposure!$C$3:$C$16)</f>
        <v>9984.2372556535065</v>
      </c>
      <c r="J323">
        <v>1.2799999713897701</v>
      </c>
    </row>
    <row r="324" spans="1:10" x14ac:dyDescent="0.3">
      <c r="A324" t="s">
        <v>3</v>
      </c>
      <c r="B324" t="s">
        <v>4</v>
      </c>
      <c r="C324">
        <f t="shared" si="13"/>
        <v>2017</v>
      </c>
      <c r="D324">
        <f t="shared" si="12"/>
        <v>7</v>
      </c>
      <c r="E324" s="1">
        <v>42799</v>
      </c>
      <c r="F324" s="2">
        <v>323</v>
      </c>
      <c r="G324">
        <v>16.88999939</v>
      </c>
      <c r="H324">
        <v>744</v>
      </c>
      <c r="I324">
        <f>_xlfn.XLOOKUP(C324,exposure!$A$3:$A$16,exposure!$C$3:$C$16)</f>
        <v>9984.2372556535065</v>
      </c>
      <c r="J324">
        <v>4.0699996948242099</v>
      </c>
    </row>
    <row r="325" spans="1:10" x14ac:dyDescent="0.3">
      <c r="A325" t="s">
        <v>3</v>
      </c>
      <c r="B325" t="s">
        <v>4</v>
      </c>
      <c r="C325">
        <f t="shared" si="13"/>
        <v>2017</v>
      </c>
      <c r="D325">
        <f t="shared" si="12"/>
        <v>7</v>
      </c>
      <c r="E325" s="1">
        <v>42806</v>
      </c>
      <c r="F325" s="2">
        <v>324</v>
      </c>
      <c r="G325">
        <v>21.699998860000001</v>
      </c>
      <c r="H325">
        <v>675</v>
      </c>
      <c r="I325">
        <f>_xlfn.XLOOKUP(C325,exposure!$A$3:$A$16,exposure!$C$3:$C$16)</f>
        <v>9984.2372556535065</v>
      </c>
      <c r="J325">
        <v>3.3399999141693102</v>
      </c>
    </row>
    <row r="326" spans="1:10" x14ac:dyDescent="0.3">
      <c r="A326" t="s">
        <v>3</v>
      </c>
      <c r="B326" t="s">
        <v>4</v>
      </c>
      <c r="C326">
        <f t="shared" si="13"/>
        <v>2017</v>
      </c>
      <c r="D326">
        <f t="shared" si="12"/>
        <v>7</v>
      </c>
      <c r="E326" s="1">
        <v>42813</v>
      </c>
      <c r="F326" s="2">
        <v>325</v>
      </c>
      <c r="G326">
        <v>19.170000080000001</v>
      </c>
      <c r="H326">
        <v>653</v>
      </c>
      <c r="I326">
        <f>_xlfn.XLOOKUP(C326,exposure!$A$3:$A$16,exposure!$C$3:$C$16)</f>
        <v>9984.2372556535065</v>
      </c>
      <c r="J326">
        <v>4.0199999809265101</v>
      </c>
    </row>
    <row r="327" spans="1:10" x14ac:dyDescent="0.3">
      <c r="A327" t="s">
        <v>3</v>
      </c>
      <c r="B327" t="s">
        <v>4</v>
      </c>
      <c r="C327">
        <f t="shared" si="13"/>
        <v>2017</v>
      </c>
      <c r="D327">
        <f t="shared" si="12"/>
        <v>7</v>
      </c>
      <c r="E327" s="1">
        <v>42820</v>
      </c>
      <c r="F327" s="2">
        <v>326</v>
      </c>
      <c r="G327">
        <v>22.18000031</v>
      </c>
      <c r="H327">
        <v>657</v>
      </c>
      <c r="I327">
        <f>_xlfn.XLOOKUP(C327,exposure!$A$3:$A$16,exposure!$C$3:$C$16)</f>
        <v>9984.2372556535065</v>
      </c>
      <c r="J327">
        <v>6.9299998283386204</v>
      </c>
    </row>
    <row r="328" spans="1:10" x14ac:dyDescent="0.3">
      <c r="A328" t="s">
        <v>3</v>
      </c>
      <c r="B328" t="s">
        <v>4</v>
      </c>
      <c r="C328">
        <f t="shared" si="13"/>
        <v>2017</v>
      </c>
      <c r="D328">
        <f t="shared" si="12"/>
        <v>7</v>
      </c>
      <c r="E328" s="1">
        <v>42827</v>
      </c>
      <c r="F328" s="2">
        <v>327</v>
      </c>
      <c r="G328">
        <v>23.459999079999999</v>
      </c>
      <c r="H328">
        <v>757</v>
      </c>
      <c r="I328">
        <f>_xlfn.XLOOKUP(C328,exposure!$A$3:$A$16,exposure!$C$3:$C$16)</f>
        <v>9984.2372556535065</v>
      </c>
      <c r="J328">
        <v>3.1899998188018799</v>
      </c>
    </row>
    <row r="329" spans="1:10" x14ac:dyDescent="0.3">
      <c r="A329" t="s">
        <v>3</v>
      </c>
      <c r="B329" t="s">
        <v>4</v>
      </c>
      <c r="C329">
        <f t="shared" si="13"/>
        <v>2017</v>
      </c>
      <c r="D329">
        <f t="shared" si="12"/>
        <v>7</v>
      </c>
      <c r="E329" s="1">
        <v>42834</v>
      </c>
      <c r="F329" s="2">
        <v>328</v>
      </c>
      <c r="G329">
        <v>22.119998930000001</v>
      </c>
      <c r="H329">
        <v>694</v>
      </c>
      <c r="I329">
        <f>_xlfn.XLOOKUP(C329,exposure!$A$3:$A$16,exposure!$C$3:$C$16)</f>
        <v>9984.2372556535065</v>
      </c>
      <c r="J329">
        <v>7.1599998474120996</v>
      </c>
    </row>
    <row r="330" spans="1:10" x14ac:dyDescent="0.3">
      <c r="A330" t="s">
        <v>3</v>
      </c>
      <c r="B330" t="s">
        <v>4</v>
      </c>
      <c r="C330">
        <f t="shared" si="13"/>
        <v>2017</v>
      </c>
      <c r="D330">
        <f t="shared" si="12"/>
        <v>7</v>
      </c>
      <c r="E330" s="1">
        <v>42841</v>
      </c>
      <c r="F330" s="2">
        <v>329</v>
      </c>
      <c r="G330">
        <v>22.51999855</v>
      </c>
      <c r="H330">
        <v>644</v>
      </c>
      <c r="I330">
        <f>_xlfn.XLOOKUP(C330,exposure!$A$3:$A$16,exposure!$C$3:$C$16)</f>
        <v>9984.2372556535065</v>
      </c>
      <c r="J330">
        <v>8.2299995422363192</v>
      </c>
    </row>
    <row r="331" spans="1:10" x14ac:dyDescent="0.3">
      <c r="A331" t="s">
        <v>3</v>
      </c>
      <c r="B331" t="s">
        <v>4</v>
      </c>
      <c r="C331">
        <f t="shared" si="13"/>
        <v>2017</v>
      </c>
      <c r="D331">
        <f t="shared" si="12"/>
        <v>7</v>
      </c>
      <c r="E331" s="1">
        <v>42848</v>
      </c>
      <c r="F331" s="2">
        <v>330</v>
      </c>
      <c r="G331">
        <v>23.25</v>
      </c>
      <c r="H331">
        <v>670</v>
      </c>
      <c r="I331">
        <f>_xlfn.XLOOKUP(C331,exposure!$A$3:$A$16,exposure!$C$3:$C$16)</f>
        <v>9984.2372556535065</v>
      </c>
      <c r="J331">
        <v>1.8999999761581401</v>
      </c>
    </row>
    <row r="332" spans="1:10" x14ac:dyDescent="0.3">
      <c r="A332" t="s">
        <v>3</v>
      </c>
      <c r="B332" t="s">
        <v>4</v>
      </c>
      <c r="C332">
        <f t="shared" si="13"/>
        <v>2017</v>
      </c>
      <c r="D332">
        <f t="shared" si="12"/>
        <v>7</v>
      </c>
      <c r="E332" s="1">
        <v>42855</v>
      </c>
      <c r="F332" s="2">
        <v>331</v>
      </c>
      <c r="G332">
        <v>21.379999160000001</v>
      </c>
      <c r="H332">
        <v>716</v>
      </c>
      <c r="I332">
        <f>_xlfn.XLOOKUP(C332,exposure!$A$3:$A$16,exposure!$C$3:$C$16)</f>
        <v>9984.2372556535065</v>
      </c>
      <c r="J332">
        <v>6.1599998474120996</v>
      </c>
    </row>
    <row r="333" spans="1:10" x14ac:dyDescent="0.3">
      <c r="A333" t="s">
        <v>3</v>
      </c>
      <c r="B333" t="s">
        <v>4</v>
      </c>
      <c r="C333">
        <f t="shared" si="13"/>
        <v>2017</v>
      </c>
      <c r="D333">
        <f t="shared" si="12"/>
        <v>7</v>
      </c>
      <c r="E333" s="1">
        <v>42862</v>
      </c>
      <c r="F333" s="2">
        <v>332</v>
      </c>
      <c r="G333">
        <v>24.510000229999999</v>
      </c>
      <c r="H333">
        <v>665</v>
      </c>
      <c r="I333">
        <f>_xlfn.XLOOKUP(C333,exposure!$A$3:$A$16,exposure!$C$3:$C$16)</f>
        <v>9984.2372556535065</v>
      </c>
      <c r="J333">
        <v>7.7300000190734801</v>
      </c>
    </row>
    <row r="334" spans="1:10" x14ac:dyDescent="0.3">
      <c r="A334" t="s">
        <v>3</v>
      </c>
      <c r="B334" t="s">
        <v>4</v>
      </c>
      <c r="C334">
        <f t="shared" si="13"/>
        <v>2017</v>
      </c>
      <c r="D334">
        <f t="shared" si="12"/>
        <v>7</v>
      </c>
      <c r="E334" s="1">
        <v>42869</v>
      </c>
      <c r="F334" s="2">
        <v>333</v>
      </c>
      <c r="G334">
        <v>26.760000229999999</v>
      </c>
      <c r="H334">
        <v>677</v>
      </c>
      <c r="I334">
        <f>_xlfn.XLOOKUP(C334,exposure!$A$3:$A$16,exposure!$C$3:$C$16)</f>
        <v>9984.2372556535065</v>
      </c>
      <c r="J334">
        <v>9.1199998855590803</v>
      </c>
    </row>
    <row r="335" spans="1:10" x14ac:dyDescent="0.3">
      <c r="A335" t="s">
        <v>3</v>
      </c>
      <c r="B335" t="s">
        <v>4</v>
      </c>
      <c r="C335">
        <f t="shared" si="13"/>
        <v>2017</v>
      </c>
      <c r="D335">
        <f t="shared" si="12"/>
        <v>7</v>
      </c>
      <c r="E335" s="1">
        <v>42876</v>
      </c>
      <c r="F335" s="2">
        <v>334</v>
      </c>
      <c r="G335">
        <v>28.629999160000001</v>
      </c>
      <c r="H335">
        <v>625</v>
      </c>
      <c r="I335">
        <f>_xlfn.XLOOKUP(C335,exposure!$A$3:$A$16,exposure!$C$3:$C$16)</f>
        <v>9984.2372556535065</v>
      </c>
      <c r="J335">
        <v>28.629999160000001</v>
      </c>
    </row>
    <row r="336" spans="1:10" x14ac:dyDescent="0.3">
      <c r="A336" t="s">
        <v>3</v>
      </c>
      <c r="B336" t="s">
        <v>4</v>
      </c>
      <c r="C336">
        <f t="shared" si="13"/>
        <v>2017</v>
      </c>
      <c r="D336">
        <f t="shared" si="12"/>
        <v>7</v>
      </c>
      <c r="E336" s="1">
        <v>42883</v>
      </c>
      <c r="F336" s="2">
        <v>335</v>
      </c>
      <c r="G336">
        <v>28.799999239999998</v>
      </c>
      <c r="H336">
        <v>683</v>
      </c>
      <c r="I336">
        <f>_xlfn.XLOOKUP(C336,exposure!$A$3:$A$16,exposure!$C$3:$C$16)</f>
        <v>9984.2372556535065</v>
      </c>
      <c r="J336">
        <v>28.799999239999998</v>
      </c>
    </row>
    <row r="337" spans="1:10" x14ac:dyDescent="0.3">
      <c r="A337" t="s">
        <v>3</v>
      </c>
      <c r="B337" t="s">
        <v>4</v>
      </c>
      <c r="C337">
        <f t="shared" si="13"/>
        <v>2017</v>
      </c>
      <c r="D337">
        <f t="shared" si="12"/>
        <v>7</v>
      </c>
      <c r="E337" s="1">
        <v>42890</v>
      </c>
      <c r="F337" s="2">
        <v>336</v>
      </c>
      <c r="G337">
        <v>27.789999009999999</v>
      </c>
      <c r="H337">
        <v>639</v>
      </c>
      <c r="I337">
        <f>_xlfn.XLOOKUP(C337,exposure!$A$3:$A$16,exposure!$C$3:$C$16)</f>
        <v>9984.2372556535065</v>
      </c>
      <c r="J337">
        <v>27.789999009999999</v>
      </c>
    </row>
    <row r="338" spans="1:10" x14ac:dyDescent="0.3">
      <c r="A338" t="s">
        <v>3</v>
      </c>
      <c r="B338" t="s">
        <v>4</v>
      </c>
      <c r="C338">
        <f t="shared" si="13"/>
        <v>2017</v>
      </c>
      <c r="D338">
        <f t="shared" si="12"/>
        <v>7</v>
      </c>
      <c r="E338" s="1">
        <v>42897</v>
      </c>
      <c r="F338" s="2">
        <v>337</v>
      </c>
      <c r="G338">
        <v>30.329999919999999</v>
      </c>
      <c r="H338">
        <v>680</v>
      </c>
      <c r="I338">
        <f>_xlfn.XLOOKUP(C338,exposure!$A$3:$A$16,exposure!$C$3:$C$16)</f>
        <v>9984.2372556535065</v>
      </c>
      <c r="J338">
        <v>30.329999919999999</v>
      </c>
    </row>
    <row r="339" spans="1:10" x14ac:dyDescent="0.3">
      <c r="A339" t="s">
        <v>3</v>
      </c>
      <c r="B339" t="s">
        <v>4</v>
      </c>
      <c r="C339">
        <f t="shared" si="13"/>
        <v>2017</v>
      </c>
      <c r="D339">
        <f t="shared" si="12"/>
        <v>7</v>
      </c>
      <c r="E339" s="1">
        <v>42904</v>
      </c>
      <c r="F339" s="2">
        <v>338</v>
      </c>
      <c r="G339">
        <v>31.659999849999998</v>
      </c>
      <c r="H339">
        <v>666</v>
      </c>
      <c r="I339">
        <f>_xlfn.XLOOKUP(C339,exposure!$A$3:$A$16,exposure!$C$3:$C$16)</f>
        <v>9984.2372556535065</v>
      </c>
      <c r="J339">
        <v>31.659999849999998</v>
      </c>
    </row>
    <row r="340" spans="1:10" x14ac:dyDescent="0.3">
      <c r="A340" t="s">
        <v>3</v>
      </c>
      <c r="B340" t="s">
        <v>4</v>
      </c>
      <c r="C340">
        <f t="shared" si="13"/>
        <v>2017</v>
      </c>
      <c r="D340">
        <f t="shared" si="12"/>
        <v>7</v>
      </c>
      <c r="E340" s="1">
        <v>42911</v>
      </c>
      <c r="F340" s="2">
        <v>339</v>
      </c>
      <c r="G340">
        <v>30.899999619999999</v>
      </c>
      <c r="H340">
        <v>627</v>
      </c>
      <c r="I340">
        <f>_xlfn.XLOOKUP(C340,exposure!$A$3:$A$16,exposure!$C$3:$C$16)</f>
        <v>9984.2372556535065</v>
      </c>
      <c r="J340">
        <v>30.899999619999999</v>
      </c>
    </row>
    <row r="341" spans="1:10" x14ac:dyDescent="0.3">
      <c r="A341" t="s">
        <v>3</v>
      </c>
      <c r="B341" t="s">
        <v>4</v>
      </c>
      <c r="C341">
        <f t="shared" si="13"/>
        <v>2017</v>
      </c>
      <c r="D341">
        <f t="shared" si="12"/>
        <v>7</v>
      </c>
      <c r="E341" s="1">
        <v>42918</v>
      </c>
      <c r="F341" s="2">
        <v>340</v>
      </c>
      <c r="G341">
        <v>33.459999080000003</v>
      </c>
      <c r="H341">
        <v>667</v>
      </c>
      <c r="I341">
        <f>_xlfn.XLOOKUP(C341,exposure!$A$3:$A$16,exposure!$C$3:$C$16)</f>
        <v>9984.2372556535065</v>
      </c>
      <c r="J341">
        <v>33.459999080000003</v>
      </c>
    </row>
    <row r="342" spans="1:10" x14ac:dyDescent="0.3">
      <c r="A342" t="s">
        <v>3</v>
      </c>
      <c r="B342" t="s">
        <v>4</v>
      </c>
      <c r="C342">
        <f t="shared" si="13"/>
        <v>2017</v>
      </c>
      <c r="D342">
        <f t="shared" si="12"/>
        <v>7</v>
      </c>
      <c r="E342" s="1">
        <v>42925</v>
      </c>
      <c r="F342" s="2">
        <v>341</v>
      </c>
      <c r="G342">
        <v>34.229999540000001</v>
      </c>
      <c r="H342">
        <v>682</v>
      </c>
      <c r="I342">
        <f>_xlfn.XLOOKUP(C342,exposure!$A$3:$A$16,exposure!$C$3:$C$16)</f>
        <v>9984.2372556535065</v>
      </c>
      <c r="J342">
        <v>34.229999540000001</v>
      </c>
    </row>
    <row r="343" spans="1:10" x14ac:dyDescent="0.3">
      <c r="A343" t="s">
        <v>3</v>
      </c>
      <c r="B343" t="s">
        <v>4</v>
      </c>
      <c r="C343">
        <f t="shared" si="13"/>
        <v>2017</v>
      </c>
      <c r="D343">
        <f t="shared" si="12"/>
        <v>7</v>
      </c>
      <c r="E343" s="1">
        <v>42932</v>
      </c>
      <c r="F343" s="2">
        <v>342</v>
      </c>
      <c r="G343">
        <v>33.119998930000001</v>
      </c>
      <c r="H343">
        <v>651</v>
      </c>
      <c r="I343">
        <f>_xlfn.XLOOKUP(C343,exposure!$A$3:$A$16,exposure!$C$3:$C$16)</f>
        <v>9984.2372556535065</v>
      </c>
      <c r="J343">
        <v>33.119998930000001</v>
      </c>
    </row>
    <row r="344" spans="1:10" x14ac:dyDescent="0.3">
      <c r="A344" t="s">
        <v>3</v>
      </c>
      <c r="B344" t="s">
        <v>4</v>
      </c>
      <c r="C344">
        <f t="shared" si="13"/>
        <v>2017</v>
      </c>
      <c r="D344">
        <f t="shared" si="12"/>
        <v>7</v>
      </c>
      <c r="E344" s="1">
        <v>42939</v>
      </c>
      <c r="F344" s="2">
        <v>343</v>
      </c>
      <c r="G344">
        <v>32.520000459999999</v>
      </c>
      <c r="H344">
        <v>633</v>
      </c>
      <c r="I344">
        <f>_xlfn.XLOOKUP(C344,exposure!$A$3:$A$16,exposure!$C$3:$C$16)</f>
        <v>9984.2372556535065</v>
      </c>
      <c r="J344">
        <v>32.520000459999999</v>
      </c>
    </row>
    <row r="345" spans="1:10" x14ac:dyDescent="0.3">
      <c r="A345" t="s">
        <v>3</v>
      </c>
      <c r="B345" t="s">
        <v>4</v>
      </c>
      <c r="C345">
        <f t="shared" si="13"/>
        <v>2017</v>
      </c>
      <c r="D345">
        <f t="shared" si="12"/>
        <v>7</v>
      </c>
      <c r="E345" s="1">
        <v>42946</v>
      </c>
      <c r="F345" s="2">
        <v>344</v>
      </c>
      <c r="G345">
        <v>32.569999690000003</v>
      </c>
      <c r="H345">
        <v>722</v>
      </c>
      <c r="I345">
        <f>_xlfn.XLOOKUP(C345,exposure!$A$3:$A$16,exposure!$C$3:$C$16)</f>
        <v>9984.2372556535065</v>
      </c>
      <c r="J345">
        <v>32.569999690000003</v>
      </c>
    </row>
    <row r="346" spans="1:10" x14ac:dyDescent="0.3">
      <c r="A346" t="s">
        <v>3</v>
      </c>
      <c r="B346" t="s">
        <v>4</v>
      </c>
      <c r="C346">
        <f t="shared" si="13"/>
        <v>2017</v>
      </c>
      <c r="D346">
        <f t="shared" si="12"/>
        <v>7</v>
      </c>
      <c r="E346" s="1">
        <v>42953</v>
      </c>
      <c r="F346" s="2">
        <v>345</v>
      </c>
      <c r="G346">
        <v>37.189998629999998</v>
      </c>
      <c r="H346">
        <v>891</v>
      </c>
      <c r="I346">
        <f>_xlfn.XLOOKUP(C346,exposure!$A$3:$A$16,exposure!$C$3:$C$16)</f>
        <v>9984.2372556535065</v>
      </c>
      <c r="J346">
        <v>37.189998629999998</v>
      </c>
    </row>
    <row r="347" spans="1:10" x14ac:dyDescent="0.3">
      <c r="A347" t="s">
        <v>3</v>
      </c>
      <c r="B347" t="s">
        <v>4</v>
      </c>
      <c r="C347">
        <f t="shared" si="13"/>
        <v>2017</v>
      </c>
      <c r="D347">
        <f t="shared" si="12"/>
        <v>7</v>
      </c>
      <c r="E347" s="1">
        <v>42960</v>
      </c>
      <c r="F347" s="2">
        <v>346</v>
      </c>
      <c r="G347">
        <v>37.259998320000001</v>
      </c>
      <c r="H347">
        <v>725</v>
      </c>
      <c r="I347">
        <f>_xlfn.XLOOKUP(C347,exposure!$A$3:$A$16,exposure!$C$3:$C$16)</f>
        <v>9984.2372556535065</v>
      </c>
      <c r="J347">
        <v>37.259998320000001</v>
      </c>
    </row>
    <row r="348" spans="1:10" x14ac:dyDescent="0.3">
      <c r="A348" t="s">
        <v>3</v>
      </c>
      <c r="B348" t="s">
        <v>4</v>
      </c>
      <c r="C348">
        <f t="shared" si="13"/>
        <v>2017</v>
      </c>
      <c r="D348">
        <f t="shared" si="12"/>
        <v>7</v>
      </c>
      <c r="E348" s="1">
        <v>42967</v>
      </c>
      <c r="F348" s="2">
        <v>347</v>
      </c>
      <c r="G348">
        <v>34.180000309999997</v>
      </c>
      <c r="H348">
        <v>675</v>
      </c>
      <c r="I348">
        <f>_xlfn.XLOOKUP(C348,exposure!$A$3:$A$16,exposure!$C$3:$C$16)</f>
        <v>9984.2372556535065</v>
      </c>
      <c r="J348">
        <v>34.180000309999997</v>
      </c>
    </row>
    <row r="349" spans="1:10" x14ac:dyDescent="0.3">
      <c r="A349" t="s">
        <v>3</v>
      </c>
      <c r="B349" t="s">
        <v>4</v>
      </c>
      <c r="C349">
        <f t="shared" si="13"/>
        <v>2017</v>
      </c>
      <c r="D349">
        <f t="shared" si="12"/>
        <v>7</v>
      </c>
      <c r="E349" s="1">
        <v>42974</v>
      </c>
      <c r="F349" s="2">
        <v>348</v>
      </c>
      <c r="G349">
        <v>32.86000061</v>
      </c>
      <c r="H349">
        <v>653</v>
      </c>
      <c r="I349">
        <f>_xlfn.XLOOKUP(C349,exposure!$A$3:$A$16,exposure!$C$3:$C$16)</f>
        <v>9984.2372556535065</v>
      </c>
      <c r="J349">
        <v>32.86000061</v>
      </c>
    </row>
    <row r="350" spans="1:10" x14ac:dyDescent="0.3">
      <c r="A350" t="s">
        <v>3</v>
      </c>
      <c r="B350" t="s">
        <v>4</v>
      </c>
      <c r="C350">
        <f t="shared" si="13"/>
        <v>2017</v>
      </c>
      <c r="D350">
        <f t="shared" si="12"/>
        <v>7</v>
      </c>
      <c r="E350" s="1">
        <v>42981</v>
      </c>
      <c r="F350" s="2">
        <v>349</v>
      </c>
      <c r="G350">
        <v>34.579998019999998</v>
      </c>
      <c r="H350">
        <v>612</v>
      </c>
      <c r="I350">
        <f>_xlfn.XLOOKUP(C350,exposure!$A$3:$A$16,exposure!$C$3:$C$16)</f>
        <v>9984.2372556535065</v>
      </c>
      <c r="J350">
        <v>34.579998019999998</v>
      </c>
    </row>
    <row r="351" spans="1:10" x14ac:dyDescent="0.3">
      <c r="A351" t="s">
        <v>3</v>
      </c>
      <c r="B351" t="s">
        <v>4</v>
      </c>
      <c r="C351">
        <f t="shared" si="13"/>
        <v>2017</v>
      </c>
      <c r="D351">
        <f t="shared" si="12"/>
        <v>7</v>
      </c>
      <c r="E351" s="1">
        <v>42988</v>
      </c>
      <c r="F351" s="2">
        <v>350</v>
      </c>
      <c r="G351">
        <v>27.809999470000001</v>
      </c>
      <c r="H351">
        <v>599</v>
      </c>
      <c r="I351">
        <f>_xlfn.XLOOKUP(C351,exposure!$A$3:$A$16,exposure!$C$3:$C$16)</f>
        <v>9984.2372556535065</v>
      </c>
      <c r="J351">
        <v>27.809999470000001</v>
      </c>
    </row>
    <row r="352" spans="1:10" x14ac:dyDescent="0.3">
      <c r="A352" t="s">
        <v>3</v>
      </c>
      <c r="B352" t="s">
        <v>4</v>
      </c>
      <c r="C352">
        <f t="shared" si="13"/>
        <v>2017</v>
      </c>
      <c r="D352">
        <f t="shared" si="12"/>
        <v>7</v>
      </c>
      <c r="E352" s="1">
        <v>42995</v>
      </c>
      <c r="F352" s="2">
        <v>351</v>
      </c>
      <c r="G352">
        <v>27.239999770000001</v>
      </c>
      <c r="H352">
        <v>621</v>
      </c>
      <c r="I352">
        <f>_xlfn.XLOOKUP(C352,exposure!$A$3:$A$16,exposure!$C$3:$C$16)</f>
        <v>9984.2372556535065</v>
      </c>
      <c r="J352">
        <v>27.239999770000001</v>
      </c>
    </row>
    <row r="353" spans="1:10" x14ac:dyDescent="0.3">
      <c r="A353" t="s">
        <v>3</v>
      </c>
      <c r="B353" t="s">
        <v>4</v>
      </c>
      <c r="C353">
        <f t="shared" si="13"/>
        <v>2017</v>
      </c>
      <c r="D353">
        <f t="shared" si="12"/>
        <v>7</v>
      </c>
      <c r="E353" s="1">
        <v>43002</v>
      </c>
      <c r="F353" s="2">
        <v>352</v>
      </c>
      <c r="G353">
        <v>23.920000080000001</v>
      </c>
      <c r="H353">
        <v>697</v>
      </c>
      <c r="I353">
        <f>_xlfn.XLOOKUP(C353,exposure!$A$3:$A$16,exposure!$C$3:$C$16)</f>
        <v>9984.2372556535065</v>
      </c>
      <c r="J353">
        <v>23.920000080000001</v>
      </c>
    </row>
    <row r="354" spans="1:10" x14ac:dyDescent="0.3">
      <c r="A354" t="s">
        <v>3</v>
      </c>
      <c r="B354" t="s">
        <v>4</v>
      </c>
      <c r="C354">
        <f t="shared" si="13"/>
        <v>2017</v>
      </c>
      <c r="D354">
        <f t="shared" si="12"/>
        <v>7</v>
      </c>
      <c r="E354" s="1">
        <v>43009</v>
      </c>
      <c r="F354" s="2">
        <v>353</v>
      </c>
      <c r="G354">
        <v>25.469999309999999</v>
      </c>
      <c r="H354">
        <v>677</v>
      </c>
      <c r="I354">
        <f>_xlfn.XLOOKUP(C354,exposure!$A$3:$A$16,exposure!$C$3:$C$16)</f>
        <v>9984.2372556535065</v>
      </c>
      <c r="J354">
        <v>25.469999309999999</v>
      </c>
    </row>
    <row r="355" spans="1:10" x14ac:dyDescent="0.3">
      <c r="A355" t="s">
        <v>3</v>
      </c>
      <c r="B355" t="s">
        <v>4</v>
      </c>
      <c r="C355">
        <f t="shared" si="13"/>
        <v>2017</v>
      </c>
      <c r="D355">
        <f t="shared" si="12"/>
        <v>7</v>
      </c>
      <c r="E355" s="1">
        <v>43016</v>
      </c>
      <c r="F355" s="2">
        <v>354</v>
      </c>
      <c r="G355">
        <v>25.88999939</v>
      </c>
      <c r="H355">
        <v>680</v>
      </c>
      <c r="I355">
        <f>_xlfn.XLOOKUP(C355,exposure!$A$3:$A$16,exposure!$C$3:$C$16)</f>
        <v>9984.2372556535065</v>
      </c>
      <c r="J355">
        <v>8.17000007629394</v>
      </c>
    </row>
    <row r="356" spans="1:10" x14ac:dyDescent="0.3">
      <c r="A356" t="s">
        <v>3</v>
      </c>
      <c r="B356" t="s">
        <v>4</v>
      </c>
      <c r="C356">
        <f t="shared" si="13"/>
        <v>2017</v>
      </c>
      <c r="D356">
        <f t="shared" si="12"/>
        <v>7</v>
      </c>
      <c r="E356" s="1">
        <v>43023</v>
      </c>
      <c r="F356" s="2">
        <v>355</v>
      </c>
      <c r="G356">
        <v>25.299999239999998</v>
      </c>
      <c r="H356">
        <v>710</v>
      </c>
      <c r="I356">
        <f>_xlfn.XLOOKUP(C356,exposure!$A$3:$A$16,exposure!$C$3:$C$16)</f>
        <v>9984.2372556535065</v>
      </c>
      <c r="J356">
        <v>25.299999239999998</v>
      </c>
    </row>
    <row r="357" spans="1:10" x14ac:dyDescent="0.3">
      <c r="A357" t="s">
        <v>3</v>
      </c>
      <c r="B357" t="s">
        <v>4</v>
      </c>
      <c r="C357">
        <f t="shared" si="13"/>
        <v>2017</v>
      </c>
      <c r="D357">
        <f t="shared" si="12"/>
        <v>7</v>
      </c>
      <c r="E357" s="1">
        <v>43030</v>
      </c>
      <c r="F357" s="2">
        <v>356</v>
      </c>
      <c r="G357">
        <v>24.920000080000001</v>
      </c>
      <c r="H357">
        <v>672</v>
      </c>
      <c r="I357">
        <f>_xlfn.XLOOKUP(C357,exposure!$A$3:$A$16,exposure!$C$3:$C$16)</f>
        <v>9984.2372556535065</v>
      </c>
      <c r="J357">
        <v>24.920000080000001</v>
      </c>
    </row>
    <row r="358" spans="1:10" x14ac:dyDescent="0.3">
      <c r="A358" t="s">
        <v>3</v>
      </c>
      <c r="B358" t="s">
        <v>4</v>
      </c>
      <c r="C358">
        <f t="shared" si="13"/>
        <v>2017</v>
      </c>
      <c r="D358">
        <f t="shared" si="12"/>
        <v>7</v>
      </c>
      <c r="E358" s="1">
        <v>43037</v>
      </c>
      <c r="F358" s="2">
        <v>357</v>
      </c>
      <c r="G358">
        <v>22.88999939</v>
      </c>
      <c r="H358">
        <v>722</v>
      </c>
      <c r="I358">
        <f>_xlfn.XLOOKUP(C358,exposure!$A$3:$A$16,exposure!$C$3:$C$16)</f>
        <v>9984.2372556535065</v>
      </c>
      <c r="J358">
        <v>7.0999999046325604</v>
      </c>
    </row>
    <row r="359" spans="1:10" x14ac:dyDescent="0.3">
      <c r="A359" t="s">
        <v>3</v>
      </c>
      <c r="B359" t="s">
        <v>4</v>
      </c>
      <c r="C359">
        <f t="shared" si="13"/>
        <v>2017</v>
      </c>
      <c r="D359">
        <f t="shared" si="12"/>
        <v>7</v>
      </c>
      <c r="E359" s="1">
        <v>43044</v>
      </c>
      <c r="F359" s="2">
        <v>358</v>
      </c>
      <c r="G359">
        <v>20.760000229999999</v>
      </c>
      <c r="H359">
        <v>714</v>
      </c>
      <c r="I359">
        <f>_xlfn.XLOOKUP(C359,exposure!$A$3:$A$16,exposure!$C$3:$C$16)</f>
        <v>9984.2372556535065</v>
      </c>
      <c r="J359">
        <v>6.6599998474120996</v>
      </c>
    </row>
    <row r="360" spans="1:10" x14ac:dyDescent="0.3">
      <c r="A360" t="s">
        <v>3</v>
      </c>
      <c r="B360" t="s">
        <v>4</v>
      </c>
      <c r="C360">
        <f t="shared" si="13"/>
        <v>2017</v>
      </c>
      <c r="D360">
        <f t="shared" si="12"/>
        <v>7</v>
      </c>
      <c r="E360" s="1">
        <v>43051</v>
      </c>
      <c r="F360" s="2">
        <v>359</v>
      </c>
      <c r="G360">
        <v>18.27999878</v>
      </c>
      <c r="H360">
        <v>717</v>
      </c>
      <c r="I360">
        <f>_xlfn.XLOOKUP(C360,exposure!$A$3:$A$16,exposure!$C$3:$C$16)</f>
        <v>9984.2372556535065</v>
      </c>
      <c r="J360">
        <v>5.6799998283386204</v>
      </c>
    </row>
    <row r="361" spans="1:10" x14ac:dyDescent="0.3">
      <c r="A361" t="s">
        <v>3</v>
      </c>
      <c r="B361" t="s">
        <v>4</v>
      </c>
      <c r="C361">
        <f t="shared" si="13"/>
        <v>2017</v>
      </c>
      <c r="D361">
        <f t="shared" si="12"/>
        <v>7</v>
      </c>
      <c r="E361" s="1">
        <v>43058</v>
      </c>
      <c r="F361" s="2">
        <v>360</v>
      </c>
      <c r="G361">
        <v>17.899999619999999</v>
      </c>
      <c r="H361">
        <v>719</v>
      </c>
      <c r="I361">
        <f>_xlfn.XLOOKUP(C361,exposure!$A$3:$A$16,exposure!$C$3:$C$16)</f>
        <v>9984.2372556535065</v>
      </c>
      <c r="J361">
        <v>4.4899997711181596</v>
      </c>
    </row>
    <row r="362" spans="1:10" x14ac:dyDescent="0.3">
      <c r="A362" t="s">
        <v>3</v>
      </c>
      <c r="B362" t="s">
        <v>4</v>
      </c>
      <c r="C362">
        <f t="shared" si="13"/>
        <v>2017</v>
      </c>
      <c r="D362">
        <f t="shared" si="12"/>
        <v>7</v>
      </c>
      <c r="E362" s="1">
        <v>43065</v>
      </c>
      <c r="F362" s="2">
        <v>361</v>
      </c>
      <c r="G362">
        <v>18.789999009999999</v>
      </c>
      <c r="H362">
        <v>740</v>
      </c>
      <c r="I362">
        <f>_xlfn.XLOOKUP(C362,exposure!$A$3:$A$16,exposure!$C$3:$C$16)</f>
        <v>9984.2372556535065</v>
      </c>
      <c r="J362">
        <v>3.3399999141693102</v>
      </c>
    </row>
    <row r="363" spans="1:10" x14ac:dyDescent="0.3">
      <c r="A363" t="s">
        <v>3</v>
      </c>
      <c r="B363" t="s">
        <v>4</v>
      </c>
      <c r="C363">
        <f t="shared" si="13"/>
        <v>2017</v>
      </c>
      <c r="D363">
        <f t="shared" si="12"/>
        <v>7</v>
      </c>
      <c r="E363" s="1">
        <v>43072</v>
      </c>
      <c r="F363" s="2">
        <v>362</v>
      </c>
      <c r="G363">
        <v>14.63999939</v>
      </c>
      <c r="H363">
        <v>769</v>
      </c>
      <c r="I363">
        <f>_xlfn.XLOOKUP(C363,exposure!$A$3:$A$16,exposure!$C$3:$C$16)</f>
        <v>9984.2372556535065</v>
      </c>
      <c r="J363">
        <v>3.9999999105930301E-2</v>
      </c>
    </row>
    <row r="364" spans="1:10" x14ac:dyDescent="0.3">
      <c r="A364" t="s">
        <v>3</v>
      </c>
      <c r="B364" t="s">
        <v>4</v>
      </c>
      <c r="C364">
        <f t="shared" si="13"/>
        <v>2017</v>
      </c>
      <c r="D364">
        <f t="shared" si="12"/>
        <v>7</v>
      </c>
      <c r="E364" s="1">
        <v>43079</v>
      </c>
      <c r="F364" s="2">
        <v>363</v>
      </c>
      <c r="G364">
        <v>15.289999959999999</v>
      </c>
      <c r="H364">
        <v>764</v>
      </c>
      <c r="I364">
        <f>_xlfn.XLOOKUP(C364,exposure!$A$3:$A$16,exposure!$C$3:$C$16)</f>
        <v>9984.2372556535065</v>
      </c>
      <c r="J364">
        <v>-2.0199999809265101</v>
      </c>
    </row>
    <row r="365" spans="1:10" x14ac:dyDescent="0.3">
      <c r="A365" t="s">
        <v>3</v>
      </c>
      <c r="B365" t="s">
        <v>4</v>
      </c>
      <c r="C365">
        <f t="shared" si="13"/>
        <v>2017</v>
      </c>
      <c r="D365">
        <f t="shared" si="12"/>
        <v>7</v>
      </c>
      <c r="E365" s="1">
        <v>43086</v>
      </c>
      <c r="F365" s="2">
        <v>364</v>
      </c>
      <c r="G365">
        <v>17.010000229999999</v>
      </c>
      <c r="H365">
        <v>834</v>
      </c>
      <c r="I365">
        <f>_xlfn.XLOOKUP(C365,exposure!$A$3:$A$16,exposure!$C$3:$C$16)</f>
        <v>9984.2372556535065</v>
      </c>
      <c r="J365">
        <v>1.7400000095367401</v>
      </c>
    </row>
    <row r="366" spans="1:10" x14ac:dyDescent="0.3">
      <c r="A366" t="s">
        <v>3</v>
      </c>
      <c r="B366" t="s">
        <v>4</v>
      </c>
      <c r="C366">
        <f t="shared" si="13"/>
        <v>2017</v>
      </c>
      <c r="D366">
        <f t="shared" ref="D366:D429" si="14">C366-2010</f>
        <v>7</v>
      </c>
      <c r="E366" s="1">
        <v>43093</v>
      </c>
      <c r="F366" s="2">
        <v>365</v>
      </c>
      <c r="G366">
        <v>15.96999931</v>
      </c>
      <c r="H366">
        <v>820</v>
      </c>
      <c r="I366">
        <f>_xlfn.XLOOKUP(C366,exposure!$A$3:$A$16,exposure!$C$3:$C$16)</f>
        <v>9984.2372556535065</v>
      </c>
      <c r="J366">
        <v>-1.66999995708465</v>
      </c>
    </row>
    <row r="367" spans="1:10" x14ac:dyDescent="0.3">
      <c r="A367" t="s">
        <v>3</v>
      </c>
      <c r="B367" t="s">
        <v>4</v>
      </c>
      <c r="C367">
        <f t="shared" si="13"/>
        <v>2017</v>
      </c>
      <c r="D367">
        <f t="shared" si="14"/>
        <v>7</v>
      </c>
      <c r="E367" s="1">
        <v>43100</v>
      </c>
      <c r="F367" s="2">
        <v>366</v>
      </c>
      <c r="G367">
        <v>14.71999931</v>
      </c>
      <c r="H367">
        <v>973</v>
      </c>
      <c r="I367">
        <f>_xlfn.XLOOKUP(C367,exposure!$A$3:$A$16,exposure!$C$3:$C$16)</f>
        <v>9984.2372556535065</v>
      </c>
      <c r="J367">
        <v>0.84999996423721302</v>
      </c>
    </row>
    <row r="368" spans="1:10" x14ac:dyDescent="0.3">
      <c r="A368" t="s">
        <v>3</v>
      </c>
      <c r="B368" t="s">
        <v>4</v>
      </c>
      <c r="C368">
        <f t="shared" si="13"/>
        <v>2018</v>
      </c>
      <c r="D368">
        <f t="shared" si="14"/>
        <v>8</v>
      </c>
      <c r="E368" s="1">
        <v>43107</v>
      </c>
      <c r="F368" s="2">
        <v>367</v>
      </c>
      <c r="G368">
        <v>18.520000459999999</v>
      </c>
      <c r="H368">
        <v>951</v>
      </c>
      <c r="I368">
        <f>_xlfn.XLOOKUP(C368,exposure!$A$3:$A$16,exposure!$C$3:$C$16)</f>
        <v>10087.974319662706</v>
      </c>
      <c r="J368">
        <v>1.3899999856948799</v>
      </c>
    </row>
    <row r="369" spans="1:10" x14ac:dyDescent="0.3">
      <c r="A369" t="s">
        <v>3</v>
      </c>
      <c r="B369" t="s">
        <v>4</v>
      </c>
      <c r="C369">
        <f t="shared" si="13"/>
        <v>2018</v>
      </c>
      <c r="D369">
        <f t="shared" si="14"/>
        <v>8</v>
      </c>
      <c r="E369" s="1">
        <v>43114</v>
      </c>
      <c r="F369" s="2">
        <v>368</v>
      </c>
      <c r="G369">
        <v>19.719999309999999</v>
      </c>
      <c r="H369">
        <v>854</v>
      </c>
      <c r="I369">
        <f>_xlfn.XLOOKUP(C369,exposure!$A$3:$A$16,exposure!$C$3:$C$16)</f>
        <v>10087.974319662706</v>
      </c>
      <c r="J369">
        <v>3.16999983787536</v>
      </c>
    </row>
    <row r="370" spans="1:10" x14ac:dyDescent="0.3">
      <c r="A370" t="s">
        <v>3</v>
      </c>
      <c r="B370" t="s">
        <v>4</v>
      </c>
      <c r="C370">
        <f t="shared" si="13"/>
        <v>2018</v>
      </c>
      <c r="D370">
        <f t="shared" si="14"/>
        <v>8</v>
      </c>
      <c r="E370" s="1">
        <v>43121</v>
      </c>
      <c r="F370" s="2">
        <v>369</v>
      </c>
      <c r="G370">
        <v>16.489999770000001</v>
      </c>
      <c r="H370">
        <v>789</v>
      </c>
      <c r="I370">
        <f>_xlfn.XLOOKUP(C370,exposure!$A$3:$A$16,exposure!$C$3:$C$16)</f>
        <v>10087.974319662706</v>
      </c>
      <c r="J370">
        <v>0.75999999046325595</v>
      </c>
    </row>
    <row r="371" spans="1:10" x14ac:dyDescent="0.3">
      <c r="A371" t="s">
        <v>3</v>
      </c>
      <c r="B371" t="s">
        <v>4</v>
      </c>
      <c r="C371">
        <f t="shared" si="13"/>
        <v>2018</v>
      </c>
      <c r="D371">
        <f t="shared" si="14"/>
        <v>8</v>
      </c>
      <c r="E371" s="1">
        <v>43128</v>
      </c>
      <c r="F371" s="2">
        <v>370</v>
      </c>
      <c r="G371">
        <v>15.869999890000001</v>
      </c>
      <c r="H371">
        <v>803</v>
      </c>
      <c r="I371">
        <f>_xlfn.XLOOKUP(C371,exposure!$A$3:$A$16,exposure!$C$3:$C$16)</f>
        <v>10087.974319662706</v>
      </c>
      <c r="J371">
        <v>3.1599998474121</v>
      </c>
    </row>
    <row r="372" spans="1:10" x14ac:dyDescent="0.3">
      <c r="A372" t="s">
        <v>3</v>
      </c>
      <c r="B372" t="s">
        <v>4</v>
      </c>
      <c r="C372">
        <f t="shared" si="13"/>
        <v>2018</v>
      </c>
      <c r="D372">
        <f t="shared" si="14"/>
        <v>8</v>
      </c>
      <c r="E372" s="1">
        <v>43135</v>
      </c>
      <c r="F372" s="2">
        <v>371</v>
      </c>
      <c r="G372">
        <v>16.469999309999999</v>
      </c>
      <c r="H372">
        <v>747</v>
      </c>
      <c r="I372">
        <f>_xlfn.XLOOKUP(C372,exposure!$A$3:$A$16,exposure!$C$3:$C$16)</f>
        <v>10087.974319662706</v>
      </c>
      <c r="J372">
        <v>1.62000000476837</v>
      </c>
    </row>
    <row r="373" spans="1:10" x14ac:dyDescent="0.3">
      <c r="A373" t="s">
        <v>3</v>
      </c>
      <c r="B373" t="s">
        <v>4</v>
      </c>
      <c r="C373">
        <f t="shared" si="13"/>
        <v>2018</v>
      </c>
      <c r="D373">
        <f t="shared" si="14"/>
        <v>8</v>
      </c>
      <c r="E373" s="1">
        <v>43142</v>
      </c>
      <c r="F373" s="2">
        <v>372</v>
      </c>
      <c r="G373">
        <v>14.759999280000001</v>
      </c>
      <c r="H373">
        <v>767</v>
      </c>
      <c r="I373">
        <f>_xlfn.XLOOKUP(C373,exposure!$A$3:$A$16,exposure!$C$3:$C$16)</f>
        <v>10087.974319662706</v>
      </c>
      <c r="J373">
        <v>1.4800000190734801</v>
      </c>
    </row>
    <row r="374" spans="1:10" x14ac:dyDescent="0.3">
      <c r="A374" t="s">
        <v>3</v>
      </c>
      <c r="B374" t="s">
        <v>4</v>
      </c>
      <c r="C374">
        <f t="shared" si="13"/>
        <v>2018</v>
      </c>
      <c r="D374">
        <f t="shared" si="14"/>
        <v>8</v>
      </c>
      <c r="E374" s="1">
        <v>43149</v>
      </c>
      <c r="F374" s="2">
        <v>373</v>
      </c>
      <c r="G374">
        <v>13.289999959999999</v>
      </c>
      <c r="H374">
        <v>787</v>
      </c>
      <c r="I374">
        <f>_xlfn.XLOOKUP(C374,exposure!$A$3:$A$16,exposure!$C$3:$C$16)</f>
        <v>10087.974319662706</v>
      </c>
      <c r="J374">
        <v>-4.9999997019767699E-2</v>
      </c>
    </row>
    <row r="375" spans="1:10" x14ac:dyDescent="0.3">
      <c r="A375" t="s">
        <v>3</v>
      </c>
      <c r="B375" t="s">
        <v>4</v>
      </c>
      <c r="C375">
        <f t="shared" si="13"/>
        <v>2018</v>
      </c>
      <c r="D375">
        <f t="shared" si="14"/>
        <v>8</v>
      </c>
      <c r="E375" s="1">
        <v>43156</v>
      </c>
      <c r="F375" s="2">
        <v>374</v>
      </c>
      <c r="G375">
        <v>12.519999500000001</v>
      </c>
      <c r="H375">
        <v>854</v>
      </c>
      <c r="I375">
        <f>_xlfn.XLOOKUP(C375,exposure!$A$3:$A$16,exposure!$C$3:$C$16)</f>
        <v>10087.974319662706</v>
      </c>
      <c r="J375">
        <v>2.87999987602233</v>
      </c>
    </row>
    <row r="376" spans="1:10" x14ac:dyDescent="0.3">
      <c r="A376" t="s">
        <v>3</v>
      </c>
      <c r="B376" t="s">
        <v>4</v>
      </c>
      <c r="C376">
        <f t="shared" si="13"/>
        <v>2018</v>
      </c>
      <c r="D376">
        <f t="shared" si="14"/>
        <v>8</v>
      </c>
      <c r="E376" s="1">
        <v>43163</v>
      </c>
      <c r="F376" s="2">
        <v>375</v>
      </c>
      <c r="G376">
        <v>16.799999239999998</v>
      </c>
      <c r="H376">
        <v>811</v>
      </c>
      <c r="I376">
        <f>_xlfn.XLOOKUP(C376,exposure!$A$3:$A$16,exposure!$C$3:$C$16)</f>
        <v>10087.974319662706</v>
      </c>
      <c r="J376">
        <v>-5.4400000572204501</v>
      </c>
    </row>
    <row r="377" spans="1:10" x14ac:dyDescent="0.3">
      <c r="A377" t="s">
        <v>3</v>
      </c>
      <c r="B377" t="s">
        <v>4</v>
      </c>
      <c r="C377">
        <f t="shared" si="13"/>
        <v>2018</v>
      </c>
      <c r="D377">
        <f t="shared" si="14"/>
        <v>8</v>
      </c>
      <c r="E377" s="1">
        <v>43170</v>
      </c>
      <c r="F377" s="2">
        <v>376</v>
      </c>
      <c r="G377">
        <v>19.909999849999998</v>
      </c>
      <c r="H377">
        <v>749</v>
      </c>
      <c r="I377">
        <f>_xlfn.XLOOKUP(C377,exposure!$A$3:$A$16,exposure!$C$3:$C$16)</f>
        <v>10087.974319662706</v>
      </c>
      <c r="J377">
        <v>3.3999998569488499</v>
      </c>
    </row>
    <row r="378" spans="1:10" x14ac:dyDescent="0.3">
      <c r="A378" t="s">
        <v>3</v>
      </c>
      <c r="B378" t="s">
        <v>4</v>
      </c>
      <c r="C378">
        <f t="shared" si="13"/>
        <v>2018</v>
      </c>
      <c r="D378">
        <f t="shared" si="14"/>
        <v>8</v>
      </c>
      <c r="E378" s="1">
        <v>43177</v>
      </c>
      <c r="F378" s="2">
        <v>377</v>
      </c>
      <c r="G378">
        <v>17.270000459999999</v>
      </c>
      <c r="H378">
        <v>710</v>
      </c>
      <c r="I378">
        <f>_xlfn.XLOOKUP(C378,exposure!$A$3:$A$16,exposure!$C$3:$C$16)</f>
        <v>10087.974319662706</v>
      </c>
      <c r="J378">
        <v>5.5199999809265101</v>
      </c>
    </row>
    <row r="379" spans="1:10" x14ac:dyDescent="0.3">
      <c r="A379" t="s">
        <v>3</v>
      </c>
      <c r="B379" t="s">
        <v>4</v>
      </c>
      <c r="C379">
        <f t="shared" si="13"/>
        <v>2018</v>
      </c>
      <c r="D379">
        <f t="shared" si="14"/>
        <v>8</v>
      </c>
      <c r="E379" s="1">
        <v>43184</v>
      </c>
      <c r="F379" s="2">
        <v>378</v>
      </c>
      <c r="G379">
        <v>15.869999890000001</v>
      </c>
      <c r="H379">
        <v>760</v>
      </c>
      <c r="I379">
        <f>_xlfn.XLOOKUP(C379,exposure!$A$3:$A$16,exposure!$C$3:$C$16)</f>
        <v>10087.974319662706</v>
      </c>
      <c r="J379">
        <v>1.53999996185302</v>
      </c>
    </row>
    <row r="380" spans="1:10" x14ac:dyDescent="0.3">
      <c r="A380" t="s">
        <v>3</v>
      </c>
      <c r="B380" t="s">
        <v>4</v>
      </c>
      <c r="C380">
        <f t="shared" si="13"/>
        <v>2018</v>
      </c>
      <c r="D380">
        <f t="shared" si="14"/>
        <v>8</v>
      </c>
      <c r="E380" s="1">
        <v>43191</v>
      </c>
      <c r="F380" s="2">
        <v>379</v>
      </c>
      <c r="G380">
        <v>19.329999919999999</v>
      </c>
      <c r="H380">
        <v>710</v>
      </c>
      <c r="I380">
        <f>_xlfn.XLOOKUP(C380,exposure!$A$3:$A$16,exposure!$C$3:$C$16)</f>
        <v>10087.974319662706</v>
      </c>
      <c r="J380">
        <v>3.9700000286102202</v>
      </c>
    </row>
    <row r="381" spans="1:10" x14ac:dyDescent="0.3">
      <c r="A381" t="s">
        <v>3</v>
      </c>
      <c r="B381" t="s">
        <v>4</v>
      </c>
      <c r="C381">
        <f t="shared" si="13"/>
        <v>2018</v>
      </c>
      <c r="D381">
        <f t="shared" si="14"/>
        <v>8</v>
      </c>
      <c r="E381" s="1">
        <v>43198</v>
      </c>
      <c r="F381" s="2">
        <v>380</v>
      </c>
      <c r="G381">
        <v>22.619998930000001</v>
      </c>
      <c r="H381">
        <v>672</v>
      </c>
      <c r="I381">
        <f>_xlfn.XLOOKUP(C381,exposure!$A$3:$A$16,exposure!$C$3:$C$16)</f>
        <v>10087.974319662706</v>
      </c>
      <c r="J381">
        <v>5.1799998283386204</v>
      </c>
    </row>
    <row r="382" spans="1:10" x14ac:dyDescent="0.3">
      <c r="A382" t="s">
        <v>3</v>
      </c>
      <c r="B382" t="s">
        <v>4</v>
      </c>
      <c r="C382">
        <f t="shared" si="13"/>
        <v>2018</v>
      </c>
      <c r="D382">
        <f t="shared" si="14"/>
        <v>8</v>
      </c>
      <c r="E382" s="1">
        <v>43205</v>
      </c>
      <c r="F382" s="2">
        <v>381</v>
      </c>
      <c r="G382">
        <v>24.969999309999999</v>
      </c>
      <c r="H382">
        <v>640</v>
      </c>
      <c r="I382">
        <f>_xlfn.XLOOKUP(C382,exposure!$A$3:$A$16,exposure!$C$3:$C$16)</f>
        <v>10087.974319662706</v>
      </c>
      <c r="J382">
        <v>9.67000007629394</v>
      </c>
    </row>
    <row r="383" spans="1:10" x14ac:dyDescent="0.3">
      <c r="A383" t="s">
        <v>3</v>
      </c>
      <c r="B383" t="s">
        <v>4</v>
      </c>
      <c r="C383">
        <f t="shared" si="13"/>
        <v>2018</v>
      </c>
      <c r="D383">
        <f t="shared" si="14"/>
        <v>8</v>
      </c>
      <c r="E383" s="1">
        <v>43212</v>
      </c>
      <c r="F383" s="2">
        <v>382</v>
      </c>
      <c r="G383">
        <v>25.38999939</v>
      </c>
      <c r="H383">
        <v>689</v>
      </c>
      <c r="I383">
        <f>_xlfn.XLOOKUP(C383,exposure!$A$3:$A$16,exposure!$C$3:$C$16)</f>
        <v>10087.974319662706</v>
      </c>
      <c r="J383">
        <v>25.38999939</v>
      </c>
    </row>
    <row r="384" spans="1:10" x14ac:dyDescent="0.3">
      <c r="A384" t="s">
        <v>3</v>
      </c>
      <c r="B384" t="s">
        <v>4</v>
      </c>
      <c r="C384">
        <f t="shared" si="13"/>
        <v>2018</v>
      </c>
      <c r="D384">
        <f t="shared" si="14"/>
        <v>8</v>
      </c>
      <c r="E384" s="1">
        <v>43219</v>
      </c>
      <c r="F384" s="2">
        <v>383</v>
      </c>
      <c r="G384">
        <v>27.799999239999998</v>
      </c>
      <c r="H384">
        <v>616</v>
      </c>
      <c r="I384">
        <f>_xlfn.XLOOKUP(C384,exposure!$A$3:$A$16,exposure!$C$3:$C$16)</f>
        <v>10087.974319662706</v>
      </c>
      <c r="J384">
        <v>27.799999239999998</v>
      </c>
    </row>
    <row r="385" spans="1:10" x14ac:dyDescent="0.3">
      <c r="A385" t="s">
        <v>3</v>
      </c>
      <c r="B385" t="s">
        <v>4</v>
      </c>
      <c r="C385">
        <f t="shared" si="13"/>
        <v>2018</v>
      </c>
      <c r="D385">
        <f t="shared" si="14"/>
        <v>8</v>
      </c>
      <c r="E385" s="1">
        <v>43226</v>
      </c>
      <c r="F385" s="2">
        <v>384</v>
      </c>
      <c r="G385">
        <v>24.26999855</v>
      </c>
      <c r="H385">
        <v>641</v>
      </c>
      <c r="I385">
        <f>_xlfn.XLOOKUP(C385,exposure!$A$3:$A$16,exposure!$C$3:$C$16)</f>
        <v>10087.974319662706</v>
      </c>
      <c r="J385">
        <v>24.26999855</v>
      </c>
    </row>
    <row r="386" spans="1:10" x14ac:dyDescent="0.3">
      <c r="A386" t="s">
        <v>3</v>
      </c>
      <c r="B386" t="s">
        <v>4</v>
      </c>
      <c r="C386">
        <f t="shared" si="13"/>
        <v>2018</v>
      </c>
      <c r="D386">
        <f t="shared" si="14"/>
        <v>8</v>
      </c>
      <c r="E386" s="1">
        <v>43233</v>
      </c>
      <c r="F386" s="2">
        <v>385</v>
      </c>
      <c r="G386">
        <v>23.75</v>
      </c>
      <c r="H386">
        <v>615</v>
      </c>
      <c r="I386">
        <f>_xlfn.XLOOKUP(C386,exposure!$A$3:$A$16,exposure!$C$3:$C$16)</f>
        <v>10087.974319662706</v>
      </c>
      <c r="J386">
        <v>23.75</v>
      </c>
    </row>
    <row r="387" spans="1:10" x14ac:dyDescent="0.3">
      <c r="A387" t="s">
        <v>3</v>
      </c>
      <c r="B387" t="s">
        <v>4</v>
      </c>
      <c r="C387">
        <f t="shared" ref="C387:C450" si="15">YEAR(E387)</f>
        <v>2018</v>
      </c>
      <c r="D387">
        <f t="shared" si="14"/>
        <v>8</v>
      </c>
      <c r="E387" s="1">
        <v>43240</v>
      </c>
      <c r="F387" s="2">
        <v>386</v>
      </c>
      <c r="G387">
        <v>25.619998930000001</v>
      </c>
      <c r="H387">
        <v>667</v>
      </c>
      <c r="I387">
        <f>_xlfn.XLOOKUP(C387,exposure!$A$3:$A$16,exposure!$C$3:$C$16)</f>
        <v>10087.974319662706</v>
      </c>
      <c r="J387">
        <v>9.75</v>
      </c>
    </row>
    <row r="388" spans="1:10" x14ac:dyDescent="0.3">
      <c r="A388" t="s">
        <v>3</v>
      </c>
      <c r="B388" t="s">
        <v>4</v>
      </c>
      <c r="C388">
        <f t="shared" si="15"/>
        <v>2018</v>
      </c>
      <c r="D388">
        <f t="shared" si="14"/>
        <v>8</v>
      </c>
      <c r="E388" s="1">
        <v>43247</v>
      </c>
      <c r="F388" s="2">
        <v>387</v>
      </c>
      <c r="G388">
        <v>28.209999079999999</v>
      </c>
      <c r="H388">
        <v>673</v>
      </c>
      <c r="I388">
        <f>_xlfn.XLOOKUP(C388,exposure!$A$3:$A$16,exposure!$C$3:$C$16)</f>
        <v>10087.974319662706</v>
      </c>
      <c r="J388">
        <v>28.209999079999999</v>
      </c>
    </row>
    <row r="389" spans="1:10" x14ac:dyDescent="0.3">
      <c r="A389" t="s">
        <v>3</v>
      </c>
      <c r="B389" t="s">
        <v>4</v>
      </c>
      <c r="C389">
        <f t="shared" si="15"/>
        <v>2018</v>
      </c>
      <c r="D389">
        <f t="shared" si="14"/>
        <v>8</v>
      </c>
      <c r="E389" s="1">
        <v>43254</v>
      </c>
      <c r="F389" s="2">
        <v>388</v>
      </c>
      <c r="G389">
        <v>30.439998630000002</v>
      </c>
      <c r="H389">
        <v>585</v>
      </c>
      <c r="I389">
        <f>_xlfn.XLOOKUP(C389,exposure!$A$3:$A$16,exposure!$C$3:$C$16)</f>
        <v>10087.974319662706</v>
      </c>
      <c r="J389">
        <v>30.439998630000002</v>
      </c>
    </row>
    <row r="390" spans="1:10" x14ac:dyDescent="0.3">
      <c r="A390" t="s">
        <v>3</v>
      </c>
      <c r="B390" t="s">
        <v>4</v>
      </c>
      <c r="C390">
        <f t="shared" si="15"/>
        <v>2018</v>
      </c>
      <c r="D390">
        <f t="shared" si="14"/>
        <v>8</v>
      </c>
      <c r="E390" s="1">
        <v>43261</v>
      </c>
      <c r="F390" s="2">
        <v>389</v>
      </c>
      <c r="G390">
        <v>28.859998699999998</v>
      </c>
      <c r="H390">
        <v>650</v>
      </c>
      <c r="I390">
        <f>_xlfn.XLOOKUP(C390,exposure!$A$3:$A$16,exposure!$C$3:$C$16)</f>
        <v>10087.974319662706</v>
      </c>
      <c r="J390">
        <v>28.859998699999998</v>
      </c>
    </row>
    <row r="391" spans="1:10" x14ac:dyDescent="0.3">
      <c r="A391" t="s">
        <v>3</v>
      </c>
      <c r="B391" t="s">
        <v>4</v>
      </c>
      <c r="C391">
        <f t="shared" si="15"/>
        <v>2018</v>
      </c>
      <c r="D391">
        <f t="shared" si="14"/>
        <v>8</v>
      </c>
      <c r="E391" s="1">
        <v>43268</v>
      </c>
      <c r="F391" s="2">
        <v>390</v>
      </c>
      <c r="G391">
        <v>29.649999619999999</v>
      </c>
      <c r="H391">
        <v>649</v>
      </c>
      <c r="I391">
        <f>_xlfn.XLOOKUP(C391,exposure!$A$3:$A$16,exposure!$C$3:$C$16)</f>
        <v>10087.974319662706</v>
      </c>
      <c r="J391">
        <v>29.649999619999999</v>
      </c>
    </row>
    <row r="392" spans="1:10" x14ac:dyDescent="0.3">
      <c r="A392" t="s">
        <v>3</v>
      </c>
      <c r="B392" t="s">
        <v>4</v>
      </c>
      <c r="C392">
        <f t="shared" si="15"/>
        <v>2018</v>
      </c>
      <c r="D392">
        <f t="shared" si="14"/>
        <v>8</v>
      </c>
      <c r="E392" s="1">
        <v>43275</v>
      </c>
      <c r="F392" s="2">
        <v>391</v>
      </c>
      <c r="G392">
        <v>31.959999079999999</v>
      </c>
      <c r="H392">
        <v>611</v>
      </c>
      <c r="I392">
        <f>_xlfn.XLOOKUP(C392,exposure!$A$3:$A$16,exposure!$C$3:$C$16)</f>
        <v>10087.974319662706</v>
      </c>
      <c r="J392">
        <v>31.959999079999999</v>
      </c>
    </row>
    <row r="393" spans="1:10" x14ac:dyDescent="0.3">
      <c r="A393" t="s">
        <v>3</v>
      </c>
      <c r="B393" t="s">
        <v>4</v>
      </c>
      <c r="C393">
        <f t="shared" si="15"/>
        <v>2018</v>
      </c>
      <c r="D393">
        <f t="shared" si="14"/>
        <v>8</v>
      </c>
      <c r="E393" s="1">
        <v>43282</v>
      </c>
      <c r="F393" s="2">
        <v>392</v>
      </c>
      <c r="G393">
        <v>30.549999239999998</v>
      </c>
      <c r="H393">
        <v>663</v>
      </c>
      <c r="I393">
        <f>_xlfn.XLOOKUP(C393,exposure!$A$3:$A$16,exposure!$C$3:$C$16)</f>
        <v>10087.974319662706</v>
      </c>
      <c r="J393">
        <v>30.549999239999998</v>
      </c>
    </row>
    <row r="394" spans="1:10" x14ac:dyDescent="0.3">
      <c r="A394" t="s">
        <v>3</v>
      </c>
      <c r="B394" t="s">
        <v>4</v>
      </c>
      <c r="C394">
        <f t="shared" si="15"/>
        <v>2018</v>
      </c>
      <c r="D394">
        <f t="shared" si="14"/>
        <v>8</v>
      </c>
      <c r="E394" s="1">
        <v>43289</v>
      </c>
      <c r="F394" s="2">
        <v>393</v>
      </c>
      <c r="G394">
        <v>32.579998019999998</v>
      </c>
      <c r="H394">
        <v>657</v>
      </c>
      <c r="I394">
        <f>_xlfn.XLOOKUP(C394,exposure!$A$3:$A$16,exposure!$C$3:$C$16)</f>
        <v>10087.974319662706</v>
      </c>
      <c r="J394">
        <v>32.579998019999998</v>
      </c>
    </row>
    <row r="395" spans="1:10" x14ac:dyDescent="0.3">
      <c r="A395" t="s">
        <v>3</v>
      </c>
      <c r="B395" t="s">
        <v>4</v>
      </c>
      <c r="C395">
        <f t="shared" si="15"/>
        <v>2018</v>
      </c>
      <c r="D395">
        <f t="shared" si="14"/>
        <v>8</v>
      </c>
      <c r="E395" s="1">
        <v>43296</v>
      </c>
      <c r="F395" s="2">
        <v>394</v>
      </c>
      <c r="G395">
        <v>34.189998629999998</v>
      </c>
      <c r="H395">
        <v>623</v>
      </c>
      <c r="I395">
        <f>_xlfn.XLOOKUP(C395,exposure!$A$3:$A$16,exposure!$C$3:$C$16)</f>
        <v>10087.974319662706</v>
      </c>
      <c r="J395">
        <v>34.189998629999998</v>
      </c>
    </row>
    <row r="396" spans="1:10" x14ac:dyDescent="0.3">
      <c r="A396" t="s">
        <v>3</v>
      </c>
      <c r="B396" t="s">
        <v>4</v>
      </c>
      <c r="C396">
        <f t="shared" si="15"/>
        <v>2018</v>
      </c>
      <c r="D396">
        <f t="shared" si="14"/>
        <v>8</v>
      </c>
      <c r="E396" s="1">
        <v>43303</v>
      </c>
      <c r="F396" s="2">
        <v>395</v>
      </c>
      <c r="G396">
        <v>32.259998320000001</v>
      </c>
      <c r="H396">
        <v>681</v>
      </c>
      <c r="I396">
        <f>_xlfn.XLOOKUP(C396,exposure!$A$3:$A$16,exposure!$C$3:$C$16)</f>
        <v>10087.974319662706</v>
      </c>
      <c r="J396">
        <v>32.259998320000001</v>
      </c>
    </row>
    <row r="397" spans="1:10" x14ac:dyDescent="0.3">
      <c r="A397" t="s">
        <v>3</v>
      </c>
      <c r="B397" t="s">
        <v>4</v>
      </c>
      <c r="C397">
        <f t="shared" si="15"/>
        <v>2018</v>
      </c>
      <c r="D397">
        <f t="shared" si="14"/>
        <v>8</v>
      </c>
      <c r="E397" s="1">
        <v>43310</v>
      </c>
      <c r="F397" s="2">
        <v>396</v>
      </c>
      <c r="G397">
        <v>33.180000309999997</v>
      </c>
      <c r="H397">
        <v>700</v>
      </c>
      <c r="I397">
        <f>_xlfn.XLOOKUP(C397,exposure!$A$3:$A$16,exposure!$C$3:$C$16)</f>
        <v>10087.974319662706</v>
      </c>
      <c r="J397">
        <v>33.180000309999997</v>
      </c>
    </row>
    <row r="398" spans="1:10" x14ac:dyDescent="0.3">
      <c r="A398" t="s">
        <v>3</v>
      </c>
      <c r="B398" t="s">
        <v>4</v>
      </c>
      <c r="C398">
        <f t="shared" si="15"/>
        <v>2018</v>
      </c>
      <c r="D398">
        <f t="shared" si="14"/>
        <v>8</v>
      </c>
      <c r="E398" s="1">
        <v>43317</v>
      </c>
      <c r="F398" s="2">
        <v>397</v>
      </c>
      <c r="G398">
        <v>35.349998470000003</v>
      </c>
      <c r="H398">
        <v>694</v>
      </c>
      <c r="I398">
        <f>_xlfn.XLOOKUP(C398,exposure!$A$3:$A$16,exposure!$C$3:$C$16)</f>
        <v>10087.974319662706</v>
      </c>
      <c r="J398">
        <v>35.349998470000003</v>
      </c>
    </row>
    <row r="399" spans="1:10" x14ac:dyDescent="0.3">
      <c r="A399" t="s">
        <v>3</v>
      </c>
      <c r="B399" t="s">
        <v>4</v>
      </c>
      <c r="C399">
        <f t="shared" si="15"/>
        <v>2018</v>
      </c>
      <c r="D399">
        <f t="shared" si="14"/>
        <v>8</v>
      </c>
      <c r="E399" s="1">
        <v>43324</v>
      </c>
      <c r="F399" s="2">
        <v>398</v>
      </c>
      <c r="G399">
        <v>33.86000061</v>
      </c>
      <c r="H399">
        <v>641</v>
      </c>
      <c r="I399">
        <f>_xlfn.XLOOKUP(C399,exposure!$A$3:$A$16,exposure!$C$3:$C$16)</f>
        <v>10087.974319662706</v>
      </c>
      <c r="J399">
        <v>33.86000061</v>
      </c>
    </row>
    <row r="400" spans="1:10" x14ac:dyDescent="0.3">
      <c r="A400" t="s">
        <v>3</v>
      </c>
      <c r="B400" t="s">
        <v>4</v>
      </c>
      <c r="C400">
        <f t="shared" si="15"/>
        <v>2018</v>
      </c>
      <c r="D400">
        <f t="shared" si="14"/>
        <v>8</v>
      </c>
      <c r="E400" s="1">
        <v>43331</v>
      </c>
      <c r="F400" s="2">
        <v>399</v>
      </c>
      <c r="G400">
        <v>31.5</v>
      </c>
      <c r="H400">
        <v>641</v>
      </c>
      <c r="I400">
        <f>_xlfn.XLOOKUP(C400,exposure!$A$3:$A$16,exposure!$C$3:$C$16)</f>
        <v>10087.974319662706</v>
      </c>
      <c r="J400">
        <v>31.5</v>
      </c>
    </row>
    <row r="401" spans="1:10" x14ac:dyDescent="0.3">
      <c r="A401" t="s">
        <v>3</v>
      </c>
      <c r="B401" t="s">
        <v>4</v>
      </c>
      <c r="C401">
        <f t="shared" si="15"/>
        <v>2018</v>
      </c>
      <c r="D401">
        <f t="shared" si="14"/>
        <v>8</v>
      </c>
      <c r="E401" s="1">
        <v>43338</v>
      </c>
      <c r="F401" s="2">
        <v>400</v>
      </c>
      <c r="G401">
        <v>32.66999817</v>
      </c>
      <c r="H401">
        <v>601</v>
      </c>
      <c r="I401">
        <f>_xlfn.XLOOKUP(C401,exposure!$A$3:$A$16,exposure!$C$3:$C$16)</f>
        <v>10087.974319662706</v>
      </c>
      <c r="J401">
        <v>32.66999817</v>
      </c>
    </row>
    <row r="402" spans="1:10" x14ac:dyDescent="0.3">
      <c r="A402" t="s">
        <v>3</v>
      </c>
      <c r="B402" t="s">
        <v>4</v>
      </c>
      <c r="C402">
        <f t="shared" si="15"/>
        <v>2018</v>
      </c>
      <c r="D402">
        <f t="shared" si="14"/>
        <v>8</v>
      </c>
      <c r="E402" s="1">
        <v>43345</v>
      </c>
      <c r="F402" s="2">
        <v>401</v>
      </c>
      <c r="G402">
        <v>28.899999619999999</v>
      </c>
      <c r="H402">
        <v>588</v>
      </c>
      <c r="I402">
        <f>_xlfn.XLOOKUP(C402,exposure!$A$3:$A$16,exposure!$C$3:$C$16)</f>
        <v>10087.974319662706</v>
      </c>
      <c r="J402">
        <v>28.899999619999999</v>
      </c>
    </row>
    <row r="403" spans="1:10" x14ac:dyDescent="0.3">
      <c r="A403" t="s">
        <v>3</v>
      </c>
      <c r="B403" t="s">
        <v>4</v>
      </c>
      <c r="C403">
        <f t="shared" si="15"/>
        <v>2018</v>
      </c>
      <c r="D403">
        <f t="shared" si="14"/>
        <v>8</v>
      </c>
      <c r="E403" s="1">
        <v>43352</v>
      </c>
      <c r="F403" s="2">
        <v>402</v>
      </c>
      <c r="G403">
        <v>28.989999770000001</v>
      </c>
      <c r="H403">
        <v>616</v>
      </c>
      <c r="I403">
        <f>_xlfn.XLOOKUP(C403,exposure!$A$3:$A$16,exposure!$C$3:$C$16)</f>
        <v>10087.974319662706</v>
      </c>
      <c r="J403">
        <v>28.989999770000001</v>
      </c>
    </row>
    <row r="404" spans="1:10" x14ac:dyDescent="0.3">
      <c r="A404" t="s">
        <v>3</v>
      </c>
      <c r="B404" t="s">
        <v>4</v>
      </c>
      <c r="C404">
        <f t="shared" si="15"/>
        <v>2018</v>
      </c>
      <c r="D404">
        <f t="shared" si="14"/>
        <v>8</v>
      </c>
      <c r="E404" s="1">
        <v>43359</v>
      </c>
      <c r="F404" s="2">
        <v>403</v>
      </c>
      <c r="G404">
        <v>30.75</v>
      </c>
      <c r="H404">
        <v>665</v>
      </c>
      <c r="I404">
        <f>_xlfn.XLOOKUP(C404,exposure!$A$3:$A$16,exposure!$C$3:$C$16)</f>
        <v>10087.974319662706</v>
      </c>
      <c r="J404">
        <v>30.75</v>
      </c>
    </row>
    <row r="405" spans="1:10" x14ac:dyDescent="0.3">
      <c r="A405" t="s">
        <v>3</v>
      </c>
      <c r="B405" t="s">
        <v>4</v>
      </c>
      <c r="C405">
        <f t="shared" si="15"/>
        <v>2018</v>
      </c>
      <c r="D405">
        <f t="shared" si="14"/>
        <v>8</v>
      </c>
      <c r="E405" s="1">
        <v>43366</v>
      </c>
      <c r="F405" s="2">
        <v>404</v>
      </c>
      <c r="G405">
        <v>28.619998930000001</v>
      </c>
      <c r="H405">
        <v>628</v>
      </c>
      <c r="I405">
        <f>_xlfn.XLOOKUP(C405,exposure!$A$3:$A$16,exposure!$C$3:$C$16)</f>
        <v>10087.974319662706</v>
      </c>
      <c r="J405">
        <v>28.619998930000001</v>
      </c>
    </row>
    <row r="406" spans="1:10" x14ac:dyDescent="0.3">
      <c r="A406" t="s">
        <v>3</v>
      </c>
      <c r="B406" t="s">
        <v>4</v>
      </c>
      <c r="C406">
        <f t="shared" si="15"/>
        <v>2018</v>
      </c>
      <c r="D406">
        <f t="shared" si="14"/>
        <v>8</v>
      </c>
      <c r="E406" s="1">
        <v>43373</v>
      </c>
      <c r="F406" s="2">
        <v>405</v>
      </c>
      <c r="G406">
        <v>28.199998860000001</v>
      </c>
      <c r="H406">
        <v>650</v>
      </c>
      <c r="I406">
        <f>_xlfn.XLOOKUP(C406,exposure!$A$3:$A$16,exposure!$C$3:$C$16)</f>
        <v>10087.974319662706</v>
      </c>
      <c r="J406">
        <v>9.4600000381469709</v>
      </c>
    </row>
    <row r="407" spans="1:10" x14ac:dyDescent="0.3">
      <c r="A407" t="s">
        <v>3</v>
      </c>
      <c r="B407" t="s">
        <v>4</v>
      </c>
      <c r="C407">
        <f t="shared" si="15"/>
        <v>2018</v>
      </c>
      <c r="D407">
        <f t="shared" si="14"/>
        <v>8</v>
      </c>
      <c r="E407" s="1">
        <v>43380</v>
      </c>
      <c r="F407" s="2">
        <v>406</v>
      </c>
      <c r="G407">
        <v>25.75</v>
      </c>
      <c r="H407">
        <v>698</v>
      </c>
      <c r="I407">
        <f>_xlfn.XLOOKUP(C407,exposure!$A$3:$A$16,exposure!$C$3:$C$16)</f>
        <v>10087.974319662706</v>
      </c>
      <c r="J407">
        <v>25.75</v>
      </c>
    </row>
    <row r="408" spans="1:10" x14ac:dyDescent="0.3">
      <c r="A408" t="s">
        <v>3</v>
      </c>
      <c r="B408" t="s">
        <v>4</v>
      </c>
      <c r="C408">
        <f t="shared" si="15"/>
        <v>2018</v>
      </c>
      <c r="D408">
        <f t="shared" si="14"/>
        <v>8</v>
      </c>
      <c r="E408" s="1">
        <v>43387</v>
      </c>
      <c r="F408" s="2">
        <v>407</v>
      </c>
      <c r="G408">
        <v>25.77999878</v>
      </c>
      <c r="H408">
        <v>634</v>
      </c>
      <c r="I408">
        <f>_xlfn.XLOOKUP(C408,exposure!$A$3:$A$16,exposure!$C$3:$C$16)</f>
        <v>10087.974319662706</v>
      </c>
      <c r="J408">
        <v>25.77999878</v>
      </c>
    </row>
    <row r="409" spans="1:10" x14ac:dyDescent="0.3">
      <c r="A409" t="s">
        <v>3</v>
      </c>
      <c r="B409" t="s">
        <v>4</v>
      </c>
      <c r="C409">
        <f t="shared" si="15"/>
        <v>2018</v>
      </c>
      <c r="D409">
        <f t="shared" si="14"/>
        <v>8</v>
      </c>
      <c r="E409" s="1">
        <v>43394</v>
      </c>
      <c r="F409" s="2">
        <v>408</v>
      </c>
      <c r="G409">
        <v>25.760000229999999</v>
      </c>
      <c r="H409">
        <v>659</v>
      </c>
      <c r="I409">
        <f>_xlfn.XLOOKUP(C409,exposure!$A$3:$A$16,exposure!$C$3:$C$16)</f>
        <v>10087.974319662706</v>
      </c>
      <c r="J409">
        <v>25.760000229999999</v>
      </c>
    </row>
    <row r="410" spans="1:10" x14ac:dyDescent="0.3">
      <c r="A410" t="s">
        <v>3</v>
      </c>
      <c r="B410" t="s">
        <v>4</v>
      </c>
      <c r="C410">
        <f t="shared" si="15"/>
        <v>2018</v>
      </c>
      <c r="D410">
        <f t="shared" si="14"/>
        <v>8</v>
      </c>
      <c r="E410" s="1">
        <v>43401</v>
      </c>
      <c r="F410" s="2">
        <v>409</v>
      </c>
      <c r="G410">
        <v>23.43000031</v>
      </c>
      <c r="H410">
        <v>673</v>
      </c>
      <c r="I410">
        <f>_xlfn.XLOOKUP(C410,exposure!$A$3:$A$16,exposure!$C$3:$C$16)</f>
        <v>10087.974319662706</v>
      </c>
      <c r="J410">
        <v>23.43000031</v>
      </c>
    </row>
    <row r="411" spans="1:10" x14ac:dyDescent="0.3">
      <c r="A411" t="s">
        <v>3</v>
      </c>
      <c r="B411" t="s">
        <v>4</v>
      </c>
      <c r="C411">
        <f t="shared" si="15"/>
        <v>2018</v>
      </c>
      <c r="D411">
        <f t="shared" si="14"/>
        <v>8</v>
      </c>
      <c r="E411" s="1">
        <v>43408</v>
      </c>
      <c r="F411" s="2">
        <v>410</v>
      </c>
      <c r="G411">
        <v>23.059999470000001</v>
      </c>
      <c r="H411">
        <v>670</v>
      </c>
      <c r="I411">
        <f>_xlfn.XLOOKUP(C411,exposure!$A$3:$A$16,exposure!$C$3:$C$16)</f>
        <v>10087.974319662706</v>
      </c>
      <c r="J411">
        <v>23.059999470000001</v>
      </c>
    </row>
    <row r="412" spans="1:10" x14ac:dyDescent="0.3">
      <c r="A412" t="s">
        <v>3</v>
      </c>
      <c r="B412" t="s">
        <v>4</v>
      </c>
      <c r="C412">
        <f t="shared" si="15"/>
        <v>2018</v>
      </c>
      <c r="D412">
        <f t="shared" si="14"/>
        <v>8</v>
      </c>
      <c r="E412" s="1">
        <v>43415</v>
      </c>
      <c r="F412" s="2">
        <v>411</v>
      </c>
      <c r="G412">
        <v>20.93000031</v>
      </c>
      <c r="H412">
        <v>676</v>
      </c>
      <c r="I412">
        <f>_xlfn.XLOOKUP(C412,exposure!$A$3:$A$16,exposure!$C$3:$C$16)</f>
        <v>10087.974319662706</v>
      </c>
      <c r="J412">
        <v>8.8099994659423793</v>
      </c>
    </row>
    <row r="413" spans="1:10" x14ac:dyDescent="0.3">
      <c r="A413" t="s">
        <v>3</v>
      </c>
      <c r="B413" t="s">
        <v>4</v>
      </c>
      <c r="C413">
        <f t="shared" si="15"/>
        <v>2018</v>
      </c>
      <c r="D413">
        <f t="shared" si="14"/>
        <v>8</v>
      </c>
      <c r="E413" s="1">
        <v>43422</v>
      </c>
      <c r="F413" s="2">
        <v>412</v>
      </c>
      <c r="G413">
        <v>19.899999619999999</v>
      </c>
      <c r="H413">
        <v>731</v>
      </c>
      <c r="I413">
        <f>_xlfn.XLOOKUP(C413,exposure!$A$3:$A$16,exposure!$C$3:$C$16)</f>
        <v>10087.974319662706</v>
      </c>
      <c r="J413">
        <v>5.1999998092651296</v>
      </c>
    </row>
    <row r="414" spans="1:10" x14ac:dyDescent="0.3">
      <c r="A414" t="s">
        <v>3</v>
      </c>
      <c r="B414" t="s">
        <v>4</v>
      </c>
      <c r="C414">
        <f t="shared" si="15"/>
        <v>2018</v>
      </c>
      <c r="D414">
        <f t="shared" si="14"/>
        <v>8</v>
      </c>
      <c r="E414" s="1">
        <v>43429</v>
      </c>
      <c r="F414" s="2">
        <v>413</v>
      </c>
      <c r="G414">
        <v>18.239999770000001</v>
      </c>
      <c r="H414">
        <v>715</v>
      </c>
      <c r="I414">
        <f>_xlfn.XLOOKUP(C414,exposure!$A$3:$A$16,exposure!$C$3:$C$16)</f>
        <v>10087.974319662706</v>
      </c>
      <c r="J414">
        <v>5.25</v>
      </c>
    </row>
    <row r="415" spans="1:10" x14ac:dyDescent="0.3">
      <c r="A415" t="s">
        <v>3</v>
      </c>
      <c r="B415" t="s">
        <v>4</v>
      </c>
      <c r="C415">
        <f t="shared" si="15"/>
        <v>2018</v>
      </c>
      <c r="D415">
        <f t="shared" si="14"/>
        <v>8</v>
      </c>
      <c r="E415" s="1">
        <v>43436</v>
      </c>
      <c r="F415" s="2">
        <v>414</v>
      </c>
      <c r="G415">
        <v>16.369998930000001</v>
      </c>
      <c r="H415">
        <v>745</v>
      </c>
      <c r="I415">
        <f>_xlfn.XLOOKUP(C415,exposure!$A$3:$A$16,exposure!$C$3:$C$16)</f>
        <v>10087.974319662706</v>
      </c>
      <c r="J415">
        <v>3.8299999237060498</v>
      </c>
    </row>
    <row r="416" spans="1:10" x14ac:dyDescent="0.3">
      <c r="A416" t="s">
        <v>3</v>
      </c>
      <c r="B416" t="s">
        <v>4</v>
      </c>
      <c r="C416">
        <f t="shared" si="15"/>
        <v>2018</v>
      </c>
      <c r="D416">
        <f t="shared" si="14"/>
        <v>8</v>
      </c>
      <c r="E416" s="1">
        <v>43443</v>
      </c>
      <c r="F416" s="2">
        <v>415</v>
      </c>
      <c r="G416">
        <v>18.539999009999999</v>
      </c>
      <c r="H416">
        <v>773</v>
      </c>
      <c r="I416">
        <f>_xlfn.XLOOKUP(C416,exposure!$A$3:$A$16,exposure!$C$3:$C$16)</f>
        <v>10087.974319662706</v>
      </c>
      <c r="J416">
        <v>4.3899998664855904</v>
      </c>
    </row>
    <row r="417" spans="1:10" x14ac:dyDescent="0.3">
      <c r="A417" t="s">
        <v>3</v>
      </c>
      <c r="B417" t="s">
        <v>4</v>
      </c>
      <c r="C417">
        <f t="shared" si="15"/>
        <v>2018</v>
      </c>
      <c r="D417">
        <f t="shared" si="14"/>
        <v>8</v>
      </c>
      <c r="E417" s="1">
        <v>43450</v>
      </c>
      <c r="F417" s="2">
        <v>416</v>
      </c>
      <c r="G417">
        <v>16.020000459999999</v>
      </c>
      <c r="H417">
        <v>771</v>
      </c>
      <c r="I417">
        <f>_xlfn.XLOOKUP(C417,exposure!$A$3:$A$16,exposure!$C$3:$C$16)</f>
        <v>10087.974319662706</v>
      </c>
      <c r="J417">
        <v>-0.43999999761581399</v>
      </c>
    </row>
    <row r="418" spans="1:10" x14ac:dyDescent="0.3">
      <c r="A418" t="s">
        <v>3</v>
      </c>
      <c r="B418" t="s">
        <v>4</v>
      </c>
      <c r="C418">
        <f t="shared" si="15"/>
        <v>2018</v>
      </c>
      <c r="D418">
        <f t="shared" si="14"/>
        <v>8</v>
      </c>
      <c r="E418" s="1">
        <v>43457</v>
      </c>
      <c r="F418" s="2">
        <v>417</v>
      </c>
      <c r="G418">
        <v>16.63999939</v>
      </c>
      <c r="H418">
        <v>845</v>
      </c>
      <c r="I418">
        <f>_xlfn.XLOOKUP(C418,exposure!$A$3:$A$16,exposure!$C$3:$C$16)</f>
        <v>10087.974319662706</v>
      </c>
      <c r="J418">
        <v>0.45999997854232699</v>
      </c>
    </row>
    <row r="419" spans="1:10" x14ac:dyDescent="0.3">
      <c r="A419" t="s">
        <v>3</v>
      </c>
      <c r="B419" t="s">
        <v>4</v>
      </c>
      <c r="C419">
        <f t="shared" si="15"/>
        <v>2018</v>
      </c>
      <c r="D419">
        <f t="shared" si="14"/>
        <v>8</v>
      </c>
      <c r="E419" s="1">
        <v>43464</v>
      </c>
      <c r="F419" s="2">
        <v>418</v>
      </c>
      <c r="G419">
        <v>15.40999985</v>
      </c>
      <c r="H419">
        <v>812</v>
      </c>
      <c r="I419">
        <f>_xlfn.XLOOKUP(C419,exposure!$A$3:$A$16,exposure!$C$3:$C$16)</f>
        <v>10087.974319662706</v>
      </c>
      <c r="J419">
        <v>0.68999999761581399</v>
      </c>
    </row>
    <row r="420" spans="1:10" x14ac:dyDescent="0.3">
      <c r="A420" t="s">
        <v>3</v>
      </c>
      <c r="B420" t="s">
        <v>4</v>
      </c>
      <c r="C420">
        <f t="shared" si="15"/>
        <v>2019</v>
      </c>
      <c r="D420">
        <f t="shared" si="14"/>
        <v>9</v>
      </c>
      <c r="E420" s="1">
        <v>43471</v>
      </c>
      <c r="F420" s="2">
        <v>419</v>
      </c>
      <c r="G420">
        <v>13.90999985</v>
      </c>
      <c r="H420">
        <v>847</v>
      </c>
      <c r="I420">
        <f>_xlfn.XLOOKUP(C420,exposure!$A$3:$A$16,exposure!$C$3:$C$16)</f>
        <v>10203.171713300115</v>
      </c>
      <c r="J420">
        <v>-3.2400000095367401</v>
      </c>
    </row>
    <row r="421" spans="1:10" x14ac:dyDescent="0.3">
      <c r="A421" t="s">
        <v>3</v>
      </c>
      <c r="B421" t="s">
        <v>4</v>
      </c>
      <c r="C421">
        <f t="shared" si="15"/>
        <v>2019</v>
      </c>
      <c r="D421">
        <f t="shared" si="14"/>
        <v>9</v>
      </c>
      <c r="E421" s="1">
        <v>43478</v>
      </c>
      <c r="F421" s="2">
        <v>420</v>
      </c>
      <c r="G421">
        <v>12.69999981</v>
      </c>
      <c r="H421">
        <v>936</v>
      </c>
      <c r="I421">
        <f>_xlfn.XLOOKUP(C421,exposure!$A$3:$A$16,exposure!$C$3:$C$16)</f>
        <v>10203.171713300115</v>
      </c>
      <c r="J421">
        <v>-1.07999992370605</v>
      </c>
    </row>
    <row r="422" spans="1:10" x14ac:dyDescent="0.3">
      <c r="A422" t="s">
        <v>3</v>
      </c>
      <c r="B422" t="s">
        <v>4</v>
      </c>
      <c r="C422">
        <f t="shared" si="15"/>
        <v>2019</v>
      </c>
      <c r="D422">
        <f t="shared" si="14"/>
        <v>9</v>
      </c>
      <c r="E422" s="1">
        <v>43485</v>
      </c>
      <c r="F422" s="2">
        <v>421</v>
      </c>
      <c r="G422">
        <v>14.77999973</v>
      </c>
      <c r="H422">
        <v>931</v>
      </c>
      <c r="I422">
        <f>_xlfn.XLOOKUP(C422,exposure!$A$3:$A$16,exposure!$C$3:$C$16)</f>
        <v>10203.171713300115</v>
      </c>
      <c r="J422">
        <v>2.0699999332427899</v>
      </c>
    </row>
    <row r="423" spans="1:10" x14ac:dyDescent="0.3">
      <c r="A423" t="s">
        <v>3</v>
      </c>
      <c r="B423" t="s">
        <v>4</v>
      </c>
      <c r="C423">
        <f t="shared" si="15"/>
        <v>2019</v>
      </c>
      <c r="D423">
        <f t="shared" si="14"/>
        <v>9</v>
      </c>
      <c r="E423" s="1">
        <v>43492</v>
      </c>
      <c r="F423" s="2">
        <v>422</v>
      </c>
      <c r="G423">
        <v>11.559999469999999</v>
      </c>
      <c r="H423">
        <v>915</v>
      </c>
      <c r="I423">
        <f>_xlfn.XLOOKUP(C423,exposure!$A$3:$A$16,exposure!$C$3:$C$16)</f>
        <v>10203.171713300115</v>
      </c>
      <c r="J423">
        <v>0.11999999731779</v>
      </c>
    </row>
    <row r="424" spans="1:10" x14ac:dyDescent="0.3">
      <c r="A424" t="s">
        <v>3</v>
      </c>
      <c r="B424" t="s">
        <v>4</v>
      </c>
      <c r="C424">
        <f t="shared" si="15"/>
        <v>2019</v>
      </c>
      <c r="D424">
        <f t="shared" si="14"/>
        <v>9</v>
      </c>
      <c r="E424" s="1">
        <v>43499</v>
      </c>
      <c r="F424" s="2">
        <v>423</v>
      </c>
      <c r="G424">
        <v>14.47999954</v>
      </c>
      <c r="H424">
        <v>864</v>
      </c>
      <c r="I424">
        <f>_xlfn.XLOOKUP(C424,exposure!$A$3:$A$16,exposure!$C$3:$C$16)</f>
        <v>10203.171713300115</v>
      </c>
      <c r="J424">
        <v>-0.57999998331069902</v>
      </c>
    </row>
    <row r="425" spans="1:10" x14ac:dyDescent="0.3">
      <c r="A425" t="s">
        <v>3</v>
      </c>
      <c r="B425" t="s">
        <v>4</v>
      </c>
      <c r="C425">
        <f t="shared" si="15"/>
        <v>2019</v>
      </c>
      <c r="D425">
        <f t="shared" si="14"/>
        <v>9</v>
      </c>
      <c r="E425" s="1">
        <v>43506</v>
      </c>
      <c r="F425" s="2">
        <v>424</v>
      </c>
      <c r="G425">
        <v>16.420000080000001</v>
      </c>
      <c r="H425">
        <v>810</v>
      </c>
      <c r="I425">
        <f>_xlfn.XLOOKUP(C425,exposure!$A$3:$A$16,exposure!$C$3:$C$16)</f>
        <v>10203.171713300115</v>
      </c>
      <c r="J425">
        <v>3.25</v>
      </c>
    </row>
    <row r="426" spans="1:10" x14ac:dyDescent="0.3">
      <c r="A426" t="s">
        <v>3</v>
      </c>
      <c r="B426" t="s">
        <v>4</v>
      </c>
      <c r="C426">
        <f t="shared" si="15"/>
        <v>2019</v>
      </c>
      <c r="D426">
        <f t="shared" si="14"/>
        <v>9</v>
      </c>
      <c r="E426" s="1">
        <v>43513</v>
      </c>
      <c r="F426" s="2">
        <v>425</v>
      </c>
      <c r="G426">
        <v>18.850000380000001</v>
      </c>
      <c r="H426">
        <v>836</v>
      </c>
      <c r="I426">
        <f>_xlfn.XLOOKUP(C426,exposure!$A$3:$A$16,exposure!$C$3:$C$16)</f>
        <v>10203.171713300115</v>
      </c>
      <c r="J426">
        <v>1.3999999761581401</v>
      </c>
    </row>
    <row r="427" spans="1:10" x14ac:dyDescent="0.3">
      <c r="A427" t="s">
        <v>3</v>
      </c>
      <c r="B427" t="s">
        <v>4</v>
      </c>
      <c r="C427">
        <f t="shared" si="15"/>
        <v>2019</v>
      </c>
      <c r="D427">
        <f t="shared" si="14"/>
        <v>9</v>
      </c>
      <c r="E427" s="1">
        <v>43520</v>
      </c>
      <c r="F427" s="2">
        <v>426</v>
      </c>
      <c r="G427">
        <v>14.90999985</v>
      </c>
      <c r="H427">
        <v>843</v>
      </c>
      <c r="I427">
        <f>_xlfn.XLOOKUP(C427,exposure!$A$3:$A$16,exposure!$C$3:$C$16)</f>
        <v>10203.171713300115</v>
      </c>
      <c r="J427">
        <v>2.3199999332427899</v>
      </c>
    </row>
    <row r="428" spans="1:10" x14ac:dyDescent="0.3">
      <c r="A428" t="s">
        <v>3</v>
      </c>
      <c r="B428" t="s">
        <v>4</v>
      </c>
      <c r="C428">
        <f t="shared" si="15"/>
        <v>2019</v>
      </c>
      <c r="D428">
        <f t="shared" si="14"/>
        <v>9</v>
      </c>
      <c r="E428" s="1">
        <v>43527</v>
      </c>
      <c r="F428" s="2">
        <v>427</v>
      </c>
      <c r="G428">
        <v>21.549999239999998</v>
      </c>
      <c r="H428">
        <v>795</v>
      </c>
      <c r="I428">
        <f>_xlfn.XLOOKUP(C428,exposure!$A$3:$A$16,exposure!$C$3:$C$16)</f>
        <v>10203.171713300115</v>
      </c>
      <c r="J428">
        <v>1.6399999856948799</v>
      </c>
    </row>
    <row r="429" spans="1:10" x14ac:dyDescent="0.3">
      <c r="A429" t="s">
        <v>3</v>
      </c>
      <c r="B429" t="s">
        <v>4</v>
      </c>
      <c r="C429">
        <f t="shared" si="15"/>
        <v>2019</v>
      </c>
      <c r="D429">
        <f t="shared" si="14"/>
        <v>9</v>
      </c>
      <c r="E429" s="1">
        <v>43534</v>
      </c>
      <c r="F429" s="2">
        <v>428</v>
      </c>
      <c r="G429">
        <v>19.229999540000001</v>
      </c>
      <c r="H429">
        <v>756</v>
      </c>
      <c r="I429">
        <f>_xlfn.XLOOKUP(C429,exposure!$A$3:$A$16,exposure!$C$3:$C$16)</f>
        <v>10203.171713300115</v>
      </c>
      <c r="J429">
        <v>5.6599998474120996</v>
      </c>
    </row>
    <row r="430" spans="1:10" x14ac:dyDescent="0.3">
      <c r="A430" t="s">
        <v>3</v>
      </c>
      <c r="B430" t="s">
        <v>4</v>
      </c>
      <c r="C430">
        <f t="shared" si="15"/>
        <v>2019</v>
      </c>
      <c r="D430">
        <f t="shared" ref="D430:D470" si="16">C430-2010</f>
        <v>9</v>
      </c>
      <c r="E430" s="1">
        <v>43541</v>
      </c>
      <c r="F430" s="2">
        <v>429</v>
      </c>
      <c r="G430">
        <v>17.729999540000001</v>
      </c>
      <c r="H430">
        <v>690</v>
      </c>
      <c r="I430">
        <f>_xlfn.XLOOKUP(C430,exposure!$A$3:$A$16,exposure!$C$3:$C$16)</f>
        <v>10203.171713300115</v>
      </c>
      <c r="J430">
        <v>1.1999999284744201</v>
      </c>
    </row>
    <row r="431" spans="1:10" x14ac:dyDescent="0.3">
      <c r="A431" t="s">
        <v>3</v>
      </c>
      <c r="B431" t="s">
        <v>4</v>
      </c>
      <c r="C431">
        <f t="shared" si="15"/>
        <v>2019</v>
      </c>
      <c r="D431">
        <f t="shared" si="16"/>
        <v>9</v>
      </c>
      <c r="E431" s="1">
        <v>43548</v>
      </c>
      <c r="F431" s="2">
        <v>430</v>
      </c>
      <c r="G431">
        <v>22.590000150000002</v>
      </c>
      <c r="H431">
        <v>691</v>
      </c>
      <c r="I431">
        <f>_xlfn.XLOOKUP(C431,exposure!$A$3:$A$16,exposure!$C$3:$C$16)</f>
        <v>10203.171713300115</v>
      </c>
      <c r="J431">
        <v>5.9699997901916504</v>
      </c>
    </row>
    <row r="432" spans="1:10" x14ac:dyDescent="0.3">
      <c r="A432" t="s">
        <v>3</v>
      </c>
      <c r="B432" t="s">
        <v>4</v>
      </c>
      <c r="C432">
        <f t="shared" si="15"/>
        <v>2019</v>
      </c>
      <c r="D432">
        <f t="shared" si="16"/>
        <v>9</v>
      </c>
      <c r="E432" s="1">
        <v>43555</v>
      </c>
      <c r="F432" s="2">
        <v>431</v>
      </c>
      <c r="G432">
        <v>19.129999160000001</v>
      </c>
      <c r="H432">
        <v>741</v>
      </c>
      <c r="I432">
        <f>_xlfn.XLOOKUP(C432,exposure!$A$3:$A$16,exposure!$C$3:$C$16)</f>
        <v>10203.171713300115</v>
      </c>
      <c r="J432">
        <v>5.0999999046325604</v>
      </c>
    </row>
    <row r="433" spans="1:10" x14ac:dyDescent="0.3">
      <c r="A433" t="s">
        <v>3</v>
      </c>
      <c r="B433" t="s">
        <v>4</v>
      </c>
      <c r="C433">
        <f t="shared" si="15"/>
        <v>2019</v>
      </c>
      <c r="D433">
        <f t="shared" si="16"/>
        <v>9</v>
      </c>
      <c r="E433" s="1">
        <v>43562</v>
      </c>
      <c r="F433" s="2">
        <v>432</v>
      </c>
      <c r="G433">
        <v>19.510000229999999</v>
      </c>
      <c r="H433">
        <v>671</v>
      </c>
      <c r="I433">
        <f>_xlfn.XLOOKUP(C433,exposure!$A$3:$A$16,exposure!$C$3:$C$16)</f>
        <v>10203.171713300115</v>
      </c>
      <c r="J433">
        <v>4.6199998855590803</v>
      </c>
    </row>
    <row r="434" spans="1:10" x14ac:dyDescent="0.3">
      <c r="A434" t="s">
        <v>3</v>
      </c>
      <c r="B434" t="s">
        <v>4</v>
      </c>
      <c r="C434">
        <f t="shared" si="15"/>
        <v>2019</v>
      </c>
      <c r="D434">
        <f t="shared" si="16"/>
        <v>9</v>
      </c>
      <c r="E434" s="1">
        <v>43569</v>
      </c>
      <c r="F434" s="2">
        <v>433</v>
      </c>
      <c r="G434">
        <v>17.039999009999999</v>
      </c>
      <c r="H434">
        <v>683</v>
      </c>
      <c r="I434">
        <f>_xlfn.XLOOKUP(C434,exposure!$A$3:$A$16,exposure!$C$3:$C$16)</f>
        <v>10203.171713300115</v>
      </c>
      <c r="J434">
        <v>5.5099997520446697</v>
      </c>
    </row>
    <row r="435" spans="1:10" x14ac:dyDescent="0.3">
      <c r="A435" t="s">
        <v>3</v>
      </c>
      <c r="B435" t="s">
        <v>4</v>
      </c>
      <c r="C435">
        <f t="shared" si="15"/>
        <v>2019</v>
      </c>
      <c r="D435">
        <f t="shared" si="16"/>
        <v>9</v>
      </c>
      <c r="E435" s="1">
        <v>43576</v>
      </c>
      <c r="F435" s="2">
        <v>434</v>
      </c>
      <c r="G435">
        <v>21.489999770000001</v>
      </c>
      <c r="H435">
        <v>698</v>
      </c>
      <c r="I435">
        <f>_xlfn.XLOOKUP(C435,exposure!$A$3:$A$16,exposure!$C$3:$C$16)</f>
        <v>10203.171713300115</v>
      </c>
      <c r="J435">
        <v>5.8299999237060502</v>
      </c>
    </row>
    <row r="436" spans="1:10" x14ac:dyDescent="0.3">
      <c r="A436" t="s">
        <v>3</v>
      </c>
      <c r="B436" t="s">
        <v>4</v>
      </c>
      <c r="C436">
        <f t="shared" si="15"/>
        <v>2019</v>
      </c>
      <c r="D436">
        <f t="shared" si="16"/>
        <v>9</v>
      </c>
      <c r="E436" s="1">
        <v>43583</v>
      </c>
      <c r="F436" s="2">
        <v>435</v>
      </c>
      <c r="G436">
        <v>26.260000229999999</v>
      </c>
      <c r="H436">
        <v>614</v>
      </c>
      <c r="I436">
        <f>_xlfn.XLOOKUP(C436,exposure!$A$3:$A$16,exposure!$C$3:$C$16)</f>
        <v>10203.171713300115</v>
      </c>
      <c r="J436">
        <v>8.7699995040893501</v>
      </c>
    </row>
    <row r="437" spans="1:10" x14ac:dyDescent="0.3">
      <c r="A437" t="s">
        <v>3</v>
      </c>
      <c r="B437" t="s">
        <v>4</v>
      </c>
      <c r="C437">
        <f t="shared" si="15"/>
        <v>2019</v>
      </c>
      <c r="D437">
        <f t="shared" si="16"/>
        <v>9</v>
      </c>
      <c r="E437" s="1">
        <v>43590</v>
      </c>
      <c r="F437" s="2">
        <v>436</v>
      </c>
      <c r="G437">
        <v>20.020000459999999</v>
      </c>
      <c r="H437">
        <v>668</v>
      </c>
      <c r="I437">
        <f>_xlfn.XLOOKUP(C437,exposure!$A$3:$A$16,exposure!$C$3:$C$16)</f>
        <v>10203.171713300115</v>
      </c>
      <c r="J437">
        <v>4.8299999237060502</v>
      </c>
    </row>
    <row r="438" spans="1:10" x14ac:dyDescent="0.3">
      <c r="A438" t="s">
        <v>3</v>
      </c>
      <c r="B438" t="s">
        <v>4</v>
      </c>
      <c r="C438">
        <f t="shared" si="15"/>
        <v>2019</v>
      </c>
      <c r="D438">
        <f t="shared" si="16"/>
        <v>9</v>
      </c>
      <c r="E438" s="1">
        <v>43597</v>
      </c>
      <c r="F438" s="2">
        <v>437</v>
      </c>
      <c r="G438">
        <v>21.369998930000001</v>
      </c>
      <c r="H438">
        <v>721</v>
      </c>
      <c r="I438">
        <f>_xlfn.XLOOKUP(C438,exposure!$A$3:$A$16,exposure!$C$3:$C$16)</f>
        <v>10203.171713300115</v>
      </c>
      <c r="J438">
        <v>5.3599996566772399</v>
      </c>
    </row>
    <row r="439" spans="1:10" x14ac:dyDescent="0.3">
      <c r="A439" t="s">
        <v>3</v>
      </c>
      <c r="B439" t="s">
        <v>4</v>
      </c>
      <c r="C439">
        <f t="shared" si="15"/>
        <v>2019</v>
      </c>
      <c r="D439">
        <f t="shared" si="16"/>
        <v>9</v>
      </c>
      <c r="E439" s="1">
        <v>43604</v>
      </c>
      <c r="F439" s="2">
        <v>438</v>
      </c>
      <c r="G439">
        <v>20.520000459999999</v>
      </c>
      <c r="H439">
        <v>668</v>
      </c>
      <c r="I439">
        <f>_xlfn.XLOOKUP(C439,exposure!$A$3:$A$16,exposure!$C$3:$C$16)</f>
        <v>10203.171713300115</v>
      </c>
      <c r="J439">
        <v>7.3999996185302699</v>
      </c>
    </row>
    <row r="440" spans="1:10" x14ac:dyDescent="0.3">
      <c r="A440" t="s">
        <v>3</v>
      </c>
      <c r="B440" t="s">
        <v>4</v>
      </c>
      <c r="C440">
        <f t="shared" si="15"/>
        <v>2019</v>
      </c>
      <c r="D440">
        <f t="shared" si="16"/>
        <v>9</v>
      </c>
      <c r="E440" s="1">
        <v>43611</v>
      </c>
      <c r="F440" s="2">
        <v>439</v>
      </c>
      <c r="G440">
        <v>21.56999969</v>
      </c>
      <c r="H440">
        <v>687</v>
      </c>
      <c r="I440">
        <f>_xlfn.XLOOKUP(C440,exposure!$A$3:$A$16,exposure!$C$3:$C$16)</f>
        <v>10203.171713300115</v>
      </c>
      <c r="J440">
        <v>21.56999969</v>
      </c>
    </row>
    <row r="441" spans="1:10" x14ac:dyDescent="0.3">
      <c r="A441" t="s">
        <v>3</v>
      </c>
      <c r="B441" t="s">
        <v>4</v>
      </c>
      <c r="C441">
        <f t="shared" si="15"/>
        <v>2019</v>
      </c>
      <c r="D441">
        <f t="shared" si="16"/>
        <v>9</v>
      </c>
      <c r="E441" s="1">
        <v>43618</v>
      </c>
      <c r="F441" s="2">
        <v>440</v>
      </c>
      <c r="G441">
        <v>25.369998930000001</v>
      </c>
      <c r="H441">
        <v>742</v>
      </c>
      <c r="I441">
        <f>_xlfn.XLOOKUP(C441,exposure!$A$3:$A$16,exposure!$C$3:$C$16)</f>
        <v>10203.171713300115</v>
      </c>
      <c r="J441">
        <v>25.369998930000001</v>
      </c>
    </row>
    <row r="442" spans="1:10" x14ac:dyDescent="0.3">
      <c r="A442" t="s">
        <v>3</v>
      </c>
      <c r="B442" t="s">
        <v>4</v>
      </c>
      <c r="C442">
        <f t="shared" si="15"/>
        <v>2019</v>
      </c>
      <c r="D442">
        <f t="shared" si="16"/>
        <v>9</v>
      </c>
      <c r="E442" s="1">
        <v>43625</v>
      </c>
      <c r="F442" s="2">
        <v>441</v>
      </c>
      <c r="G442">
        <v>32.009998320000001</v>
      </c>
      <c r="H442">
        <v>737</v>
      </c>
      <c r="I442">
        <f>_xlfn.XLOOKUP(C442,exposure!$A$3:$A$16,exposure!$C$3:$C$16)</f>
        <v>10203.171713300115</v>
      </c>
      <c r="J442">
        <v>32.009998320000001</v>
      </c>
    </row>
    <row r="443" spans="1:10" x14ac:dyDescent="0.3">
      <c r="A443" t="s">
        <v>3</v>
      </c>
      <c r="B443" t="s">
        <v>4</v>
      </c>
      <c r="C443">
        <f t="shared" si="15"/>
        <v>2019</v>
      </c>
      <c r="D443">
        <f t="shared" si="16"/>
        <v>9</v>
      </c>
      <c r="E443" s="1">
        <v>43632</v>
      </c>
      <c r="F443" s="2">
        <v>442</v>
      </c>
      <c r="G443">
        <v>34.229999540000001</v>
      </c>
      <c r="H443">
        <v>663</v>
      </c>
      <c r="I443">
        <f>_xlfn.XLOOKUP(C443,exposure!$A$3:$A$16,exposure!$C$3:$C$16)</f>
        <v>10203.171713300115</v>
      </c>
      <c r="J443">
        <v>34.229999540000001</v>
      </c>
    </row>
    <row r="444" spans="1:10" x14ac:dyDescent="0.3">
      <c r="A444" t="s">
        <v>3</v>
      </c>
      <c r="B444" t="s">
        <v>4</v>
      </c>
      <c r="C444">
        <f t="shared" si="15"/>
        <v>2019</v>
      </c>
      <c r="D444">
        <f t="shared" si="16"/>
        <v>9</v>
      </c>
      <c r="E444" s="1">
        <v>43639</v>
      </c>
      <c r="F444" s="2">
        <v>443</v>
      </c>
      <c r="G444">
        <v>32.689998629999998</v>
      </c>
      <c r="H444">
        <v>743</v>
      </c>
      <c r="I444">
        <f>_xlfn.XLOOKUP(C444,exposure!$A$3:$A$16,exposure!$C$3:$C$16)</f>
        <v>10203.171713300115</v>
      </c>
      <c r="J444">
        <v>32.689998629999998</v>
      </c>
    </row>
    <row r="445" spans="1:10" x14ac:dyDescent="0.3">
      <c r="A445" t="s">
        <v>3</v>
      </c>
      <c r="B445" t="s">
        <v>4</v>
      </c>
      <c r="C445">
        <f t="shared" si="15"/>
        <v>2019</v>
      </c>
      <c r="D445">
        <f t="shared" si="16"/>
        <v>9</v>
      </c>
      <c r="E445" s="1">
        <v>43646</v>
      </c>
      <c r="F445" s="2">
        <v>444</v>
      </c>
      <c r="G445">
        <v>35.899997710000001</v>
      </c>
      <c r="H445">
        <v>723</v>
      </c>
      <c r="I445">
        <f>_xlfn.XLOOKUP(C445,exposure!$A$3:$A$16,exposure!$C$3:$C$16)</f>
        <v>10203.171713300115</v>
      </c>
      <c r="J445">
        <v>35.899997710000001</v>
      </c>
    </row>
    <row r="446" spans="1:10" x14ac:dyDescent="0.3">
      <c r="A446" t="s">
        <v>3</v>
      </c>
      <c r="B446" t="s">
        <v>4</v>
      </c>
      <c r="C446">
        <f t="shared" si="15"/>
        <v>2019</v>
      </c>
      <c r="D446">
        <f t="shared" si="16"/>
        <v>9</v>
      </c>
      <c r="E446" s="1">
        <v>43653</v>
      </c>
      <c r="F446" s="2">
        <v>445</v>
      </c>
      <c r="G446">
        <v>32.709999080000003</v>
      </c>
      <c r="H446">
        <v>679</v>
      </c>
      <c r="I446">
        <f>_xlfn.XLOOKUP(C446,exposure!$A$3:$A$16,exposure!$C$3:$C$16)</f>
        <v>10203.171713300115</v>
      </c>
      <c r="J446">
        <v>32.709999080000003</v>
      </c>
    </row>
    <row r="447" spans="1:10" x14ac:dyDescent="0.3">
      <c r="A447" t="s">
        <v>3</v>
      </c>
      <c r="B447" t="s">
        <v>4</v>
      </c>
      <c r="C447">
        <f t="shared" si="15"/>
        <v>2019</v>
      </c>
      <c r="D447">
        <f t="shared" si="16"/>
        <v>9</v>
      </c>
      <c r="E447" s="1">
        <v>43660</v>
      </c>
      <c r="F447" s="2">
        <v>446</v>
      </c>
      <c r="G447">
        <v>34.229999540000001</v>
      </c>
      <c r="H447">
        <v>641</v>
      </c>
      <c r="I447">
        <f>_xlfn.XLOOKUP(C447,exposure!$A$3:$A$16,exposure!$C$3:$C$16)</f>
        <v>10203.171713300115</v>
      </c>
      <c r="J447">
        <v>34.229999540000001</v>
      </c>
    </row>
    <row r="448" spans="1:10" x14ac:dyDescent="0.3">
      <c r="A448" t="s">
        <v>3</v>
      </c>
      <c r="B448" t="s">
        <v>4</v>
      </c>
      <c r="C448">
        <f t="shared" si="15"/>
        <v>2019</v>
      </c>
      <c r="D448">
        <f t="shared" si="16"/>
        <v>9</v>
      </c>
      <c r="E448" s="1">
        <v>43667</v>
      </c>
      <c r="F448" s="2">
        <v>447</v>
      </c>
      <c r="G448">
        <v>32.069999690000003</v>
      </c>
      <c r="H448">
        <v>686</v>
      </c>
      <c r="I448">
        <f>_xlfn.XLOOKUP(C448,exposure!$A$3:$A$16,exposure!$C$3:$C$16)</f>
        <v>10203.171713300115</v>
      </c>
      <c r="J448">
        <v>32.069999690000003</v>
      </c>
    </row>
    <row r="449" spans="1:10" x14ac:dyDescent="0.3">
      <c r="A449" t="s">
        <v>3</v>
      </c>
      <c r="B449" t="s">
        <v>4</v>
      </c>
      <c r="C449">
        <f t="shared" si="15"/>
        <v>2019</v>
      </c>
      <c r="D449">
        <f t="shared" si="16"/>
        <v>9</v>
      </c>
      <c r="E449" s="1">
        <v>43674</v>
      </c>
      <c r="F449" s="2">
        <v>448</v>
      </c>
      <c r="G449">
        <v>34.630001069999999</v>
      </c>
      <c r="H449">
        <v>612</v>
      </c>
      <c r="I449">
        <f>_xlfn.XLOOKUP(C449,exposure!$A$3:$A$16,exposure!$C$3:$C$16)</f>
        <v>10203.171713300115</v>
      </c>
      <c r="J449">
        <v>34.630001069999999</v>
      </c>
    </row>
    <row r="450" spans="1:10" x14ac:dyDescent="0.3">
      <c r="A450" t="s">
        <v>3</v>
      </c>
      <c r="B450" t="s">
        <v>4</v>
      </c>
      <c r="C450">
        <f t="shared" si="15"/>
        <v>2019</v>
      </c>
      <c r="D450">
        <f t="shared" si="16"/>
        <v>9</v>
      </c>
      <c r="E450" s="1">
        <v>43681</v>
      </c>
      <c r="F450" s="2">
        <v>449</v>
      </c>
      <c r="G450">
        <v>32.380001069999999</v>
      </c>
      <c r="H450">
        <v>697</v>
      </c>
      <c r="I450">
        <f>_xlfn.XLOOKUP(C450,exposure!$A$3:$A$16,exposure!$C$3:$C$16)</f>
        <v>10203.171713300115</v>
      </c>
      <c r="J450">
        <v>32.380001069999999</v>
      </c>
    </row>
    <row r="451" spans="1:10" x14ac:dyDescent="0.3">
      <c r="A451" t="s">
        <v>3</v>
      </c>
      <c r="B451" t="s">
        <v>4</v>
      </c>
      <c r="C451">
        <f t="shared" ref="C451:C470" si="17">YEAR(E451)</f>
        <v>2019</v>
      </c>
      <c r="D451">
        <f t="shared" si="16"/>
        <v>9</v>
      </c>
      <c r="E451" s="1">
        <v>43688</v>
      </c>
      <c r="F451" s="2">
        <v>450</v>
      </c>
      <c r="G451">
        <v>34.989997860000003</v>
      </c>
      <c r="H451">
        <v>634</v>
      </c>
      <c r="I451">
        <f>_xlfn.XLOOKUP(C451,exposure!$A$3:$A$16,exposure!$C$3:$C$16)</f>
        <v>10203.171713300115</v>
      </c>
      <c r="J451">
        <v>34.989997860000003</v>
      </c>
    </row>
    <row r="452" spans="1:10" x14ac:dyDescent="0.3">
      <c r="A452" t="s">
        <v>3</v>
      </c>
      <c r="B452" t="s">
        <v>4</v>
      </c>
      <c r="C452">
        <f t="shared" si="17"/>
        <v>2019</v>
      </c>
      <c r="D452">
        <f t="shared" si="16"/>
        <v>9</v>
      </c>
      <c r="E452" s="1">
        <v>43695</v>
      </c>
      <c r="F452" s="2">
        <v>451</v>
      </c>
      <c r="G452">
        <v>36.049999239999998</v>
      </c>
      <c r="H452">
        <v>624</v>
      </c>
      <c r="I452">
        <f>_xlfn.XLOOKUP(C452,exposure!$A$3:$A$16,exposure!$C$3:$C$16)</f>
        <v>10203.171713300115</v>
      </c>
      <c r="J452">
        <v>36.049999239999998</v>
      </c>
    </row>
    <row r="453" spans="1:10" x14ac:dyDescent="0.3">
      <c r="A453" t="s">
        <v>3</v>
      </c>
      <c r="B453" t="s">
        <v>4</v>
      </c>
      <c r="C453">
        <f t="shared" si="17"/>
        <v>2019</v>
      </c>
      <c r="D453">
        <f t="shared" si="16"/>
        <v>9</v>
      </c>
      <c r="E453" s="1">
        <v>43702</v>
      </c>
      <c r="F453" s="2">
        <v>452</v>
      </c>
      <c r="G453">
        <v>32.880001069999999</v>
      </c>
      <c r="H453">
        <v>561</v>
      </c>
      <c r="I453">
        <f>_xlfn.XLOOKUP(C453,exposure!$A$3:$A$16,exposure!$C$3:$C$16)</f>
        <v>10203.171713300115</v>
      </c>
      <c r="J453">
        <v>32.880001069999999</v>
      </c>
    </row>
    <row r="454" spans="1:10" x14ac:dyDescent="0.3">
      <c r="A454" t="s">
        <v>3</v>
      </c>
      <c r="B454" t="s">
        <v>4</v>
      </c>
      <c r="C454">
        <f t="shared" si="17"/>
        <v>2019</v>
      </c>
      <c r="D454">
        <f t="shared" si="16"/>
        <v>9</v>
      </c>
      <c r="E454" s="1">
        <v>43709</v>
      </c>
      <c r="F454" s="2">
        <v>453</v>
      </c>
      <c r="G454">
        <v>32</v>
      </c>
      <c r="H454">
        <v>597</v>
      </c>
      <c r="I454">
        <f>_xlfn.XLOOKUP(C454,exposure!$A$3:$A$16,exposure!$C$3:$C$16)</f>
        <v>10203.171713300115</v>
      </c>
      <c r="J454">
        <v>32</v>
      </c>
    </row>
    <row r="455" spans="1:10" x14ac:dyDescent="0.3">
      <c r="A455" t="s">
        <v>3</v>
      </c>
      <c r="B455" t="s">
        <v>4</v>
      </c>
      <c r="C455">
        <f t="shared" si="17"/>
        <v>2019</v>
      </c>
      <c r="D455">
        <f t="shared" si="16"/>
        <v>9</v>
      </c>
      <c r="E455" s="1">
        <v>43716</v>
      </c>
      <c r="F455" s="2">
        <v>454</v>
      </c>
      <c r="G455">
        <v>31.449998860000001</v>
      </c>
      <c r="H455">
        <v>659</v>
      </c>
      <c r="I455">
        <f>_xlfn.XLOOKUP(C455,exposure!$A$3:$A$16,exposure!$C$3:$C$16)</f>
        <v>10203.171713300115</v>
      </c>
      <c r="J455">
        <v>31.449998860000001</v>
      </c>
    </row>
    <row r="456" spans="1:10" x14ac:dyDescent="0.3">
      <c r="A456" t="s">
        <v>3</v>
      </c>
      <c r="B456" t="s">
        <v>4</v>
      </c>
      <c r="C456">
        <f t="shared" si="17"/>
        <v>2019</v>
      </c>
      <c r="D456">
        <f t="shared" si="16"/>
        <v>9</v>
      </c>
      <c r="E456" s="1">
        <v>43723</v>
      </c>
      <c r="F456" s="2">
        <v>455</v>
      </c>
      <c r="G456">
        <v>31.090000150000002</v>
      </c>
      <c r="H456">
        <v>600</v>
      </c>
      <c r="I456">
        <f>_xlfn.XLOOKUP(C456,exposure!$A$3:$A$16,exposure!$C$3:$C$16)</f>
        <v>10203.171713300115</v>
      </c>
      <c r="J456">
        <v>31.090000150000002</v>
      </c>
    </row>
    <row r="457" spans="1:10" x14ac:dyDescent="0.3">
      <c r="A457" t="s">
        <v>3</v>
      </c>
      <c r="B457" t="s">
        <v>4</v>
      </c>
      <c r="C457">
        <f t="shared" si="17"/>
        <v>2019</v>
      </c>
      <c r="D457">
        <f t="shared" si="16"/>
        <v>9</v>
      </c>
      <c r="E457" s="1">
        <v>43730</v>
      </c>
      <c r="F457" s="2">
        <v>456</v>
      </c>
      <c r="G457">
        <v>28.920000080000001</v>
      </c>
      <c r="H457">
        <v>616</v>
      </c>
      <c r="I457">
        <f>_xlfn.XLOOKUP(C457,exposure!$A$3:$A$16,exposure!$C$3:$C$16)</f>
        <v>10203.171713300115</v>
      </c>
      <c r="J457">
        <v>28.920000080000001</v>
      </c>
    </row>
    <row r="458" spans="1:10" x14ac:dyDescent="0.3">
      <c r="A458" t="s">
        <v>3</v>
      </c>
      <c r="B458" t="s">
        <v>4</v>
      </c>
      <c r="C458">
        <f t="shared" si="17"/>
        <v>2019</v>
      </c>
      <c r="D458">
        <f t="shared" si="16"/>
        <v>9</v>
      </c>
      <c r="E458" s="1">
        <v>43737</v>
      </c>
      <c r="F458" s="2">
        <v>457</v>
      </c>
      <c r="G458">
        <v>27.459999079999999</v>
      </c>
      <c r="H458">
        <v>656</v>
      </c>
      <c r="I458">
        <f>_xlfn.XLOOKUP(C458,exposure!$A$3:$A$16,exposure!$C$3:$C$16)</f>
        <v>10203.171713300115</v>
      </c>
      <c r="J458">
        <v>27.459999079999999</v>
      </c>
    </row>
    <row r="459" spans="1:10" x14ac:dyDescent="0.3">
      <c r="A459" t="s">
        <v>3</v>
      </c>
      <c r="B459" t="s">
        <v>4</v>
      </c>
      <c r="C459">
        <f t="shared" si="17"/>
        <v>2019</v>
      </c>
      <c r="D459">
        <f t="shared" si="16"/>
        <v>9</v>
      </c>
      <c r="E459" s="1">
        <v>43744</v>
      </c>
      <c r="F459" s="2">
        <v>458</v>
      </c>
      <c r="G459">
        <v>26.01999855</v>
      </c>
      <c r="H459">
        <v>686</v>
      </c>
      <c r="I459">
        <f>_xlfn.XLOOKUP(C459,exposure!$A$3:$A$16,exposure!$C$3:$C$16)</f>
        <v>10203.171713300115</v>
      </c>
      <c r="J459">
        <v>26.01999855</v>
      </c>
    </row>
    <row r="460" spans="1:10" x14ac:dyDescent="0.3">
      <c r="A460" t="s">
        <v>3</v>
      </c>
      <c r="B460" t="s">
        <v>4</v>
      </c>
      <c r="C460">
        <f t="shared" si="17"/>
        <v>2019</v>
      </c>
      <c r="D460">
        <f t="shared" si="16"/>
        <v>9</v>
      </c>
      <c r="E460" s="1">
        <v>43751</v>
      </c>
      <c r="F460" s="2">
        <v>459</v>
      </c>
      <c r="G460">
        <v>25.31999969</v>
      </c>
      <c r="H460">
        <v>630</v>
      </c>
      <c r="I460">
        <f>_xlfn.XLOOKUP(C460,exposure!$A$3:$A$16,exposure!$C$3:$C$16)</f>
        <v>10203.171713300115</v>
      </c>
      <c r="J460">
        <v>25.31999969</v>
      </c>
    </row>
    <row r="461" spans="1:10" x14ac:dyDescent="0.3">
      <c r="A461" t="s">
        <v>3</v>
      </c>
      <c r="B461" t="s">
        <v>4</v>
      </c>
      <c r="C461">
        <f t="shared" si="17"/>
        <v>2019</v>
      </c>
      <c r="D461">
        <f t="shared" si="16"/>
        <v>9</v>
      </c>
      <c r="E461" s="1">
        <v>43758</v>
      </c>
      <c r="F461" s="2">
        <v>460</v>
      </c>
      <c r="G461">
        <v>24.939998630000002</v>
      </c>
      <c r="H461">
        <v>627</v>
      </c>
      <c r="I461">
        <f>_xlfn.XLOOKUP(C461,exposure!$A$3:$A$16,exposure!$C$3:$C$16)</f>
        <v>10203.171713300115</v>
      </c>
      <c r="J461">
        <v>24.939998630000002</v>
      </c>
    </row>
    <row r="462" spans="1:10" x14ac:dyDescent="0.3">
      <c r="A462" t="s">
        <v>3</v>
      </c>
      <c r="B462" t="s">
        <v>4</v>
      </c>
      <c r="C462">
        <f t="shared" si="17"/>
        <v>2019</v>
      </c>
      <c r="D462">
        <f t="shared" si="16"/>
        <v>9</v>
      </c>
      <c r="E462" s="1">
        <v>43765</v>
      </c>
      <c r="F462" s="2">
        <v>461</v>
      </c>
      <c r="G462">
        <v>27.52999878</v>
      </c>
      <c r="H462">
        <v>628</v>
      </c>
      <c r="I462">
        <f>_xlfn.XLOOKUP(C462,exposure!$A$3:$A$16,exposure!$C$3:$C$16)</f>
        <v>10203.171713300115</v>
      </c>
      <c r="J462">
        <v>27.52999878</v>
      </c>
    </row>
    <row r="463" spans="1:10" x14ac:dyDescent="0.3">
      <c r="A463" t="s">
        <v>3</v>
      </c>
      <c r="B463" t="s">
        <v>4</v>
      </c>
      <c r="C463">
        <f t="shared" si="17"/>
        <v>2019</v>
      </c>
      <c r="D463">
        <f t="shared" si="16"/>
        <v>9</v>
      </c>
      <c r="E463" s="1">
        <v>43772</v>
      </c>
      <c r="F463" s="2">
        <v>462</v>
      </c>
      <c r="G463">
        <v>22.420000080000001</v>
      </c>
      <c r="H463">
        <v>668</v>
      </c>
      <c r="I463">
        <f>_xlfn.XLOOKUP(C463,exposure!$A$3:$A$16,exposure!$C$3:$C$16)</f>
        <v>10203.171713300115</v>
      </c>
      <c r="J463">
        <v>22.420000080000001</v>
      </c>
    </row>
    <row r="464" spans="1:10" x14ac:dyDescent="0.3">
      <c r="A464" t="s">
        <v>3</v>
      </c>
      <c r="B464" t="s">
        <v>4</v>
      </c>
      <c r="C464">
        <f t="shared" si="17"/>
        <v>2019</v>
      </c>
      <c r="D464">
        <f t="shared" si="16"/>
        <v>9</v>
      </c>
      <c r="E464" s="1">
        <v>43779</v>
      </c>
      <c r="F464" s="2">
        <v>463</v>
      </c>
      <c r="G464">
        <v>22.189998630000002</v>
      </c>
      <c r="H464">
        <v>703</v>
      </c>
      <c r="I464">
        <f>_xlfn.XLOOKUP(C464,exposure!$A$3:$A$16,exposure!$C$3:$C$16)</f>
        <v>10203.171713300115</v>
      </c>
      <c r="J464">
        <v>7.9899997711181596</v>
      </c>
    </row>
    <row r="465" spans="1:10" x14ac:dyDescent="0.3">
      <c r="A465" t="s">
        <v>3</v>
      </c>
      <c r="B465" t="s">
        <v>4</v>
      </c>
      <c r="C465">
        <f t="shared" si="17"/>
        <v>2019</v>
      </c>
      <c r="D465">
        <f t="shared" si="16"/>
        <v>9</v>
      </c>
      <c r="E465" s="1">
        <v>43786</v>
      </c>
      <c r="F465" s="2">
        <v>464</v>
      </c>
      <c r="G465">
        <v>18.549999239999998</v>
      </c>
      <c r="H465">
        <v>642</v>
      </c>
      <c r="I465">
        <f>_xlfn.XLOOKUP(C465,exposure!$A$3:$A$16,exposure!$C$3:$C$16)</f>
        <v>10203.171713300115</v>
      </c>
      <c r="J465">
        <v>9.5199995040893501</v>
      </c>
    </row>
    <row r="466" spans="1:10" x14ac:dyDescent="0.3">
      <c r="A466" t="s">
        <v>3</v>
      </c>
      <c r="B466" t="s">
        <v>4</v>
      </c>
      <c r="C466">
        <f t="shared" si="17"/>
        <v>2019</v>
      </c>
      <c r="D466">
        <f t="shared" si="16"/>
        <v>9</v>
      </c>
      <c r="E466" s="1">
        <v>43793</v>
      </c>
      <c r="F466" s="2">
        <v>465</v>
      </c>
      <c r="G466">
        <v>18.709999079999999</v>
      </c>
      <c r="H466">
        <v>669</v>
      </c>
      <c r="I466">
        <f>_xlfn.XLOOKUP(C466,exposure!$A$3:$A$16,exposure!$C$3:$C$16)</f>
        <v>10203.171713300115</v>
      </c>
      <c r="J466">
        <v>8.7399997711181605</v>
      </c>
    </row>
    <row r="467" spans="1:10" x14ac:dyDescent="0.3">
      <c r="A467" t="s">
        <v>3</v>
      </c>
      <c r="B467" t="s">
        <v>4</v>
      </c>
      <c r="C467">
        <f t="shared" si="17"/>
        <v>2019</v>
      </c>
      <c r="D467">
        <f t="shared" si="16"/>
        <v>9</v>
      </c>
      <c r="E467" s="1">
        <v>43800</v>
      </c>
      <c r="F467" s="2">
        <v>466</v>
      </c>
      <c r="G467">
        <v>18.31999969</v>
      </c>
      <c r="H467">
        <v>683</v>
      </c>
      <c r="I467">
        <f>_xlfn.XLOOKUP(C467,exposure!$A$3:$A$16,exposure!$C$3:$C$16)</f>
        <v>10203.171713300115</v>
      </c>
      <c r="J467">
        <v>6.5299997329711896</v>
      </c>
    </row>
    <row r="468" spans="1:10" x14ac:dyDescent="0.3">
      <c r="A468" t="s">
        <v>3</v>
      </c>
      <c r="B468" t="s">
        <v>4</v>
      </c>
      <c r="C468">
        <f t="shared" si="17"/>
        <v>2019</v>
      </c>
      <c r="D468">
        <f t="shared" si="16"/>
        <v>9</v>
      </c>
      <c r="E468" s="1">
        <v>43807</v>
      </c>
      <c r="F468" s="2">
        <v>467</v>
      </c>
      <c r="G468">
        <v>17.199998860000001</v>
      </c>
      <c r="H468">
        <v>716</v>
      </c>
      <c r="I468">
        <f>_xlfn.XLOOKUP(C468,exposure!$A$3:$A$16,exposure!$C$3:$C$16)</f>
        <v>10203.171713300115</v>
      </c>
      <c r="J468">
        <v>4.8099999427795401</v>
      </c>
    </row>
    <row r="469" spans="1:10" x14ac:dyDescent="0.3">
      <c r="A469" t="s">
        <v>3</v>
      </c>
      <c r="B469" t="s">
        <v>4</v>
      </c>
      <c r="C469">
        <f t="shared" si="17"/>
        <v>2019</v>
      </c>
      <c r="D469">
        <f t="shared" si="16"/>
        <v>9</v>
      </c>
      <c r="E469" s="1">
        <v>43814</v>
      </c>
      <c r="F469" s="2">
        <v>468</v>
      </c>
      <c r="G469">
        <v>17.049999239999998</v>
      </c>
      <c r="H469">
        <v>723</v>
      </c>
      <c r="I469">
        <f>_xlfn.XLOOKUP(C469,exposure!$A$3:$A$16,exposure!$C$3:$C$16)</f>
        <v>10203.171713300115</v>
      </c>
      <c r="J469">
        <v>2.2599999904632502</v>
      </c>
    </row>
    <row r="470" spans="1:10" x14ac:dyDescent="0.3">
      <c r="A470" t="s">
        <v>3</v>
      </c>
      <c r="B470" t="s">
        <v>4</v>
      </c>
      <c r="C470">
        <f t="shared" si="17"/>
        <v>2019</v>
      </c>
      <c r="D470">
        <f t="shared" si="16"/>
        <v>9</v>
      </c>
      <c r="E470" s="1">
        <v>43821</v>
      </c>
      <c r="F470" s="2">
        <v>469</v>
      </c>
      <c r="G470">
        <v>18.260000229999999</v>
      </c>
      <c r="H470">
        <v>716</v>
      </c>
      <c r="I470">
        <f>_xlfn.XLOOKUP(C470,exposure!$A$3:$A$16,exposure!$C$3:$C$16)</f>
        <v>10203.171713300115</v>
      </c>
      <c r="J470">
        <v>6.7399997711181596</v>
      </c>
    </row>
  </sheetData>
  <autoFilter ref="A1:I470" xr:uid="{51EE447B-4781-4DDB-B8BA-40A5B2246A0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2189-7539-42AC-BA0D-6E3D2F1E00B1}">
  <dimension ref="A2:C16"/>
  <sheetViews>
    <sheetView workbookViewId="0">
      <selection activeCell="C3" sqref="C3"/>
    </sheetView>
  </sheetViews>
  <sheetFormatPr baseColWidth="10" defaultRowHeight="14.4" x14ac:dyDescent="0.3"/>
  <sheetData>
    <row r="2" spans="1:3" x14ac:dyDescent="0.3">
      <c r="A2" t="s">
        <v>1349</v>
      </c>
      <c r="B2" t="s">
        <v>1356</v>
      </c>
      <c r="C2" t="s">
        <v>1357</v>
      </c>
    </row>
    <row r="3" spans="1:3" x14ac:dyDescent="0.3">
      <c r="A3">
        <v>2011</v>
      </c>
      <c r="B3">
        <v>469040</v>
      </c>
      <c r="C3">
        <f>(B4+B3)/(52.18*2)</f>
        <v>9089.5170563434258</v>
      </c>
    </row>
    <row r="4" spans="1:3" x14ac:dyDescent="0.3">
      <c r="A4">
        <v>2012</v>
      </c>
      <c r="B4">
        <v>479542</v>
      </c>
      <c r="C4">
        <f t="shared" ref="C4:C16" si="0">(B5+B4)/(52.18*2)</f>
        <v>9282.138750479111</v>
      </c>
    </row>
    <row r="5" spans="1:3" x14ac:dyDescent="0.3">
      <c r="A5">
        <v>2013</v>
      </c>
      <c r="B5">
        <v>489142</v>
      </c>
      <c r="C5">
        <f t="shared" si="0"/>
        <v>9472.9398236872366</v>
      </c>
    </row>
    <row r="6" spans="1:3" x14ac:dyDescent="0.3">
      <c r="A6">
        <v>2014</v>
      </c>
      <c r="B6">
        <v>499454</v>
      </c>
      <c r="C6">
        <f t="shared" si="0"/>
        <v>9643.9632042928333</v>
      </c>
    </row>
    <row r="7" spans="1:3" x14ac:dyDescent="0.3">
      <c r="A7">
        <v>2015</v>
      </c>
      <c r="B7">
        <v>506990</v>
      </c>
      <c r="C7">
        <f t="shared" si="0"/>
        <v>9771.8091222690691</v>
      </c>
    </row>
    <row r="8" spans="1:3" x14ac:dyDescent="0.3">
      <c r="A8">
        <v>2016</v>
      </c>
      <c r="B8">
        <v>512796</v>
      </c>
      <c r="C8">
        <f t="shared" si="0"/>
        <v>9882.7328478344189</v>
      </c>
    </row>
    <row r="9" spans="1:3" x14ac:dyDescent="0.3">
      <c r="A9">
        <v>2017</v>
      </c>
      <c r="B9">
        <v>518566</v>
      </c>
      <c r="C9">
        <f t="shared" si="0"/>
        <v>9984.2372556535065</v>
      </c>
    </row>
    <row r="10" spans="1:3" x14ac:dyDescent="0.3">
      <c r="A10">
        <v>2018</v>
      </c>
      <c r="B10">
        <v>523389</v>
      </c>
      <c r="C10">
        <f t="shared" si="0"/>
        <v>10087.974319662706</v>
      </c>
    </row>
    <row r="11" spans="1:3" x14ac:dyDescent="0.3">
      <c r="A11">
        <v>2019</v>
      </c>
      <c r="B11">
        <v>529392</v>
      </c>
      <c r="C11">
        <f t="shared" si="0"/>
        <v>10203.171713300115</v>
      </c>
    </row>
    <row r="12" spans="1:3" x14ac:dyDescent="0.3">
      <c r="A12">
        <v>2020</v>
      </c>
      <c r="B12">
        <v>535411</v>
      </c>
      <c r="C12">
        <f t="shared" si="0"/>
        <v>10303.075891146033</v>
      </c>
    </row>
    <row r="13" spans="1:3" x14ac:dyDescent="0.3">
      <c r="A13">
        <v>2021</v>
      </c>
      <c r="B13">
        <v>539818</v>
      </c>
      <c r="C13">
        <f t="shared" si="0"/>
        <v>10373.993867382138</v>
      </c>
    </row>
    <row r="14" spans="1:3" x14ac:dyDescent="0.3">
      <c r="A14">
        <v>2022</v>
      </c>
      <c r="B14">
        <v>542812</v>
      </c>
      <c r="C14">
        <f t="shared" si="0"/>
        <v>10463.731314679953</v>
      </c>
    </row>
    <row r="15" spans="1:3" x14ac:dyDescent="0.3">
      <c r="A15">
        <v>2023</v>
      </c>
      <c r="B15">
        <v>549183</v>
      </c>
      <c r="C15">
        <f t="shared" si="0"/>
        <v>10576.868532004599</v>
      </c>
    </row>
    <row r="16" spans="1:3" x14ac:dyDescent="0.3">
      <c r="A16">
        <v>2024</v>
      </c>
      <c r="B16">
        <v>554619</v>
      </c>
      <c r="C16">
        <f t="shared" si="0"/>
        <v>5314.4787274817936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death_counts&lt;</vt:lpstr>
      <vt:lpstr>max_temp</vt:lpstr>
      <vt:lpstr>temp</vt:lpstr>
      <vt:lpstr>min_temp</vt:lpstr>
      <vt:lpstr>database</vt:lpstr>
      <vt:lpstr>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KOUTON</dc:creator>
  <cp:lastModifiedBy>Darwin KOUTON</cp:lastModifiedBy>
  <dcterms:created xsi:type="dcterms:W3CDTF">2025-02-26T02:27:44Z</dcterms:created>
  <dcterms:modified xsi:type="dcterms:W3CDTF">2025-05-07T05:15:55Z</dcterms:modified>
</cp:coreProperties>
</file>