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kshbhuva/Desktop/"/>
    </mc:Choice>
  </mc:AlternateContent>
  <xr:revisionPtr revIDLastSave="0" documentId="13_ncr:1_{24EBE93B-E9C7-0A48-A91D-5FFA113F6270}" xr6:coauthVersionLast="47" xr6:coauthVersionMax="47" xr10:uidLastSave="{00000000-0000-0000-0000-000000000000}"/>
  <bookViews>
    <workbookView xWindow="0" yWindow="0" windowWidth="28800" windowHeight="18000" xr2:uid="{01B1EBB1-5801-7344-8038-DD7E6A9FA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N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I11" i="1" l="1"/>
  <c r="I9" i="1"/>
  <c r="N22" i="1"/>
  <c r="N12" i="1"/>
  <c r="I20" i="1"/>
  <c r="I21" i="1"/>
  <c r="I12" i="1"/>
  <c r="N8" i="1"/>
  <c r="N16" i="1"/>
  <c r="N24" i="1"/>
  <c r="I13" i="1"/>
  <c r="I22" i="1"/>
  <c r="N15" i="1"/>
  <c r="N9" i="1"/>
  <c r="N25" i="1"/>
  <c r="I15" i="1"/>
  <c r="I23" i="1"/>
  <c r="I24" i="1"/>
  <c r="N23" i="1"/>
  <c r="N17" i="1"/>
  <c r="N10" i="1"/>
  <c r="N18" i="1"/>
  <c r="N26" i="1"/>
  <c r="I16" i="1"/>
  <c r="N11" i="1"/>
  <c r="N19" i="1"/>
  <c r="I8" i="1"/>
  <c r="I17" i="1"/>
  <c r="I25" i="1"/>
  <c r="I18" i="1"/>
  <c r="I26" i="1"/>
  <c r="N20" i="1"/>
  <c r="N13" i="1"/>
  <c r="N21" i="1"/>
  <c r="I10" i="1"/>
  <c r="I19" i="1"/>
  <c r="I14" i="1"/>
</calcChain>
</file>

<file path=xl/sharedStrings.xml><?xml version="1.0" encoding="utf-8"?>
<sst xmlns="http://schemas.openxmlformats.org/spreadsheetml/2006/main" count="61" uniqueCount="40">
  <si>
    <t>Point</t>
  </si>
  <si>
    <t>X</t>
  </si>
  <si>
    <t>Y</t>
  </si>
  <si>
    <t>Class</t>
  </si>
  <si>
    <t>-</t>
  </si>
  <si>
    <t>+</t>
  </si>
  <si>
    <t>2-dimensional dataset</t>
  </si>
  <si>
    <t>Classify the test point</t>
  </si>
  <si>
    <t xml:space="preserve"> Distance (d)</t>
  </si>
  <si>
    <t xml:space="preserve">Point </t>
  </si>
  <si>
    <t xml:space="preserve">Distance </t>
  </si>
  <si>
    <t>Rank</t>
  </si>
  <si>
    <t>Ranking using Euclidean Distance</t>
  </si>
  <si>
    <t>Part I:</t>
  </si>
  <si>
    <t>Problem 4. K-nearest Neighbor Classification:</t>
  </si>
  <si>
    <t>Q(1): 5-nearest neighbor</t>
  </si>
  <si>
    <t>Weights (1/d^2)</t>
  </si>
  <si>
    <t>Q(2): Manhattan distance weighted 3-nearest neighbor</t>
  </si>
  <si>
    <t>Ranking using the weights</t>
  </si>
  <si>
    <t>Name: Daksh Bhuva</t>
  </si>
  <si>
    <t>CWID: 10475468</t>
  </si>
  <si>
    <r>
      <t xml:space="preserve">Answer (1): </t>
    </r>
    <r>
      <rPr>
        <sz val="12"/>
        <color theme="1"/>
        <rFont val="Calibri"/>
        <family val="2"/>
        <scheme val="minor"/>
      </rPr>
      <t>As shown in the above table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and also in</t>
    </r>
  </si>
  <si>
    <t xml:space="preserve">the figure on the left, points 6, 7, 8, 10 and 12 are </t>
  </si>
  <si>
    <t>the 5 nearest neighbors based on their distances</t>
  </si>
  <si>
    <t>classified as 'negative' and 2 out of 5 points are</t>
  </si>
  <si>
    <t>classified as 'positive'.</t>
  </si>
  <si>
    <t xml:space="preserve">from the 'test point'. 3 out of 5 points are </t>
  </si>
  <si>
    <t xml:space="preserve">Hence, as per majority vote, 'test point' will be  </t>
  </si>
  <si>
    <r>
      <t>classified as '</t>
    </r>
    <r>
      <rPr>
        <b/>
        <sz val="12"/>
        <color theme="1"/>
        <rFont val="Calibri"/>
        <family val="2"/>
        <scheme val="minor"/>
      </rPr>
      <t>Negative</t>
    </r>
    <r>
      <rPr>
        <sz val="12"/>
        <color theme="1"/>
        <rFont val="Calibri"/>
        <family val="2"/>
        <scheme val="minor"/>
      </rPr>
      <t>'</t>
    </r>
  </si>
  <si>
    <r>
      <t xml:space="preserve">Answer (2): </t>
    </r>
    <r>
      <rPr>
        <sz val="12"/>
        <color theme="1"/>
        <rFont val="Calibri"/>
        <family val="2"/>
        <scheme val="minor"/>
      </rPr>
      <t>As shown in the above table, points 7, 8, 10 and</t>
    </r>
  </si>
  <si>
    <t xml:space="preserve">neighbors based on their Manhattan Distance weights </t>
  </si>
  <si>
    <t>12 with ranks 1, 3, 2 and 3 respectively are the 3 nearest</t>
  </si>
  <si>
    <t xml:space="preserve">As we have two points with same rank i.e. 3 we will have </t>
  </si>
  <si>
    <t xml:space="preserve"> two cases.</t>
  </si>
  <si>
    <t>class. W(-) = 1 + 0.111 = 1.111 which is greater than W(+) = 0.25</t>
  </si>
  <si>
    <r>
      <rPr>
        <b/>
        <sz val="12"/>
        <color theme="1"/>
        <rFont val="Calibri"/>
        <family val="2"/>
        <scheme val="minor"/>
      </rPr>
      <t>Case (1) :</t>
    </r>
    <r>
      <rPr>
        <sz val="12"/>
        <color theme="1"/>
        <rFont val="Calibri"/>
        <family val="2"/>
        <scheme val="minor"/>
      </rPr>
      <t xml:space="preserve"> Points 7 (-), 8 (-) and 10 (+). Adding weights of points  with (-)</t>
    </r>
  </si>
  <si>
    <r>
      <rPr>
        <b/>
        <sz val="12"/>
        <color theme="1"/>
        <rFont val="Calibri"/>
        <family val="2"/>
        <scheme val="minor"/>
      </rPr>
      <t xml:space="preserve">Case (2) : </t>
    </r>
    <r>
      <rPr>
        <sz val="12"/>
        <color theme="1"/>
        <rFont val="Calibri"/>
        <family val="2"/>
        <scheme val="minor"/>
      </rPr>
      <t>Points 7 (-), 10 (+) and 12 (+). Adding weights of points  with (+)</t>
    </r>
  </si>
  <si>
    <t>class. W(+) = 0.25 + 0.111 = 0.361 which is less than W(-) = 1</t>
  </si>
  <si>
    <t xml:space="preserve">In both the cases W(-) &gt; W(+), hence the  'test point' will be  </t>
  </si>
  <si>
    <t>classified as 'Negative'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</si>
</sst>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4" borderId="2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2" fillId="5" borderId="0" xfId="4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6" xfId="0" applyFon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5">
    <cellStyle name="Accent2" xfId="2" builtinId="33"/>
    <cellStyle name="Accent3" xfId="4" builtinId="37"/>
    <cellStyle name="Accent5" xfId="3" builtinId="45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11139</xdr:colOff>
      <xdr:row>0</xdr:row>
      <xdr:rowOff>22281</xdr:rowOff>
    </xdr:from>
    <xdr:to>
      <xdr:col>18</xdr:col>
      <xdr:colOff>289648</xdr:colOff>
      <xdr:row>6</xdr:row>
      <xdr:rowOff>189386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47FE5F-B350-3F49-9E18-A805444C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9297" y="22281"/>
          <a:ext cx="3576053" cy="13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11139</xdr:colOff>
      <xdr:row>26</xdr:row>
      <xdr:rowOff>200526</xdr:rowOff>
    </xdr:from>
    <xdr:to>
      <xdr:col>4</xdr:col>
      <xdr:colOff>813244</xdr:colOff>
      <xdr:row>39</xdr:row>
      <xdr:rowOff>178246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E0ED5B-09F3-8E4A-8846-436CBBF3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25" y="5414210"/>
          <a:ext cx="3275263" cy="258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7F1B-EF9C-B74E-B523-CD362EF6B407}">
  <dimension ref="A1:O40"/>
  <sheetViews>
    <sheetView tabSelected="1" zoomScale="114" workbookViewId="0">
      <selection activeCell="H27" sqref="H27"/>
    </sheetView>
  </sheetViews>
  <sheetFormatPr baseColWidth="10" defaultRowHeight="16" x14ac:dyDescent="0.2"/>
  <cols>
    <col min="11" max="11" width="11" customWidth="1"/>
    <col min="12" max="12" width="11.5" customWidth="1"/>
    <col min="13" max="13" width="15" customWidth="1"/>
    <col min="14" max="14" width="11.6640625" customWidth="1"/>
  </cols>
  <sheetData>
    <row r="1" spans="1:14" x14ac:dyDescent="0.2">
      <c r="A1" s="9" t="s">
        <v>19</v>
      </c>
      <c r="B1" s="9"/>
      <c r="C1" s="9"/>
      <c r="D1" s="9"/>
      <c r="G1" s="5" t="s">
        <v>7</v>
      </c>
      <c r="H1" s="5"/>
    </row>
    <row r="2" spans="1:14" x14ac:dyDescent="0.2">
      <c r="A2" s="9" t="s">
        <v>20</v>
      </c>
      <c r="B2" s="9"/>
      <c r="C2" s="9"/>
      <c r="D2" s="9"/>
      <c r="G2" s="4" t="s">
        <v>1</v>
      </c>
      <c r="H2" s="4" t="s">
        <v>2</v>
      </c>
    </row>
    <row r="3" spans="1:14" x14ac:dyDescent="0.2">
      <c r="A3" s="12" t="s">
        <v>14</v>
      </c>
      <c r="B3" s="11"/>
      <c r="C3" s="11"/>
      <c r="D3" s="11"/>
      <c r="E3" s="11"/>
      <c r="G3" s="2">
        <v>5</v>
      </c>
      <c r="H3" s="2">
        <v>4</v>
      </c>
    </row>
    <row r="4" spans="1:14" x14ac:dyDescent="0.2">
      <c r="A4" s="9" t="s">
        <v>13</v>
      </c>
      <c r="B4" s="9"/>
      <c r="C4" s="9"/>
      <c r="D4" s="9"/>
      <c r="G4" s="6"/>
      <c r="H4" s="6"/>
      <c r="I4" s="6"/>
    </row>
    <row r="5" spans="1:14" x14ac:dyDescent="0.2">
      <c r="A5" s="10"/>
      <c r="B5" s="10"/>
      <c r="C5" s="10"/>
      <c r="D5" s="10"/>
      <c r="G5" s="8" t="s">
        <v>15</v>
      </c>
      <c r="H5" s="8"/>
      <c r="I5" s="8"/>
      <c r="J5" s="13"/>
      <c r="K5" s="8" t="s">
        <v>17</v>
      </c>
      <c r="L5" s="7"/>
      <c r="M5" s="7"/>
      <c r="N5" s="7"/>
    </row>
    <row r="6" spans="1:14" x14ac:dyDescent="0.2">
      <c r="B6" s="5" t="s">
        <v>6</v>
      </c>
      <c r="C6" s="5"/>
      <c r="D6" s="5"/>
      <c r="E6" s="5"/>
      <c r="G6" s="5" t="s">
        <v>12</v>
      </c>
      <c r="H6" s="5"/>
      <c r="I6" s="5"/>
      <c r="J6" s="13"/>
      <c r="K6" s="5" t="s">
        <v>18</v>
      </c>
      <c r="L6" s="5"/>
      <c r="M6" s="5"/>
      <c r="N6" s="5"/>
    </row>
    <row r="7" spans="1:14" x14ac:dyDescent="0.2">
      <c r="B7" s="4" t="s">
        <v>0</v>
      </c>
      <c r="C7" s="4" t="s">
        <v>1</v>
      </c>
      <c r="D7" s="4" t="s">
        <v>2</v>
      </c>
      <c r="E7" s="4" t="s">
        <v>3</v>
      </c>
      <c r="G7" s="4" t="s">
        <v>9</v>
      </c>
      <c r="H7" s="4" t="s">
        <v>10</v>
      </c>
      <c r="I7" s="4" t="s">
        <v>11</v>
      </c>
      <c r="J7" s="13"/>
      <c r="K7" s="4" t="s">
        <v>0</v>
      </c>
      <c r="L7" s="4" t="s">
        <v>8</v>
      </c>
      <c r="M7" s="4" t="s">
        <v>16</v>
      </c>
      <c r="N7" s="4" t="s">
        <v>11</v>
      </c>
    </row>
    <row r="8" spans="1:14" x14ac:dyDescent="0.2">
      <c r="B8" s="4">
        <v>1</v>
      </c>
      <c r="C8" s="1">
        <v>1</v>
      </c>
      <c r="D8" s="1">
        <v>1</v>
      </c>
      <c r="E8" s="1" t="s">
        <v>4</v>
      </c>
      <c r="G8" s="4">
        <v>1</v>
      </c>
      <c r="H8" s="1">
        <f>SQRT(POWER(C8-G3,2)+POWER(D8-H3,2))</f>
        <v>5</v>
      </c>
      <c r="I8" s="2">
        <f>RANK(H8,H8:H26,1)</f>
        <v>15</v>
      </c>
      <c r="J8" s="13"/>
      <c r="K8" s="4">
        <v>1</v>
      </c>
      <c r="L8" s="1">
        <f>ABS(C8-G3)+ABS(D8-H3)</f>
        <v>7</v>
      </c>
      <c r="M8" s="1">
        <f>(1/(POWER(L8,2)))</f>
        <v>2.0408163265306121E-2</v>
      </c>
      <c r="N8" s="1">
        <f>RANK(M8,M8:M26,0)</f>
        <v>16</v>
      </c>
    </row>
    <row r="9" spans="1:14" x14ac:dyDescent="0.2">
      <c r="B9" s="4">
        <v>2</v>
      </c>
      <c r="C9" s="1">
        <v>1</v>
      </c>
      <c r="D9" s="1">
        <v>3</v>
      </c>
      <c r="E9" s="1" t="s">
        <v>4</v>
      </c>
      <c r="G9" s="4">
        <v>2</v>
      </c>
      <c r="H9" s="1">
        <f>SQRT(POWER(C9-G3,2)+POWER(D9-H3,2))</f>
        <v>4.1231056256176606</v>
      </c>
      <c r="I9" s="1">
        <f>RANK(H9,H8:H26,1)</f>
        <v>10</v>
      </c>
      <c r="J9" s="13"/>
      <c r="K9" s="4">
        <v>2</v>
      </c>
      <c r="L9" s="1">
        <f>ABS(C9-G3)+ABS(D9-H3)</f>
        <v>5</v>
      </c>
      <c r="M9" s="1">
        <f t="shared" ref="M9:M26" si="0">(1/(POWER(L9,2)))</f>
        <v>0.04</v>
      </c>
      <c r="N9" s="1">
        <f>RANK(M9,M8:M26,0)</f>
        <v>7</v>
      </c>
    </row>
    <row r="10" spans="1:14" x14ac:dyDescent="0.2">
      <c r="B10" s="4">
        <v>3</v>
      </c>
      <c r="C10" s="1">
        <v>2</v>
      </c>
      <c r="D10" s="1">
        <v>2</v>
      </c>
      <c r="E10" s="1" t="s">
        <v>4</v>
      </c>
      <c r="G10" s="4">
        <v>3</v>
      </c>
      <c r="H10" s="1">
        <f>SQRT(POWER(C10-G3,2)+POWER(D10-H3,2))</f>
        <v>3.6055512754639891</v>
      </c>
      <c r="I10" s="1">
        <f>RANK(H10,H8:H26,1)</f>
        <v>6</v>
      </c>
      <c r="J10" s="13"/>
      <c r="K10" s="4">
        <v>3</v>
      </c>
      <c r="L10" s="1">
        <f>ABS(C10-G3)+ABS(D10-H3)</f>
        <v>5</v>
      </c>
      <c r="M10" s="1">
        <f t="shared" si="0"/>
        <v>0.04</v>
      </c>
      <c r="N10" s="1">
        <f>RANK(M10,M8:M26,0)</f>
        <v>7</v>
      </c>
    </row>
    <row r="11" spans="1:14" x14ac:dyDescent="0.2">
      <c r="B11" s="4">
        <v>4</v>
      </c>
      <c r="C11" s="1">
        <v>2</v>
      </c>
      <c r="D11" s="1">
        <v>6</v>
      </c>
      <c r="E11" s="1" t="s">
        <v>4</v>
      </c>
      <c r="G11" s="4">
        <v>4</v>
      </c>
      <c r="H11" s="1">
        <f>SQRT(POWER(C11-G3,2)+POWER(D11-H3,2))</f>
        <v>3.6055512754639891</v>
      </c>
      <c r="I11" s="1">
        <f>RANK(H11,H8:H26,1)</f>
        <v>6</v>
      </c>
      <c r="J11" s="13"/>
      <c r="K11" s="4">
        <v>4</v>
      </c>
      <c r="L11" s="1">
        <f>ABS(C11-G3)+ABS(D11-H3)</f>
        <v>5</v>
      </c>
      <c r="M11" s="1">
        <f t="shared" si="0"/>
        <v>0.04</v>
      </c>
      <c r="N11" s="1">
        <f>RANK(M11,M8:M26,0)</f>
        <v>7</v>
      </c>
    </row>
    <row r="12" spans="1:14" x14ac:dyDescent="0.2">
      <c r="B12" s="4">
        <v>5</v>
      </c>
      <c r="C12" s="1">
        <v>2</v>
      </c>
      <c r="D12" s="1">
        <v>8</v>
      </c>
      <c r="E12" s="1" t="s">
        <v>5</v>
      </c>
      <c r="G12" s="4">
        <v>5</v>
      </c>
      <c r="H12" s="1">
        <f>SQRT(POWER(C12-G3,2)+POWER(D12-H3,2))</f>
        <v>5</v>
      </c>
      <c r="I12" s="1">
        <f>RANK(H12,H8:H26,1)</f>
        <v>15</v>
      </c>
      <c r="J12" s="13"/>
      <c r="K12" s="4">
        <v>5</v>
      </c>
      <c r="L12" s="1">
        <f>ABS(C12-G3)+ABS(D12-H3)</f>
        <v>7</v>
      </c>
      <c r="M12" s="1">
        <f t="shared" si="0"/>
        <v>2.0408163265306121E-2</v>
      </c>
      <c r="N12" s="1">
        <f>RANK(M12,M8:M26,0)</f>
        <v>16</v>
      </c>
    </row>
    <row r="13" spans="1:14" x14ac:dyDescent="0.2">
      <c r="B13" s="4">
        <v>6</v>
      </c>
      <c r="C13" s="1">
        <v>4</v>
      </c>
      <c r="D13" s="1">
        <v>1</v>
      </c>
      <c r="E13" s="1" t="s">
        <v>4</v>
      </c>
      <c r="G13" s="3">
        <v>6</v>
      </c>
      <c r="H13" s="1">
        <f>SQRT(POWER(C13-G3,2)+POWER(D13-H3,2))</f>
        <v>3.1622776601683795</v>
      </c>
      <c r="I13" s="3">
        <f>RANK(H13,H8:H26,1)</f>
        <v>5</v>
      </c>
      <c r="J13" s="13"/>
      <c r="K13" s="4">
        <v>6</v>
      </c>
      <c r="L13" s="1">
        <f>ABS(C13-G3)+ABS(D13-H3)</f>
        <v>4</v>
      </c>
      <c r="M13" s="1">
        <f t="shared" si="0"/>
        <v>6.25E-2</v>
      </c>
      <c r="N13" s="1">
        <f>RANK(M13,M8:M26,0)</f>
        <v>5</v>
      </c>
    </row>
    <row r="14" spans="1:14" x14ac:dyDescent="0.2">
      <c r="B14" s="4">
        <v>7</v>
      </c>
      <c r="C14" s="1">
        <v>4</v>
      </c>
      <c r="D14" s="1">
        <v>4</v>
      </c>
      <c r="E14" s="1" t="s">
        <v>4</v>
      </c>
      <c r="G14" s="3">
        <v>7</v>
      </c>
      <c r="H14" s="1">
        <f>SQRT(POWER(C14-G3,2)+POWER(D14-H3,2))</f>
        <v>1</v>
      </c>
      <c r="I14" s="3">
        <f>RANK(H14,H8:H26,1)</f>
        <v>1</v>
      </c>
      <c r="J14" s="13"/>
      <c r="K14" s="3">
        <v>7</v>
      </c>
      <c r="L14" s="1">
        <f>ABS(C14-G3)+ABS(D14-H3)</f>
        <v>1</v>
      </c>
      <c r="M14" s="1">
        <f t="shared" si="0"/>
        <v>1</v>
      </c>
      <c r="N14" s="3">
        <f>RANK(M14,M8:M26,0)</f>
        <v>1</v>
      </c>
    </row>
    <row r="15" spans="1:14" x14ac:dyDescent="0.2">
      <c r="B15" s="4">
        <v>8</v>
      </c>
      <c r="C15" s="1">
        <v>5</v>
      </c>
      <c r="D15" s="1">
        <v>1</v>
      </c>
      <c r="E15" s="1" t="s">
        <v>4</v>
      </c>
      <c r="G15" s="3">
        <v>8</v>
      </c>
      <c r="H15" s="1">
        <f>SQRT(POWER(C15-G3,2)+POWER(D15-H3,2))</f>
        <v>3</v>
      </c>
      <c r="I15" s="3">
        <f>RANK(H15,H8:H26,1)</f>
        <v>4</v>
      </c>
      <c r="J15" s="13"/>
      <c r="K15" s="3">
        <v>8</v>
      </c>
      <c r="L15" s="1">
        <f>ABS(C15-G3)+ABS(D15-H3)</f>
        <v>3</v>
      </c>
      <c r="M15" s="1">
        <f t="shared" si="0"/>
        <v>0.1111111111111111</v>
      </c>
      <c r="N15" s="3">
        <f>RANK(M15,M8:M26,0)</f>
        <v>3</v>
      </c>
    </row>
    <row r="16" spans="1:14" x14ac:dyDescent="0.2">
      <c r="B16" s="4">
        <v>9</v>
      </c>
      <c r="C16" s="1">
        <v>5</v>
      </c>
      <c r="D16" s="1">
        <v>9</v>
      </c>
      <c r="E16" s="1" t="s">
        <v>5</v>
      </c>
      <c r="G16" s="4">
        <v>9</v>
      </c>
      <c r="H16" s="1">
        <f>SQRT(POWER(C16-G3,2)+POWER(D16-H3,2))</f>
        <v>5</v>
      </c>
      <c r="I16" s="1">
        <f>RANK(H16,H8:H26,1)</f>
        <v>15</v>
      </c>
      <c r="J16" s="13"/>
      <c r="K16" s="4">
        <v>9</v>
      </c>
      <c r="L16" s="1">
        <f>ABS(C16-G3)+ABS(D16-H3)</f>
        <v>5</v>
      </c>
      <c r="M16" s="1">
        <f t="shared" si="0"/>
        <v>0.04</v>
      </c>
      <c r="N16" s="1">
        <f>RANK(M16,M8:M26,0)</f>
        <v>7</v>
      </c>
    </row>
    <row r="17" spans="2:15" x14ac:dyDescent="0.2">
      <c r="B17" s="4">
        <v>10</v>
      </c>
      <c r="C17" s="1">
        <v>6</v>
      </c>
      <c r="D17" s="1">
        <v>5</v>
      </c>
      <c r="E17" s="1" t="s">
        <v>5</v>
      </c>
      <c r="G17" s="3">
        <v>10</v>
      </c>
      <c r="H17" s="1">
        <f>SQRT(POWER(C17-G3,2)+POWER(D17-H3,2))</f>
        <v>1.4142135623730951</v>
      </c>
      <c r="I17" s="3">
        <f>RANK(H17,H8:H26,1)</f>
        <v>2</v>
      </c>
      <c r="J17" s="13"/>
      <c r="K17" s="3">
        <v>10</v>
      </c>
      <c r="L17" s="1">
        <f>ABS(C17-G3)+ABS(D17-H3)</f>
        <v>2</v>
      </c>
      <c r="M17" s="1">
        <f t="shared" si="0"/>
        <v>0.25</v>
      </c>
      <c r="N17" s="3">
        <f>RANK(M17,M8:M26,0)</f>
        <v>2</v>
      </c>
    </row>
    <row r="18" spans="2:15" x14ac:dyDescent="0.2">
      <c r="B18" s="4">
        <v>11</v>
      </c>
      <c r="C18" s="1">
        <v>6</v>
      </c>
      <c r="D18" s="1">
        <v>8</v>
      </c>
      <c r="E18" s="1" t="s">
        <v>5</v>
      </c>
      <c r="G18" s="4">
        <v>11</v>
      </c>
      <c r="H18" s="1">
        <f>SQRT(POWER(C18-G3,2)+POWER(D18-H3,2))</f>
        <v>4.1231056256176606</v>
      </c>
      <c r="I18" s="1">
        <f>RANK(H18,H8:H26,1)</f>
        <v>10</v>
      </c>
      <c r="J18" s="13"/>
      <c r="K18" s="4">
        <v>11</v>
      </c>
      <c r="L18" s="1">
        <f>ABS(C18-G3)+ABS(D18-H3)</f>
        <v>5</v>
      </c>
      <c r="M18" s="1">
        <f t="shared" si="0"/>
        <v>0.04</v>
      </c>
      <c r="N18" s="1">
        <f>RANK(M18,M8:M26,0)</f>
        <v>7</v>
      </c>
    </row>
    <row r="19" spans="2:15" x14ac:dyDescent="0.2">
      <c r="B19" s="4">
        <v>12</v>
      </c>
      <c r="C19" s="1">
        <v>7</v>
      </c>
      <c r="D19" s="1">
        <v>3</v>
      </c>
      <c r="E19" s="1" t="s">
        <v>5</v>
      </c>
      <c r="G19" s="3">
        <v>12</v>
      </c>
      <c r="H19" s="1">
        <f>SQRT(POWER(C19-G3,2)+POWER(D19-H3,2))</f>
        <v>2.2360679774997898</v>
      </c>
      <c r="I19" s="3">
        <f>RANK(H19,H8:H26,1)</f>
        <v>3</v>
      </c>
      <c r="J19" s="13"/>
      <c r="K19" s="3">
        <v>12</v>
      </c>
      <c r="L19" s="1">
        <f>ABS(C19-G3)+ABS(D19-H3)</f>
        <v>3</v>
      </c>
      <c r="M19" s="1">
        <f t="shared" si="0"/>
        <v>0.1111111111111111</v>
      </c>
      <c r="N19" s="3">
        <f>RANK(M19,M8:M26,0)</f>
        <v>3</v>
      </c>
    </row>
    <row r="20" spans="2:15" x14ac:dyDescent="0.2">
      <c r="B20" s="4">
        <v>13</v>
      </c>
      <c r="C20" s="1">
        <v>7</v>
      </c>
      <c r="D20" s="1">
        <v>7</v>
      </c>
      <c r="E20" s="1" t="s">
        <v>5</v>
      </c>
      <c r="G20" s="4">
        <v>13</v>
      </c>
      <c r="H20" s="1">
        <f>SQRT(POWER(C20-G3,2)+POWER(D20-H3,2))</f>
        <v>3.6055512754639891</v>
      </c>
      <c r="I20" s="1">
        <f>RANK(H20,H8:H26,1)</f>
        <v>6</v>
      </c>
      <c r="J20" s="13"/>
      <c r="K20" s="4">
        <v>13</v>
      </c>
      <c r="L20" s="1">
        <f>ABS(C20-G3)+ABS(D20-H3)</f>
        <v>5</v>
      </c>
      <c r="M20" s="1">
        <f t="shared" si="0"/>
        <v>0.04</v>
      </c>
      <c r="N20" s="1">
        <f>RANK(M20,M8:M26,0)</f>
        <v>7</v>
      </c>
    </row>
    <row r="21" spans="2:15" x14ac:dyDescent="0.2">
      <c r="B21" s="4">
        <v>14</v>
      </c>
      <c r="C21" s="1">
        <v>8</v>
      </c>
      <c r="D21" s="1">
        <v>1</v>
      </c>
      <c r="E21" s="1" t="s">
        <v>4</v>
      </c>
      <c r="G21" s="4">
        <v>14</v>
      </c>
      <c r="H21" s="1">
        <f>SQRT(POWER(C21-G3,2)+POWER(D21-H3,2))</f>
        <v>4.2426406871192848</v>
      </c>
      <c r="I21" s="1">
        <f>RANK(H21,H8:H26,1)</f>
        <v>12</v>
      </c>
      <c r="J21" s="13"/>
      <c r="K21" s="4">
        <v>14</v>
      </c>
      <c r="L21" s="1">
        <f>ABS(C21-G3)+ABS(D21-H3)</f>
        <v>6</v>
      </c>
      <c r="M21" s="1">
        <f t="shared" si="0"/>
        <v>2.7777777777777776E-2</v>
      </c>
      <c r="N21" s="1">
        <f>RANK(M21,M8:M26,0)</f>
        <v>13</v>
      </c>
    </row>
    <row r="22" spans="2:15" x14ac:dyDescent="0.2">
      <c r="B22" s="4">
        <v>15</v>
      </c>
      <c r="C22" s="1">
        <v>8</v>
      </c>
      <c r="D22" s="1">
        <v>7</v>
      </c>
      <c r="E22" s="1" t="s">
        <v>5</v>
      </c>
      <c r="G22" s="4">
        <v>15</v>
      </c>
      <c r="H22" s="1">
        <f>SQRT(POWER(C22-G3,2)+POWER(D22-H3,2))</f>
        <v>4.2426406871192848</v>
      </c>
      <c r="I22" s="1">
        <f>RANK(H22,H8:H26,1)</f>
        <v>12</v>
      </c>
      <c r="J22" s="13"/>
      <c r="K22" s="4">
        <v>15</v>
      </c>
      <c r="L22" s="1">
        <f>ABS(C22-G3)+ABS(D22-H3)</f>
        <v>6</v>
      </c>
      <c r="M22" s="1">
        <f t="shared" si="0"/>
        <v>2.7777777777777776E-2</v>
      </c>
      <c r="N22" s="1">
        <f>RANK(M22,M8:M26,0)</f>
        <v>13</v>
      </c>
    </row>
    <row r="23" spans="2:15" x14ac:dyDescent="0.2">
      <c r="B23" s="4">
        <v>16</v>
      </c>
      <c r="C23" s="1">
        <v>8</v>
      </c>
      <c r="D23" s="1">
        <v>9</v>
      </c>
      <c r="E23" s="1" t="s">
        <v>5</v>
      </c>
      <c r="G23" s="4">
        <v>16</v>
      </c>
      <c r="H23" s="1">
        <f>SQRT(POWER(C23-G3,2)+POWER(D23-H3,2))</f>
        <v>5.8309518948453007</v>
      </c>
      <c r="I23" s="1">
        <f>RANK(H23,H8:H26,1)</f>
        <v>19</v>
      </c>
      <c r="J23" s="13"/>
      <c r="K23" s="4">
        <v>16</v>
      </c>
      <c r="L23" s="1">
        <f>ABS(C23-G3)+ABS(D23-H3)</f>
        <v>8</v>
      </c>
      <c r="M23" s="1">
        <f t="shared" si="0"/>
        <v>1.5625E-2</v>
      </c>
      <c r="N23" s="1">
        <f>RANK(M23,M8:M26,0)</f>
        <v>19</v>
      </c>
    </row>
    <row r="24" spans="2:15" x14ac:dyDescent="0.2">
      <c r="B24" s="4">
        <v>17</v>
      </c>
      <c r="C24" s="1">
        <v>9</v>
      </c>
      <c r="D24" s="1">
        <v>1</v>
      </c>
      <c r="E24" s="1" t="s">
        <v>4</v>
      </c>
      <c r="G24" s="4">
        <v>17</v>
      </c>
      <c r="H24" s="1">
        <f>SQRT(POWER(C24-G3,2)+POWER(D24-H3,2))</f>
        <v>5</v>
      </c>
      <c r="I24" s="1">
        <f>RANK(H24,H8:H26,1)</f>
        <v>15</v>
      </c>
      <c r="J24" s="13"/>
      <c r="K24" s="4">
        <v>17</v>
      </c>
      <c r="L24" s="1">
        <f>ABS(C24-G3)+ABS(D24-H3)</f>
        <v>7</v>
      </c>
      <c r="M24" s="1">
        <f t="shared" si="0"/>
        <v>2.0408163265306121E-2</v>
      </c>
      <c r="N24" s="1">
        <f>RANK(M24,M8:M26,0)</f>
        <v>16</v>
      </c>
    </row>
    <row r="25" spans="2:15" x14ac:dyDescent="0.2">
      <c r="B25" s="4">
        <v>18</v>
      </c>
      <c r="C25" s="1">
        <v>9</v>
      </c>
      <c r="D25" s="1">
        <v>4</v>
      </c>
      <c r="E25" s="1" t="s">
        <v>5</v>
      </c>
      <c r="G25" s="4">
        <v>18</v>
      </c>
      <c r="H25" s="1">
        <f>SQRT(POWER(C25-G3,2)+POWER(D25-H3,2))</f>
        <v>4</v>
      </c>
      <c r="I25" s="1">
        <f>RANK(H25,H8:H26,1)</f>
        <v>9</v>
      </c>
      <c r="J25" s="13"/>
      <c r="K25" s="4">
        <v>18</v>
      </c>
      <c r="L25" s="1">
        <f>ABS(C25-G3)+ABS(D25-H3)</f>
        <v>4</v>
      </c>
      <c r="M25" s="1">
        <f t="shared" si="0"/>
        <v>6.25E-2</v>
      </c>
      <c r="N25" s="1">
        <f>RANK(M25,M8:M26,0)</f>
        <v>5</v>
      </c>
    </row>
    <row r="26" spans="2:15" x14ac:dyDescent="0.2">
      <c r="B26" s="4">
        <v>19</v>
      </c>
      <c r="C26" s="1">
        <v>9</v>
      </c>
      <c r="D26" s="1">
        <v>6</v>
      </c>
      <c r="E26" s="1" t="s">
        <v>5</v>
      </c>
      <c r="G26" s="4">
        <v>19</v>
      </c>
      <c r="H26" s="1">
        <f>SQRT(POWER(C26-G3,2)+POWER(D26-H3,2))</f>
        <v>4.4721359549995796</v>
      </c>
      <c r="I26" s="1">
        <f>RANK(H26,H8:H26,1)</f>
        <v>14</v>
      </c>
      <c r="J26" s="13"/>
      <c r="K26" s="4">
        <v>19</v>
      </c>
      <c r="L26" s="1">
        <f>ABS(C26-G3)+ABS(D26-H3)</f>
        <v>6</v>
      </c>
      <c r="M26" s="1">
        <f t="shared" si="0"/>
        <v>2.7777777777777776E-2</v>
      </c>
      <c r="N26" s="1">
        <f>RANK(M26,M8:M26,0)</f>
        <v>13</v>
      </c>
    </row>
    <row r="27" spans="2:15" x14ac:dyDescent="0.2">
      <c r="J27" s="13"/>
    </row>
    <row r="28" spans="2:15" x14ac:dyDescent="0.2">
      <c r="F28" s="14" t="s">
        <v>21</v>
      </c>
      <c r="G28" s="15"/>
      <c r="H28" s="15"/>
      <c r="I28" s="16"/>
      <c r="J28" s="13"/>
      <c r="K28" s="14" t="s">
        <v>29</v>
      </c>
      <c r="L28" s="23"/>
      <c r="M28" s="23"/>
      <c r="N28" s="23"/>
      <c r="O28" s="24"/>
    </row>
    <row r="29" spans="2:15" x14ac:dyDescent="0.2">
      <c r="F29" s="17" t="s">
        <v>22</v>
      </c>
      <c r="G29" s="18"/>
      <c r="H29" s="18"/>
      <c r="I29" s="19"/>
      <c r="J29" s="13"/>
      <c r="K29" s="17" t="s">
        <v>31</v>
      </c>
      <c r="L29" s="18"/>
      <c r="M29" s="18"/>
      <c r="N29" s="18"/>
      <c r="O29" s="25"/>
    </row>
    <row r="30" spans="2:15" x14ac:dyDescent="0.2">
      <c r="F30" s="17" t="s">
        <v>23</v>
      </c>
      <c r="G30" s="18"/>
      <c r="H30" s="18"/>
      <c r="I30" s="19"/>
      <c r="J30" s="13"/>
      <c r="K30" s="17" t="s">
        <v>30</v>
      </c>
      <c r="L30" s="18"/>
      <c r="M30" s="18"/>
      <c r="N30" s="18"/>
      <c r="O30" s="25"/>
    </row>
    <row r="31" spans="2:15" x14ac:dyDescent="0.2">
      <c r="F31" s="17" t="s">
        <v>26</v>
      </c>
      <c r="G31" s="18"/>
      <c r="H31" s="18"/>
      <c r="I31" s="19"/>
      <c r="J31" s="13"/>
      <c r="K31" s="26" t="s">
        <v>32</v>
      </c>
      <c r="L31" s="18"/>
      <c r="M31" s="18"/>
      <c r="N31" s="18"/>
      <c r="O31" s="25"/>
    </row>
    <row r="32" spans="2:15" x14ac:dyDescent="0.2">
      <c r="F32" s="17" t="s">
        <v>24</v>
      </c>
      <c r="G32" s="18"/>
      <c r="H32" s="18"/>
      <c r="I32" s="19"/>
      <c r="J32" s="13"/>
      <c r="K32" s="17" t="s">
        <v>33</v>
      </c>
      <c r="L32" s="18"/>
      <c r="M32" s="18"/>
      <c r="N32" s="18"/>
      <c r="O32" s="25"/>
    </row>
    <row r="33" spans="6:15" x14ac:dyDescent="0.2">
      <c r="F33" s="17" t="s">
        <v>25</v>
      </c>
      <c r="G33" s="18"/>
      <c r="H33" s="18"/>
      <c r="I33" s="19"/>
      <c r="J33" s="13"/>
      <c r="K33" s="17" t="s">
        <v>35</v>
      </c>
      <c r="L33" s="18"/>
      <c r="M33" s="18"/>
      <c r="N33" s="18"/>
      <c r="O33" s="19"/>
    </row>
    <row r="34" spans="6:15" x14ac:dyDescent="0.2">
      <c r="F34" s="17" t="s">
        <v>27</v>
      </c>
      <c r="G34" s="18"/>
      <c r="H34" s="18"/>
      <c r="I34" s="19"/>
      <c r="J34" s="13"/>
      <c r="K34" s="27" t="s">
        <v>34</v>
      </c>
      <c r="L34" s="18"/>
      <c r="M34" s="18"/>
      <c r="N34" s="18"/>
      <c r="O34" s="19"/>
    </row>
    <row r="35" spans="6:15" x14ac:dyDescent="0.2">
      <c r="F35" s="20" t="s">
        <v>28</v>
      </c>
      <c r="G35" s="21"/>
      <c r="H35" s="21"/>
      <c r="I35" s="22"/>
      <c r="J35" s="13"/>
      <c r="K35" s="26" t="s">
        <v>36</v>
      </c>
      <c r="L35" s="28"/>
      <c r="M35" s="28"/>
      <c r="N35" s="28"/>
      <c r="O35" s="29"/>
    </row>
    <row r="36" spans="6:15" x14ac:dyDescent="0.2">
      <c r="J36" s="13"/>
      <c r="K36" s="17" t="s">
        <v>37</v>
      </c>
      <c r="L36" s="18"/>
      <c r="M36" s="18"/>
      <c r="N36" s="18"/>
      <c r="O36" s="19"/>
    </row>
    <row r="37" spans="6:15" x14ac:dyDescent="0.2">
      <c r="J37" s="13"/>
      <c r="K37" s="30" t="s">
        <v>38</v>
      </c>
      <c r="L37" s="31"/>
      <c r="M37" s="31"/>
      <c r="N37" s="31"/>
      <c r="O37" s="32"/>
    </row>
    <row r="38" spans="6:15" x14ac:dyDescent="0.2">
      <c r="J38" s="13"/>
      <c r="K38" s="33" t="s">
        <v>39</v>
      </c>
      <c r="L38" s="21"/>
      <c r="M38" s="21"/>
      <c r="N38" s="21"/>
      <c r="O38" s="22"/>
    </row>
    <row r="39" spans="6:15" x14ac:dyDescent="0.2">
      <c r="J39" s="13"/>
    </row>
    <row r="40" spans="6:15" x14ac:dyDescent="0.2">
      <c r="J40" s="13"/>
    </row>
  </sheetData>
  <mergeCells count="28">
    <mergeCell ref="K36:O36"/>
    <mergeCell ref="K37:O37"/>
    <mergeCell ref="K38:O38"/>
    <mergeCell ref="K33:O33"/>
    <mergeCell ref="K34:O34"/>
    <mergeCell ref="K35:O35"/>
    <mergeCell ref="K28:N28"/>
    <mergeCell ref="K29:N29"/>
    <mergeCell ref="K30:N30"/>
    <mergeCell ref="K31:N31"/>
    <mergeCell ref="K32:N32"/>
    <mergeCell ref="F28:I28"/>
    <mergeCell ref="F29:I29"/>
    <mergeCell ref="F30:I30"/>
    <mergeCell ref="F31:I31"/>
    <mergeCell ref="F32:I32"/>
    <mergeCell ref="F33:I33"/>
    <mergeCell ref="F34:I34"/>
    <mergeCell ref="F35:I35"/>
    <mergeCell ref="A4:D4"/>
    <mergeCell ref="G5:I5"/>
    <mergeCell ref="K5:N5"/>
    <mergeCell ref="A1:D1"/>
    <mergeCell ref="A2:D2"/>
    <mergeCell ref="B6:E6"/>
    <mergeCell ref="G1:H1"/>
    <mergeCell ref="G6:I6"/>
    <mergeCell ref="K6:N6"/>
  </mergeCells>
  <pageMargins left="0.7" right="0.7" top="0.75" bottom="0.75" header="0.3" footer="0.3"/>
  <pageSetup orientation="portrait" horizontalDpi="0" verticalDpi="0"/>
  <ignoredErrors>
    <ignoredError sqref="H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2021-11-09T21:44:12Z</cp:lastPrinted>
  <dcterms:created xsi:type="dcterms:W3CDTF">2021-11-09T14:57:18Z</dcterms:created>
  <dcterms:modified xsi:type="dcterms:W3CDTF">2021-11-09T21:44:42Z</dcterms:modified>
</cp:coreProperties>
</file>