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akshbhuva/Desktop/CS-513 KDD/MId_Term/"/>
    </mc:Choice>
  </mc:AlternateContent>
  <xr:revisionPtr revIDLastSave="0" documentId="13_ncr:1_{D74577BE-919A-F847-B3A8-28556C607D5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4" i="2" l="1"/>
  <c r="N62" i="2"/>
  <c r="N64" i="2"/>
  <c r="O64" i="2"/>
  <c r="P64" i="2"/>
  <c r="P63" i="2"/>
  <c r="O63" i="2"/>
  <c r="N63" i="2"/>
  <c r="O62" i="2"/>
  <c r="P6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3" i="2"/>
  <c r="O57" i="2" l="1"/>
  <c r="O58" i="2"/>
  <c r="O56" i="2"/>
  <c r="N57" i="2"/>
  <c r="N58" i="2"/>
  <c r="N56" i="2"/>
  <c r="I52" i="2"/>
  <c r="M57" i="2"/>
  <c r="M58" i="2"/>
  <c r="M5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3" i="2"/>
  <c r="H3" i="2"/>
  <c r="H4" i="2"/>
  <c r="H5" i="2"/>
  <c r="H6" i="2"/>
  <c r="H7" i="2"/>
  <c r="H8" i="2"/>
  <c r="M8" i="2" s="1"/>
  <c r="H9" i="2"/>
  <c r="O9" i="2" s="1"/>
  <c r="H10" i="2"/>
  <c r="H11" i="2"/>
  <c r="H12" i="2"/>
  <c r="H13" i="2"/>
  <c r="H14" i="2"/>
  <c r="H15" i="2"/>
  <c r="H16" i="2"/>
  <c r="M16" i="2" s="1"/>
  <c r="H17" i="2"/>
  <c r="H18" i="2"/>
  <c r="H19" i="2"/>
  <c r="H20" i="2"/>
  <c r="H21" i="2"/>
  <c r="H22" i="2"/>
  <c r="H23" i="2"/>
  <c r="H24" i="2"/>
  <c r="M24" i="2" s="1"/>
  <c r="H25" i="2"/>
  <c r="O25" i="2" s="1"/>
  <c r="H26" i="2"/>
  <c r="H27" i="2"/>
  <c r="H28" i="2"/>
  <c r="H29" i="2"/>
  <c r="H30" i="2"/>
  <c r="H31" i="2"/>
  <c r="H32" i="2"/>
  <c r="O32" i="2" s="1"/>
  <c r="H33" i="2"/>
  <c r="H34" i="2"/>
  <c r="H35" i="2"/>
  <c r="H36" i="2"/>
  <c r="H37" i="2"/>
  <c r="H38" i="2"/>
  <c r="H39" i="2"/>
  <c r="H40" i="2"/>
  <c r="M40" i="2" s="1"/>
  <c r="H41" i="2"/>
  <c r="O41" i="2" s="1"/>
  <c r="H42" i="2"/>
  <c r="H43" i="2"/>
  <c r="H44" i="2"/>
  <c r="H45" i="2"/>
  <c r="H46" i="2"/>
  <c r="H47" i="2"/>
  <c r="H48" i="2"/>
  <c r="O48" i="2" s="1"/>
  <c r="H49" i="2"/>
  <c r="O49" i="2" s="1"/>
  <c r="H50" i="2"/>
  <c r="H51" i="2"/>
  <c r="H52" i="2"/>
  <c r="D57" i="2"/>
  <c r="D56" i="2"/>
  <c r="B57" i="2"/>
  <c r="B56" i="2"/>
  <c r="O37" i="2" l="1"/>
  <c r="O21" i="2"/>
  <c r="O5" i="2"/>
  <c r="O13" i="2"/>
  <c r="O45" i="2"/>
  <c r="O29" i="2"/>
  <c r="M48" i="2"/>
  <c r="O34" i="2"/>
  <c r="B93" i="2"/>
  <c r="F93" i="2"/>
  <c r="J93" i="2"/>
  <c r="N52" i="2"/>
  <c r="B111" i="2"/>
  <c r="F111" i="2"/>
  <c r="J111" i="2"/>
  <c r="N44" i="2"/>
  <c r="F103" i="2"/>
  <c r="B103" i="2"/>
  <c r="J103" i="2"/>
  <c r="N36" i="2"/>
  <c r="B95" i="2"/>
  <c r="F95" i="2"/>
  <c r="J95" i="2"/>
  <c r="N28" i="2"/>
  <c r="F87" i="2"/>
  <c r="B87" i="2"/>
  <c r="J87" i="2"/>
  <c r="N20" i="2"/>
  <c r="F79" i="2"/>
  <c r="B79" i="2"/>
  <c r="J79" i="2"/>
  <c r="N12" i="2"/>
  <c r="B71" i="2"/>
  <c r="F71" i="2"/>
  <c r="J71" i="2"/>
  <c r="N4" i="2"/>
  <c r="F63" i="2"/>
  <c r="B63" i="2"/>
  <c r="J63" i="2"/>
  <c r="N51" i="2"/>
  <c r="B110" i="2"/>
  <c r="F110" i="2"/>
  <c r="J110" i="2"/>
  <c r="O43" i="2"/>
  <c r="F102" i="2"/>
  <c r="B102" i="2"/>
  <c r="J102" i="2"/>
  <c r="N35" i="2"/>
  <c r="B94" i="2"/>
  <c r="F94" i="2"/>
  <c r="J94" i="2"/>
  <c r="N27" i="2"/>
  <c r="B86" i="2"/>
  <c r="F86" i="2"/>
  <c r="J86" i="2"/>
  <c r="O19" i="2"/>
  <c r="F78" i="2"/>
  <c r="B78" i="2"/>
  <c r="J78" i="2"/>
  <c r="N11" i="2"/>
  <c r="B70" i="2"/>
  <c r="F70" i="2"/>
  <c r="J70" i="2"/>
  <c r="O3" i="2"/>
  <c r="J62" i="2"/>
  <c r="F62" i="2"/>
  <c r="B62" i="2"/>
  <c r="M44" i="2"/>
  <c r="M12" i="2"/>
  <c r="O40" i="2"/>
  <c r="O24" i="2"/>
  <c r="O8" i="2"/>
  <c r="O50" i="2"/>
  <c r="B109" i="2"/>
  <c r="F109" i="2"/>
  <c r="J109" i="2"/>
  <c r="M36" i="2"/>
  <c r="M4" i="2"/>
  <c r="O36" i="2"/>
  <c r="O20" i="2"/>
  <c r="O4" i="2"/>
  <c r="O52" i="2"/>
  <c r="O18" i="2"/>
  <c r="B77" i="2"/>
  <c r="F77" i="2"/>
  <c r="J77" i="2"/>
  <c r="N33" i="2"/>
  <c r="F92" i="2"/>
  <c r="J92" i="2"/>
  <c r="B92" i="2"/>
  <c r="N9" i="2"/>
  <c r="J68" i="2"/>
  <c r="F68" i="2"/>
  <c r="B68" i="2"/>
  <c r="N40" i="2"/>
  <c r="J99" i="2"/>
  <c r="F99" i="2"/>
  <c r="B99" i="2"/>
  <c r="N16" i="2"/>
  <c r="F75" i="2"/>
  <c r="J75" i="2"/>
  <c r="B75" i="2"/>
  <c r="M32" i="2"/>
  <c r="O33" i="2"/>
  <c r="M47" i="2"/>
  <c r="F106" i="2"/>
  <c r="B106" i="2"/>
  <c r="J106" i="2"/>
  <c r="M39" i="2"/>
  <c r="F98" i="2"/>
  <c r="J98" i="2"/>
  <c r="B98" i="2"/>
  <c r="M31" i="2"/>
  <c r="F90" i="2"/>
  <c r="B90" i="2"/>
  <c r="J90" i="2"/>
  <c r="M23" i="2"/>
  <c r="F82" i="2"/>
  <c r="J82" i="2"/>
  <c r="B82" i="2"/>
  <c r="M15" i="2"/>
  <c r="F74" i="2"/>
  <c r="B74" i="2"/>
  <c r="J74" i="2"/>
  <c r="M7" i="2"/>
  <c r="F66" i="2"/>
  <c r="J66" i="2"/>
  <c r="B66" i="2"/>
  <c r="M28" i="2"/>
  <c r="O16" i="2"/>
  <c r="O10" i="2"/>
  <c r="B69" i="2"/>
  <c r="F69" i="2"/>
  <c r="J69" i="2"/>
  <c r="N41" i="2"/>
  <c r="J100" i="2"/>
  <c r="F100" i="2"/>
  <c r="B100" i="2"/>
  <c r="N17" i="2"/>
  <c r="F76" i="2"/>
  <c r="J76" i="2"/>
  <c r="B76" i="2"/>
  <c r="N48" i="2"/>
  <c r="F107" i="2"/>
  <c r="J107" i="2"/>
  <c r="B107" i="2"/>
  <c r="N32" i="2"/>
  <c r="F91" i="2"/>
  <c r="J91" i="2"/>
  <c r="B91" i="2"/>
  <c r="N8" i="2"/>
  <c r="J67" i="2"/>
  <c r="F67" i="2"/>
  <c r="B67" i="2"/>
  <c r="M38" i="2"/>
  <c r="J97" i="2"/>
  <c r="B97" i="2"/>
  <c r="F97" i="2"/>
  <c r="M14" i="2"/>
  <c r="J73" i="2"/>
  <c r="B73" i="2"/>
  <c r="F73" i="2"/>
  <c r="O42" i="2"/>
  <c r="B101" i="2"/>
  <c r="J101" i="2"/>
  <c r="F101" i="2"/>
  <c r="O26" i="2"/>
  <c r="B85" i="2"/>
  <c r="F85" i="2"/>
  <c r="J85" i="2"/>
  <c r="N49" i="2"/>
  <c r="F108" i="2"/>
  <c r="J108" i="2"/>
  <c r="B108" i="2"/>
  <c r="N25" i="2"/>
  <c r="J84" i="2"/>
  <c r="F84" i="2"/>
  <c r="B84" i="2"/>
  <c r="N24" i="2"/>
  <c r="J83" i="2"/>
  <c r="F83" i="2"/>
  <c r="B83" i="2"/>
  <c r="O17" i="2"/>
  <c r="M46" i="2"/>
  <c r="J105" i="2"/>
  <c r="B105" i="2"/>
  <c r="F105" i="2"/>
  <c r="M30" i="2"/>
  <c r="B89" i="2"/>
  <c r="J89" i="2"/>
  <c r="F89" i="2"/>
  <c r="M22" i="2"/>
  <c r="J81" i="2"/>
  <c r="B81" i="2"/>
  <c r="F81" i="2"/>
  <c r="M6" i="2"/>
  <c r="B65" i="2"/>
  <c r="J65" i="2"/>
  <c r="F65" i="2"/>
  <c r="M45" i="2"/>
  <c r="J104" i="2"/>
  <c r="B104" i="2"/>
  <c r="F104" i="2"/>
  <c r="M37" i="2"/>
  <c r="J96" i="2"/>
  <c r="B96" i="2"/>
  <c r="F96" i="2"/>
  <c r="M29" i="2"/>
  <c r="J88" i="2"/>
  <c r="B88" i="2"/>
  <c r="F88" i="2"/>
  <c r="M21" i="2"/>
  <c r="J80" i="2"/>
  <c r="B80" i="2"/>
  <c r="F80" i="2"/>
  <c r="M13" i="2"/>
  <c r="J72" i="2"/>
  <c r="B72" i="2"/>
  <c r="F72" i="2"/>
  <c r="M5" i="2"/>
  <c r="J64" i="2"/>
  <c r="B64" i="2"/>
  <c r="F64" i="2"/>
  <c r="M52" i="2"/>
  <c r="M20" i="2"/>
  <c r="O44" i="2"/>
  <c r="O28" i="2"/>
  <c r="O12" i="2"/>
  <c r="N39" i="2"/>
  <c r="N23" i="2"/>
  <c r="N7" i="2"/>
  <c r="M51" i="2"/>
  <c r="M43" i="2"/>
  <c r="M35" i="2"/>
  <c r="M27" i="2"/>
  <c r="M19" i="2"/>
  <c r="M11" i="2"/>
  <c r="M3" i="2"/>
  <c r="N46" i="2"/>
  <c r="N38" i="2"/>
  <c r="N30" i="2"/>
  <c r="N22" i="2"/>
  <c r="N14" i="2"/>
  <c r="N6" i="2"/>
  <c r="M50" i="2"/>
  <c r="M42" i="2"/>
  <c r="M34" i="2"/>
  <c r="M26" i="2"/>
  <c r="M18" i="2"/>
  <c r="M10" i="2"/>
  <c r="N3" i="2"/>
  <c r="N45" i="2"/>
  <c r="N37" i="2"/>
  <c r="N29" i="2"/>
  <c r="N21" i="2"/>
  <c r="N13" i="2"/>
  <c r="N5" i="2"/>
  <c r="O47" i="2"/>
  <c r="O39" i="2"/>
  <c r="O31" i="2"/>
  <c r="O23" i="2"/>
  <c r="O15" i="2"/>
  <c r="O7" i="2"/>
  <c r="N47" i="2"/>
  <c r="N31" i="2"/>
  <c r="N15" i="2"/>
  <c r="M49" i="2"/>
  <c r="M41" i="2"/>
  <c r="M33" i="2"/>
  <c r="M25" i="2"/>
  <c r="M17" i="2"/>
  <c r="M9" i="2"/>
  <c r="O46" i="2"/>
  <c r="O38" i="2"/>
  <c r="O30" i="2"/>
  <c r="O22" i="2"/>
  <c r="O14" i="2"/>
  <c r="O6" i="2"/>
  <c r="N43" i="2"/>
  <c r="N19" i="2"/>
  <c r="N42" i="2"/>
  <c r="N26" i="2"/>
  <c r="N10" i="2"/>
  <c r="O51" i="2"/>
  <c r="O35" i="2"/>
  <c r="O27" i="2"/>
  <c r="O11" i="2"/>
  <c r="N50" i="2"/>
  <c r="N34" i="2"/>
  <c r="N18" i="2"/>
  <c r="I64" i="2" l="1"/>
  <c r="I80" i="2"/>
  <c r="I96" i="2"/>
  <c r="A65" i="2"/>
  <c r="E83" i="2"/>
  <c r="E69" i="2"/>
  <c r="A89" i="2"/>
  <c r="E77" i="2"/>
  <c r="I83" i="2"/>
  <c r="I74" i="2"/>
  <c r="E75" i="2"/>
  <c r="E88" i="2"/>
  <c r="A88" i="2"/>
  <c r="A84" i="2"/>
  <c r="A100" i="2"/>
  <c r="A64" i="2"/>
  <c r="A80" i="2"/>
  <c r="A96" i="2"/>
  <c r="I65" i="2"/>
  <c r="I89" i="2"/>
  <c r="A83" i="2"/>
  <c r="A108" i="2"/>
  <c r="E101" i="2"/>
  <c r="E97" i="2"/>
  <c r="A91" i="2"/>
  <c r="A76" i="2"/>
  <c r="I69" i="2"/>
  <c r="E66" i="2"/>
  <c r="E82" i="2"/>
  <c r="E98" i="2"/>
  <c r="A75" i="2"/>
  <c r="A68" i="2"/>
  <c r="I77" i="2"/>
  <c r="E70" i="2"/>
  <c r="E86" i="2"/>
  <c r="A102" i="2"/>
  <c r="A63" i="2"/>
  <c r="A79" i="2"/>
  <c r="E95" i="2"/>
  <c r="E111" i="2"/>
  <c r="A70" i="2"/>
  <c r="A86" i="2"/>
  <c r="E102" i="2"/>
  <c r="E63" i="2"/>
  <c r="E79" i="2"/>
  <c r="A95" i="2"/>
  <c r="A111" i="2"/>
  <c r="I76" i="2"/>
  <c r="A101" i="2"/>
  <c r="I109" i="2"/>
  <c r="I91" i="2"/>
  <c r="E68" i="2"/>
  <c r="E76" i="2"/>
  <c r="A74" i="2"/>
  <c r="A90" i="2"/>
  <c r="A106" i="2"/>
  <c r="E109" i="2"/>
  <c r="A62" i="2"/>
  <c r="I78" i="2"/>
  <c r="I94" i="2"/>
  <c r="I110" i="2"/>
  <c r="I71" i="2"/>
  <c r="I87" i="2"/>
  <c r="I103" i="2"/>
  <c r="I93" i="2"/>
  <c r="A97" i="2"/>
  <c r="I75" i="2"/>
  <c r="E91" i="2"/>
  <c r="A107" i="2"/>
  <c r="E90" i="2"/>
  <c r="A99" i="2"/>
  <c r="A92" i="2"/>
  <c r="A109" i="2"/>
  <c r="E62" i="2"/>
  <c r="A78" i="2"/>
  <c r="E94" i="2"/>
  <c r="E110" i="2"/>
  <c r="E71" i="2"/>
  <c r="A87" i="2"/>
  <c r="A103" i="2"/>
  <c r="E93" i="2"/>
  <c r="I108" i="2"/>
  <c r="A69" i="2"/>
  <c r="A77" i="2"/>
  <c r="E104" i="2"/>
  <c r="A104" i="2"/>
  <c r="I85" i="2"/>
  <c r="I72" i="2"/>
  <c r="I88" i="2"/>
  <c r="I104" i="2"/>
  <c r="I81" i="2"/>
  <c r="I105" i="2"/>
  <c r="E85" i="2"/>
  <c r="A73" i="2"/>
  <c r="E67" i="2"/>
  <c r="I107" i="2"/>
  <c r="E100" i="2"/>
  <c r="E99" i="2"/>
  <c r="I92" i="2"/>
  <c r="I62" i="2"/>
  <c r="E78" i="2"/>
  <c r="A94" i="2"/>
  <c r="A110" i="2"/>
  <c r="A71" i="2"/>
  <c r="E87" i="2"/>
  <c r="E103" i="2"/>
  <c r="A93" i="2"/>
  <c r="E108" i="2"/>
  <c r="I90" i="2"/>
  <c r="I68" i="2"/>
  <c r="E72" i="2"/>
  <c r="E105" i="2"/>
  <c r="A72" i="2"/>
  <c r="A105" i="2"/>
  <c r="E73" i="2"/>
  <c r="E74" i="2"/>
  <c r="I84" i="2"/>
  <c r="A85" i="2"/>
  <c r="I73" i="2"/>
  <c r="I67" i="2"/>
  <c r="E107" i="2"/>
  <c r="I100" i="2"/>
  <c r="A66" i="2"/>
  <c r="A82" i="2"/>
  <c r="A98" i="2"/>
  <c r="I99" i="2"/>
  <c r="E92" i="2"/>
  <c r="I101" i="2"/>
  <c r="I97" i="2"/>
  <c r="I106" i="2"/>
  <c r="E81" i="2"/>
  <c r="A81" i="2"/>
  <c r="A67" i="2"/>
  <c r="E106" i="2"/>
  <c r="E64" i="2"/>
  <c r="E80" i="2"/>
  <c r="E96" i="2"/>
  <c r="E65" i="2"/>
  <c r="E89" i="2"/>
  <c r="I66" i="2"/>
  <c r="I82" i="2"/>
  <c r="I98" i="2"/>
  <c r="I70" i="2"/>
  <c r="I86" i="2"/>
  <c r="I102" i="2"/>
  <c r="I63" i="2"/>
  <c r="I79" i="2"/>
  <c r="I95" i="2"/>
  <c r="I111" i="2"/>
</calcChain>
</file>

<file path=xl/sharedStrings.xml><?xml version="1.0" encoding="utf-8"?>
<sst xmlns="http://schemas.openxmlformats.org/spreadsheetml/2006/main" count="331" uniqueCount="31">
  <si>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</si>
  <si>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</si>
  <si>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</si>
  <si>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</si>
  <si>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</si>
  <si>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</si>
  <si>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</si>
  <si>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</si>
  <si>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</si>
  <si>
    <t>Min</t>
  </si>
  <si>
    <t>Max</t>
  </si>
  <si>
    <t>Normalized Data</t>
  </si>
  <si>
    <t>Distance</t>
  </si>
  <si>
    <t>Test 1</t>
  </si>
  <si>
    <t xml:space="preserve">Test 2 </t>
  </si>
  <si>
    <t>Test 3</t>
  </si>
  <si>
    <t xml:space="preserve">3rd Nearest </t>
  </si>
  <si>
    <t>Test 2</t>
  </si>
  <si>
    <t>y3</t>
  </si>
  <si>
    <t>Prediction</t>
  </si>
  <si>
    <t>Rank</t>
  </si>
  <si>
    <t xml:space="preserve">1st Nearest </t>
  </si>
  <si>
    <t>2nd Nearest</t>
  </si>
  <si>
    <t>y1</t>
  </si>
  <si>
    <t>y2</t>
  </si>
  <si>
    <t>k</t>
  </si>
  <si>
    <t>Dataset</t>
  </si>
  <si>
    <t>Name: Daksh Bhuva</t>
  </si>
  <si>
    <t>CWID: 10475468</t>
  </si>
  <si>
    <t>Course: CS 513-A</t>
  </si>
  <si>
    <t>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</si>
</sst>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  <xf numFmtId="0" fontId="1" fillId="7" borderId="2" applyNumberFormat="0" applyFont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3" fillId="4" borderId="3" xfId="2" applyBorder="1"/>
    <xf numFmtId="0" fontId="3" fillId="4" borderId="3" xfId="2" applyBorder="1" applyAlignment="1">
      <alignment horizontal="center"/>
    </xf>
    <xf numFmtId="0" fontId="2" fillId="3" borderId="3" xfId="1" applyBorder="1" applyAlignment="1">
      <alignment horizontal="center"/>
    </xf>
    <xf numFmtId="0" fontId="4" fillId="5" borderId="3" xfId="3" applyBorder="1" applyAlignment="1">
      <alignment horizontal="center"/>
    </xf>
    <xf numFmtId="0" fontId="7" fillId="8" borderId="3" xfId="6" applyBorder="1" applyAlignment="1">
      <alignment horizontal="center"/>
    </xf>
    <xf numFmtId="0" fontId="5" fillId="6" borderId="3" xfId="4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7" borderId="4" xfId="5" applyFont="1" applyBorder="1" applyAlignment="1">
      <alignment horizontal="center"/>
    </xf>
    <xf numFmtId="0" fontId="5" fillId="6" borderId="0" xfId="4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7" fillId="9" borderId="3" xfId="7" applyBorder="1" applyAlignment="1">
      <alignment horizontal="center"/>
    </xf>
    <xf numFmtId="0" fontId="7" fillId="9" borderId="3" xfId="7" applyBorder="1"/>
    <xf numFmtId="0" fontId="0" fillId="0" borderId="3" xfId="0" applyFont="1" applyBorder="1" applyAlignment="1">
      <alignment horizontal="center" vertical="center"/>
    </xf>
    <xf numFmtId="0" fontId="7" fillId="10" borderId="3" xfId="8" applyBorder="1" applyAlignment="1">
      <alignment horizontal="center"/>
    </xf>
    <xf numFmtId="0" fontId="7" fillId="10" borderId="0" xfId="8" applyAlignment="1">
      <alignment horizontal="center"/>
    </xf>
    <xf numFmtId="0" fontId="7" fillId="10" borderId="0" xfId="8"/>
    <xf numFmtId="0" fontId="7" fillId="10" borderId="0" xfId="8" applyBorder="1" applyAlignment="1">
      <alignment horizontal="center"/>
    </xf>
    <xf numFmtId="0" fontId="4" fillId="5" borderId="0" xfId="3" applyAlignment="1">
      <alignment horizontal="center"/>
    </xf>
    <xf numFmtId="0" fontId="9" fillId="0" borderId="3" xfId="0" applyFont="1" applyBorder="1"/>
  </cellXfs>
  <cellStyles count="9">
    <cellStyle name="Accent1" xfId="6" builtinId="29"/>
    <cellStyle name="Accent2" xfId="7" builtinId="33"/>
    <cellStyle name="Accent6" xfId="8" builtinId="49"/>
    <cellStyle name="Bad" xfId="2" builtinId="27"/>
    <cellStyle name="Good" xfId="1" builtinId="26"/>
    <cellStyle name="Neutral" xfId="3" builtinId="28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topLeftCell="A96" zoomScale="131" workbookViewId="0">
      <selection activeCell="A7" sqref="A7"/>
    </sheetView>
  </sheetViews>
  <sheetFormatPr baseColWidth="10" defaultColWidth="8.83203125" defaultRowHeight="15" x14ac:dyDescent="0.2"/>
  <cols>
    <col min="1" max="1" width="16.1640625" customWidth="1"/>
    <col min="2" max="2" width="13.5" style="1" bestFit="1" customWidth="1"/>
    <col min="3" max="3" width="11.83203125" style="1" bestFit="1" customWidth="1"/>
    <col min="4" max="4" width="15" style="1" bestFit="1" customWidth="1"/>
    <col min="5" max="5" width="9.83203125" style="1" customWidth="1"/>
    <col min="6" max="6" width="8.83203125" style="1"/>
    <col min="9" max="9" width="11.33203125" customWidth="1"/>
    <col min="10" max="10" width="14.5" customWidth="1"/>
    <col min="14" max="14" width="12" customWidth="1"/>
    <col min="15" max="15" width="14.6640625" customWidth="1"/>
    <col min="16" max="16" width="15.33203125" customWidth="1"/>
    <col min="18" max="18" width="10.33203125" customWidth="1"/>
    <col min="19" max="19" width="11.33203125" customWidth="1"/>
    <col min="20" max="20" width="11" customWidth="1"/>
  </cols>
  <sheetData>
    <row r="1" spans="1:15" ht="16" x14ac:dyDescent="0.2">
      <c r="A1" s="24" t="s">
        <v>27</v>
      </c>
      <c r="B1" s="23" t="s">
        <v>26</v>
      </c>
      <c r="C1" s="23"/>
      <c r="D1" s="23"/>
      <c r="E1" s="23"/>
      <c r="H1" s="12" t="s">
        <v>11</v>
      </c>
      <c r="I1" s="12"/>
      <c r="J1" s="12"/>
      <c r="K1" s="12"/>
      <c r="M1" s="12" t="s">
        <v>12</v>
      </c>
      <c r="N1" s="12"/>
      <c r="O1" s="12"/>
    </row>
    <row r="2" spans="1:15" x14ac:dyDescent="0.2">
      <c r="A2" s="24" t="s">
        <v>28</v>
      </c>
      <c r="B2" s="1" t="s">
        <v>5</v>
      </c>
      <c r="C2" s="1" t="s">
        <v>0</v>
      </c>
      <c r="D2" s="1" t="s">
        <v>6</v>
      </c>
      <c r="E2" s="1" t="s">
        <v>7</v>
      </c>
      <c r="H2" s="11" t="s">
        <v>5</v>
      </c>
      <c r="I2" s="11" t="s">
        <v>0</v>
      </c>
      <c r="J2" s="11" t="s">
        <v>6</v>
      </c>
      <c r="K2" s="11" t="s">
        <v>7</v>
      </c>
      <c r="M2" s="11" t="s">
        <v>13</v>
      </c>
      <c r="N2" s="11" t="s">
        <v>14</v>
      </c>
      <c r="O2" s="11" t="s">
        <v>15</v>
      </c>
    </row>
    <row r="3" spans="1:15" x14ac:dyDescent="0.2">
      <c r="A3" s="24" t="s">
        <v>29</v>
      </c>
      <c r="B3" s="1">
        <v>3</v>
      </c>
      <c r="C3" s="2" t="s">
        <v>1</v>
      </c>
      <c r="D3" s="2">
        <v>7</v>
      </c>
      <c r="E3" s="3" t="s">
        <v>2</v>
      </c>
      <c r="H3" s="4">
        <f>(B3-1)/(4-1)</f>
        <v>0.66666666666666663</v>
      </c>
      <c r="I3" s="4">
        <f>IF(C3="Married", 1, 0)</f>
        <v>1</v>
      </c>
      <c r="J3" s="4">
        <f>(D3-1)/(34-1)</f>
        <v>0.18181818181818182</v>
      </c>
      <c r="K3" s="4">
        <f>IF(E3="Yes", 1, 0)</f>
        <v>0</v>
      </c>
      <c r="M3" s="4">
        <f t="shared" ref="M3:M52" si="0">SQRT(POWER(H3-0,2)+POWER(I3-1,2)+POWER(J3-0,2))</f>
        <v>0.69101540915099269</v>
      </c>
      <c r="N3" s="4">
        <f>+SQRT(POWER(H3-0.6666667,2)+POWER(I3-0,2)+POWER(J3-0.090909091,2))</f>
        <v>1.0041237288269755</v>
      </c>
      <c r="O3" s="4">
        <f>SQRT(POWER(H3-0.3333333,2)+POWER(I3-0,2)+POWER(J3-0.3333333,2))</f>
        <v>1.0649262718005339</v>
      </c>
    </row>
    <row r="4" spans="1:15" x14ac:dyDescent="0.2">
      <c r="A4" s="24" t="s">
        <v>30</v>
      </c>
      <c r="B4" s="1">
        <v>3</v>
      </c>
      <c r="C4" s="2" t="s">
        <v>1</v>
      </c>
      <c r="D4" s="2">
        <v>2</v>
      </c>
      <c r="E4" s="3" t="s">
        <v>3</v>
      </c>
      <c r="H4" s="4">
        <f t="shared" ref="H4:H52" si="1">(B4-1)/(4-1)</f>
        <v>0.66666666666666663</v>
      </c>
      <c r="I4" s="4">
        <f t="shared" ref="I4:I52" si="2">IF(C4="Married", 1, 0)</f>
        <v>1</v>
      </c>
      <c r="J4" s="4">
        <f t="shared" ref="J4:J52" si="3">(D4-1)/(34-1)</f>
        <v>3.0303030303030304E-2</v>
      </c>
      <c r="K4" s="4">
        <f t="shared" ref="K4:K52" si="4">IF(E4="Yes", 1, 0)</f>
        <v>1</v>
      </c>
      <c r="M4" s="4">
        <f t="shared" si="0"/>
        <v>0.66735501653167395</v>
      </c>
      <c r="N4" s="4">
        <f t="shared" ref="N4:N52" si="5">+SQRT(POWER(H4-0.6666667,2)+POWER(I4-0,2)+POWER(J4-0.090909091,2))</f>
        <v>1.0018348639337753</v>
      </c>
      <c r="O4" s="4">
        <f t="shared" ref="O4:O52" si="6">SQRT(POWER(H4-0.3333333,2)+POWER(I4-0,2)+POWER(J4-0.3333333,2))</f>
        <v>1.0967855203666541</v>
      </c>
    </row>
    <row r="5" spans="1:15" x14ac:dyDescent="0.2">
      <c r="B5" s="1">
        <v>3</v>
      </c>
      <c r="C5" s="2" t="s">
        <v>1</v>
      </c>
      <c r="D5" s="2">
        <v>7</v>
      </c>
      <c r="E5" s="3" t="s">
        <v>2</v>
      </c>
      <c r="H5" s="4">
        <f t="shared" si="1"/>
        <v>0.66666666666666663</v>
      </c>
      <c r="I5" s="4">
        <f t="shared" si="2"/>
        <v>1</v>
      </c>
      <c r="J5" s="4">
        <f t="shared" si="3"/>
        <v>0.18181818181818182</v>
      </c>
      <c r="K5" s="4">
        <f t="shared" si="4"/>
        <v>0</v>
      </c>
      <c r="M5" s="4">
        <f t="shared" si="0"/>
        <v>0.69101540915099269</v>
      </c>
      <c r="N5" s="4">
        <f t="shared" si="5"/>
        <v>1.0041237288269755</v>
      </c>
      <c r="O5" s="4">
        <f t="shared" si="6"/>
        <v>1.0649262718005339</v>
      </c>
    </row>
    <row r="6" spans="1:15" x14ac:dyDescent="0.2">
      <c r="B6" s="1">
        <v>1</v>
      </c>
      <c r="C6" s="2" t="s">
        <v>1</v>
      </c>
      <c r="D6" s="2">
        <v>18</v>
      </c>
      <c r="E6" s="3" t="s">
        <v>2</v>
      </c>
      <c r="H6" s="4">
        <f t="shared" si="1"/>
        <v>0</v>
      </c>
      <c r="I6" s="4">
        <f t="shared" si="2"/>
        <v>1</v>
      </c>
      <c r="J6" s="4">
        <f t="shared" si="3"/>
        <v>0.51515151515151514</v>
      </c>
      <c r="K6" s="4">
        <f t="shared" si="4"/>
        <v>0</v>
      </c>
      <c r="M6" s="4">
        <f t="shared" si="0"/>
        <v>0.51515151515151514</v>
      </c>
      <c r="N6" s="4">
        <f t="shared" si="5"/>
        <v>1.274529765575855</v>
      </c>
      <c r="O6" s="4">
        <f t="shared" si="6"/>
        <v>1.0696583343525037</v>
      </c>
    </row>
    <row r="7" spans="1:15" x14ac:dyDescent="0.2">
      <c r="B7" s="1">
        <v>4</v>
      </c>
      <c r="C7" s="2" t="s">
        <v>4</v>
      </c>
      <c r="D7" s="2">
        <v>1</v>
      </c>
      <c r="E7" s="3" t="s">
        <v>2</v>
      </c>
      <c r="H7" s="4">
        <f t="shared" si="1"/>
        <v>1</v>
      </c>
      <c r="I7" s="4">
        <f t="shared" si="2"/>
        <v>0</v>
      </c>
      <c r="J7" s="4">
        <f t="shared" si="3"/>
        <v>0</v>
      </c>
      <c r="K7" s="4">
        <f t="shared" si="4"/>
        <v>0</v>
      </c>
      <c r="M7" s="4">
        <f t="shared" si="0"/>
        <v>1.4142135623730951</v>
      </c>
      <c r="N7" s="4">
        <f t="shared" si="5"/>
        <v>0.34550767244062225</v>
      </c>
      <c r="O7" s="4">
        <f t="shared" si="6"/>
        <v>0.7453560074070511</v>
      </c>
    </row>
    <row r="8" spans="1:15" x14ac:dyDescent="0.2">
      <c r="B8" s="1">
        <v>3</v>
      </c>
      <c r="C8" s="2" t="s">
        <v>1</v>
      </c>
      <c r="D8" s="2">
        <v>2</v>
      </c>
      <c r="E8" s="3" t="s">
        <v>2</v>
      </c>
      <c r="H8" s="4">
        <f t="shared" si="1"/>
        <v>0.66666666666666663</v>
      </c>
      <c r="I8" s="4">
        <f t="shared" si="2"/>
        <v>1</v>
      </c>
      <c r="J8" s="4">
        <f t="shared" si="3"/>
        <v>3.0303030303030304E-2</v>
      </c>
      <c r="K8" s="4">
        <f t="shared" si="4"/>
        <v>0</v>
      </c>
      <c r="M8" s="4">
        <f t="shared" si="0"/>
        <v>0.66735501653167395</v>
      </c>
      <c r="N8" s="4">
        <f t="shared" si="5"/>
        <v>1.0018348639337753</v>
      </c>
      <c r="O8" s="4">
        <f t="shared" si="6"/>
        <v>1.0967855203666541</v>
      </c>
    </row>
    <row r="9" spans="1:15" x14ac:dyDescent="0.2">
      <c r="B9" s="1">
        <v>2</v>
      </c>
      <c r="C9" s="2" t="s">
        <v>1</v>
      </c>
      <c r="D9" s="2">
        <v>3</v>
      </c>
      <c r="E9" s="3" t="s">
        <v>3</v>
      </c>
      <c r="H9" s="4">
        <f t="shared" si="1"/>
        <v>0.33333333333333331</v>
      </c>
      <c r="I9" s="4">
        <f t="shared" si="2"/>
        <v>1</v>
      </c>
      <c r="J9" s="4">
        <f t="shared" si="3"/>
        <v>6.0606060606060608E-2</v>
      </c>
      <c r="K9" s="4">
        <f t="shared" si="4"/>
        <v>1</v>
      </c>
      <c r="M9" s="4">
        <f t="shared" si="0"/>
        <v>0.33879817840905907</v>
      </c>
      <c r="N9" s="4">
        <f t="shared" si="5"/>
        <v>1.0545280494061742</v>
      </c>
      <c r="O9" s="4">
        <f t="shared" si="6"/>
        <v>1.0365231049559098</v>
      </c>
    </row>
    <row r="10" spans="1:15" x14ac:dyDescent="0.2">
      <c r="B10" s="1">
        <v>1</v>
      </c>
      <c r="C10" s="2" t="s">
        <v>1</v>
      </c>
      <c r="D10" s="2">
        <v>7</v>
      </c>
      <c r="E10" s="3" t="s">
        <v>2</v>
      </c>
      <c r="H10" s="4">
        <f t="shared" si="1"/>
        <v>0</v>
      </c>
      <c r="I10" s="4">
        <f t="shared" si="2"/>
        <v>1</v>
      </c>
      <c r="J10" s="4">
        <f t="shared" si="3"/>
        <v>0.18181818181818182</v>
      </c>
      <c r="K10" s="4">
        <f t="shared" si="4"/>
        <v>0</v>
      </c>
      <c r="M10" s="4">
        <f t="shared" si="0"/>
        <v>0.18181818181818182</v>
      </c>
      <c r="N10" s="4">
        <f t="shared" si="5"/>
        <v>1.2052837639669249</v>
      </c>
      <c r="O10" s="4">
        <f t="shared" si="6"/>
        <v>1.0649262509331527</v>
      </c>
    </row>
    <row r="11" spans="1:15" x14ac:dyDescent="0.2">
      <c r="B11" s="1">
        <v>4</v>
      </c>
      <c r="C11" s="2" t="s">
        <v>4</v>
      </c>
      <c r="D11" s="2">
        <v>6</v>
      </c>
      <c r="E11" s="3" t="s">
        <v>2</v>
      </c>
      <c r="H11" s="4">
        <f t="shared" si="1"/>
        <v>1</v>
      </c>
      <c r="I11" s="4">
        <f t="shared" si="2"/>
        <v>0</v>
      </c>
      <c r="J11" s="4">
        <f t="shared" si="3"/>
        <v>0.15151515151515152</v>
      </c>
      <c r="K11" s="4">
        <f t="shared" si="4"/>
        <v>0</v>
      </c>
      <c r="M11" s="4">
        <f t="shared" si="0"/>
        <v>1.4223068730547073</v>
      </c>
      <c r="N11" s="4">
        <f t="shared" si="5"/>
        <v>0.33879814559713317</v>
      </c>
      <c r="O11" s="4">
        <f t="shared" si="6"/>
        <v>0.69101543253920772</v>
      </c>
    </row>
    <row r="12" spans="1:15" x14ac:dyDescent="0.2">
      <c r="B12" s="1">
        <v>4</v>
      </c>
      <c r="C12" s="2" t="s">
        <v>4</v>
      </c>
      <c r="D12" s="2">
        <v>6</v>
      </c>
      <c r="E12" s="3" t="s">
        <v>2</v>
      </c>
      <c r="H12" s="4">
        <f t="shared" si="1"/>
        <v>1</v>
      </c>
      <c r="I12" s="4">
        <f t="shared" si="2"/>
        <v>0</v>
      </c>
      <c r="J12" s="4">
        <f t="shared" si="3"/>
        <v>0.15151515151515152</v>
      </c>
      <c r="K12" s="4">
        <f t="shared" si="4"/>
        <v>0</v>
      </c>
      <c r="M12" s="4">
        <f t="shared" si="0"/>
        <v>1.4223068730547073</v>
      </c>
      <c r="N12" s="4">
        <f t="shared" si="5"/>
        <v>0.33879814559713317</v>
      </c>
      <c r="O12" s="4">
        <f t="shared" si="6"/>
        <v>0.69101543253920772</v>
      </c>
    </row>
    <row r="13" spans="1:15" x14ac:dyDescent="0.2">
      <c r="B13" s="1">
        <v>4</v>
      </c>
      <c r="C13" s="2" t="s">
        <v>4</v>
      </c>
      <c r="D13" s="2">
        <v>1</v>
      </c>
      <c r="E13" s="3" t="s">
        <v>2</v>
      </c>
      <c r="H13" s="4">
        <f t="shared" si="1"/>
        <v>1</v>
      </c>
      <c r="I13" s="4">
        <f t="shared" si="2"/>
        <v>0</v>
      </c>
      <c r="J13" s="4">
        <f t="shared" si="3"/>
        <v>0</v>
      </c>
      <c r="K13" s="4">
        <f t="shared" si="4"/>
        <v>0</v>
      </c>
      <c r="M13" s="4">
        <f t="shared" si="0"/>
        <v>1.4142135623730951</v>
      </c>
      <c r="N13" s="4">
        <f t="shared" si="5"/>
        <v>0.34550767244062225</v>
      </c>
      <c r="O13" s="4">
        <f t="shared" si="6"/>
        <v>0.7453560074070511</v>
      </c>
    </row>
    <row r="14" spans="1:15" x14ac:dyDescent="0.2">
      <c r="B14" s="1">
        <v>2</v>
      </c>
      <c r="C14" s="2" t="s">
        <v>1</v>
      </c>
      <c r="D14" s="2">
        <v>7</v>
      </c>
      <c r="E14" s="3" t="s">
        <v>2</v>
      </c>
      <c r="H14" s="4">
        <f t="shared" si="1"/>
        <v>0.33333333333333331</v>
      </c>
      <c r="I14" s="4">
        <f t="shared" si="2"/>
        <v>1</v>
      </c>
      <c r="J14" s="4">
        <f t="shared" si="3"/>
        <v>0.18181818181818182</v>
      </c>
      <c r="K14" s="4">
        <f t="shared" si="4"/>
        <v>0</v>
      </c>
      <c r="M14" s="4">
        <f t="shared" si="0"/>
        <v>0.37969588139823235</v>
      </c>
      <c r="N14" s="4">
        <f t="shared" si="5"/>
        <v>1.0580054801969234</v>
      </c>
      <c r="O14" s="4">
        <f t="shared" si="6"/>
        <v>1.0114132839930725</v>
      </c>
    </row>
    <row r="15" spans="1:15" x14ac:dyDescent="0.2">
      <c r="B15" s="1">
        <v>1</v>
      </c>
      <c r="C15" s="2" t="s">
        <v>4</v>
      </c>
      <c r="D15" s="2">
        <v>2</v>
      </c>
      <c r="E15" s="3" t="s">
        <v>3</v>
      </c>
      <c r="H15" s="4">
        <f t="shared" si="1"/>
        <v>0</v>
      </c>
      <c r="I15" s="4">
        <f t="shared" si="2"/>
        <v>0</v>
      </c>
      <c r="J15" s="4">
        <f t="shared" si="3"/>
        <v>3.0303030303030304E-2</v>
      </c>
      <c r="K15" s="4">
        <f t="shared" si="4"/>
        <v>1</v>
      </c>
      <c r="M15" s="4">
        <f t="shared" si="0"/>
        <v>1.000459031467829</v>
      </c>
      <c r="N15" s="4">
        <f t="shared" si="5"/>
        <v>0.66941585242814106</v>
      </c>
      <c r="O15" s="4">
        <f t="shared" si="6"/>
        <v>0.45048688464982883</v>
      </c>
    </row>
    <row r="16" spans="1:15" x14ac:dyDescent="0.2">
      <c r="B16" s="1">
        <v>3</v>
      </c>
      <c r="C16" s="2" t="s">
        <v>1</v>
      </c>
      <c r="D16" s="2">
        <v>10</v>
      </c>
      <c r="E16" s="3" t="s">
        <v>2</v>
      </c>
      <c r="H16" s="4">
        <f t="shared" si="1"/>
        <v>0.66666666666666663</v>
      </c>
      <c r="I16" s="4">
        <f t="shared" si="2"/>
        <v>1</v>
      </c>
      <c r="J16" s="4">
        <f t="shared" si="3"/>
        <v>0.27272727272727271</v>
      </c>
      <c r="K16" s="4">
        <f t="shared" si="4"/>
        <v>0</v>
      </c>
      <c r="M16" s="4">
        <f t="shared" si="0"/>
        <v>0.72029480751543706</v>
      </c>
      <c r="N16" s="4">
        <f t="shared" si="5"/>
        <v>1.0163945352109154</v>
      </c>
      <c r="O16" s="4">
        <f t="shared" si="6"/>
        <v>1.0558334261971047</v>
      </c>
    </row>
    <row r="17" spans="2:15" x14ac:dyDescent="0.2">
      <c r="B17" s="1">
        <v>1</v>
      </c>
      <c r="C17" s="2" t="s">
        <v>1</v>
      </c>
      <c r="D17" s="2">
        <v>12</v>
      </c>
      <c r="E17" s="3" t="s">
        <v>3</v>
      </c>
      <c r="H17" s="4">
        <f t="shared" si="1"/>
        <v>0</v>
      </c>
      <c r="I17" s="4">
        <f t="shared" si="2"/>
        <v>1</v>
      </c>
      <c r="J17" s="4">
        <f t="shared" si="3"/>
        <v>0.33333333333333331</v>
      </c>
      <c r="K17" s="4">
        <f t="shared" si="4"/>
        <v>1</v>
      </c>
      <c r="M17" s="4">
        <f t="shared" si="0"/>
        <v>0.33333333333333331</v>
      </c>
      <c r="N17" s="4">
        <f t="shared" si="5"/>
        <v>1.2260562801763142</v>
      </c>
      <c r="O17" s="4">
        <f t="shared" si="6"/>
        <v>1.0540925428485353</v>
      </c>
    </row>
    <row r="18" spans="2:15" x14ac:dyDescent="0.2">
      <c r="B18" s="1">
        <v>1</v>
      </c>
      <c r="C18" s="2" t="s">
        <v>1</v>
      </c>
      <c r="D18" s="2">
        <v>29</v>
      </c>
      <c r="E18" s="3" t="s">
        <v>2</v>
      </c>
      <c r="H18" s="4">
        <f t="shared" si="1"/>
        <v>0</v>
      </c>
      <c r="I18" s="4">
        <f t="shared" si="2"/>
        <v>1</v>
      </c>
      <c r="J18" s="4">
        <f t="shared" si="3"/>
        <v>0.84848484848484851</v>
      </c>
      <c r="K18" s="4">
        <f t="shared" si="4"/>
        <v>0</v>
      </c>
      <c r="M18" s="4">
        <f t="shared" si="0"/>
        <v>0.84848484848484851</v>
      </c>
      <c r="N18" s="4">
        <f t="shared" si="5"/>
        <v>1.4206919149546928</v>
      </c>
      <c r="O18" s="4">
        <f t="shared" si="6"/>
        <v>1.1732400465357578</v>
      </c>
    </row>
    <row r="19" spans="2:15" x14ac:dyDescent="0.2">
      <c r="B19" s="1">
        <v>4</v>
      </c>
      <c r="C19" s="2" t="s">
        <v>1</v>
      </c>
      <c r="D19" s="2">
        <v>22</v>
      </c>
      <c r="E19" s="3" t="s">
        <v>2</v>
      </c>
      <c r="H19" s="4">
        <f t="shared" si="1"/>
        <v>1</v>
      </c>
      <c r="I19" s="4">
        <f t="shared" si="2"/>
        <v>1</v>
      </c>
      <c r="J19" s="4">
        <f t="shared" si="3"/>
        <v>0.63636363636363635</v>
      </c>
      <c r="K19" s="4">
        <f t="shared" si="4"/>
        <v>0</v>
      </c>
      <c r="M19" s="4">
        <f t="shared" si="0"/>
        <v>1.1853095282186634</v>
      </c>
      <c r="N19" s="4">
        <f t="shared" si="5"/>
        <v>1.1868579316610481</v>
      </c>
      <c r="O19" s="4">
        <f t="shared" si="6"/>
        <v>1.239464349485514</v>
      </c>
    </row>
    <row r="20" spans="2:15" x14ac:dyDescent="0.2">
      <c r="B20" s="1">
        <v>2</v>
      </c>
      <c r="C20" s="2" t="s">
        <v>1</v>
      </c>
      <c r="D20" s="2">
        <v>1</v>
      </c>
      <c r="E20" s="3" t="s">
        <v>3</v>
      </c>
      <c r="H20" s="4">
        <f t="shared" si="1"/>
        <v>0.33333333333333331</v>
      </c>
      <c r="I20" s="4">
        <f t="shared" si="2"/>
        <v>1</v>
      </c>
      <c r="J20" s="4">
        <f t="shared" si="3"/>
        <v>0</v>
      </c>
      <c r="K20" s="4">
        <f t="shared" si="4"/>
        <v>1</v>
      </c>
      <c r="M20" s="4">
        <f t="shared" si="0"/>
        <v>0.33333333333333331</v>
      </c>
      <c r="N20" s="4">
        <f t="shared" si="5"/>
        <v>1.0580054802125463</v>
      </c>
      <c r="O20" s="4">
        <f t="shared" si="6"/>
        <v>1.0540925428485353</v>
      </c>
    </row>
    <row r="21" spans="2:15" x14ac:dyDescent="0.2">
      <c r="B21" s="1">
        <v>3</v>
      </c>
      <c r="C21" s="2" t="s">
        <v>1</v>
      </c>
      <c r="D21" s="2">
        <v>2</v>
      </c>
      <c r="E21" s="3" t="s">
        <v>2</v>
      </c>
      <c r="H21" s="4">
        <f t="shared" si="1"/>
        <v>0.66666666666666663</v>
      </c>
      <c r="I21" s="4">
        <f t="shared" si="2"/>
        <v>1</v>
      </c>
      <c r="J21" s="4">
        <f t="shared" si="3"/>
        <v>3.0303030303030304E-2</v>
      </c>
      <c r="K21" s="4">
        <f t="shared" si="4"/>
        <v>0</v>
      </c>
      <c r="M21" s="4">
        <f t="shared" si="0"/>
        <v>0.66735501653167395</v>
      </c>
      <c r="N21" s="4">
        <f t="shared" si="5"/>
        <v>1.0018348639337753</v>
      </c>
      <c r="O21" s="4">
        <f t="shared" si="6"/>
        <v>1.0967855203666541</v>
      </c>
    </row>
    <row r="22" spans="2:15" x14ac:dyDescent="0.2">
      <c r="B22" s="1">
        <v>3</v>
      </c>
      <c r="C22" s="2" t="s">
        <v>4</v>
      </c>
      <c r="D22" s="2">
        <v>11</v>
      </c>
      <c r="E22" s="3" t="s">
        <v>2</v>
      </c>
      <c r="H22" s="4">
        <f t="shared" si="1"/>
        <v>0.66666666666666663</v>
      </c>
      <c r="I22" s="4">
        <f t="shared" si="2"/>
        <v>0</v>
      </c>
      <c r="J22" s="4">
        <f t="shared" si="3"/>
        <v>0.30303030303030304</v>
      </c>
      <c r="K22" s="4">
        <f t="shared" si="4"/>
        <v>0</v>
      </c>
      <c r="M22" s="4">
        <f t="shared" si="0"/>
        <v>1.2394643234071248</v>
      </c>
      <c r="N22" s="4">
        <f t="shared" si="5"/>
        <v>0.21212121203030565</v>
      </c>
      <c r="O22" s="4">
        <f t="shared" si="6"/>
        <v>0.3347079397903191</v>
      </c>
    </row>
    <row r="23" spans="2:15" x14ac:dyDescent="0.2">
      <c r="B23" s="1">
        <v>2</v>
      </c>
      <c r="C23" s="2" t="s">
        <v>4</v>
      </c>
      <c r="D23" s="2">
        <v>3</v>
      </c>
      <c r="E23" s="3" t="s">
        <v>3</v>
      </c>
      <c r="H23" s="4">
        <f t="shared" si="1"/>
        <v>0.33333333333333331</v>
      </c>
      <c r="I23" s="4">
        <f t="shared" si="2"/>
        <v>0</v>
      </c>
      <c r="J23" s="4">
        <f t="shared" si="3"/>
        <v>6.0606060606060608E-2</v>
      </c>
      <c r="K23" s="4">
        <f t="shared" si="4"/>
        <v>1</v>
      </c>
      <c r="M23" s="4">
        <f t="shared" si="0"/>
        <v>1.0558334175869299</v>
      </c>
      <c r="N23" s="4">
        <f t="shared" si="5"/>
        <v>0.33470794281640587</v>
      </c>
      <c r="O23" s="4">
        <f t="shared" si="6"/>
        <v>0.27272723939394139</v>
      </c>
    </row>
    <row r="24" spans="2:15" x14ac:dyDescent="0.2">
      <c r="B24" s="1">
        <v>3</v>
      </c>
      <c r="C24" s="2" t="s">
        <v>1</v>
      </c>
      <c r="D24" s="2">
        <v>1</v>
      </c>
      <c r="E24" s="3" t="s">
        <v>3</v>
      </c>
      <c r="H24" s="4">
        <f t="shared" si="1"/>
        <v>0.66666666666666663</v>
      </c>
      <c r="I24" s="4">
        <f t="shared" si="2"/>
        <v>1</v>
      </c>
      <c r="J24" s="4">
        <f t="shared" si="3"/>
        <v>0</v>
      </c>
      <c r="K24" s="4">
        <f t="shared" si="4"/>
        <v>1</v>
      </c>
      <c r="M24" s="4">
        <f t="shared" si="0"/>
        <v>0.66666666666666663</v>
      </c>
      <c r="N24" s="4">
        <f t="shared" si="5"/>
        <v>1.0041237288434366</v>
      </c>
      <c r="O24" s="4">
        <f t="shared" si="6"/>
        <v>1.1055415967851343</v>
      </c>
    </row>
    <row r="25" spans="2:15" x14ac:dyDescent="0.2">
      <c r="B25" s="1">
        <v>3</v>
      </c>
      <c r="C25" s="2" t="s">
        <v>4</v>
      </c>
      <c r="D25" s="2">
        <v>1</v>
      </c>
      <c r="E25" s="3" t="s">
        <v>2</v>
      </c>
      <c r="H25" s="4">
        <f t="shared" si="1"/>
        <v>0.66666666666666663</v>
      </c>
      <c r="I25" s="4">
        <f t="shared" si="2"/>
        <v>0</v>
      </c>
      <c r="J25" s="4">
        <f t="shared" si="3"/>
        <v>0</v>
      </c>
      <c r="K25" s="4">
        <f t="shared" si="4"/>
        <v>0</v>
      </c>
      <c r="M25" s="4">
        <f t="shared" si="0"/>
        <v>1.2018504251546631</v>
      </c>
      <c r="N25" s="4">
        <f t="shared" si="5"/>
        <v>9.0909091000006118E-2</v>
      </c>
      <c r="O25" s="4">
        <f t="shared" si="6"/>
        <v>0.47140452079103401</v>
      </c>
    </row>
    <row r="26" spans="2:15" x14ac:dyDescent="0.2">
      <c r="B26" s="1">
        <v>4</v>
      </c>
      <c r="C26" s="2" t="s">
        <v>1</v>
      </c>
      <c r="D26" s="2">
        <v>5</v>
      </c>
      <c r="E26" s="3" t="s">
        <v>2</v>
      </c>
      <c r="H26" s="4">
        <f t="shared" si="1"/>
        <v>1</v>
      </c>
      <c r="I26" s="4">
        <f t="shared" si="2"/>
        <v>1</v>
      </c>
      <c r="J26" s="4">
        <f t="shared" si="3"/>
        <v>0.12121212121212122</v>
      </c>
      <c r="K26" s="4">
        <f t="shared" si="4"/>
        <v>0</v>
      </c>
      <c r="M26" s="4">
        <f t="shared" si="0"/>
        <v>1.0073194023390704</v>
      </c>
      <c r="N26" s="4">
        <f t="shared" si="5"/>
        <v>1.0545280283278045</v>
      </c>
      <c r="O26" s="4">
        <f t="shared" si="6"/>
        <v>1.2204261072999254</v>
      </c>
    </row>
    <row r="27" spans="2:15" x14ac:dyDescent="0.2">
      <c r="B27" s="1">
        <v>1</v>
      </c>
      <c r="C27" s="2" t="s">
        <v>4</v>
      </c>
      <c r="D27" s="2">
        <v>9</v>
      </c>
      <c r="E27" s="3" t="s">
        <v>3</v>
      </c>
      <c r="H27" s="4">
        <f t="shared" si="1"/>
        <v>0</v>
      </c>
      <c r="I27" s="4">
        <f t="shared" si="2"/>
        <v>0</v>
      </c>
      <c r="J27" s="4">
        <f t="shared" si="3"/>
        <v>0.24242424242424243</v>
      </c>
      <c r="K27" s="4">
        <f t="shared" si="4"/>
        <v>1</v>
      </c>
      <c r="M27" s="4">
        <f t="shared" si="0"/>
        <v>1.0289652634151301</v>
      </c>
      <c r="N27" s="4">
        <f t="shared" si="5"/>
        <v>0.68366755810115865</v>
      </c>
      <c r="O27" s="4">
        <f t="shared" si="6"/>
        <v>0.3455076636461229</v>
      </c>
    </row>
    <row r="28" spans="2:15" x14ac:dyDescent="0.2">
      <c r="B28" s="1">
        <v>3</v>
      </c>
      <c r="C28" s="2" t="s">
        <v>4</v>
      </c>
      <c r="D28" s="2">
        <v>8</v>
      </c>
      <c r="E28" s="3" t="s">
        <v>2</v>
      </c>
      <c r="H28" s="4">
        <f t="shared" si="1"/>
        <v>0.66666666666666663</v>
      </c>
      <c r="I28" s="4">
        <f t="shared" si="2"/>
        <v>0</v>
      </c>
      <c r="J28" s="4">
        <f t="shared" si="3"/>
        <v>0.21212121212121213</v>
      </c>
      <c r="K28" s="4">
        <f t="shared" si="4"/>
        <v>0</v>
      </c>
      <c r="M28" s="4">
        <f t="shared" si="0"/>
        <v>1.2204260948849859</v>
      </c>
      <c r="N28" s="4">
        <f t="shared" si="5"/>
        <v>0.12121212112121671</v>
      </c>
      <c r="O28" s="4">
        <f t="shared" si="6"/>
        <v>0.3546878960174274</v>
      </c>
    </row>
    <row r="29" spans="2:15" x14ac:dyDescent="0.2">
      <c r="B29" s="1">
        <v>3</v>
      </c>
      <c r="C29" s="2" t="s">
        <v>1</v>
      </c>
      <c r="D29" s="2">
        <v>5</v>
      </c>
      <c r="E29" s="3" t="s">
        <v>2</v>
      </c>
      <c r="H29" s="4">
        <f t="shared" si="1"/>
        <v>0.66666666666666663</v>
      </c>
      <c r="I29" s="4">
        <f t="shared" si="2"/>
        <v>1</v>
      </c>
      <c r="J29" s="4">
        <f t="shared" si="3"/>
        <v>0.12121212121212122</v>
      </c>
      <c r="K29" s="4">
        <f t="shared" si="4"/>
        <v>0</v>
      </c>
      <c r="M29" s="4">
        <f t="shared" si="0"/>
        <v>0.67759635681811814</v>
      </c>
      <c r="N29" s="4">
        <f t="shared" si="5"/>
        <v>1.0004590314650761</v>
      </c>
      <c r="O29" s="4">
        <f t="shared" si="6"/>
        <v>1.0752239431038046</v>
      </c>
    </row>
    <row r="30" spans="2:15" x14ac:dyDescent="0.2">
      <c r="B30" s="1">
        <v>3</v>
      </c>
      <c r="C30" s="2" t="s">
        <v>4</v>
      </c>
      <c r="D30" s="2">
        <v>1</v>
      </c>
      <c r="E30" s="3" t="s">
        <v>2</v>
      </c>
      <c r="H30" s="4">
        <f t="shared" si="1"/>
        <v>0.66666666666666663</v>
      </c>
      <c r="I30" s="4">
        <f t="shared" si="2"/>
        <v>0</v>
      </c>
      <c r="J30" s="4">
        <f t="shared" si="3"/>
        <v>0</v>
      </c>
      <c r="K30" s="4">
        <f t="shared" si="4"/>
        <v>0</v>
      </c>
      <c r="M30" s="4">
        <f t="shared" si="0"/>
        <v>1.2018504251546631</v>
      </c>
      <c r="N30" s="4">
        <f t="shared" si="5"/>
        <v>9.0909091000006118E-2</v>
      </c>
      <c r="O30" s="4">
        <f t="shared" si="6"/>
        <v>0.47140452079103401</v>
      </c>
    </row>
    <row r="31" spans="2:15" x14ac:dyDescent="0.2">
      <c r="B31" s="1">
        <v>2</v>
      </c>
      <c r="C31" s="2" t="s">
        <v>1</v>
      </c>
      <c r="D31" s="2">
        <v>5</v>
      </c>
      <c r="E31" s="3" t="s">
        <v>3</v>
      </c>
      <c r="H31" s="4">
        <f t="shared" si="1"/>
        <v>0.33333333333333331</v>
      </c>
      <c r="I31" s="4">
        <f t="shared" si="2"/>
        <v>1</v>
      </c>
      <c r="J31" s="4">
        <f t="shared" si="3"/>
        <v>0.12121212121212122</v>
      </c>
      <c r="K31" s="4">
        <f t="shared" si="4"/>
        <v>1</v>
      </c>
      <c r="M31" s="4">
        <f t="shared" si="0"/>
        <v>0.35468787608241287</v>
      </c>
      <c r="N31" s="4">
        <f t="shared" si="5"/>
        <v>1.0545280494009495</v>
      </c>
      <c r="O31" s="4">
        <f t="shared" si="6"/>
        <v>1.0222501623821638</v>
      </c>
    </row>
    <row r="32" spans="2:15" x14ac:dyDescent="0.2">
      <c r="B32" s="1">
        <v>4</v>
      </c>
      <c r="C32" s="2" t="s">
        <v>1</v>
      </c>
      <c r="D32" s="2">
        <v>18</v>
      </c>
      <c r="E32" s="3" t="s">
        <v>2</v>
      </c>
      <c r="H32" s="4">
        <f t="shared" si="1"/>
        <v>1</v>
      </c>
      <c r="I32" s="4">
        <f t="shared" si="2"/>
        <v>1</v>
      </c>
      <c r="J32" s="4">
        <f t="shared" si="3"/>
        <v>0.51515151515151514</v>
      </c>
      <c r="K32" s="4">
        <f t="shared" si="4"/>
        <v>0</v>
      </c>
      <c r="M32" s="4">
        <f t="shared" si="0"/>
        <v>1.1248915874709446</v>
      </c>
      <c r="N32" s="4">
        <f t="shared" si="5"/>
        <v>1.1362626119603003</v>
      </c>
      <c r="O32" s="4">
        <f t="shared" si="6"/>
        <v>1.2155255457002014</v>
      </c>
    </row>
    <row r="33" spans="2:15" x14ac:dyDescent="0.2">
      <c r="B33" s="1">
        <v>4</v>
      </c>
      <c r="C33" s="2" t="s">
        <v>1</v>
      </c>
      <c r="D33" s="2">
        <v>3</v>
      </c>
      <c r="E33" s="3" t="s">
        <v>2</v>
      </c>
      <c r="H33" s="4">
        <f t="shared" si="1"/>
        <v>1</v>
      </c>
      <c r="I33" s="4">
        <f t="shared" si="2"/>
        <v>1</v>
      </c>
      <c r="J33" s="4">
        <f t="shared" si="3"/>
        <v>6.0606060606060608E-2</v>
      </c>
      <c r="K33" s="4">
        <f t="shared" si="4"/>
        <v>0</v>
      </c>
      <c r="M33" s="4">
        <f t="shared" si="0"/>
        <v>1.001834863928275</v>
      </c>
      <c r="N33" s="4">
        <f t="shared" si="5"/>
        <v>1.0545280283330292</v>
      </c>
      <c r="O33" s="4">
        <f t="shared" si="6"/>
        <v>1.2324060353618562</v>
      </c>
    </row>
    <row r="34" spans="2:15" x14ac:dyDescent="0.2">
      <c r="B34" s="1">
        <v>3</v>
      </c>
      <c r="C34" s="2" t="s">
        <v>4</v>
      </c>
      <c r="D34" s="2">
        <v>10</v>
      </c>
      <c r="E34" s="3" t="s">
        <v>2</v>
      </c>
      <c r="H34" s="4">
        <f t="shared" si="1"/>
        <v>0.66666666666666663</v>
      </c>
      <c r="I34" s="4">
        <f t="shared" si="2"/>
        <v>0</v>
      </c>
      <c r="J34" s="4">
        <f t="shared" si="3"/>
        <v>0.27272727272727271</v>
      </c>
      <c r="K34" s="4">
        <f t="shared" si="4"/>
        <v>0</v>
      </c>
      <c r="M34" s="4">
        <f t="shared" si="0"/>
        <v>1.2324060247068336</v>
      </c>
      <c r="N34" s="4">
        <f t="shared" si="5"/>
        <v>0.18181818172727576</v>
      </c>
      <c r="O34" s="4">
        <f t="shared" si="6"/>
        <v>0.33879820524187698</v>
      </c>
    </row>
    <row r="35" spans="2:15" x14ac:dyDescent="0.2">
      <c r="B35" s="1">
        <v>1</v>
      </c>
      <c r="C35" s="2" t="s">
        <v>1</v>
      </c>
      <c r="D35" s="2">
        <v>10</v>
      </c>
      <c r="E35" s="3" t="s">
        <v>2</v>
      </c>
      <c r="H35" s="4">
        <f t="shared" si="1"/>
        <v>0</v>
      </c>
      <c r="I35" s="4">
        <f t="shared" si="2"/>
        <v>1</v>
      </c>
      <c r="J35" s="4">
        <f t="shared" si="3"/>
        <v>0.27272727272727271</v>
      </c>
      <c r="K35" s="4">
        <f t="shared" si="4"/>
        <v>0</v>
      </c>
      <c r="M35" s="4">
        <f t="shared" si="0"/>
        <v>0.27272727272727271</v>
      </c>
      <c r="N35" s="4">
        <f t="shared" si="5"/>
        <v>1.2155255407006063</v>
      </c>
      <c r="O35" s="4">
        <f t="shared" si="6"/>
        <v>1.0558334051500136</v>
      </c>
    </row>
    <row r="36" spans="2:15" x14ac:dyDescent="0.2">
      <c r="B36" s="1">
        <v>4</v>
      </c>
      <c r="C36" s="2" t="s">
        <v>1</v>
      </c>
      <c r="D36" s="2">
        <v>8</v>
      </c>
      <c r="E36" s="3" t="s">
        <v>2</v>
      </c>
      <c r="H36" s="4">
        <f t="shared" si="1"/>
        <v>1</v>
      </c>
      <c r="I36" s="4">
        <f t="shared" si="2"/>
        <v>1</v>
      </c>
      <c r="J36" s="4">
        <f t="shared" si="3"/>
        <v>0.21212121212121213</v>
      </c>
      <c r="K36" s="4">
        <f t="shared" si="4"/>
        <v>0</v>
      </c>
      <c r="M36" s="4">
        <f t="shared" si="0"/>
        <v>1.0222501692989698</v>
      </c>
      <c r="N36" s="4">
        <f t="shared" si="5"/>
        <v>1.0610388622456735</v>
      </c>
      <c r="O36" s="4">
        <f t="shared" si="6"/>
        <v>1.2079473743242397</v>
      </c>
    </row>
    <row r="37" spans="2:15" x14ac:dyDescent="0.2">
      <c r="B37" s="1">
        <v>2</v>
      </c>
      <c r="C37" s="2" t="s">
        <v>4</v>
      </c>
      <c r="D37" s="2">
        <v>5</v>
      </c>
      <c r="E37" s="3" t="s">
        <v>2</v>
      </c>
      <c r="H37" s="4">
        <f t="shared" si="1"/>
        <v>0.33333333333333331</v>
      </c>
      <c r="I37" s="4">
        <f t="shared" si="2"/>
        <v>0</v>
      </c>
      <c r="J37" s="4">
        <f t="shared" si="3"/>
        <v>0.12121212121212122</v>
      </c>
      <c r="K37" s="4">
        <f t="shared" si="4"/>
        <v>0</v>
      </c>
      <c r="M37" s="4">
        <f t="shared" si="0"/>
        <v>1.0610388727279756</v>
      </c>
      <c r="N37" s="4">
        <f t="shared" si="5"/>
        <v>0.33470794279994481</v>
      </c>
      <c r="O37" s="4">
        <f t="shared" si="6"/>
        <v>0.21212117878788139</v>
      </c>
    </row>
    <row r="38" spans="2:15" x14ac:dyDescent="0.2">
      <c r="B38" s="1">
        <v>1</v>
      </c>
      <c r="C38" s="2" t="s">
        <v>4</v>
      </c>
      <c r="D38" s="2">
        <v>3</v>
      </c>
      <c r="E38" s="3" t="s">
        <v>2</v>
      </c>
      <c r="H38" s="4">
        <f t="shared" si="1"/>
        <v>0</v>
      </c>
      <c r="I38" s="4">
        <f t="shared" si="2"/>
        <v>0</v>
      </c>
      <c r="J38" s="4">
        <f t="shared" si="3"/>
        <v>6.0606060606060608E-2</v>
      </c>
      <c r="K38" s="4">
        <f t="shared" si="4"/>
        <v>0</v>
      </c>
      <c r="M38" s="4">
        <f t="shared" si="0"/>
        <v>1.001834863928275</v>
      </c>
      <c r="N38" s="4">
        <f t="shared" si="5"/>
        <v>0.66735504983475324</v>
      </c>
      <c r="O38" s="4">
        <f t="shared" si="6"/>
        <v>0.43068693501931204</v>
      </c>
    </row>
    <row r="39" spans="2:15" x14ac:dyDescent="0.2">
      <c r="B39" s="1">
        <v>3</v>
      </c>
      <c r="C39" s="2" t="s">
        <v>1</v>
      </c>
      <c r="D39" s="2">
        <v>2</v>
      </c>
      <c r="E39" s="3" t="s">
        <v>2</v>
      </c>
      <c r="H39" s="4">
        <f t="shared" si="1"/>
        <v>0.66666666666666663</v>
      </c>
      <c r="I39" s="4">
        <f t="shared" si="2"/>
        <v>1</v>
      </c>
      <c r="J39" s="4">
        <f t="shared" si="3"/>
        <v>3.0303030303030304E-2</v>
      </c>
      <c r="K39" s="4">
        <f t="shared" si="4"/>
        <v>0</v>
      </c>
      <c r="M39" s="4">
        <f t="shared" si="0"/>
        <v>0.66735501653167395</v>
      </c>
      <c r="N39" s="4">
        <f t="shared" si="5"/>
        <v>1.0018348639337753</v>
      </c>
      <c r="O39" s="4">
        <f t="shared" si="6"/>
        <v>1.0967855203666541</v>
      </c>
    </row>
    <row r="40" spans="2:15" x14ac:dyDescent="0.2">
      <c r="B40" s="1">
        <v>4</v>
      </c>
      <c r="C40" s="2" t="s">
        <v>4</v>
      </c>
      <c r="D40" s="2">
        <v>5</v>
      </c>
      <c r="E40" s="3" t="s">
        <v>2</v>
      </c>
      <c r="H40" s="4">
        <f t="shared" si="1"/>
        <v>1</v>
      </c>
      <c r="I40" s="4">
        <f t="shared" si="2"/>
        <v>0</v>
      </c>
      <c r="J40" s="4">
        <f t="shared" si="3"/>
        <v>0.12121212121212122</v>
      </c>
      <c r="K40" s="4">
        <f t="shared" si="4"/>
        <v>0</v>
      </c>
      <c r="M40" s="4">
        <f t="shared" si="0"/>
        <v>1.4193985974097416</v>
      </c>
      <c r="N40" s="4">
        <f t="shared" si="5"/>
        <v>0.33470787640706451</v>
      </c>
      <c r="O40" s="4">
        <f t="shared" si="6"/>
        <v>0.69959980230075047</v>
      </c>
    </row>
    <row r="41" spans="2:15" x14ac:dyDescent="0.2">
      <c r="B41" s="1">
        <v>1</v>
      </c>
      <c r="C41" s="2" t="s">
        <v>1</v>
      </c>
      <c r="D41" s="2">
        <v>34</v>
      </c>
      <c r="E41" s="3" t="s">
        <v>2</v>
      </c>
      <c r="H41" s="4">
        <f t="shared" si="1"/>
        <v>0</v>
      </c>
      <c r="I41" s="4">
        <f t="shared" si="2"/>
        <v>1</v>
      </c>
      <c r="J41" s="4">
        <f t="shared" si="3"/>
        <v>1</v>
      </c>
      <c r="K41" s="4">
        <f t="shared" si="4"/>
        <v>0</v>
      </c>
      <c r="M41" s="4">
        <f t="shared" si="0"/>
        <v>1</v>
      </c>
      <c r="N41" s="4">
        <f t="shared" si="5"/>
        <v>1.5069475006500181</v>
      </c>
      <c r="O41" s="4">
        <f t="shared" si="6"/>
        <v>1.2472191378333559</v>
      </c>
    </row>
    <row r="42" spans="2:15" x14ac:dyDescent="0.2">
      <c r="B42" s="1">
        <v>3</v>
      </c>
      <c r="C42" s="2" t="s">
        <v>1</v>
      </c>
      <c r="D42" s="2">
        <v>2</v>
      </c>
      <c r="E42" s="3" t="s">
        <v>3</v>
      </c>
      <c r="H42" s="4">
        <f t="shared" si="1"/>
        <v>0.66666666666666663</v>
      </c>
      <c r="I42" s="4">
        <f t="shared" si="2"/>
        <v>1</v>
      </c>
      <c r="J42" s="4">
        <f t="shared" si="3"/>
        <v>3.0303030303030304E-2</v>
      </c>
      <c r="K42" s="4">
        <f t="shared" si="4"/>
        <v>1</v>
      </c>
      <c r="M42" s="4">
        <f t="shared" si="0"/>
        <v>0.66735501653167395</v>
      </c>
      <c r="N42" s="4">
        <f t="shared" si="5"/>
        <v>1.0018348639337753</v>
      </c>
      <c r="O42" s="4">
        <f t="shared" si="6"/>
        <v>1.0967855203666541</v>
      </c>
    </row>
    <row r="43" spans="2:15" x14ac:dyDescent="0.2">
      <c r="B43" s="1">
        <v>4</v>
      </c>
      <c r="C43" s="2" t="s">
        <v>1</v>
      </c>
      <c r="D43" s="2">
        <v>3</v>
      </c>
      <c r="E43" s="3" t="s">
        <v>2</v>
      </c>
      <c r="H43" s="4">
        <f t="shared" si="1"/>
        <v>1</v>
      </c>
      <c r="I43" s="4">
        <f t="shared" si="2"/>
        <v>1</v>
      </c>
      <c r="J43" s="4">
        <f t="shared" si="3"/>
        <v>6.0606060606060608E-2</v>
      </c>
      <c r="K43" s="4">
        <f t="shared" si="4"/>
        <v>0</v>
      </c>
      <c r="M43" s="4">
        <f t="shared" si="0"/>
        <v>1.001834863928275</v>
      </c>
      <c r="N43" s="4">
        <f t="shared" si="5"/>
        <v>1.0545280283330292</v>
      </c>
      <c r="O43" s="4">
        <f t="shared" si="6"/>
        <v>1.2324060353618562</v>
      </c>
    </row>
    <row r="44" spans="2:15" x14ac:dyDescent="0.2">
      <c r="B44" s="1">
        <v>4</v>
      </c>
      <c r="C44" s="2" t="s">
        <v>4</v>
      </c>
      <c r="D44" s="2">
        <v>1</v>
      </c>
      <c r="E44" s="3" t="s">
        <v>2</v>
      </c>
      <c r="H44" s="4">
        <f t="shared" si="1"/>
        <v>1</v>
      </c>
      <c r="I44" s="4">
        <f t="shared" si="2"/>
        <v>0</v>
      </c>
      <c r="J44" s="4">
        <f t="shared" si="3"/>
        <v>0</v>
      </c>
      <c r="K44" s="4">
        <f t="shared" si="4"/>
        <v>0</v>
      </c>
      <c r="M44" s="4">
        <f t="shared" si="0"/>
        <v>1.4142135623730951</v>
      </c>
      <c r="N44" s="4">
        <f t="shared" si="5"/>
        <v>0.34550767244062225</v>
      </c>
      <c r="O44" s="4">
        <f t="shared" si="6"/>
        <v>0.7453560074070511</v>
      </c>
    </row>
    <row r="45" spans="2:15" x14ac:dyDescent="0.2">
      <c r="B45" s="1">
        <v>1</v>
      </c>
      <c r="C45" s="2" t="s">
        <v>1</v>
      </c>
      <c r="D45" s="2">
        <v>6</v>
      </c>
      <c r="E45" s="3" t="s">
        <v>2</v>
      </c>
      <c r="H45" s="4">
        <f t="shared" si="1"/>
        <v>0</v>
      </c>
      <c r="I45" s="4">
        <f t="shared" si="2"/>
        <v>1</v>
      </c>
      <c r="J45" s="4">
        <f t="shared" si="3"/>
        <v>0.15151515151515152</v>
      </c>
      <c r="K45" s="4">
        <f t="shared" si="4"/>
        <v>0</v>
      </c>
      <c r="M45" s="4">
        <f t="shared" si="0"/>
        <v>0.15151515151515152</v>
      </c>
      <c r="N45" s="4">
        <f t="shared" si="5"/>
        <v>1.2033775731083143</v>
      </c>
      <c r="O45" s="4">
        <f t="shared" si="6"/>
        <v>1.0696583230206496</v>
      </c>
    </row>
    <row r="46" spans="2:15" x14ac:dyDescent="0.2">
      <c r="B46" s="1">
        <v>4</v>
      </c>
      <c r="C46" s="2" t="s">
        <v>4</v>
      </c>
      <c r="D46" s="2">
        <v>2</v>
      </c>
      <c r="E46" s="3" t="s">
        <v>2</v>
      </c>
      <c r="H46" s="4">
        <f t="shared" si="1"/>
        <v>1</v>
      </c>
      <c r="I46" s="4">
        <f t="shared" si="2"/>
        <v>0</v>
      </c>
      <c r="J46" s="4">
        <f t="shared" si="3"/>
        <v>3.0303030303030304E-2</v>
      </c>
      <c r="K46" s="4">
        <f t="shared" si="4"/>
        <v>0</v>
      </c>
      <c r="M46" s="4">
        <f t="shared" si="0"/>
        <v>1.414538183876825</v>
      </c>
      <c r="N46" s="4">
        <f t="shared" si="5"/>
        <v>0.33879814562965782</v>
      </c>
      <c r="O46" s="4">
        <f t="shared" si="6"/>
        <v>0.7323058331336082</v>
      </c>
    </row>
    <row r="47" spans="2:15" x14ac:dyDescent="0.2">
      <c r="B47" s="1">
        <v>3</v>
      </c>
      <c r="C47" s="2" t="s">
        <v>1</v>
      </c>
      <c r="D47" s="2">
        <v>19</v>
      </c>
      <c r="E47" s="3" t="s">
        <v>2</v>
      </c>
      <c r="H47" s="4">
        <f t="shared" si="1"/>
        <v>0.66666666666666663</v>
      </c>
      <c r="I47" s="4">
        <f t="shared" si="2"/>
        <v>1</v>
      </c>
      <c r="J47" s="4">
        <f t="shared" si="3"/>
        <v>0.54545454545454541</v>
      </c>
      <c r="K47" s="4">
        <f t="shared" si="4"/>
        <v>0</v>
      </c>
      <c r="M47" s="4">
        <f t="shared" si="0"/>
        <v>0.86137396385163001</v>
      </c>
      <c r="N47" s="4">
        <f t="shared" si="5"/>
        <v>1.0984587248346158</v>
      </c>
      <c r="O47" s="4">
        <f t="shared" si="6"/>
        <v>1.0752239562558685</v>
      </c>
    </row>
    <row r="48" spans="2:15" x14ac:dyDescent="0.2">
      <c r="B48" s="1">
        <v>4</v>
      </c>
      <c r="C48" s="2" t="s">
        <v>4</v>
      </c>
      <c r="D48" s="2">
        <v>2</v>
      </c>
      <c r="E48" s="3" t="s">
        <v>2</v>
      </c>
      <c r="H48" s="4">
        <f t="shared" si="1"/>
        <v>1</v>
      </c>
      <c r="I48" s="4">
        <f t="shared" si="2"/>
        <v>0</v>
      </c>
      <c r="J48" s="4">
        <f t="shared" si="3"/>
        <v>3.0303030303030304E-2</v>
      </c>
      <c r="K48" s="4">
        <f t="shared" si="4"/>
        <v>0</v>
      </c>
      <c r="M48" s="4">
        <f t="shared" si="0"/>
        <v>1.414538183876825</v>
      </c>
      <c r="N48" s="4">
        <f t="shared" si="5"/>
        <v>0.33879814562965782</v>
      </c>
      <c r="O48" s="4">
        <f t="shared" si="6"/>
        <v>0.7323058331336082</v>
      </c>
    </row>
    <row r="49" spans="1:20" x14ac:dyDescent="0.2">
      <c r="B49" s="1">
        <v>1</v>
      </c>
      <c r="C49" s="2" t="s">
        <v>4</v>
      </c>
      <c r="D49" s="2">
        <v>9</v>
      </c>
      <c r="E49" s="3" t="s">
        <v>3</v>
      </c>
      <c r="H49" s="4">
        <f t="shared" si="1"/>
        <v>0</v>
      </c>
      <c r="I49" s="4">
        <f t="shared" si="2"/>
        <v>0</v>
      </c>
      <c r="J49" s="4">
        <f t="shared" si="3"/>
        <v>0.24242424242424243</v>
      </c>
      <c r="K49" s="4">
        <f t="shared" si="4"/>
        <v>1</v>
      </c>
      <c r="M49" s="4">
        <f t="shared" si="0"/>
        <v>1.0289652634151301</v>
      </c>
      <c r="N49" s="4">
        <f t="shared" si="5"/>
        <v>0.68366755810115865</v>
      </c>
      <c r="O49" s="4">
        <f t="shared" si="6"/>
        <v>0.3455076636461229</v>
      </c>
    </row>
    <row r="50" spans="1:20" x14ac:dyDescent="0.2">
      <c r="B50" s="1">
        <v>2</v>
      </c>
      <c r="C50" s="2" t="s">
        <v>4</v>
      </c>
      <c r="D50" s="2">
        <v>6</v>
      </c>
      <c r="E50" s="3" t="s">
        <v>2</v>
      </c>
      <c r="H50" s="4">
        <f t="shared" si="1"/>
        <v>0.33333333333333331</v>
      </c>
      <c r="I50" s="4">
        <f t="shared" si="2"/>
        <v>0</v>
      </c>
      <c r="J50" s="4">
        <f t="shared" si="3"/>
        <v>0.15151515151515152</v>
      </c>
      <c r="K50" s="4">
        <f t="shared" si="4"/>
        <v>0</v>
      </c>
      <c r="M50" s="4">
        <f t="shared" si="0"/>
        <v>1.064926266109429</v>
      </c>
      <c r="N50" s="4">
        <f t="shared" si="5"/>
        <v>0.33879821118846043</v>
      </c>
      <c r="O50" s="4">
        <f t="shared" si="6"/>
        <v>0.18181814848485153</v>
      </c>
    </row>
    <row r="51" spans="1:20" x14ac:dyDescent="0.2">
      <c r="B51" s="1">
        <v>3</v>
      </c>
      <c r="C51" s="2" t="s">
        <v>1</v>
      </c>
      <c r="D51" s="2">
        <v>11</v>
      </c>
      <c r="E51" s="3" t="s">
        <v>2</v>
      </c>
      <c r="H51" s="4">
        <f t="shared" si="1"/>
        <v>0.66666666666666663</v>
      </c>
      <c r="I51" s="4">
        <f t="shared" si="2"/>
        <v>1</v>
      </c>
      <c r="J51" s="4">
        <f t="shared" si="3"/>
        <v>0.30303030303030304</v>
      </c>
      <c r="K51" s="4">
        <f t="shared" si="4"/>
        <v>0</v>
      </c>
      <c r="M51" s="4">
        <f t="shared" si="0"/>
        <v>0.73230581658148919</v>
      </c>
      <c r="N51" s="4">
        <f t="shared" si="5"/>
        <v>1.0222501692801063</v>
      </c>
      <c r="O51" s="4">
        <f t="shared" si="6"/>
        <v>1.054528048445692</v>
      </c>
    </row>
    <row r="52" spans="1:20" x14ac:dyDescent="0.2">
      <c r="B52" s="1">
        <v>4</v>
      </c>
      <c r="C52" s="2" t="s">
        <v>4</v>
      </c>
      <c r="D52" s="2">
        <v>6</v>
      </c>
      <c r="E52" s="3" t="s">
        <v>2</v>
      </c>
      <c r="H52" s="4">
        <f t="shared" si="1"/>
        <v>1</v>
      </c>
      <c r="I52" s="4">
        <f t="shared" si="2"/>
        <v>0</v>
      </c>
      <c r="J52" s="4">
        <f t="shared" si="3"/>
        <v>0.15151515151515152</v>
      </c>
      <c r="K52" s="4">
        <f t="shared" si="4"/>
        <v>0</v>
      </c>
      <c r="M52" s="4">
        <f t="shared" si="0"/>
        <v>1.4223068730547073</v>
      </c>
      <c r="N52" s="4">
        <f t="shared" si="5"/>
        <v>0.33879814559713317</v>
      </c>
      <c r="O52" s="4">
        <f t="shared" si="6"/>
        <v>0.69101543253920772</v>
      </c>
    </row>
    <row r="53" spans="1:20" x14ac:dyDescent="0.2">
      <c r="C53" s="2"/>
      <c r="D53" s="2"/>
      <c r="E53" s="3"/>
    </row>
    <row r="54" spans="1:20" x14ac:dyDescent="0.2">
      <c r="D54" s="1" t="s">
        <v>8</v>
      </c>
    </row>
    <row r="55" spans="1:20" ht="16" x14ac:dyDescent="0.2">
      <c r="A55" s="5"/>
      <c r="B55" s="6" t="s">
        <v>5</v>
      </c>
      <c r="C55" s="6" t="s">
        <v>0</v>
      </c>
      <c r="D55" s="6" t="s">
        <v>6</v>
      </c>
      <c r="E55" s="6" t="s">
        <v>7</v>
      </c>
      <c r="H55" s="7" t="s">
        <v>5</v>
      </c>
      <c r="I55" s="7" t="s">
        <v>0</v>
      </c>
      <c r="J55" s="7" t="s">
        <v>6</v>
      </c>
      <c r="K55" s="7" t="s">
        <v>7</v>
      </c>
      <c r="M55" s="8" t="s">
        <v>5</v>
      </c>
      <c r="N55" s="8" t="s">
        <v>0</v>
      </c>
      <c r="O55" s="8" t="s">
        <v>6</v>
      </c>
      <c r="P55" s="1"/>
    </row>
    <row r="56" spans="1:20" ht="16" x14ac:dyDescent="0.2">
      <c r="A56" s="5" t="s">
        <v>9</v>
      </c>
      <c r="B56" s="4">
        <f>MIN(B3:B52)</f>
        <v>1</v>
      </c>
      <c r="C56" s="4">
        <v>0</v>
      </c>
      <c r="D56" s="4">
        <f>MIN(D3:D52)</f>
        <v>1</v>
      </c>
      <c r="E56" s="4">
        <v>0</v>
      </c>
      <c r="H56" s="4">
        <v>1</v>
      </c>
      <c r="I56" s="4" t="s">
        <v>1</v>
      </c>
      <c r="J56" s="4">
        <v>1</v>
      </c>
      <c r="K56" s="4" t="s">
        <v>3</v>
      </c>
      <c r="M56" s="4">
        <f>(H56-1)/(4-1)</f>
        <v>0</v>
      </c>
      <c r="N56" s="4">
        <f>IF(I56="Married", 1, 0)</f>
        <v>1</v>
      </c>
      <c r="O56" s="4">
        <f>(J56-1)/(34-1)</f>
        <v>0</v>
      </c>
    </row>
    <row r="57" spans="1:20" ht="16" x14ac:dyDescent="0.2">
      <c r="A57" s="5" t="s">
        <v>10</v>
      </c>
      <c r="B57" s="4">
        <f>MAX(B3:B52)</f>
        <v>4</v>
      </c>
      <c r="C57" s="4">
        <v>0</v>
      </c>
      <c r="D57" s="4">
        <f>MAX(D3:D52)</f>
        <v>34</v>
      </c>
      <c r="E57" s="4">
        <v>0</v>
      </c>
      <c r="H57" s="4">
        <v>3</v>
      </c>
      <c r="I57" s="4" t="s">
        <v>4</v>
      </c>
      <c r="J57" s="4">
        <v>4</v>
      </c>
      <c r="K57" s="4" t="s">
        <v>2</v>
      </c>
      <c r="M57" s="4">
        <f t="shared" ref="M57:M58" si="7">(H57-1)/(4-1)</f>
        <v>0.66666666666666663</v>
      </c>
      <c r="N57" s="4">
        <f t="shared" ref="N57:N58" si="8">IF(I57="Married", 1, 0)</f>
        <v>0</v>
      </c>
      <c r="O57" s="4">
        <f t="shared" ref="O57:O58" si="9">(J57-1)/(34-1)</f>
        <v>9.0909090909090912E-2</v>
      </c>
    </row>
    <row r="58" spans="1:20" x14ac:dyDescent="0.2">
      <c r="H58" s="4">
        <v>2</v>
      </c>
      <c r="I58" s="4" t="s">
        <v>4</v>
      </c>
      <c r="J58" s="4">
        <v>12</v>
      </c>
      <c r="K58" s="4" t="s">
        <v>3</v>
      </c>
      <c r="M58" s="4">
        <f t="shared" si="7"/>
        <v>0.33333333333333331</v>
      </c>
      <c r="N58" s="4">
        <f t="shared" si="8"/>
        <v>0</v>
      </c>
      <c r="O58" s="4">
        <f t="shared" si="9"/>
        <v>0.33333333333333331</v>
      </c>
    </row>
    <row r="59" spans="1:20" x14ac:dyDescent="0.2">
      <c r="I59" s="1"/>
    </row>
    <row r="60" spans="1:20" ht="16" x14ac:dyDescent="0.2">
      <c r="Q60" s="10"/>
      <c r="R60" s="13"/>
      <c r="S60" s="13"/>
    </row>
    <row r="61" spans="1:20" ht="16" x14ac:dyDescent="0.2">
      <c r="A61" s="16" t="s">
        <v>20</v>
      </c>
      <c r="B61" s="16" t="s">
        <v>12</v>
      </c>
      <c r="C61" s="16" t="s">
        <v>7</v>
      </c>
      <c r="E61" s="16" t="s">
        <v>20</v>
      </c>
      <c r="F61" s="16" t="s">
        <v>12</v>
      </c>
      <c r="G61" s="16" t="s">
        <v>7</v>
      </c>
      <c r="I61" s="16" t="s">
        <v>20</v>
      </c>
      <c r="J61" s="16" t="s">
        <v>12</v>
      </c>
      <c r="K61" s="16" t="s">
        <v>7</v>
      </c>
      <c r="M61" s="9"/>
      <c r="N61" s="9" t="s">
        <v>21</v>
      </c>
      <c r="O61" s="9" t="s">
        <v>22</v>
      </c>
      <c r="P61" s="9" t="s">
        <v>16</v>
      </c>
      <c r="Q61" s="9" t="s">
        <v>23</v>
      </c>
      <c r="R61" s="9" t="s">
        <v>24</v>
      </c>
      <c r="S61" s="9" t="s">
        <v>18</v>
      </c>
      <c r="T61" s="10" t="s">
        <v>19</v>
      </c>
    </row>
    <row r="62" spans="1:20" ht="16" x14ac:dyDescent="0.2">
      <c r="A62" s="4">
        <f>RANK(B62,$B$62:$B$111,1)</f>
        <v>17</v>
      </c>
      <c r="B62" s="4">
        <f>SQRT((H3-$M$56)^2+(I3-$N$56)^2+(J3-$O$56)^2)</f>
        <v>0.69101540915099269</v>
      </c>
      <c r="C62" s="14" t="s">
        <v>2</v>
      </c>
      <c r="E62" s="4">
        <f>RANK(F62,$F$62:$F$111,1)</f>
        <v>28</v>
      </c>
      <c r="F62" s="15">
        <f>SQRT((H3-$M$57)^2+(I3-$N$57)^2+(J3-$O$57)^2)</f>
        <v>1.0041237288352056</v>
      </c>
      <c r="G62" s="14" t="s">
        <v>2</v>
      </c>
      <c r="I62" s="15">
        <f>RANK(J62,$J$62:$J$111,1)</f>
        <v>30</v>
      </c>
      <c r="J62" s="15">
        <f>SQRT((H3-$M$58)^2+(I3-$N$58)^2+(J3-$O$58)^2)</f>
        <v>1.064926266109429</v>
      </c>
      <c r="K62" s="14" t="s">
        <v>2</v>
      </c>
      <c r="M62" s="9" t="s">
        <v>13</v>
      </c>
      <c r="N62" s="9">
        <f>SMALL(M3:M52,1)</f>
        <v>0.15151515151515152</v>
      </c>
      <c r="O62" s="9">
        <f>SMALL(M3:M52,2)</f>
        <v>0.18181818181818182</v>
      </c>
      <c r="P62" s="9">
        <f>SMALL(M3:M52,3)</f>
        <v>0.27272727272727271</v>
      </c>
      <c r="Q62" s="4">
        <v>0</v>
      </c>
      <c r="R62" s="4">
        <v>0</v>
      </c>
      <c r="S62" s="4">
        <v>0</v>
      </c>
      <c r="T62" s="10" t="s">
        <v>2</v>
      </c>
    </row>
    <row r="63" spans="1:20" ht="16" x14ac:dyDescent="0.2">
      <c r="A63" s="4">
        <f t="shared" ref="A63:A111" si="10">RANK(B63,$B$62:$B$111,1)</f>
        <v>11</v>
      </c>
      <c r="B63" s="4">
        <f t="shared" ref="B63:B111" si="11">SQRT((H4-$M$56)^2+(I4-$N$56)^2+(J4-$O$56)^2)</f>
        <v>0.66735501653167395</v>
      </c>
      <c r="C63" s="14" t="s">
        <v>3</v>
      </c>
      <c r="E63" s="4">
        <f t="shared" ref="E63:E111" si="12">RANK(F63,$F$62:$F$111,1)</f>
        <v>23</v>
      </c>
      <c r="F63" s="15">
        <f t="shared" ref="F63:F111" si="13">SQRT((H4-$M$57)^2+(I4-$N$57)^2+(J4-$O$57)^2)</f>
        <v>1.001834863928275</v>
      </c>
      <c r="G63" s="14" t="s">
        <v>3</v>
      </c>
      <c r="I63" s="15">
        <f t="shared" ref="I63:I111" si="14">RANK(J63,$J$62:$J$111,1)</f>
        <v>37</v>
      </c>
      <c r="J63" s="15">
        <f t="shared" ref="J63:J111" si="15">SQRT((H4-$M$58)^2+(I4-$N$58)^2+(J4-$O$58)^2)</f>
        <v>1.0967855194456884</v>
      </c>
      <c r="K63" s="14" t="s">
        <v>3</v>
      </c>
      <c r="M63" s="9" t="s">
        <v>17</v>
      </c>
      <c r="N63" s="9">
        <f>SMALL(N3:N52,1)</f>
        <v>9.0909091000006118E-2</v>
      </c>
      <c r="O63" s="9">
        <f>SMALL(N3:N52,2)</f>
        <v>9.0909091000006118E-2</v>
      </c>
      <c r="P63" s="9">
        <f>SMALL(N3:N52,3)</f>
        <v>0.12121212112121671</v>
      </c>
      <c r="Q63" s="4">
        <v>0</v>
      </c>
      <c r="R63" s="4">
        <v>0</v>
      </c>
      <c r="S63" s="4">
        <v>0</v>
      </c>
      <c r="T63" s="10" t="s">
        <v>2</v>
      </c>
    </row>
    <row r="64" spans="1:20" ht="16" x14ac:dyDescent="0.2">
      <c r="A64" s="4">
        <f t="shared" si="10"/>
        <v>17</v>
      </c>
      <c r="B64" s="4">
        <f t="shared" si="11"/>
        <v>0.69101540915099269</v>
      </c>
      <c r="C64" s="14" t="s">
        <v>2</v>
      </c>
      <c r="E64" s="4">
        <f t="shared" si="12"/>
        <v>28</v>
      </c>
      <c r="F64" s="15">
        <f t="shared" si="13"/>
        <v>1.0041237288352056</v>
      </c>
      <c r="G64" s="14" t="s">
        <v>2</v>
      </c>
      <c r="I64" s="15">
        <f t="shared" si="14"/>
        <v>30</v>
      </c>
      <c r="J64" s="15">
        <f t="shared" si="15"/>
        <v>1.064926266109429</v>
      </c>
      <c r="K64" s="14" t="s">
        <v>2</v>
      </c>
      <c r="M64" s="9" t="s">
        <v>15</v>
      </c>
      <c r="N64" s="9">
        <f>SMALL(O3:O52,1)</f>
        <v>0.18181814848485153</v>
      </c>
      <c r="O64" s="9">
        <f>SMALL(O3:O52,2)</f>
        <v>0.21212117878788139</v>
      </c>
      <c r="P64" s="9">
        <f>SMALL(O3:O52,3)</f>
        <v>0.27272723939394139</v>
      </c>
      <c r="Q64" s="4">
        <v>0</v>
      </c>
      <c r="R64" s="4">
        <v>0</v>
      </c>
      <c r="S64" s="4">
        <v>1</v>
      </c>
      <c r="T64" s="10" t="s">
        <v>2</v>
      </c>
    </row>
    <row r="65" spans="1:11" x14ac:dyDescent="0.2">
      <c r="A65" s="4">
        <f t="shared" si="10"/>
        <v>9</v>
      </c>
      <c r="B65" s="4">
        <f t="shared" si="11"/>
        <v>0.51515151515151514</v>
      </c>
      <c r="C65" s="14" t="s">
        <v>2</v>
      </c>
      <c r="E65" s="4">
        <f t="shared" si="12"/>
        <v>48</v>
      </c>
      <c r="F65" s="15">
        <f t="shared" si="13"/>
        <v>1.2745297481704903</v>
      </c>
      <c r="G65" s="14" t="s">
        <v>2</v>
      </c>
      <c r="I65" s="15">
        <f t="shared" si="14"/>
        <v>33</v>
      </c>
      <c r="J65" s="15">
        <f t="shared" si="15"/>
        <v>1.0696583390741086</v>
      </c>
      <c r="K65" s="14" t="s">
        <v>2</v>
      </c>
    </row>
    <row r="66" spans="1:11" x14ac:dyDescent="0.2">
      <c r="A66" s="4">
        <f t="shared" si="10"/>
        <v>42</v>
      </c>
      <c r="B66" s="4">
        <f t="shared" si="11"/>
        <v>1.4142135623730951</v>
      </c>
      <c r="C66" s="14" t="s">
        <v>2</v>
      </c>
      <c r="E66" s="4">
        <f t="shared" si="12"/>
        <v>15</v>
      </c>
      <c r="F66" s="15">
        <f t="shared" si="13"/>
        <v>0.3455077045754964</v>
      </c>
      <c r="G66" s="14" t="s">
        <v>2</v>
      </c>
      <c r="I66" s="15">
        <f t="shared" si="14"/>
        <v>19</v>
      </c>
      <c r="J66" s="15">
        <f t="shared" si="15"/>
        <v>0.7453559924999299</v>
      </c>
      <c r="K66" s="14" t="s">
        <v>2</v>
      </c>
    </row>
    <row r="67" spans="1:11" x14ac:dyDescent="0.2">
      <c r="A67" s="4">
        <f t="shared" si="10"/>
        <v>11</v>
      </c>
      <c r="B67" s="4">
        <f t="shared" si="11"/>
        <v>0.66735501653167395</v>
      </c>
      <c r="C67" s="14" t="s">
        <v>2</v>
      </c>
      <c r="E67" s="4">
        <f t="shared" si="12"/>
        <v>23</v>
      </c>
      <c r="F67" s="15">
        <f t="shared" si="13"/>
        <v>1.001834863928275</v>
      </c>
      <c r="G67" s="14" t="s">
        <v>2</v>
      </c>
      <c r="I67" s="15">
        <f t="shared" si="14"/>
        <v>37</v>
      </c>
      <c r="J67" s="15">
        <f t="shared" si="15"/>
        <v>1.0967855194456884</v>
      </c>
      <c r="K67" s="14" t="s">
        <v>2</v>
      </c>
    </row>
    <row r="68" spans="1:11" x14ac:dyDescent="0.2">
      <c r="A68" s="4">
        <f t="shared" si="10"/>
        <v>6</v>
      </c>
      <c r="B68" s="4">
        <f t="shared" si="11"/>
        <v>0.33879817840905907</v>
      </c>
      <c r="C68" s="14" t="s">
        <v>3</v>
      </c>
      <c r="E68" s="4">
        <f t="shared" si="12"/>
        <v>33</v>
      </c>
      <c r="F68" s="15">
        <f t="shared" si="13"/>
        <v>1.0545280388669889</v>
      </c>
      <c r="G68" s="14" t="s">
        <v>3</v>
      </c>
      <c r="I68" s="15">
        <f t="shared" si="14"/>
        <v>24</v>
      </c>
      <c r="J68" s="15">
        <f t="shared" si="15"/>
        <v>1.036523113726489</v>
      </c>
      <c r="K68" s="14" t="s">
        <v>3</v>
      </c>
    </row>
    <row r="69" spans="1:11" ht="16" x14ac:dyDescent="0.2">
      <c r="A69" s="16">
        <f t="shared" si="10"/>
        <v>2</v>
      </c>
      <c r="B69" s="16">
        <f t="shared" si="11"/>
        <v>0.18181818181818182</v>
      </c>
      <c r="C69" s="16" t="s">
        <v>2</v>
      </c>
      <c r="E69" s="4">
        <f t="shared" si="12"/>
        <v>45</v>
      </c>
      <c r="F69" s="15">
        <f t="shared" si="13"/>
        <v>1.2052837455364449</v>
      </c>
      <c r="G69" s="14" t="s">
        <v>2</v>
      </c>
      <c r="I69" s="15">
        <f t="shared" si="14"/>
        <v>30</v>
      </c>
      <c r="J69" s="15">
        <f t="shared" si="15"/>
        <v>1.064926266109429</v>
      </c>
      <c r="K69" s="14" t="s">
        <v>2</v>
      </c>
    </row>
    <row r="70" spans="1:11" x14ac:dyDescent="0.2">
      <c r="A70" s="4">
        <f t="shared" si="10"/>
        <v>48</v>
      </c>
      <c r="B70" s="4">
        <f t="shared" si="11"/>
        <v>1.4223068730547073</v>
      </c>
      <c r="C70" s="14" t="s">
        <v>2</v>
      </c>
      <c r="E70" s="4">
        <f t="shared" si="12"/>
        <v>9</v>
      </c>
      <c r="F70" s="15">
        <f t="shared" si="13"/>
        <v>0.33879817840905907</v>
      </c>
      <c r="G70" s="14" t="s">
        <v>2</v>
      </c>
      <c r="I70" s="15">
        <f t="shared" si="14"/>
        <v>13</v>
      </c>
      <c r="J70" s="15">
        <f t="shared" si="15"/>
        <v>0.6910154091509928</v>
      </c>
      <c r="K70" s="14" t="s">
        <v>2</v>
      </c>
    </row>
    <row r="71" spans="1:11" x14ac:dyDescent="0.2">
      <c r="A71" s="4">
        <f t="shared" si="10"/>
        <v>48</v>
      </c>
      <c r="B71" s="4">
        <f t="shared" si="11"/>
        <v>1.4223068730547073</v>
      </c>
      <c r="C71" s="14" t="s">
        <v>2</v>
      </c>
      <c r="E71" s="4">
        <f t="shared" si="12"/>
        <v>9</v>
      </c>
      <c r="F71" s="15">
        <f t="shared" si="13"/>
        <v>0.33879817840905907</v>
      </c>
      <c r="G71" s="14" t="s">
        <v>2</v>
      </c>
      <c r="I71" s="15">
        <f t="shared" si="14"/>
        <v>13</v>
      </c>
      <c r="J71" s="15">
        <f t="shared" si="15"/>
        <v>0.6910154091509928</v>
      </c>
      <c r="K71" s="14" t="s">
        <v>2</v>
      </c>
    </row>
    <row r="72" spans="1:11" x14ac:dyDescent="0.2">
      <c r="A72" s="4">
        <f>RANK(B72,$B$62:$B$111,1)</f>
        <v>42</v>
      </c>
      <c r="B72" s="4">
        <f t="shared" si="11"/>
        <v>1.4142135623730951</v>
      </c>
      <c r="C72" s="14" t="s">
        <v>2</v>
      </c>
      <c r="E72" s="4">
        <f t="shared" si="12"/>
        <v>15</v>
      </c>
      <c r="F72" s="15">
        <f t="shared" si="13"/>
        <v>0.3455077045754964</v>
      </c>
      <c r="G72" s="14" t="s">
        <v>2</v>
      </c>
      <c r="I72" s="15">
        <f t="shared" si="14"/>
        <v>19</v>
      </c>
      <c r="J72" s="15">
        <f t="shared" si="15"/>
        <v>0.7453559924999299</v>
      </c>
      <c r="K72" s="14" t="s">
        <v>2</v>
      </c>
    </row>
    <row r="73" spans="1:11" x14ac:dyDescent="0.2">
      <c r="A73" s="4">
        <f t="shared" si="10"/>
        <v>8</v>
      </c>
      <c r="B73" s="4">
        <f t="shared" si="11"/>
        <v>0.37969588139823235</v>
      </c>
      <c r="C73" s="14" t="s">
        <v>2</v>
      </c>
      <c r="E73" s="4">
        <f t="shared" si="12"/>
        <v>38</v>
      </c>
      <c r="F73" s="15">
        <f t="shared" si="13"/>
        <v>1.0580054697027934</v>
      </c>
      <c r="G73" s="14" t="s">
        <v>2</v>
      </c>
      <c r="I73" s="15">
        <f t="shared" si="14"/>
        <v>22</v>
      </c>
      <c r="J73" s="15">
        <f t="shared" si="15"/>
        <v>1.0114132889865841</v>
      </c>
      <c r="K73" s="14" t="s">
        <v>2</v>
      </c>
    </row>
    <row r="74" spans="1:11" x14ac:dyDescent="0.2">
      <c r="A74" s="4">
        <f t="shared" si="10"/>
        <v>24</v>
      </c>
      <c r="B74" s="4">
        <f t="shared" si="11"/>
        <v>1.000459031467829</v>
      </c>
      <c r="C74" s="14" t="s">
        <v>3</v>
      </c>
      <c r="E74" s="4">
        <f t="shared" si="12"/>
        <v>19</v>
      </c>
      <c r="F74" s="15">
        <f t="shared" si="13"/>
        <v>0.66941581922347038</v>
      </c>
      <c r="G74" s="14" t="s">
        <v>3</v>
      </c>
      <c r="I74" s="15">
        <f t="shared" si="14"/>
        <v>10</v>
      </c>
      <c r="J74" s="15">
        <f t="shared" si="15"/>
        <v>0.45048693173692439</v>
      </c>
      <c r="K74" s="14" t="s">
        <v>3</v>
      </c>
    </row>
    <row r="75" spans="1:11" x14ac:dyDescent="0.2">
      <c r="A75" s="4">
        <f t="shared" si="10"/>
        <v>19</v>
      </c>
      <c r="B75" s="4">
        <f t="shared" si="11"/>
        <v>0.72029480751543706</v>
      </c>
      <c r="C75" s="14" t="s">
        <v>2</v>
      </c>
      <c r="E75" s="4">
        <f t="shared" si="12"/>
        <v>31</v>
      </c>
      <c r="F75" s="15">
        <f t="shared" si="13"/>
        <v>1.016394535227177</v>
      </c>
      <c r="G75" s="14" t="s">
        <v>2</v>
      </c>
      <c r="I75" s="15">
        <f t="shared" si="14"/>
        <v>28</v>
      </c>
      <c r="J75" s="15">
        <f t="shared" si="15"/>
        <v>1.0558334175869299</v>
      </c>
      <c r="K75" s="14" t="s">
        <v>2</v>
      </c>
    </row>
    <row r="76" spans="1:11" x14ac:dyDescent="0.2">
      <c r="A76" s="4">
        <f t="shared" si="10"/>
        <v>4</v>
      </c>
      <c r="B76" s="4">
        <f t="shared" si="11"/>
        <v>0.33333333333333331</v>
      </c>
      <c r="C76" s="14" t="s">
        <v>3</v>
      </c>
      <c r="E76" s="4">
        <f t="shared" si="12"/>
        <v>47</v>
      </c>
      <c r="F76" s="15">
        <f t="shared" si="13"/>
        <v>1.2260562620693278</v>
      </c>
      <c r="G76" s="14" t="s">
        <v>3</v>
      </c>
      <c r="I76" s="15">
        <f t="shared" si="14"/>
        <v>25</v>
      </c>
      <c r="J76" s="15">
        <f t="shared" si="15"/>
        <v>1.0540925533894598</v>
      </c>
      <c r="K76" s="14" t="s">
        <v>3</v>
      </c>
    </row>
    <row r="77" spans="1:11" x14ac:dyDescent="0.2">
      <c r="A77" s="4">
        <f t="shared" si="10"/>
        <v>21</v>
      </c>
      <c r="B77" s="4">
        <f t="shared" si="11"/>
        <v>0.84848484848484851</v>
      </c>
      <c r="C77" s="14" t="s">
        <v>2</v>
      </c>
      <c r="E77" s="4">
        <f t="shared" si="12"/>
        <v>49</v>
      </c>
      <c r="F77" s="15">
        <f t="shared" si="13"/>
        <v>1.4206918993613384</v>
      </c>
      <c r="G77" s="14" t="s">
        <v>2</v>
      </c>
      <c r="I77" s="15">
        <f t="shared" si="14"/>
        <v>43</v>
      </c>
      <c r="J77" s="15">
        <f t="shared" si="15"/>
        <v>1.173240041370057</v>
      </c>
      <c r="K77" s="14" t="s">
        <v>2</v>
      </c>
    </row>
    <row r="78" spans="1:11" x14ac:dyDescent="0.2">
      <c r="A78" s="4">
        <f t="shared" si="10"/>
        <v>36</v>
      </c>
      <c r="B78" s="4">
        <f t="shared" si="11"/>
        <v>1.1853095282186634</v>
      </c>
      <c r="C78" s="14" t="s">
        <v>2</v>
      </c>
      <c r="E78" s="4">
        <f t="shared" si="12"/>
        <v>43</v>
      </c>
      <c r="F78" s="15">
        <f t="shared" si="13"/>
        <v>1.1868579410646145</v>
      </c>
      <c r="G78" s="14" t="s">
        <v>2</v>
      </c>
      <c r="I78" s="15">
        <f t="shared" si="14"/>
        <v>49</v>
      </c>
      <c r="J78" s="15">
        <f t="shared" si="15"/>
        <v>1.239464323407125</v>
      </c>
      <c r="K78" s="14" t="s">
        <v>2</v>
      </c>
    </row>
    <row r="79" spans="1:11" x14ac:dyDescent="0.2">
      <c r="A79" s="4">
        <f t="shared" si="10"/>
        <v>4</v>
      </c>
      <c r="B79" s="4">
        <f t="shared" si="11"/>
        <v>0.33333333333333331</v>
      </c>
      <c r="C79" s="14" t="s">
        <v>3</v>
      </c>
      <c r="E79" s="4">
        <f t="shared" si="12"/>
        <v>38</v>
      </c>
      <c r="F79" s="15">
        <f t="shared" si="13"/>
        <v>1.0580054697027934</v>
      </c>
      <c r="G79" s="14" t="s">
        <v>3</v>
      </c>
      <c r="I79" s="15">
        <f t="shared" si="14"/>
        <v>25</v>
      </c>
      <c r="J79" s="15">
        <f t="shared" si="15"/>
        <v>1.0540925533894598</v>
      </c>
      <c r="K79" s="14" t="s">
        <v>3</v>
      </c>
    </row>
    <row r="80" spans="1:11" x14ac:dyDescent="0.2">
      <c r="A80" s="4">
        <f t="shared" si="10"/>
        <v>11</v>
      </c>
      <c r="B80" s="4">
        <f t="shared" si="11"/>
        <v>0.66735501653167395</v>
      </c>
      <c r="C80" s="14" t="s">
        <v>2</v>
      </c>
      <c r="E80" s="4">
        <f t="shared" si="12"/>
        <v>23</v>
      </c>
      <c r="F80" s="15">
        <f t="shared" si="13"/>
        <v>1.001834863928275</v>
      </c>
      <c r="G80" s="14" t="s">
        <v>2</v>
      </c>
      <c r="I80" s="15">
        <f t="shared" si="14"/>
        <v>37</v>
      </c>
      <c r="J80" s="15">
        <f t="shared" si="15"/>
        <v>1.0967855194456884</v>
      </c>
      <c r="K80" s="14" t="s">
        <v>2</v>
      </c>
    </row>
    <row r="81" spans="1:11" x14ac:dyDescent="0.2">
      <c r="A81" s="4">
        <f t="shared" si="10"/>
        <v>41</v>
      </c>
      <c r="B81" s="4">
        <f t="shared" si="11"/>
        <v>1.2394643234071248</v>
      </c>
      <c r="C81" s="14" t="s">
        <v>2</v>
      </c>
      <c r="E81" s="4">
        <f t="shared" si="12"/>
        <v>5</v>
      </c>
      <c r="F81" s="15">
        <f t="shared" si="13"/>
        <v>0.21212121212121213</v>
      </c>
      <c r="G81" s="14" t="s">
        <v>2</v>
      </c>
      <c r="I81" s="15">
        <f t="shared" si="14"/>
        <v>4</v>
      </c>
      <c r="J81" s="15">
        <f t="shared" si="15"/>
        <v>0.33470790961173519</v>
      </c>
      <c r="K81" s="14" t="s">
        <v>2</v>
      </c>
    </row>
    <row r="82" spans="1:11" ht="16" x14ac:dyDescent="0.2">
      <c r="A82" s="4">
        <f t="shared" si="10"/>
        <v>32</v>
      </c>
      <c r="B82" s="4">
        <f t="shared" si="11"/>
        <v>1.0558334175869299</v>
      </c>
      <c r="C82" s="14" t="s">
        <v>3</v>
      </c>
      <c r="E82" s="4">
        <f t="shared" si="12"/>
        <v>6</v>
      </c>
      <c r="F82" s="15">
        <f t="shared" si="13"/>
        <v>0.33470790961173519</v>
      </c>
      <c r="G82" s="14" t="s">
        <v>3</v>
      </c>
      <c r="I82" s="17">
        <f t="shared" si="14"/>
        <v>3</v>
      </c>
      <c r="J82" s="17">
        <f t="shared" si="15"/>
        <v>0.27272727272727271</v>
      </c>
      <c r="K82" s="16" t="s">
        <v>3</v>
      </c>
    </row>
    <row r="83" spans="1:11" x14ac:dyDescent="0.2">
      <c r="A83" s="4">
        <f t="shared" si="10"/>
        <v>10</v>
      </c>
      <c r="B83" s="4">
        <f t="shared" si="11"/>
        <v>0.66666666666666663</v>
      </c>
      <c r="C83" s="14" t="s">
        <v>3</v>
      </c>
      <c r="E83" s="4">
        <f t="shared" si="12"/>
        <v>28</v>
      </c>
      <c r="F83" s="15">
        <f t="shared" si="13"/>
        <v>1.0041237288352056</v>
      </c>
      <c r="G83" s="14" t="s">
        <v>3</v>
      </c>
      <c r="I83" s="15">
        <f t="shared" si="14"/>
        <v>42</v>
      </c>
      <c r="J83" s="15">
        <f t="shared" si="15"/>
        <v>1.1055415967851334</v>
      </c>
      <c r="K83" s="14" t="s">
        <v>3</v>
      </c>
    </row>
    <row r="84" spans="1:11" ht="16" x14ac:dyDescent="0.2">
      <c r="A84" s="4">
        <f t="shared" si="10"/>
        <v>37</v>
      </c>
      <c r="B84" s="4">
        <f t="shared" si="11"/>
        <v>1.2018504251546631</v>
      </c>
      <c r="C84" s="14" t="s">
        <v>2</v>
      </c>
      <c r="E84" s="16">
        <f t="shared" si="12"/>
        <v>1</v>
      </c>
      <c r="F84" s="17">
        <f t="shared" si="13"/>
        <v>9.0909090909090912E-2</v>
      </c>
      <c r="G84" s="16" t="s">
        <v>2</v>
      </c>
      <c r="I84" s="15">
        <f t="shared" si="14"/>
        <v>11</v>
      </c>
      <c r="J84" s="15">
        <f t="shared" si="15"/>
        <v>0.47140452079103168</v>
      </c>
      <c r="K84" s="14" t="s">
        <v>2</v>
      </c>
    </row>
    <row r="85" spans="1:11" x14ac:dyDescent="0.2">
      <c r="A85" s="4">
        <f t="shared" si="10"/>
        <v>28</v>
      </c>
      <c r="B85" s="4">
        <f t="shared" si="11"/>
        <v>1.0073194023390704</v>
      </c>
      <c r="C85" s="14" t="s">
        <v>2</v>
      </c>
      <c r="E85" s="4">
        <f t="shared" si="12"/>
        <v>33</v>
      </c>
      <c r="F85" s="15">
        <f t="shared" si="13"/>
        <v>1.0545280388669889</v>
      </c>
      <c r="G85" s="14" t="s">
        <v>2</v>
      </c>
      <c r="I85" s="15">
        <f t="shared" si="14"/>
        <v>46</v>
      </c>
      <c r="J85" s="15">
        <f t="shared" si="15"/>
        <v>1.2204260948849861</v>
      </c>
      <c r="K85" s="14" t="s">
        <v>2</v>
      </c>
    </row>
    <row r="86" spans="1:11" x14ac:dyDescent="0.2">
      <c r="A86" s="4">
        <f t="shared" si="10"/>
        <v>30</v>
      </c>
      <c r="B86" s="4">
        <f t="shared" si="11"/>
        <v>1.0289652634151301</v>
      </c>
      <c r="C86" s="14" t="s">
        <v>3</v>
      </c>
      <c r="E86" s="4">
        <f t="shared" si="12"/>
        <v>20</v>
      </c>
      <c r="F86" s="15">
        <f t="shared" si="13"/>
        <v>0.68366752561687738</v>
      </c>
      <c r="G86" s="14" t="s">
        <v>3</v>
      </c>
      <c r="I86" s="15">
        <f t="shared" si="14"/>
        <v>6</v>
      </c>
      <c r="J86" s="15">
        <f t="shared" si="15"/>
        <v>0.34550770457549634</v>
      </c>
      <c r="K86" s="14" t="s">
        <v>3</v>
      </c>
    </row>
    <row r="87" spans="1:11" ht="16" x14ac:dyDescent="0.2">
      <c r="A87" s="4">
        <f t="shared" si="10"/>
        <v>39</v>
      </c>
      <c r="B87" s="4">
        <f t="shared" si="11"/>
        <v>1.2204260948849859</v>
      </c>
      <c r="C87" s="14" t="s">
        <v>2</v>
      </c>
      <c r="E87" s="16">
        <f t="shared" si="12"/>
        <v>3</v>
      </c>
      <c r="F87" s="17">
        <f t="shared" si="13"/>
        <v>0.12121212121212122</v>
      </c>
      <c r="G87" s="16" t="s">
        <v>2</v>
      </c>
      <c r="I87" s="15">
        <f t="shared" si="14"/>
        <v>8</v>
      </c>
      <c r="J87" s="15">
        <f t="shared" si="15"/>
        <v>0.35468787608241287</v>
      </c>
      <c r="K87" s="14" t="s">
        <v>2</v>
      </c>
    </row>
    <row r="88" spans="1:11" x14ac:dyDescent="0.2">
      <c r="A88" s="4">
        <f t="shared" si="10"/>
        <v>16</v>
      </c>
      <c r="B88" s="4">
        <f t="shared" si="11"/>
        <v>0.67759635681811814</v>
      </c>
      <c r="C88" s="14" t="s">
        <v>2</v>
      </c>
      <c r="E88" s="4">
        <f t="shared" si="12"/>
        <v>22</v>
      </c>
      <c r="F88" s="15">
        <f t="shared" si="13"/>
        <v>1.000459031467829</v>
      </c>
      <c r="G88" s="14" t="s">
        <v>2</v>
      </c>
      <c r="I88" s="15">
        <f t="shared" si="14"/>
        <v>35</v>
      </c>
      <c r="J88" s="15">
        <f t="shared" si="15"/>
        <v>1.075223939346071</v>
      </c>
      <c r="K88" s="14" t="s">
        <v>2</v>
      </c>
    </row>
    <row r="89" spans="1:11" ht="16" x14ac:dyDescent="0.2">
      <c r="A89" s="4">
        <f t="shared" si="10"/>
        <v>37</v>
      </c>
      <c r="B89" s="4">
        <f t="shared" si="11"/>
        <v>1.2018504251546631</v>
      </c>
      <c r="C89" s="14" t="s">
        <v>2</v>
      </c>
      <c r="E89" s="16">
        <f t="shared" si="12"/>
        <v>1</v>
      </c>
      <c r="F89" s="17">
        <f t="shared" si="13"/>
        <v>9.0909090909090912E-2</v>
      </c>
      <c r="G89" s="16" t="s">
        <v>2</v>
      </c>
      <c r="I89" s="15">
        <f t="shared" si="14"/>
        <v>11</v>
      </c>
      <c r="J89" s="15">
        <f t="shared" si="15"/>
        <v>0.47140452079103168</v>
      </c>
      <c r="K89" s="14" t="s">
        <v>2</v>
      </c>
    </row>
    <row r="90" spans="1:11" x14ac:dyDescent="0.2">
      <c r="A90" s="4">
        <f t="shared" si="10"/>
        <v>7</v>
      </c>
      <c r="B90" s="4">
        <f t="shared" si="11"/>
        <v>0.35468787608241287</v>
      </c>
      <c r="C90" s="14" t="s">
        <v>3</v>
      </c>
      <c r="E90" s="4">
        <f t="shared" si="12"/>
        <v>33</v>
      </c>
      <c r="F90" s="15">
        <f t="shared" si="13"/>
        <v>1.0545280388669889</v>
      </c>
      <c r="G90" s="14" t="s">
        <v>3</v>
      </c>
      <c r="I90" s="15">
        <f t="shared" si="14"/>
        <v>23</v>
      </c>
      <c r="J90" s="15">
        <f t="shared" si="15"/>
        <v>1.0222501692989698</v>
      </c>
      <c r="K90" s="14" t="s">
        <v>3</v>
      </c>
    </row>
    <row r="91" spans="1:11" x14ac:dyDescent="0.2">
      <c r="A91" s="4">
        <f t="shared" si="10"/>
        <v>35</v>
      </c>
      <c r="B91" s="4">
        <f t="shared" si="11"/>
        <v>1.1248915874709446</v>
      </c>
      <c r="C91" s="14" t="s">
        <v>2</v>
      </c>
      <c r="E91" s="4">
        <f t="shared" si="12"/>
        <v>42</v>
      </c>
      <c r="F91" s="15">
        <f t="shared" si="13"/>
        <v>1.1362626217728893</v>
      </c>
      <c r="G91" s="14" t="s">
        <v>2</v>
      </c>
      <c r="I91" s="15">
        <f t="shared" si="14"/>
        <v>45</v>
      </c>
      <c r="J91" s="15">
        <f t="shared" si="15"/>
        <v>1.215525522432217</v>
      </c>
      <c r="K91" s="14" t="s">
        <v>2</v>
      </c>
    </row>
    <row r="92" spans="1:11" x14ac:dyDescent="0.2">
      <c r="A92" s="4">
        <f t="shared" si="10"/>
        <v>25</v>
      </c>
      <c r="B92" s="4">
        <f t="shared" si="11"/>
        <v>1.001834863928275</v>
      </c>
      <c r="C92" s="14" t="s">
        <v>2</v>
      </c>
      <c r="E92" s="4">
        <f t="shared" si="12"/>
        <v>33</v>
      </c>
      <c r="F92" s="15">
        <f t="shared" si="13"/>
        <v>1.0545280388669889</v>
      </c>
      <c r="G92" s="14" t="s">
        <v>2</v>
      </c>
      <c r="I92" s="15">
        <f t="shared" si="14"/>
        <v>47</v>
      </c>
      <c r="J92" s="15">
        <f t="shared" si="15"/>
        <v>1.2324060247068338</v>
      </c>
      <c r="K92" s="14" t="s">
        <v>2</v>
      </c>
    </row>
    <row r="93" spans="1:11" x14ac:dyDescent="0.2">
      <c r="A93" s="4">
        <f t="shared" si="10"/>
        <v>40</v>
      </c>
      <c r="B93" s="4">
        <f t="shared" si="11"/>
        <v>1.2324060247068336</v>
      </c>
      <c r="C93" s="14" t="s">
        <v>2</v>
      </c>
      <c r="E93" s="4">
        <f t="shared" si="12"/>
        <v>4</v>
      </c>
      <c r="F93" s="15">
        <f t="shared" si="13"/>
        <v>0.1818181818181818</v>
      </c>
      <c r="G93" s="14" t="s">
        <v>2</v>
      </c>
      <c r="I93" s="15">
        <f t="shared" si="14"/>
        <v>5</v>
      </c>
      <c r="J93" s="15">
        <f t="shared" si="15"/>
        <v>0.33879817840905907</v>
      </c>
      <c r="K93" s="14" t="s">
        <v>2</v>
      </c>
    </row>
    <row r="94" spans="1:11" ht="16" x14ac:dyDescent="0.2">
      <c r="A94" s="16">
        <f t="shared" si="10"/>
        <v>3</v>
      </c>
      <c r="B94" s="16">
        <f t="shared" si="11"/>
        <v>0.27272727272727271</v>
      </c>
      <c r="C94" s="16" t="s">
        <v>2</v>
      </c>
      <c r="E94" s="4">
        <f t="shared" si="12"/>
        <v>46</v>
      </c>
      <c r="F94" s="15">
        <f t="shared" si="13"/>
        <v>1.2155255224322168</v>
      </c>
      <c r="G94" s="14" t="s">
        <v>2</v>
      </c>
      <c r="I94" s="15">
        <f t="shared" si="14"/>
        <v>28</v>
      </c>
      <c r="J94" s="15">
        <f t="shared" si="15"/>
        <v>1.0558334175869299</v>
      </c>
      <c r="K94" s="14" t="s">
        <v>2</v>
      </c>
    </row>
    <row r="95" spans="1:11" x14ac:dyDescent="0.2">
      <c r="A95" s="4">
        <f t="shared" si="10"/>
        <v>29</v>
      </c>
      <c r="B95" s="4">
        <f t="shared" si="11"/>
        <v>1.0222501692989698</v>
      </c>
      <c r="C95" s="14" t="s">
        <v>2</v>
      </c>
      <c r="E95" s="4">
        <f t="shared" si="12"/>
        <v>40</v>
      </c>
      <c r="F95" s="15">
        <f t="shared" si="13"/>
        <v>1.0610388727279756</v>
      </c>
      <c r="G95" s="14" t="s">
        <v>2</v>
      </c>
      <c r="I95" s="15">
        <f t="shared" si="14"/>
        <v>44</v>
      </c>
      <c r="J95" s="15">
        <f t="shared" si="15"/>
        <v>1.207947359272409</v>
      </c>
      <c r="K95" s="14" t="s">
        <v>2</v>
      </c>
    </row>
    <row r="96" spans="1:11" ht="16" x14ac:dyDescent="0.2">
      <c r="A96" s="4">
        <f t="shared" si="10"/>
        <v>33</v>
      </c>
      <c r="B96" s="4">
        <f t="shared" si="11"/>
        <v>1.0610388727279756</v>
      </c>
      <c r="C96" s="14" t="s">
        <v>2</v>
      </c>
      <c r="E96" s="4">
        <f t="shared" si="12"/>
        <v>6</v>
      </c>
      <c r="F96" s="15">
        <f t="shared" si="13"/>
        <v>0.33470790961173519</v>
      </c>
      <c r="G96" s="14" t="s">
        <v>2</v>
      </c>
      <c r="I96" s="17">
        <f t="shared" si="14"/>
        <v>2</v>
      </c>
      <c r="J96" s="17">
        <f t="shared" si="15"/>
        <v>0.2121212121212121</v>
      </c>
      <c r="K96" s="16" t="s">
        <v>2</v>
      </c>
    </row>
    <row r="97" spans="1:11" x14ac:dyDescent="0.2">
      <c r="A97" s="4">
        <f t="shared" si="10"/>
        <v>25</v>
      </c>
      <c r="B97" s="4">
        <f t="shared" si="11"/>
        <v>1.001834863928275</v>
      </c>
      <c r="C97" s="14" t="s">
        <v>2</v>
      </c>
      <c r="E97" s="4">
        <f t="shared" si="12"/>
        <v>18</v>
      </c>
      <c r="F97" s="15">
        <f t="shared" si="13"/>
        <v>0.66735501653167395</v>
      </c>
      <c r="G97" s="14" t="s">
        <v>2</v>
      </c>
      <c r="I97" s="15">
        <f t="shared" si="14"/>
        <v>9</v>
      </c>
      <c r="J97" s="15">
        <f t="shared" si="15"/>
        <v>0.430686981925815</v>
      </c>
      <c r="K97" s="14" t="s">
        <v>2</v>
      </c>
    </row>
    <row r="98" spans="1:11" x14ac:dyDescent="0.2">
      <c r="A98" s="4">
        <f t="shared" si="10"/>
        <v>11</v>
      </c>
      <c r="B98" s="4">
        <f t="shared" si="11"/>
        <v>0.66735501653167395</v>
      </c>
      <c r="C98" s="14" t="s">
        <v>2</v>
      </c>
      <c r="E98" s="4">
        <f t="shared" si="12"/>
        <v>23</v>
      </c>
      <c r="F98" s="15">
        <f t="shared" si="13"/>
        <v>1.001834863928275</v>
      </c>
      <c r="G98" s="14" t="s">
        <v>2</v>
      </c>
      <c r="I98" s="15">
        <f t="shared" si="14"/>
        <v>37</v>
      </c>
      <c r="J98" s="15">
        <f t="shared" si="15"/>
        <v>1.0967855194456884</v>
      </c>
      <c r="K98" s="14" t="s">
        <v>2</v>
      </c>
    </row>
    <row r="99" spans="1:11" x14ac:dyDescent="0.2">
      <c r="A99" s="4">
        <f t="shared" si="10"/>
        <v>47</v>
      </c>
      <c r="B99" s="4">
        <f t="shared" si="11"/>
        <v>1.4193985974097416</v>
      </c>
      <c r="C99" s="14" t="s">
        <v>2</v>
      </c>
      <c r="E99" s="4">
        <f t="shared" si="12"/>
        <v>6</v>
      </c>
      <c r="F99" s="15">
        <f t="shared" si="13"/>
        <v>0.33470790961173519</v>
      </c>
      <c r="G99" s="14" t="s">
        <v>2</v>
      </c>
      <c r="I99" s="15">
        <f t="shared" si="14"/>
        <v>16</v>
      </c>
      <c r="J99" s="15">
        <f t="shared" si="15"/>
        <v>0.69959978064334527</v>
      </c>
      <c r="K99" s="14" t="s">
        <v>2</v>
      </c>
    </row>
    <row r="100" spans="1:11" x14ac:dyDescent="0.2">
      <c r="A100" s="4">
        <f t="shared" si="10"/>
        <v>23</v>
      </c>
      <c r="B100" s="4">
        <f t="shared" si="11"/>
        <v>1</v>
      </c>
      <c r="C100" s="14" t="s">
        <v>2</v>
      </c>
      <c r="E100" s="4">
        <f t="shared" si="12"/>
        <v>50</v>
      </c>
      <c r="F100" s="15">
        <f t="shared" si="13"/>
        <v>1.5069474859583463</v>
      </c>
      <c r="G100" s="14" t="s">
        <v>2</v>
      </c>
      <c r="I100" s="15">
        <f t="shared" si="14"/>
        <v>50</v>
      </c>
      <c r="J100" s="15">
        <f t="shared" si="15"/>
        <v>1.2472191289246473</v>
      </c>
      <c r="K100" s="14" t="s">
        <v>2</v>
      </c>
    </row>
    <row r="101" spans="1:11" x14ac:dyDescent="0.2">
      <c r="A101" s="4">
        <f t="shared" si="10"/>
        <v>11</v>
      </c>
      <c r="B101" s="4">
        <f t="shared" si="11"/>
        <v>0.66735501653167395</v>
      </c>
      <c r="C101" s="14" t="s">
        <v>3</v>
      </c>
      <c r="E101" s="4">
        <f t="shared" si="12"/>
        <v>23</v>
      </c>
      <c r="F101" s="15">
        <f t="shared" si="13"/>
        <v>1.001834863928275</v>
      </c>
      <c r="G101" s="14" t="s">
        <v>3</v>
      </c>
      <c r="I101" s="15">
        <f t="shared" si="14"/>
        <v>37</v>
      </c>
      <c r="J101" s="15">
        <f t="shared" si="15"/>
        <v>1.0967855194456884</v>
      </c>
      <c r="K101" s="14" t="s">
        <v>3</v>
      </c>
    </row>
    <row r="102" spans="1:11" x14ac:dyDescent="0.2">
      <c r="A102" s="4">
        <f t="shared" si="10"/>
        <v>25</v>
      </c>
      <c r="B102" s="4">
        <f t="shared" si="11"/>
        <v>1.001834863928275</v>
      </c>
      <c r="C102" s="14" t="s">
        <v>2</v>
      </c>
      <c r="E102" s="4">
        <f t="shared" si="12"/>
        <v>33</v>
      </c>
      <c r="F102" s="15">
        <f t="shared" si="13"/>
        <v>1.0545280388669889</v>
      </c>
      <c r="G102" s="14" t="s">
        <v>2</v>
      </c>
      <c r="I102" s="15">
        <f t="shared" si="14"/>
        <v>47</v>
      </c>
      <c r="J102" s="15">
        <f t="shared" si="15"/>
        <v>1.2324060247068338</v>
      </c>
      <c r="K102" s="14" t="s">
        <v>2</v>
      </c>
    </row>
    <row r="103" spans="1:11" x14ac:dyDescent="0.2">
      <c r="A103" s="4">
        <f t="shared" si="10"/>
        <v>42</v>
      </c>
      <c r="B103" s="4">
        <f t="shared" si="11"/>
        <v>1.4142135623730951</v>
      </c>
      <c r="C103" s="14" t="s">
        <v>2</v>
      </c>
      <c r="E103" s="4">
        <f t="shared" si="12"/>
        <v>15</v>
      </c>
      <c r="F103" s="15">
        <f t="shared" si="13"/>
        <v>0.3455077045754964</v>
      </c>
      <c r="G103" s="14" t="s">
        <v>2</v>
      </c>
      <c r="I103" s="15">
        <f t="shared" si="14"/>
        <v>19</v>
      </c>
      <c r="J103" s="15">
        <f t="shared" si="15"/>
        <v>0.7453559924999299</v>
      </c>
      <c r="K103" s="14" t="s">
        <v>2</v>
      </c>
    </row>
    <row r="104" spans="1:11" ht="16" x14ac:dyDescent="0.2">
      <c r="A104" s="16">
        <f t="shared" si="10"/>
        <v>1</v>
      </c>
      <c r="B104" s="16">
        <f t="shared" si="11"/>
        <v>0.15151515151515152</v>
      </c>
      <c r="C104" s="16" t="s">
        <v>2</v>
      </c>
      <c r="E104" s="4">
        <f t="shared" si="12"/>
        <v>44</v>
      </c>
      <c r="F104" s="15">
        <f t="shared" si="13"/>
        <v>1.2033775546463503</v>
      </c>
      <c r="G104" s="14" t="s">
        <v>2</v>
      </c>
      <c r="I104" s="15">
        <f t="shared" si="14"/>
        <v>33</v>
      </c>
      <c r="J104" s="15">
        <f t="shared" si="15"/>
        <v>1.0696583390741086</v>
      </c>
      <c r="K104" s="14" t="s">
        <v>2</v>
      </c>
    </row>
    <row r="105" spans="1:11" x14ac:dyDescent="0.2">
      <c r="A105" s="4">
        <f t="shared" si="10"/>
        <v>45</v>
      </c>
      <c r="B105" s="4">
        <f t="shared" si="11"/>
        <v>1.414538183876825</v>
      </c>
      <c r="C105" s="14" t="s">
        <v>2</v>
      </c>
      <c r="E105" s="4">
        <f t="shared" si="12"/>
        <v>9</v>
      </c>
      <c r="F105" s="15">
        <f t="shared" si="13"/>
        <v>0.33879817840905907</v>
      </c>
      <c r="G105" s="14" t="s">
        <v>2</v>
      </c>
      <c r="I105" s="15">
        <f t="shared" si="14"/>
        <v>17</v>
      </c>
      <c r="J105" s="15">
        <f t="shared" si="15"/>
        <v>0.7323058165814893</v>
      </c>
      <c r="K105" s="14" t="s">
        <v>2</v>
      </c>
    </row>
    <row r="106" spans="1:11" x14ac:dyDescent="0.2">
      <c r="A106" s="4">
        <f t="shared" si="10"/>
        <v>22</v>
      </c>
      <c r="B106" s="4">
        <f t="shared" si="11"/>
        <v>0.86137396385163001</v>
      </c>
      <c r="C106" s="14" t="s">
        <v>2</v>
      </c>
      <c r="E106" s="4">
        <f t="shared" si="12"/>
        <v>41</v>
      </c>
      <c r="F106" s="15">
        <f t="shared" si="13"/>
        <v>1.0984587248722337</v>
      </c>
      <c r="G106" s="14" t="s">
        <v>2</v>
      </c>
      <c r="I106" s="15">
        <f t="shared" si="14"/>
        <v>35</v>
      </c>
      <c r="J106" s="15">
        <f t="shared" si="15"/>
        <v>1.075223939346071</v>
      </c>
      <c r="K106" s="14" t="s">
        <v>2</v>
      </c>
    </row>
    <row r="107" spans="1:11" x14ac:dyDescent="0.2">
      <c r="A107" s="4">
        <f t="shared" si="10"/>
        <v>45</v>
      </c>
      <c r="B107" s="4">
        <f t="shared" si="11"/>
        <v>1.414538183876825</v>
      </c>
      <c r="C107" s="14" t="s">
        <v>2</v>
      </c>
      <c r="E107" s="4">
        <f t="shared" si="12"/>
        <v>9</v>
      </c>
      <c r="F107" s="15">
        <f t="shared" si="13"/>
        <v>0.33879817840905907</v>
      </c>
      <c r="G107" s="14" t="s">
        <v>2</v>
      </c>
      <c r="I107" s="15">
        <f t="shared" si="14"/>
        <v>17</v>
      </c>
      <c r="J107" s="15">
        <f t="shared" si="15"/>
        <v>0.7323058165814893</v>
      </c>
      <c r="K107" s="14" t="s">
        <v>2</v>
      </c>
    </row>
    <row r="108" spans="1:11" x14ac:dyDescent="0.2">
      <c r="A108" s="4">
        <f t="shared" si="10"/>
        <v>30</v>
      </c>
      <c r="B108" s="4">
        <f t="shared" si="11"/>
        <v>1.0289652634151301</v>
      </c>
      <c r="C108" s="14" t="s">
        <v>3</v>
      </c>
      <c r="E108" s="4">
        <f t="shared" si="12"/>
        <v>20</v>
      </c>
      <c r="F108" s="15">
        <f t="shared" si="13"/>
        <v>0.68366752561687738</v>
      </c>
      <c r="G108" s="14" t="s">
        <v>3</v>
      </c>
      <c r="I108" s="15">
        <f t="shared" si="14"/>
        <v>6</v>
      </c>
      <c r="J108" s="15">
        <f t="shared" si="15"/>
        <v>0.34550770457549634</v>
      </c>
      <c r="K108" s="14" t="s">
        <v>3</v>
      </c>
    </row>
    <row r="109" spans="1:11" ht="16" x14ac:dyDescent="0.2">
      <c r="A109" s="4">
        <f t="shared" si="10"/>
        <v>34</v>
      </c>
      <c r="B109" s="4">
        <f t="shared" si="11"/>
        <v>1.064926266109429</v>
      </c>
      <c r="C109" s="14" t="s">
        <v>2</v>
      </c>
      <c r="E109" s="4">
        <f t="shared" si="12"/>
        <v>9</v>
      </c>
      <c r="F109" s="15">
        <f t="shared" si="13"/>
        <v>0.33879817840905907</v>
      </c>
      <c r="G109" s="14" t="s">
        <v>2</v>
      </c>
      <c r="I109" s="17">
        <f t="shared" si="14"/>
        <v>1</v>
      </c>
      <c r="J109" s="17">
        <f t="shared" si="15"/>
        <v>0.1818181818181818</v>
      </c>
      <c r="K109" s="16" t="s">
        <v>2</v>
      </c>
    </row>
    <row r="110" spans="1:11" x14ac:dyDescent="0.2">
      <c r="A110" s="4">
        <f t="shared" si="10"/>
        <v>20</v>
      </c>
      <c r="B110" s="4">
        <f t="shared" si="11"/>
        <v>0.73230581658148919</v>
      </c>
      <c r="C110" s="14" t="s">
        <v>2</v>
      </c>
      <c r="E110" s="4">
        <f t="shared" si="12"/>
        <v>32</v>
      </c>
      <c r="F110" s="15">
        <f t="shared" si="13"/>
        <v>1.0222501692989698</v>
      </c>
      <c r="G110" s="14" t="s">
        <v>2</v>
      </c>
      <c r="I110" s="15">
        <f t="shared" si="14"/>
        <v>27</v>
      </c>
      <c r="J110" s="15">
        <f t="shared" si="15"/>
        <v>1.0545280388669889</v>
      </c>
      <c r="K110" s="14" t="s">
        <v>2</v>
      </c>
    </row>
    <row r="111" spans="1:11" x14ac:dyDescent="0.2">
      <c r="A111" s="4">
        <f t="shared" si="10"/>
        <v>48</v>
      </c>
      <c r="B111" s="4">
        <f t="shared" si="11"/>
        <v>1.4223068730547073</v>
      </c>
      <c r="C111" s="14" t="s">
        <v>2</v>
      </c>
      <c r="E111" s="4">
        <f t="shared" si="12"/>
        <v>9</v>
      </c>
      <c r="F111" s="15">
        <f t="shared" si="13"/>
        <v>0.33879817840905907</v>
      </c>
      <c r="G111" s="14" t="s">
        <v>2</v>
      </c>
      <c r="I111" s="15">
        <f t="shared" si="14"/>
        <v>13</v>
      </c>
      <c r="J111" s="15">
        <f t="shared" si="15"/>
        <v>0.6910154091509928</v>
      </c>
      <c r="K111" s="14" t="s">
        <v>2</v>
      </c>
    </row>
    <row r="112" spans="1:11" x14ac:dyDescent="0.2">
      <c r="F112"/>
    </row>
    <row r="114" spans="1:11" ht="16" x14ac:dyDescent="0.2">
      <c r="A114" s="19" t="s">
        <v>25</v>
      </c>
      <c r="B114" s="19" t="s">
        <v>12</v>
      </c>
      <c r="C114" s="19" t="s">
        <v>7</v>
      </c>
      <c r="E114" s="19" t="s">
        <v>25</v>
      </c>
      <c r="F114" s="19" t="s">
        <v>12</v>
      </c>
      <c r="G114" s="19" t="s">
        <v>7</v>
      </c>
      <c r="I114" s="19" t="s">
        <v>25</v>
      </c>
      <c r="J114" s="19" t="s">
        <v>12</v>
      </c>
      <c r="K114" s="19" t="s">
        <v>7</v>
      </c>
    </row>
    <row r="115" spans="1:11" x14ac:dyDescent="0.2">
      <c r="A115" s="4">
        <v>1</v>
      </c>
      <c r="B115" s="4">
        <v>0.15151515151515152</v>
      </c>
      <c r="C115" s="4" t="s">
        <v>2</v>
      </c>
      <c r="E115" s="4">
        <v>1</v>
      </c>
      <c r="F115" s="4">
        <v>9.0909090909090912E-2</v>
      </c>
      <c r="G115" s="4" t="s">
        <v>2</v>
      </c>
      <c r="I115" s="4">
        <v>1</v>
      </c>
      <c r="J115" s="4">
        <v>0.1818181818181818</v>
      </c>
      <c r="K115" s="4" t="s">
        <v>2</v>
      </c>
    </row>
    <row r="116" spans="1:11" x14ac:dyDescent="0.2">
      <c r="A116" s="4">
        <v>2</v>
      </c>
      <c r="B116" s="4">
        <v>0.18181818181818182</v>
      </c>
      <c r="C116" s="4" t="s">
        <v>2</v>
      </c>
      <c r="E116" s="4">
        <v>1</v>
      </c>
      <c r="F116" s="4">
        <v>9.0909090909090912E-2</v>
      </c>
      <c r="G116" s="4" t="s">
        <v>2</v>
      </c>
      <c r="I116" s="4">
        <v>2</v>
      </c>
      <c r="J116" s="4">
        <v>0.2121212121212121</v>
      </c>
      <c r="K116" s="4" t="s">
        <v>2</v>
      </c>
    </row>
    <row r="117" spans="1:11" x14ac:dyDescent="0.2">
      <c r="A117" s="4">
        <v>3</v>
      </c>
      <c r="B117" s="4">
        <v>0.27272727272727271</v>
      </c>
      <c r="C117" s="4" t="s">
        <v>2</v>
      </c>
      <c r="E117" s="4">
        <v>3</v>
      </c>
      <c r="F117" s="4">
        <v>0.12121212121212122</v>
      </c>
      <c r="G117" s="4" t="s">
        <v>2</v>
      </c>
      <c r="I117" s="18">
        <v>3</v>
      </c>
      <c r="J117" s="18">
        <v>0.27272727272727271</v>
      </c>
      <c r="K117" s="18" t="s">
        <v>3</v>
      </c>
    </row>
    <row r="118" spans="1:11" ht="16" x14ac:dyDescent="0.2">
      <c r="C118" s="20"/>
      <c r="G118" s="21"/>
      <c r="K118" s="21"/>
    </row>
    <row r="119" spans="1:11" ht="16" x14ac:dyDescent="0.2">
      <c r="C119" s="20" t="s">
        <v>2</v>
      </c>
      <c r="G119" s="22" t="s">
        <v>2</v>
      </c>
      <c r="K119" s="21" t="s">
        <v>2</v>
      </c>
    </row>
  </sheetData>
  <mergeCells count="3">
    <mergeCell ref="H1:K1"/>
    <mergeCell ref="M1:O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Microsoft Office User</cp:lastModifiedBy>
  <dcterms:created xsi:type="dcterms:W3CDTF">2018-10-21T13:18:13Z</dcterms:created>
  <dcterms:modified xsi:type="dcterms:W3CDTF">2021-11-03T02:55:22Z</dcterms:modified>
</cp:coreProperties>
</file>