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kshbhuva/Desktop/CS-513 KDD/Final Exam/"/>
    </mc:Choice>
  </mc:AlternateContent>
  <xr:revisionPtr revIDLastSave="0" documentId="13_ncr:1_{35B0D1AC-E9AB-4041-B68A-D5E5FFE5814F}" xr6:coauthVersionLast="47" xr6:coauthVersionMax="47" xr10:uidLastSave="{00000000-0000-0000-0000-000000000000}"/>
  <bookViews>
    <workbookView xWindow="0" yWindow="0" windowWidth="28800" windowHeight="18000" xr2:uid="{4C90E9FC-3F5F-9542-B341-0B976DD4CD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1" l="1"/>
  <c r="T25" i="1"/>
  <c r="K10" i="1" l="1"/>
  <c r="K12" i="1"/>
  <c r="K11" i="1"/>
  <c r="I10" i="1"/>
  <c r="E18" i="1"/>
  <c r="E17" i="1"/>
  <c r="E16" i="1"/>
  <c r="E5" i="1"/>
  <c r="E4" i="1"/>
  <c r="E6" i="1"/>
  <c r="E3" i="1"/>
  <c r="E2" i="1"/>
  <c r="E26" i="1"/>
  <c r="E15" i="1"/>
  <c r="E14" i="1"/>
  <c r="E19" i="1" l="1"/>
  <c r="E21" i="1" s="1"/>
  <c r="E7" i="1"/>
  <c r="E9" i="1" s="1"/>
  <c r="A28" i="1" l="1"/>
  <c r="A27" i="1"/>
  <c r="E27" i="1" l="1"/>
  <c r="I11" i="1"/>
  <c r="E28" i="1"/>
  <c r="I12" i="1"/>
  <c r="E29" i="1" l="1"/>
  <c r="E31" i="1" s="1"/>
  <c r="H1" i="1" s="1"/>
  <c r="J3" i="1" s="1"/>
  <c r="J6" i="1" s="1"/>
  <c r="J12" i="1" s="1"/>
  <c r="L12" i="1" s="1"/>
  <c r="J26" i="1" l="1"/>
  <c r="J15" i="1"/>
  <c r="J19" i="1" s="1"/>
  <c r="L19" i="1" s="1"/>
  <c r="J11" i="1"/>
  <c r="L11" i="1" s="1"/>
  <c r="J10" i="1"/>
  <c r="L10" i="1" s="1"/>
  <c r="J20" i="1"/>
  <c r="L20" i="1" s="1"/>
  <c r="J23" i="1"/>
  <c r="L23" i="1" s="1"/>
  <c r="J22" i="1"/>
  <c r="L22" i="1" s="1"/>
  <c r="J21" i="1"/>
  <c r="L21" i="1" s="1"/>
  <c r="J34" i="1"/>
  <c r="J33" i="1"/>
  <c r="L33" i="1" s="1"/>
  <c r="J31" i="1"/>
  <c r="L31" i="1" s="1"/>
  <c r="J32" i="1"/>
  <c r="L32" i="1" s="1"/>
  <c r="J30" i="1"/>
  <c r="L30" i="1" s="1"/>
</calcChain>
</file>

<file path=xl/sharedStrings.xml><?xml version="1.0" encoding="utf-8"?>
<sst xmlns="http://schemas.openxmlformats.org/spreadsheetml/2006/main" count="110" uniqueCount="33">
  <si>
    <t>To</t>
  </si>
  <si>
    <t>Weight</t>
  </si>
  <si>
    <t>Node 1</t>
  </si>
  <si>
    <t>Node 2</t>
  </si>
  <si>
    <t>Node 3</t>
  </si>
  <si>
    <t>Node 4</t>
  </si>
  <si>
    <t>x</t>
  </si>
  <si>
    <t>xx</t>
  </si>
  <si>
    <t>A</t>
  </si>
  <si>
    <t>B</t>
  </si>
  <si>
    <t>z</t>
  </si>
  <si>
    <t>input</t>
  </si>
  <si>
    <t>From</t>
  </si>
  <si>
    <t>Output</t>
  </si>
  <si>
    <t>Signal</t>
  </si>
  <si>
    <t>(1/(1+exp(-x))=</t>
  </si>
  <si>
    <t xml:space="preserve"> </t>
  </si>
  <si>
    <t>Predicted=</t>
  </si>
  <si>
    <t>Actual=</t>
  </si>
  <si>
    <t>Adjustments</t>
  </si>
  <si>
    <t>Flow</t>
  </si>
  <si>
    <t>Adjustment</t>
  </si>
  <si>
    <t>Old Weight</t>
  </si>
  <si>
    <t>New Weight</t>
  </si>
  <si>
    <t>Learning Rate</t>
  </si>
  <si>
    <t>Output Layer</t>
  </si>
  <si>
    <t>Hidden Layer</t>
  </si>
  <si>
    <t>Predicted</t>
  </si>
  <si>
    <t>Actual</t>
  </si>
  <si>
    <t>Error =</t>
  </si>
  <si>
    <t xml:space="preserve">Actual - Predicted = </t>
  </si>
  <si>
    <t>Delta =</t>
  </si>
  <si>
    <t xml:space="preserve">Delta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</si>
</sst>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000"/>
  </numFmts>
  <fonts count="1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2" applyNumberFormat="0" applyAlignment="0" applyProtection="0"/>
    <xf numFmtId="0" fontId="6" fillId="0" borderId="3" applyNumberFormat="0" applyFill="0" applyAlignment="0" applyProtection="0"/>
    <xf numFmtId="0" fontId="7" fillId="5" borderId="4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0" fillId="0" borderId="0" xfId="0" applyAlignment="1">
      <alignment horizontal="right"/>
    </xf>
    <xf numFmtId="0" fontId="0" fillId="10" borderId="0" xfId="0" applyFill="1"/>
    <xf numFmtId="0" fontId="13" fillId="0" borderId="0" xfId="0" applyFont="1" applyAlignment="1">
      <alignment horizontal="right"/>
    </xf>
    <xf numFmtId="0" fontId="13" fillId="0" borderId="0" xfId="0" applyFont="1"/>
    <xf numFmtId="0" fontId="8" fillId="8" borderId="1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3" borderId="13" xfId="2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15" xfId="1" applyBorder="1" applyAlignment="1">
      <alignment horizontal="center"/>
    </xf>
    <xf numFmtId="0" fontId="3" fillId="2" borderId="16" xfId="1" applyBorder="1" applyAlignment="1">
      <alignment horizontal="center"/>
    </xf>
    <xf numFmtId="0" fontId="3" fillId="2" borderId="17" xfId="1" applyBorder="1" applyAlignment="1">
      <alignment horizontal="center"/>
    </xf>
    <xf numFmtId="0" fontId="6" fillId="0" borderId="15" xfId="4" applyBorder="1" applyAlignment="1">
      <alignment horizontal="center"/>
    </xf>
    <xf numFmtId="0" fontId="6" fillId="0" borderId="16" xfId="4" applyBorder="1" applyAlignment="1">
      <alignment horizontal="center"/>
    </xf>
    <xf numFmtId="0" fontId="6" fillId="0" borderId="17" xfId="4" applyBorder="1" applyAlignment="1">
      <alignment horizontal="center"/>
    </xf>
    <xf numFmtId="0" fontId="10" fillId="9" borderId="5" xfId="0" applyFont="1" applyFill="1" applyBorder="1"/>
    <xf numFmtId="164" fontId="10" fillId="9" borderId="13" xfId="0" applyNumberFormat="1" applyFont="1" applyFill="1" applyBorder="1" applyAlignment="1">
      <alignment horizontal="center"/>
    </xf>
    <xf numFmtId="0" fontId="10" fillId="9" borderId="13" xfId="0" applyFont="1" applyFill="1" applyBorder="1"/>
    <xf numFmtId="0" fontId="1" fillId="6" borderId="23" xfId="6" applyBorder="1" applyAlignment="1">
      <alignment horizontal="center"/>
    </xf>
    <xf numFmtId="0" fontId="1" fillId="6" borderId="24" xfId="6" applyBorder="1" applyAlignment="1">
      <alignment horizontal="center"/>
    </xf>
    <xf numFmtId="0" fontId="1" fillId="6" borderId="25" xfId="6" applyBorder="1" applyAlignment="1">
      <alignment horizontal="center"/>
    </xf>
    <xf numFmtId="0" fontId="1" fillId="7" borderId="13" xfId="7" applyBorder="1" applyAlignment="1">
      <alignment horizontal="center"/>
    </xf>
    <xf numFmtId="0" fontId="1" fillId="7" borderId="23" xfId="7" applyBorder="1" applyAlignment="1">
      <alignment horizontal="center"/>
    </xf>
    <xf numFmtId="0" fontId="1" fillId="7" borderId="25" xfId="7" applyBorder="1" applyAlignment="1">
      <alignment horizontal="center"/>
    </xf>
    <xf numFmtId="0" fontId="1" fillId="6" borderId="22" xfId="6" applyBorder="1" applyAlignment="1">
      <alignment horizontal="center"/>
    </xf>
    <xf numFmtId="0" fontId="1" fillId="6" borderId="21" xfId="6" applyBorder="1" applyAlignment="1">
      <alignment horizontal="center"/>
    </xf>
    <xf numFmtId="164" fontId="1" fillId="7" borderId="23" xfId="7" applyNumberFormat="1" applyBorder="1" applyAlignment="1">
      <alignment horizontal="center"/>
    </xf>
    <xf numFmtId="0" fontId="3" fillId="2" borderId="17" xfId="1" applyBorder="1" applyAlignment="1">
      <alignment horizontal="center"/>
    </xf>
    <xf numFmtId="0" fontId="7" fillId="5" borderId="4" xfId="5"/>
    <xf numFmtId="170" fontId="5" fillId="4" borderId="2" xfId="3" applyNumberFormat="1"/>
    <xf numFmtId="0" fontId="5" fillId="4" borderId="2" xfId="3"/>
    <xf numFmtId="0" fontId="5" fillId="4" borderId="2" xfId="3" applyAlignment="1">
      <alignment horizontal="center"/>
    </xf>
    <xf numFmtId="0" fontId="5" fillId="4" borderId="2" xfId="3" applyAlignment="1">
      <alignment horizontal="right"/>
    </xf>
    <xf numFmtId="0" fontId="0" fillId="10" borderId="18" xfId="0" applyFill="1" applyBorder="1"/>
  </cellXfs>
  <cellStyles count="8">
    <cellStyle name="Accent2" xfId="6" builtinId="33"/>
    <cellStyle name="Accent6" xfId="7" builtinId="49"/>
    <cellStyle name="Bad" xfId="1" builtinId="27"/>
    <cellStyle name="Check Cell" xfId="5" builtinId="23"/>
    <cellStyle name="Input" xfId="2" builtinId="20"/>
    <cellStyle name="Linked Cell" xfId="4" builtinId="24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18650</xdr:colOff>
          <xdr:row>0</xdr:row>
          <xdr:rowOff>105376</xdr:rowOff>
        </xdr:from>
        <xdr:to>
          <xdr:col>18</xdr:col>
          <xdr:colOff>11442</xdr:colOff>
          <xdr:row>3</xdr:row>
          <xdr:rowOff>197022</xdr:rowOff>
        </xdr:to>
        <xdr:sp macro="" textlink="">
          <xdr:nvSpPr>
            <xdr:cNvPr id="1027" name="Object 2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F9629B8-9663-8B46-BED3-9C28D7AA71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20938</xdr:colOff>
          <xdr:row>6</xdr:row>
          <xdr:rowOff>27917</xdr:rowOff>
        </xdr:from>
        <xdr:to>
          <xdr:col>17</xdr:col>
          <xdr:colOff>800901</xdr:colOff>
          <xdr:row>15</xdr:row>
          <xdr:rowOff>194505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7720006-8515-EB44-B3B4-B67CC6F66F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85725</xdr:colOff>
      <xdr:row>22</xdr:row>
      <xdr:rowOff>28575</xdr:rowOff>
    </xdr:from>
    <xdr:to>
      <xdr:col>15</xdr:col>
      <xdr:colOff>504825</xdr:colOff>
      <xdr:row>25</xdr:row>
      <xdr:rowOff>38100</xdr:rowOff>
    </xdr:to>
    <xdr:sp macro="" textlink="">
      <xdr:nvSpPr>
        <xdr:cNvPr id="54" name="Oval 1">
          <a:extLst>
            <a:ext uri="{FF2B5EF4-FFF2-40B4-BE49-F238E27FC236}">
              <a16:creationId xmlns:a16="http://schemas.microsoft.com/office/drawing/2014/main" id="{AFA9144A-6A3C-534D-A72B-A8F7F362D4C5}"/>
            </a:ext>
          </a:extLst>
        </xdr:cNvPr>
        <xdr:cNvSpPr>
          <a:spLocks noChangeArrowheads="1"/>
        </xdr:cNvSpPr>
      </xdr:nvSpPr>
      <xdr:spPr bwMode="auto">
        <a:xfrm>
          <a:off x="1978025" y="2174875"/>
          <a:ext cx="1092200" cy="5048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85725</xdr:colOff>
      <xdr:row>26</xdr:row>
      <xdr:rowOff>95250</xdr:rowOff>
    </xdr:from>
    <xdr:to>
      <xdr:col>15</xdr:col>
      <xdr:colOff>504825</xdr:colOff>
      <xdr:row>29</xdr:row>
      <xdr:rowOff>104775</xdr:rowOff>
    </xdr:to>
    <xdr:sp macro="" textlink="">
      <xdr:nvSpPr>
        <xdr:cNvPr id="55" name="Oval 2">
          <a:extLst>
            <a:ext uri="{FF2B5EF4-FFF2-40B4-BE49-F238E27FC236}">
              <a16:creationId xmlns:a16="http://schemas.microsoft.com/office/drawing/2014/main" id="{E5B12010-03FD-A349-9677-EE30896AEA71}"/>
            </a:ext>
          </a:extLst>
        </xdr:cNvPr>
        <xdr:cNvSpPr>
          <a:spLocks noChangeArrowheads="1"/>
        </xdr:cNvSpPr>
      </xdr:nvSpPr>
      <xdr:spPr bwMode="auto">
        <a:xfrm>
          <a:off x="1978025" y="2901950"/>
          <a:ext cx="1092200" cy="5048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85725</xdr:colOff>
      <xdr:row>31</xdr:row>
      <xdr:rowOff>0</xdr:rowOff>
    </xdr:from>
    <xdr:to>
      <xdr:col>15</xdr:col>
      <xdr:colOff>504825</xdr:colOff>
      <xdr:row>34</xdr:row>
      <xdr:rowOff>9525</xdr:rowOff>
    </xdr:to>
    <xdr:sp macro="" textlink="">
      <xdr:nvSpPr>
        <xdr:cNvPr id="56" name="Oval 3">
          <a:extLst>
            <a:ext uri="{FF2B5EF4-FFF2-40B4-BE49-F238E27FC236}">
              <a16:creationId xmlns:a16="http://schemas.microsoft.com/office/drawing/2014/main" id="{E043F893-6C97-3046-B028-55C66C8B3939}"/>
            </a:ext>
          </a:extLst>
        </xdr:cNvPr>
        <xdr:cNvSpPr>
          <a:spLocks noChangeArrowheads="1"/>
        </xdr:cNvSpPr>
      </xdr:nvSpPr>
      <xdr:spPr bwMode="auto">
        <a:xfrm>
          <a:off x="1978025" y="3632200"/>
          <a:ext cx="1092200" cy="5048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19</xdr:col>
      <xdr:colOff>85725</xdr:colOff>
      <xdr:row>24</xdr:row>
      <xdr:rowOff>123825</xdr:rowOff>
    </xdr:from>
    <xdr:to>
      <xdr:col>20</xdr:col>
      <xdr:colOff>504825</xdr:colOff>
      <xdr:row>27</xdr:row>
      <xdr:rowOff>133350</xdr:rowOff>
    </xdr:to>
    <xdr:sp macro="" textlink="">
      <xdr:nvSpPr>
        <xdr:cNvPr id="57" name="Oval 4">
          <a:extLst>
            <a:ext uri="{FF2B5EF4-FFF2-40B4-BE49-F238E27FC236}">
              <a16:creationId xmlns:a16="http://schemas.microsoft.com/office/drawing/2014/main" id="{BBFA1683-A2AB-C643-BED2-B575B16575B8}"/>
            </a:ext>
          </a:extLst>
        </xdr:cNvPr>
        <xdr:cNvSpPr>
          <a:spLocks noChangeArrowheads="1"/>
        </xdr:cNvSpPr>
      </xdr:nvSpPr>
      <xdr:spPr bwMode="auto">
        <a:xfrm>
          <a:off x="5800725" y="2600325"/>
          <a:ext cx="1092200" cy="5048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18</xdr:col>
      <xdr:colOff>590550</xdr:colOff>
      <xdr:row>29</xdr:row>
      <xdr:rowOff>133350</xdr:rowOff>
    </xdr:from>
    <xdr:to>
      <xdr:col>20</xdr:col>
      <xdr:colOff>400050</xdr:colOff>
      <xdr:row>32</xdr:row>
      <xdr:rowOff>142875</xdr:rowOff>
    </xdr:to>
    <xdr:sp macro="" textlink="">
      <xdr:nvSpPr>
        <xdr:cNvPr id="58" name="Oval 5">
          <a:extLst>
            <a:ext uri="{FF2B5EF4-FFF2-40B4-BE49-F238E27FC236}">
              <a16:creationId xmlns:a16="http://schemas.microsoft.com/office/drawing/2014/main" id="{14218444-2A66-4A41-80C6-C051230028E0}"/>
            </a:ext>
          </a:extLst>
        </xdr:cNvPr>
        <xdr:cNvSpPr>
          <a:spLocks noChangeArrowheads="1"/>
        </xdr:cNvSpPr>
      </xdr:nvSpPr>
      <xdr:spPr bwMode="auto">
        <a:xfrm>
          <a:off x="5505450" y="3435350"/>
          <a:ext cx="1282700" cy="5048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15</xdr:col>
      <xdr:colOff>415925</xdr:colOff>
      <xdr:row>23</xdr:row>
      <xdr:rowOff>69850</xdr:rowOff>
    </xdr:from>
    <xdr:to>
      <xdr:col>19</xdr:col>
      <xdr:colOff>92075</xdr:colOff>
      <xdr:row>25</xdr:row>
      <xdr:rowOff>141288</xdr:rowOff>
    </xdr:to>
    <xdr:sp macro="" textlink="">
      <xdr:nvSpPr>
        <xdr:cNvPr id="59" name="Line 6">
          <a:extLst>
            <a:ext uri="{FF2B5EF4-FFF2-40B4-BE49-F238E27FC236}">
              <a16:creationId xmlns:a16="http://schemas.microsoft.com/office/drawing/2014/main" id="{8D842978-1751-914F-9AAC-00557D58A8EF}"/>
            </a:ext>
          </a:extLst>
        </xdr:cNvPr>
        <xdr:cNvSpPr>
          <a:spLocks noChangeShapeType="1"/>
        </xdr:cNvSpPr>
      </xdr:nvSpPr>
      <xdr:spPr bwMode="auto">
        <a:xfrm>
          <a:off x="2981325" y="2381250"/>
          <a:ext cx="2825750" cy="40163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495300</xdr:colOff>
      <xdr:row>23</xdr:row>
      <xdr:rowOff>152400</xdr:rowOff>
    </xdr:from>
    <xdr:to>
      <xdr:col>18</xdr:col>
      <xdr:colOff>581025</xdr:colOff>
      <xdr:row>31</xdr:row>
      <xdr:rowOff>47625</xdr:rowOff>
    </xdr:to>
    <xdr:sp macro="" textlink="">
      <xdr:nvSpPr>
        <xdr:cNvPr id="60" name="Line 7">
          <a:extLst>
            <a:ext uri="{FF2B5EF4-FFF2-40B4-BE49-F238E27FC236}">
              <a16:creationId xmlns:a16="http://schemas.microsoft.com/office/drawing/2014/main" id="{4BBC0413-4F99-1A42-B518-8E790A7C2F7E}"/>
            </a:ext>
          </a:extLst>
        </xdr:cNvPr>
        <xdr:cNvSpPr>
          <a:spLocks noChangeShapeType="1"/>
        </xdr:cNvSpPr>
      </xdr:nvSpPr>
      <xdr:spPr bwMode="auto">
        <a:xfrm>
          <a:off x="3060700" y="2463800"/>
          <a:ext cx="2435225" cy="1216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</xdr:col>
      <xdr:colOff>504825</xdr:colOff>
      <xdr:row>26</xdr:row>
      <xdr:rowOff>76200</xdr:rowOff>
    </xdr:from>
    <xdr:to>
      <xdr:col>19</xdr:col>
      <xdr:colOff>47625</xdr:colOff>
      <xdr:row>28</xdr:row>
      <xdr:rowOff>9525</xdr:rowOff>
    </xdr:to>
    <xdr:sp macro="" textlink="">
      <xdr:nvSpPr>
        <xdr:cNvPr id="61" name="Line 8">
          <a:extLst>
            <a:ext uri="{FF2B5EF4-FFF2-40B4-BE49-F238E27FC236}">
              <a16:creationId xmlns:a16="http://schemas.microsoft.com/office/drawing/2014/main" id="{E708D59D-9D34-6449-859D-05D8EAF5C8A3}"/>
            </a:ext>
          </a:extLst>
        </xdr:cNvPr>
        <xdr:cNvSpPr>
          <a:spLocks noChangeShapeType="1"/>
        </xdr:cNvSpPr>
      </xdr:nvSpPr>
      <xdr:spPr bwMode="auto">
        <a:xfrm flipV="1">
          <a:off x="3070225" y="2882900"/>
          <a:ext cx="2692400" cy="263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457200</xdr:colOff>
      <xdr:row>28</xdr:row>
      <xdr:rowOff>9525</xdr:rowOff>
    </xdr:from>
    <xdr:to>
      <xdr:col>18</xdr:col>
      <xdr:colOff>590550</xdr:colOff>
      <xdr:row>31</xdr:row>
      <xdr:rowOff>38100</xdr:rowOff>
    </xdr:to>
    <xdr:sp macro="" textlink="">
      <xdr:nvSpPr>
        <xdr:cNvPr id="62" name="Line 9">
          <a:extLst>
            <a:ext uri="{FF2B5EF4-FFF2-40B4-BE49-F238E27FC236}">
              <a16:creationId xmlns:a16="http://schemas.microsoft.com/office/drawing/2014/main" id="{8CB9CAE9-7D2C-D14B-B3F8-E021DF3C5D25}"/>
            </a:ext>
          </a:extLst>
        </xdr:cNvPr>
        <xdr:cNvSpPr>
          <a:spLocks noChangeShapeType="1"/>
        </xdr:cNvSpPr>
      </xdr:nvSpPr>
      <xdr:spPr bwMode="auto">
        <a:xfrm>
          <a:off x="3022600" y="3146425"/>
          <a:ext cx="2482850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485775</xdr:colOff>
      <xdr:row>31</xdr:row>
      <xdr:rowOff>38100</xdr:rowOff>
    </xdr:from>
    <xdr:to>
      <xdr:col>18</xdr:col>
      <xdr:colOff>590550</xdr:colOff>
      <xdr:row>32</xdr:row>
      <xdr:rowOff>85725</xdr:rowOff>
    </xdr:to>
    <xdr:sp macro="" textlink="">
      <xdr:nvSpPr>
        <xdr:cNvPr id="63" name="Line 10">
          <a:extLst>
            <a:ext uri="{FF2B5EF4-FFF2-40B4-BE49-F238E27FC236}">
              <a16:creationId xmlns:a16="http://schemas.microsoft.com/office/drawing/2014/main" id="{6EEBFB6D-603A-2E42-8E65-AA17E7B8D4E1}"/>
            </a:ext>
          </a:extLst>
        </xdr:cNvPr>
        <xdr:cNvSpPr>
          <a:spLocks noChangeShapeType="1"/>
        </xdr:cNvSpPr>
      </xdr:nvSpPr>
      <xdr:spPr bwMode="auto">
        <a:xfrm flipV="1">
          <a:off x="3051175" y="3670300"/>
          <a:ext cx="2454275" cy="212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485775</xdr:colOff>
      <xdr:row>26</xdr:row>
      <xdr:rowOff>38100</xdr:rowOff>
    </xdr:from>
    <xdr:to>
      <xdr:col>19</xdr:col>
      <xdr:colOff>104775</xdr:colOff>
      <xdr:row>32</xdr:row>
      <xdr:rowOff>57150</xdr:rowOff>
    </xdr:to>
    <xdr:sp macro="" textlink="">
      <xdr:nvSpPr>
        <xdr:cNvPr id="64" name="Line 11">
          <a:extLst>
            <a:ext uri="{FF2B5EF4-FFF2-40B4-BE49-F238E27FC236}">
              <a16:creationId xmlns:a16="http://schemas.microsoft.com/office/drawing/2014/main" id="{24A81DB4-6FA0-8A4D-A0C6-AC5C8B0C8F11}"/>
            </a:ext>
          </a:extLst>
        </xdr:cNvPr>
        <xdr:cNvSpPr>
          <a:spLocks noChangeShapeType="1"/>
        </xdr:cNvSpPr>
      </xdr:nvSpPr>
      <xdr:spPr bwMode="auto">
        <a:xfrm flipV="1">
          <a:off x="3051175" y="2844800"/>
          <a:ext cx="2768600" cy="1009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304800</xdr:colOff>
      <xdr:row>26</xdr:row>
      <xdr:rowOff>152400</xdr:rowOff>
    </xdr:from>
    <xdr:to>
      <xdr:col>24</xdr:col>
      <xdr:colOff>114300</xdr:colOff>
      <xdr:row>30</xdr:row>
      <xdr:rowOff>0</xdr:rowOff>
    </xdr:to>
    <xdr:sp macro="" textlink="">
      <xdr:nvSpPr>
        <xdr:cNvPr id="65" name="Oval 12">
          <a:extLst>
            <a:ext uri="{FF2B5EF4-FFF2-40B4-BE49-F238E27FC236}">
              <a16:creationId xmlns:a16="http://schemas.microsoft.com/office/drawing/2014/main" id="{721161A4-4024-AC45-B97E-BC58D14ADD3A}"/>
            </a:ext>
          </a:extLst>
        </xdr:cNvPr>
        <xdr:cNvSpPr>
          <a:spLocks noChangeArrowheads="1"/>
        </xdr:cNvSpPr>
      </xdr:nvSpPr>
      <xdr:spPr bwMode="auto">
        <a:xfrm>
          <a:off x="8039100" y="2959100"/>
          <a:ext cx="2679700" cy="508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20</xdr:col>
      <xdr:colOff>520065</xdr:colOff>
      <xdr:row>26</xdr:row>
      <xdr:rowOff>62865</xdr:rowOff>
    </xdr:from>
    <xdr:to>
      <xdr:col>22</xdr:col>
      <xdr:colOff>320040</xdr:colOff>
      <xdr:row>28</xdr:row>
      <xdr:rowOff>72390</xdr:rowOff>
    </xdr:to>
    <xdr:sp macro="" textlink="">
      <xdr:nvSpPr>
        <xdr:cNvPr id="66" name="Line 13">
          <a:extLst>
            <a:ext uri="{FF2B5EF4-FFF2-40B4-BE49-F238E27FC236}">
              <a16:creationId xmlns:a16="http://schemas.microsoft.com/office/drawing/2014/main" id="{B9791BAA-6848-F741-9A37-B13E1E000925}"/>
            </a:ext>
          </a:extLst>
        </xdr:cNvPr>
        <xdr:cNvSpPr>
          <a:spLocks noChangeShapeType="1"/>
        </xdr:cNvSpPr>
      </xdr:nvSpPr>
      <xdr:spPr bwMode="auto">
        <a:xfrm>
          <a:off x="6908165" y="2869565"/>
          <a:ext cx="1146175" cy="339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400050</xdr:colOff>
      <xdr:row>28</xdr:row>
      <xdr:rowOff>66675</xdr:rowOff>
    </xdr:from>
    <xdr:to>
      <xdr:col>22</xdr:col>
      <xdr:colOff>295275</xdr:colOff>
      <xdr:row>31</xdr:row>
      <xdr:rowOff>66675</xdr:rowOff>
    </xdr:to>
    <xdr:sp macro="" textlink="">
      <xdr:nvSpPr>
        <xdr:cNvPr id="67" name="Line 14">
          <a:extLst>
            <a:ext uri="{FF2B5EF4-FFF2-40B4-BE49-F238E27FC236}">
              <a16:creationId xmlns:a16="http://schemas.microsoft.com/office/drawing/2014/main" id="{7BFB023C-382E-6E47-BF07-62174717E4AE}"/>
            </a:ext>
          </a:extLst>
        </xdr:cNvPr>
        <xdr:cNvSpPr>
          <a:spLocks noChangeShapeType="1"/>
        </xdr:cNvSpPr>
      </xdr:nvSpPr>
      <xdr:spPr bwMode="auto">
        <a:xfrm flipV="1">
          <a:off x="6788150" y="3203575"/>
          <a:ext cx="1241425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112395</xdr:colOff>
      <xdr:row>17</xdr:row>
      <xdr:rowOff>57150</xdr:rowOff>
    </xdr:from>
    <xdr:to>
      <xdr:col>15</xdr:col>
      <xdr:colOff>531495</xdr:colOff>
      <xdr:row>20</xdr:row>
      <xdr:rowOff>66675</xdr:rowOff>
    </xdr:to>
    <xdr:sp macro="" textlink="">
      <xdr:nvSpPr>
        <xdr:cNvPr id="68" name="Oval 15">
          <a:extLst>
            <a:ext uri="{FF2B5EF4-FFF2-40B4-BE49-F238E27FC236}">
              <a16:creationId xmlns:a16="http://schemas.microsoft.com/office/drawing/2014/main" id="{A61B11E0-C98B-0D46-A6BC-19DD38EB89FD}"/>
            </a:ext>
          </a:extLst>
        </xdr:cNvPr>
        <xdr:cNvSpPr>
          <a:spLocks noChangeArrowheads="1"/>
        </xdr:cNvSpPr>
      </xdr:nvSpPr>
      <xdr:spPr bwMode="auto">
        <a:xfrm>
          <a:off x="2004695" y="1377950"/>
          <a:ext cx="1092200" cy="5048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15</xdr:col>
      <xdr:colOff>533400</xdr:colOff>
      <xdr:row>19</xdr:row>
      <xdr:rowOff>28575</xdr:rowOff>
    </xdr:from>
    <xdr:to>
      <xdr:col>19</xdr:col>
      <xdr:colOff>66675</xdr:colOff>
      <xdr:row>26</xdr:row>
      <xdr:rowOff>28575</xdr:rowOff>
    </xdr:to>
    <xdr:sp macro="" textlink="">
      <xdr:nvSpPr>
        <xdr:cNvPr id="69" name="Line 16">
          <a:extLst>
            <a:ext uri="{FF2B5EF4-FFF2-40B4-BE49-F238E27FC236}">
              <a16:creationId xmlns:a16="http://schemas.microsoft.com/office/drawing/2014/main" id="{9843DE61-443B-D64C-8EEA-9DAED7F30886}"/>
            </a:ext>
          </a:extLst>
        </xdr:cNvPr>
        <xdr:cNvSpPr>
          <a:spLocks noChangeShapeType="1"/>
        </xdr:cNvSpPr>
      </xdr:nvSpPr>
      <xdr:spPr bwMode="auto">
        <a:xfrm>
          <a:off x="3098800" y="1679575"/>
          <a:ext cx="2682875" cy="1155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514350</xdr:colOff>
      <xdr:row>19</xdr:row>
      <xdr:rowOff>28575</xdr:rowOff>
    </xdr:from>
    <xdr:to>
      <xdr:col>18</xdr:col>
      <xdr:colOff>571500</xdr:colOff>
      <xdr:row>31</xdr:row>
      <xdr:rowOff>57150</xdr:rowOff>
    </xdr:to>
    <xdr:sp macro="" textlink="">
      <xdr:nvSpPr>
        <xdr:cNvPr id="70" name="Line 17">
          <a:extLst>
            <a:ext uri="{FF2B5EF4-FFF2-40B4-BE49-F238E27FC236}">
              <a16:creationId xmlns:a16="http://schemas.microsoft.com/office/drawing/2014/main" id="{249914EE-F13F-4C43-9359-7E9E01CC539D}"/>
            </a:ext>
          </a:extLst>
        </xdr:cNvPr>
        <xdr:cNvSpPr>
          <a:spLocks noChangeShapeType="1"/>
        </xdr:cNvSpPr>
      </xdr:nvSpPr>
      <xdr:spPr bwMode="auto">
        <a:xfrm>
          <a:off x="3079750" y="1679575"/>
          <a:ext cx="240665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104775</xdr:colOff>
      <xdr:row>19</xdr:row>
      <xdr:rowOff>28575</xdr:rowOff>
    </xdr:from>
    <xdr:to>
      <xdr:col>20</xdr:col>
      <xdr:colOff>523875</xdr:colOff>
      <xdr:row>22</xdr:row>
      <xdr:rowOff>38100</xdr:rowOff>
    </xdr:to>
    <xdr:sp macro="" textlink="">
      <xdr:nvSpPr>
        <xdr:cNvPr id="71" name="Oval 18">
          <a:extLst>
            <a:ext uri="{FF2B5EF4-FFF2-40B4-BE49-F238E27FC236}">
              <a16:creationId xmlns:a16="http://schemas.microsoft.com/office/drawing/2014/main" id="{43C61849-17F3-A94D-8CF4-08088BAE0257}"/>
            </a:ext>
          </a:extLst>
        </xdr:cNvPr>
        <xdr:cNvSpPr>
          <a:spLocks noChangeArrowheads="1"/>
        </xdr:cNvSpPr>
      </xdr:nvSpPr>
      <xdr:spPr bwMode="auto">
        <a:xfrm>
          <a:off x="5819775" y="1679575"/>
          <a:ext cx="1092200" cy="5048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20</xdr:col>
      <xdr:colOff>533400</xdr:colOff>
      <xdr:row>20</xdr:row>
      <xdr:rowOff>142875</xdr:rowOff>
    </xdr:from>
    <xdr:to>
      <xdr:col>22</xdr:col>
      <xdr:colOff>295275</xdr:colOff>
      <xdr:row>28</xdr:row>
      <xdr:rowOff>47625</xdr:rowOff>
    </xdr:to>
    <xdr:sp macro="" textlink="">
      <xdr:nvSpPr>
        <xdr:cNvPr id="72" name="Line 19">
          <a:extLst>
            <a:ext uri="{FF2B5EF4-FFF2-40B4-BE49-F238E27FC236}">
              <a16:creationId xmlns:a16="http://schemas.microsoft.com/office/drawing/2014/main" id="{C7446951-D3D5-D840-8E0C-B0D174EE137B}"/>
            </a:ext>
          </a:extLst>
        </xdr:cNvPr>
        <xdr:cNvSpPr>
          <a:spLocks noChangeShapeType="1"/>
        </xdr:cNvSpPr>
      </xdr:nvSpPr>
      <xdr:spPr bwMode="auto">
        <a:xfrm>
          <a:off x="6921500" y="1958975"/>
          <a:ext cx="1108075" cy="1225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14</xdr:col>
      <xdr:colOff>323850</xdr:colOff>
      <xdr:row>23</xdr:row>
      <xdr:rowOff>57150</xdr:rowOff>
    </xdr:from>
    <xdr:ext cx="431913" cy="179601"/>
    <xdr:sp macro="" textlink="">
      <xdr:nvSpPr>
        <xdr:cNvPr id="73" name="Text Box 22">
          <a:extLst>
            <a:ext uri="{FF2B5EF4-FFF2-40B4-BE49-F238E27FC236}">
              <a16:creationId xmlns:a16="http://schemas.microsoft.com/office/drawing/2014/main" id="{E94A7C03-8BF7-B648-B25F-C29C62E1DBDF}"/>
            </a:ext>
          </a:extLst>
        </xdr:cNvPr>
        <xdr:cNvSpPr txBox="1">
          <a:spLocks noChangeArrowheads="1"/>
        </xdr:cNvSpPr>
      </xdr:nvSpPr>
      <xdr:spPr bwMode="auto">
        <a:xfrm>
          <a:off x="2216150" y="23685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14</xdr:col>
      <xdr:colOff>276225</xdr:colOff>
      <xdr:row>27</xdr:row>
      <xdr:rowOff>114300</xdr:rowOff>
    </xdr:from>
    <xdr:ext cx="431913" cy="179601"/>
    <xdr:sp macro="" textlink="">
      <xdr:nvSpPr>
        <xdr:cNvPr id="74" name="Text Box 23">
          <a:extLst>
            <a:ext uri="{FF2B5EF4-FFF2-40B4-BE49-F238E27FC236}">
              <a16:creationId xmlns:a16="http://schemas.microsoft.com/office/drawing/2014/main" id="{A433F8B7-AC89-254B-A15D-8E2D85C3EA51}"/>
            </a:ext>
          </a:extLst>
        </xdr:cNvPr>
        <xdr:cNvSpPr txBox="1">
          <a:spLocks noChangeArrowheads="1"/>
        </xdr:cNvSpPr>
      </xdr:nvSpPr>
      <xdr:spPr bwMode="auto">
        <a:xfrm>
          <a:off x="2168525" y="30861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14</xdr:col>
      <xdr:colOff>352425</xdr:colOff>
      <xdr:row>32</xdr:row>
      <xdr:rowOff>9525</xdr:rowOff>
    </xdr:from>
    <xdr:ext cx="431913" cy="179601"/>
    <xdr:sp macro="" textlink="">
      <xdr:nvSpPr>
        <xdr:cNvPr id="75" name="Text Box 25">
          <a:extLst>
            <a:ext uri="{FF2B5EF4-FFF2-40B4-BE49-F238E27FC236}">
              <a16:creationId xmlns:a16="http://schemas.microsoft.com/office/drawing/2014/main" id="{A0B9A4AA-4089-7341-9B40-20ADD2B553CC}"/>
            </a:ext>
          </a:extLst>
        </xdr:cNvPr>
        <xdr:cNvSpPr txBox="1">
          <a:spLocks noChangeArrowheads="1"/>
        </xdr:cNvSpPr>
      </xdr:nvSpPr>
      <xdr:spPr bwMode="auto">
        <a:xfrm>
          <a:off x="2244725" y="380682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14</xdr:col>
      <xdr:colOff>409575</xdr:colOff>
      <xdr:row>18</xdr:row>
      <xdr:rowOff>85725</xdr:rowOff>
    </xdr:from>
    <xdr:ext cx="104003" cy="179601"/>
    <xdr:sp macro="" textlink="">
      <xdr:nvSpPr>
        <xdr:cNvPr id="76" name="Text Box 26">
          <a:extLst>
            <a:ext uri="{FF2B5EF4-FFF2-40B4-BE49-F238E27FC236}">
              <a16:creationId xmlns:a16="http://schemas.microsoft.com/office/drawing/2014/main" id="{01425348-2A49-9C40-96CD-D5661B01964B}"/>
            </a:ext>
          </a:extLst>
        </xdr:cNvPr>
        <xdr:cNvSpPr txBox="1">
          <a:spLocks noChangeArrowheads="1"/>
        </xdr:cNvSpPr>
      </xdr:nvSpPr>
      <xdr:spPr bwMode="auto">
        <a:xfrm>
          <a:off x="2301875" y="157162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23</xdr:col>
      <xdr:colOff>0</xdr:colOff>
      <xdr:row>28</xdr:row>
      <xdr:rowOff>9525</xdr:rowOff>
    </xdr:from>
    <xdr:ext cx="424732" cy="179601"/>
    <xdr:sp macro="" textlink="">
      <xdr:nvSpPr>
        <xdr:cNvPr id="77" name="Text Box 27">
          <a:extLst>
            <a:ext uri="{FF2B5EF4-FFF2-40B4-BE49-F238E27FC236}">
              <a16:creationId xmlns:a16="http://schemas.microsoft.com/office/drawing/2014/main" id="{26FEBAEF-24B2-AF49-813B-1213B643819A}"/>
            </a:ext>
          </a:extLst>
        </xdr:cNvPr>
        <xdr:cNvSpPr txBox="1">
          <a:spLocks noChangeArrowheads="1"/>
        </xdr:cNvSpPr>
      </xdr:nvSpPr>
      <xdr:spPr bwMode="auto">
        <a:xfrm>
          <a:off x="8407400" y="314642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14</xdr:col>
      <xdr:colOff>91532</xdr:colOff>
      <xdr:row>35</xdr:row>
      <xdr:rowOff>125855</xdr:rowOff>
    </xdr:from>
    <xdr:to>
      <xdr:col>15</xdr:col>
      <xdr:colOff>510632</xdr:colOff>
      <xdr:row>38</xdr:row>
      <xdr:rowOff>146821</xdr:rowOff>
    </xdr:to>
    <xdr:sp macro="" textlink="">
      <xdr:nvSpPr>
        <xdr:cNvPr id="78" name="Oval 3">
          <a:extLst>
            <a:ext uri="{FF2B5EF4-FFF2-40B4-BE49-F238E27FC236}">
              <a16:creationId xmlns:a16="http://schemas.microsoft.com/office/drawing/2014/main" id="{4651F290-E918-2D4E-952E-00178DD5F8E6}"/>
            </a:ext>
          </a:extLst>
        </xdr:cNvPr>
        <xdr:cNvSpPr>
          <a:spLocks noChangeArrowheads="1"/>
        </xdr:cNvSpPr>
      </xdr:nvSpPr>
      <xdr:spPr bwMode="auto">
        <a:xfrm>
          <a:off x="12516937" y="7677206"/>
          <a:ext cx="1242884" cy="638804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r>
            <a:rPr lang="en-US"/>
            <a:t>Node 4</a:t>
          </a:r>
        </a:p>
      </xdr:txBody>
    </xdr:sp>
    <xdr:clientData/>
  </xdr:twoCellAnchor>
  <xdr:twoCellAnchor>
    <xdr:from>
      <xdr:col>15</xdr:col>
      <xdr:colOff>480540</xdr:colOff>
      <xdr:row>31</xdr:row>
      <xdr:rowOff>22882</xdr:rowOff>
    </xdr:from>
    <xdr:to>
      <xdr:col>18</xdr:col>
      <xdr:colOff>572071</xdr:colOff>
      <xdr:row>36</xdr:row>
      <xdr:rowOff>160178</xdr:rowOff>
    </xdr:to>
    <xdr:sp macro="" textlink="">
      <xdr:nvSpPr>
        <xdr:cNvPr id="79" name="Line 10">
          <a:extLst>
            <a:ext uri="{FF2B5EF4-FFF2-40B4-BE49-F238E27FC236}">
              <a16:creationId xmlns:a16="http://schemas.microsoft.com/office/drawing/2014/main" id="{CF3EEF6B-5F68-284C-AC0D-C55960071EA4}"/>
            </a:ext>
          </a:extLst>
        </xdr:cNvPr>
        <xdr:cNvSpPr>
          <a:spLocks noChangeShapeType="1"/>
        </xdr:cNvSpPr>
      </xdr:nvSpPr>
      <xdr:spPr bwMode="auto">
        <a:xfrm flipV="1">
          <a:off x="13729729" y="6739008"/>
          <a:ext cx="2562883" cy="117846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503424</xdr:colOff>
      <xdr:row>26</xdr:row>
      <xdr:rowOff>68648</xdr:rowOff>
    </xdr:from>
    <xdr:to>
      <xdr:col>19</xdr:col>
      <xdr:colOff>91532</xdr:colOff>
      <xdr:row>36</xdr:row>
      <xdr:rowOff>144905</xdr:rowOff>
    </xdr:to>
    <xdr:sp macro="" textlink="">
      <xdr:nvSpPr>
        <xdr:cNvPr id="80" name="Line 11">
          <a:extLst>
            <a:ext uri="{FF2B5EF4-FFF2-40B4-BE49-F238E27FC236}">
              <a16:creationId xmlns:a16="http://schemas.microsoft.com/office/drawing/2014/main" id="{652B6787-2723-5D41-8D28-7CA75F8DF40E}"/>
            </a:ext>
          </a:extLst>
        </xdr:cNvPr>
        <xdr:cNvSpPr>
          <a:spLocks noChangeShapeType="1"/>
        </xdr:cNvSpPr>
      </xdr:nvSpPr>
      <xdr:spPr bwMode="auto">
        <a:xfrm flipV="1">
          <a:off x="13752613" y="5686396"/>
          <a:ext cx="2883243" cy="221580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B321-AF5B-8348-A0F2-F6B6E081871D}">
  <dimension ref="A1:Z41"/>
  <sheetViews>
    <sheetView tabSelected="1" topLeftCell="H12" zoomScale="111" workbookViewId="0">
      <selection activeCell="Q44" sqref="Q44"/>
    </sheetView>
  </sheetViews>
  <sheetFormatPr baseColWidth="10" defaultRowHeight="16" x14ac:dyDescent="0.2"/>
  <cols>
    <col min="7" max="7" width="12.1640625" customWidth="1"/>
    <col min="8" max="8" width="10.83203125" customWidth="1"/>
    <col min="10" max="10" width="14" customWidth="1"/>
    <col min="11" max="11" width="14.1640625" customWidth="1"/>
    <col min="12" max="12" width="14.6640625" customWidth="1"/>
  </cols>
  <sheetData>
    <row r="1" spans="1:26" ht="20" thickTop="1" thickBot="1" x14ac:dyDescent="0.25">
      <c r="A1" s="2" t="s">
        <v>11</v>
      </c>
      <c r="B1" s="3" t="s">
        <v>12</v>
      </c>
      <c r="C1" s="3" t="s">
        <v>0</v>
      </c>
      <c r="D1" s="3" t="s">
        <v>1</v>
      </c>
      <c r="E1" s="4" t="s">
        <v>13</v>
      </c>
      <c r="F1" s="53"/>
      <c r="G1" s="42" t="s">
        <v>17</v>
      </c>
      <c r="H1" s="42">
        <f>E31</f>
        <v>0.88643230033488507</v>
      </c>
      <c r="I1" s="42"/>
      <c r="J1" s="40" t="s">
        <v>18</v>
      </c>
      <c r="K1" s="41">
        <v>0.85</v>
      </c>
      <c r="M1" s="53"/>
      <c r="Z1" s="53"/>
    </row>
    <row r="2" spans="1:26" ht="18" thickTop="1" thickBot="1" x14ac:dyDescent="0.25">
      <c r="A2" s="5">
        <v>1</v>
      </c>
      <c r="B2" s="1" t="s">
        <v>6</v>
      </c>
      <c r="C2" s="1" t="s">
        <v>8</v>
      </c>
      <c r="D2" s="1">
        <v>0.5</v>
      </c>
      <c r="E2" s="6">
        <f>A2*D2</f>
        <v>0.5</v>
      </c>
      <c r="F2" s="53"/>
      <c r="G2" s="43" t="s">
        <v>24</v>
      </c>
      <c r="H2" s="44"/>
      <c r="I2" s="45"/>
      <c r="J2" s="49">
        <v>0.1</v>
      </c>
      <c r="K2" s="50"/>
      <c r="M2" s="53"/>
      <c r="Z2" s="53"/>
    </row>
    <row r="3" spans="1:26" ht="18" thickTop="1" thickBot="1" x14ac:dyDescent="0.25">
      <c r="A3" s="5">
        <v>0.4</v>
      </c>
      <c r="B3" s="1" t="s">
        <v>2</v>
      </c>
      <c r="C3" s="1" t="s">
        <v>8</v>
      </c>
      <c r="D3" s="1">
        <v>0.6</v>
      </c>
      <c r="E3" s="6">
        <f>A3*D3</f>
        <v>0.24</v>
      </c>
      <c r="F3" s="53"/>
      <c r="G3" s="46" t="s">
        <v>29</v>
      </c>
      <c r="H3" s="47" t="s">
        <v>30</v>
      </c>
      <c r="I3" s="48"/>
      <c r="J3" s="51">
        <f>K1-H1</f>
        <v>-3.6432300334885093E-2</v>
      </c>
      <c r="K3" s="48"/>
      <c r="M3" s="53"/>
      <c r="Z3" s="53"/>
    </row>
    <row r="4" spans="1:26" ht="18" thickTop="1" thickBot="1" x14ac:dyDescent="0.25">
      <c r="A4" s="5">
        <v>0.7</v>
      </c>
      <c r="B4" s="1" t="s">
        <v>3</v>
      </c>
      <c r="C4" s="1" t="s">
        <v>8</v>
      </c>
      <c r="D4" s="1">
        <v>0.8</v>
      </c>
      <c r="E4" s="6">
        <f>A4*D4</f>
        <v>0.55999999999999994</v>
      </c>
      <c r="F4" s="53"/>
      <c r="G4" s="15"/>
      <c r="H4" s="16"/>
      <c r="I4" s="15"/>
      <c r="J4" s="17"/>
      <c r="K4" s="1"/>
      <c r="M4" s="53"/>
      <c r="Z4" s="53"/>
    </row>
    <row r="5" spans="1:26" ht="18" thickTop="1" thickBot="1" x14ac:dyDescent="0.25">
      <c r="A5" s="5">
        <v>0.7</v>
      </c>
      <c r="B5" s="1" t="s">
        <v>4</v>
      </c>
      <c r="C5" s="1" t="s">
        <v>8</v>
      </c>
      <c r="D5" s="1">
        <v>0.6</v>
      </c>
      <c r="E5" s="6">
        <f>A5*D5</f>
        <v>0.42</v>
      </c>
      <c r="F5" s="53"/>
      <c r="G5" s="30" t="s">
        <v>25</v>
      </c>
      <c r="H5" s="26"/>
      <c r="I5" s="1"/>
      <c r="J5" s="1"/>
      <c r="K5" s="1"/>
      <c r="L5" s="1"/>
      <c r="M5" s="53"/>
      <c r="Z5" s="53"/>
    </row>
    <row r="6" spans="1:26" ht="18" thickTop="1" thickBot="1" x14ac:dyDescent="0.25">
      <c r="A6" s="7">
        <v>0.2</v>
      </c>
      <c r="B6" s="8" t="s">
        <v>5</v>
      </c>
      <c r="C6" s="8" t="s">
        <v>8</v>
      </c>
      <c r="D6" s="8">
        <v>0.2</v>
      </c>
      <c r="E6" s="6">
        <f t="shared" ref="E6" si="0">A6*D6</f>
        <v>4.0000000000000008E-2</v>
      </c>
      <c r="F6" s="53"/>
      <c r="G6" s="34" t="s">
        <v>31</v>
      </c>
      <c r="H6" s="35"/>
      <c r="I6" s="52"/>
      <c r="J6" s="36">
        <f>H1*(1-H1)*J3</f>
        <v>-3.6676424893955042E-3</v>
      </c>
      <c r="K6" s="1"/>
      <c r="L6" s="1"/>
      <c r="M6" s="53"/>
      <c r="Z6" s="53"/>
    </row>
    <row r="7" spans="1:26" ht="18" thickTop="1" thickBot="1" x14ac:dyDescent="0.25">
      <c r="E7" s="10">
        <f>SUM(E2:E6)</f>
        <v>1.7599999999999998</v>
      </c>
      <c r="F7" s="53"/>
      <c r="G7" s="1"/>
      <c r="H7" s="1"/>
      <c r="I7" s="1"/>
      <c r="J7" s="1"/>
      <c r="K7" s="1"/>
      <c r="L7" s="1"/>
      <c r="M7" s="53"/>
      <c r="Z7" s="53"/>
    </row>
    <row r="8" spans="1:26" ht="18" thickTop="1" thickBot="1" x14ac:dyDescent="0.25">
      <c r="F8" s="53"/>
      <c r="G8" s="29" t="s">
        <v>19</v>
      </c>
      <c r="H8" s="1"/>
      <c r="I8" s="1"/>
      <c r="J8" s="1"/>
      <c r="K8" s="1"/>
      <c r="L8" s="1"/>
      <c r="M8" s="53"/>
      <c r="Z8" s="53"/>
    </row>
    <row r="9" spans="1:26" ht="20" thickTop="1" thickBot="1" x14ac:dyDescent="0.25">
      <c r="B9" s="37" t="s">
        <v>14</v>
      </c>
      <c r="C9" s="38" t="s">
        <v>15</v>
      </c>
      <c r="D9" s="39"/>
      <c r="E9" s="11">
        <f>(1/(1+EXP(-E7)))</f>
        <v>0.85320966019861766</v>
      </c>
      <c r="F9" s="53"/>
      <c r="G9" s="25" t="s">
        <v>12</v>
      </c>
      <c r="H9" s="25" t="s">
        <v>0</v>
      </c>
      <c r="I9" s="25" t="s">
        <v>20</v>
      </c>
      <c r="J9" s="25" t="s">
        <v>21</v>
      </c>
      <c r="K9" s="25" t="s">
        <v>22</v>
      </c>
      <c r="L9" s="4" t="s">
        <v>23</v>
      </c>
      <c r="M9" s="53"/>
      <c r="Z9" s="53"/>
    </row>
    <row r="10" spans="1:26" ht="18" thickTop="1" thickBot="1" x14ac:dyDescent="0.25">
      <c r="F10" s="53"/>
      <c r="G10" s="32" t="s">
        <v>7</v>
      </c>
      <c r="H10" s="32" t="s">
        <v>10</v>
      </c>
      <c r="I10" s="32">
        <f>A26</f>
        <v>1</v>
      </c>
      <c r="J10" s="32">
        <f>J2*J6*I10</f>
        <v>-3.6676424893955045E-4</v>
      </c>
      <c r="K10" s="32">
        <f>D26</f>
        <v>0.5</v>
      </c>
      <c r="L10" s="6">
        <f>J10+K10</f>
        <v>0.49963323575106044</v>
      </c>
      <c r="M10" s="53"/>
      <c r="Z10" s="53"/>
    </row>
    <row r="11" spans="1:26" ht="18" thickTop="1" thickBot="1" x14ac:dyDescent="0.25">
      <c r="F11" s="53"/>
      <c r="G11" s="32" t="s">
        <v>8</v>
      </c>
      <c r="H11" s="32" t="s">
        <v>10</v>
      </c>
      <c r="I11" s="32">
        <f>A27</f>
        <v>0.85320966019861766</v>
      </c>
      <c r="J11" s="32">
        <f>J2*J6*I11</f>
        <v>-3.1292680021071507E-4</v>
      </c>
      <c r="K11" s="32">
        <f>D27</f>
        <v>0.9</v>
      </c>
      <c r="L11" s="6">
        <f t="shared" ref="L11:L12" si="1">J11+K11</f>
        <v>0.89968707319978936</v>
      </c>
      <c r="M11" s="53"/>
      <c r="Z11" s="53"/>
    </row>
    <row r="12" spans="1:26" ht="18" thickTop="1" thickBot="1" x14ac:dyDescent="0.25">
      <c r="F12" s="53"/>
      <c r="G12" s="33" t="s">
        <v>9</v>
      </c>
      <c r="H12" s="33" t="s">
        <v>10</v>
      </c>
      <c r="I12" s="33">
        <f>A28</f>
        <v>0.8743521434846544</v>
      </c>
      <c r="J12" s="33">
        <f>J2*J6*I12</f>
        <v>-3.2068110721383532E-4</v>
      </c>
      <c r="K12" s="33">
        <f>D28</f>
        <v>0.9</v>
      </c>
      <c r="L12" s="9">
        <f t="shared" si="1"/>
        <v>0.89967931889278618</v>
      </c>
      <c r="M12" s="53"/>
      <c r="Z12" s="53"/>
    </row>
    <row r="13" spans="1:26" ht="20" thickTop="1" thickBot="1" x14ac:dyDescent="0.25">
      <c r="A13" s="2" t="s">
        <v>11</v>
      </c>
      <c r="B13" s="3" t="s">
        <v>12</v>
      </c>
      <c r="C13" s="3" t="s">
        <v>0</v>
      </c>
      <c r="D13" s="3" t="s">
        <v>1</v>
      </c>
      <c r="E13" s="4" t="s">
        <v>13</v>
      </c>
      <c r="F13" s="53"/>
      <c r="I13" s="1"/>
      <c r="J13" s="1"/>
      <c r="K13" s="1"/>
      <c r="M13" s="53"/>
      <c r="Z13" s="53"/>
    </row>
    <row r="14" spans="1:26" ht="18" thickTop="1" thickBot="1" x14ac:dyDescent="0.25">
      <c r="A14" s="5">
        <v>1</v>
      </c>
      <c r="B14" s="1" t="s">
        <v>6</v>
      </c>
      <c r="C14" s="1" t="s">
        <v>9</v>
      </c>
      <c r="D14" s="1">
        <v>0.7</v>
      </c>
      <c r="E14" s="6">
        <f>A14*D14</f>
        <v>0.7</v>
      </c>
      <c r="F14" s="53"/>
      <c r="G14" s="30" t="s">
        <v>26</v>
      </c>
      <c r="H14" s="1"/>
      <c r="I14" s="1"/>
      <c r="J14" s="1"/>
      <c r="K14" s="1"/>
      <c r="L14" s="1"/>
      <c r="M14" s="53"/>
      <c r="Z14" s="53"/>
    </row>
    <row r="15" spans="1:26" ht="18" thickTop="1" thickBot="1" x14ac:dyDescent="0.25">
      <c r="A15" s="5">
        <v>0.4</v>
      </c>
      <c r="B15" s="1" t="s">
        <v>2</v>
      </c>
      <c r="C15" s="1" t="s">
        <v>9</v>
      </c>
      <c r="D15" s="1">
        <v>0.9</v>
      </c>
      <c r="E15" s="6">
        <f>A15*D15</f>
        <v>0.36000000000000004</v>
      </c>
      <c r="F15" s="53"/>
      <c r="G15" s="34" t="s">
        <v>32</v>
      </c>
      <c r="H15" s="35"/>
      <c r="I15" s="35"/>
      <c r="J15" s="36">
        <f>E9*(1-E9)*J6</f>
        <v>-4.593463133589014E-4</v>
      </c>
      <c r="K15" s="1"/>
      <c r="L15" s="1"/>
      <c r="M15" s="53"/>
      <c r="Z15" s="53"/>
    </row>
    <row r="16" spans="1:26" ht="18" thickTop="1" thickBot="1" x14ac:dyDescent="0.25">
      <c r="A16" s="5">
        <v>0.7</v>
      </c>
      <c r="B16" s="1" t="s">
        <v>3</v>
      </c>
      <c r="C16" s="1" t="s">
        <v>9</v>
      </c>
      <c r="D16" s="1">
        <v>0.8</v>
      </c>
      <c r="E16" s="6">
        <f>A16*D16</f>
        <v>0.55999999999999994</v>
      </c>
      <c r="F16" s="53"/>
      <c r="G16" s="1"/>
      <c r="H16" s="1"/>
      <c r="I16" s="1"/>
      <c r="J16" s="1"/>
      <c r="K16" s="1"/>
      <c r="L16" s="1"/>
      <c r="M16" s="53"/>
      <c r="Z16" s="53"/>
    </row>
    <row r="17" spans="1:26" ht="18" thickTop="1" thickBot="1" x14ac:dyDescent="0.25">
      <c r="A17" s="5">
        <v>0.7</v>
      </c>
      <c r="B17" s="1" t="s">
        <v>4</v>
      </c>
      <c r="C17" s="1" t="s">
        <v>9</v>
      </c>
      <c r="D17" s="1">
        <v>0.4</v>
      </c>
      <c r="E17" s="6">
        <f>A17*D17</f>
        <v>0.27999999999999997</v>
      </c>
      <c r="F17" s="53"/>
      <c r="G17" s="29" t="s">
        <v>19</v>
      </c>
      <c r="H17" s="1"/>
      <c r="I17" s="1"/>
      <c r="J17" s="1"/>
      <c r="K17" s="1"/>
      <c r="L17" s="1"/>
      <c r="M17" s="53"/>
      <c r="Z17" s="53"/>
    </row>
    <row r="18" spans="1:26" ht="20" thickTop="1" thickBot="1" x14ac:dyDescent="0.25">
      <c r="A18" s="7">
        <v>0.2</v>
      </c>
      <c r="B18" s="8" t="s">
        <v>5</v>
      </c>
      <c r="C18" s="8" t="s">
        <v>9</v>
      </c>
      <c r="D18" s="8">
        <v>0.2</v>
      </c>
      <c r="E18" s="6">
        <f>A18*D18</f>
        <v>4.0000000000000008E-2</v>
      </c>
      <c r="F18" s="53"/>
      <c r="G18" s="2" t="s">
        <v>12</v>
      </c>
      <c r="H18" s="25" t="s">
        <v>0</v>
      </c>
      <c r="I18" s="25" t="s">
        <v>20</v>
      </c>
      <c r="J18" s="25" t="s">
        <v>21</v>
      </c>
      <c r="K18" s="25" t="s">
        <v>22</v>
      </c>
      <c r="L18" s="25" t="s">
        <v>23</v>
      </c>
      <c r="M18" s="53"/>
      <c r="Z18" s="53"/>
    </row>
    <row r="19" spans="1:26" ht="18" thickTop="1" thickBot="1" x14ac:dyDescent="0.25">
      <c r="E19" s="10">
        <f>SUM(E14:E18)</f>
        <v>1.9400000000000002</v>
      </c>
      <c r="F19" s="53"/>
      <c r="G19" s="27" t="s">
        <v>6</v>
      </c>
      <c r="H19" s="31" t="s">
        <v>8</v>
      </c>
      <c r="I19" s="31">
        <v>1</v>
      </c>
      <c r="J19" s="31">
        <f>I19*J15*J2</f>
        <v>-4.593463133589014E-5</v>
      </c>
      <c r="K19" s="31">
        <v>0.5</v>
      </c>
      <c r="L19" s="28">
        <f>J19+K19</f>
        <v>0.4999540653686641</v>
      </c>
      <c r="M19" s="53"/>
      <c r="N19" s="18">
        <v>1</v>
      </c>
      <c r="Z19" s="53"/>
    </row>
    <row r="20" spans="1:26" ht="18" thickTop="1" thickBot="1" x14ac:dyDescent="0.25">
      <c r="F20" s="53"/>
      <c r="G20" s="5" t="s">
        <v>2</v>
      </c>
      <c r="H20" s="32" t="s">
        <v>8</v>
      </c>
      <c r="I20" s="32">
        <v>0.4</v>
      </c>
      <c r="J20" s="32">
        <f>I20*J15*J2</f>
        <v>-1.8373852534356057E-5</v>
      </c>
      <c r="K20" s="32">
        <v>0.6</v>
      </c>
      <c r="L20" s="6">
        <f t="shared" ref="L20:L23" si="2">J20+K20</f>
        <v>0.59998162614746564</v>
      </c>
      <c r="M20" s="53"/>
      <c r="N20" s="18"/>
      <c r="S20" s="18">
        <v>1</v>
      </c>
      <c r="Z20" s="53"/>
    </row>
    <row r="21" spans="1:26" ht="18" thickTop="1" thickBot="1" x14ac:dyDescent="0.25">
      <c r="B21" s="37" t="s">
        <v>14</v>
      </c>
      <c r="C21" s="38" t="s">
        <v>15</v>
      </c>
      <c r="D21" s="39"/>
      <c r="E21" s="11">
        <f>(1/(1+EXP(-E19)))</f>
        <v>0.8743521434846544</v>
      </c>
      <c r="F21" s="53"/>
      <c r="G21" s="5" t="s">
        <v>3</v>
      </c>
      <c r="H21" s="32" t="s">
        <v>8</v>
      </c>
      <c r="I21" s="32">
        <v>0.7</v>
      </c>
      <c r="J21" s="32">
        <f>I21*J15*J2</f>
        <v>-3.2154241935123096E-5</v>
      </c>
      <c r="K21" s="32">
        <v>0.8</v>
      </c>
      <c r="L21" s="6">
        <f t="shared" si="2"/>
        <v>0.7999678457580649</v>
      </c>
      <c r="M21" s="53"/>
      <c r="N21" s="18"/>
      <c r="Z21" s="53"/>
    </row>
    <row r="22" spans="1:26" ht="18" thickTop="1" thickBot="1" x14ac:dyDescent="0.25">
      <c r="F22" s="53"/>
      <c r="G22" s="5" t="s">
        <v>4</v>
      </c>
      <c r="H22" s="32" t="s">
        <v>8</v>
      </c>
      <c r="I22" s="32">
        <v>0.7</v>
      </c>
      <c r="J22" s="32">
        <f>I22*J15*J2</f>
        <v>-3.2154241935123096E-5</v>
      </c>
      <c r="K22" s="32">
        <v>0.6</v>
      </c>
      <c r="L22" s="6">
        <f t="shared" si="2"/>
        <v>0.59996784575806483</v>
      </c>
      <c r="M22" s="53"/>
      <c r="N22" s="18"/>
      <c r="R22" s="19">
        <v>0.5</v>
      </c>
      <c r="Z22" s="53"/>
    </row>
    <row r="23" spans="1:26" ht="18" thickTop="1" thickBot="1" x14ac:dyDescent="0.25">
      <c r="F23" s="53"/>
      <c r="G23" s="7" t="s">
        <v>5</v>
      </c>
      <c r="H23" s="33" t="s">
        <v>8</v>
      </c>
      <c r="I23" s="33">
        <v>0.2</v>
      </c>
      <c r="J23" s="33">
        <f>I23*J15*J2</f>
        <v>-9.1869262671780283E-6</v>
      </c>
      <c r="K23" s="33">
        <v>0.2</v>
      </c>
      <c r="L23" s="9">
        <f t="shared" si="2"/>
        <v>0.19999081307373284</v>
      </c>
      <c r="M23" s="53"/>
      <c r="N23" s="18"/>
      <c r="Q23" s="20">
        <v>0.7</v>
      </c>
      <c r="Z23" s="53"/>
    </row>
    <row r="24" spans="1:26" ht="18" thickTop="1" thickBot="1" x14ac:dyDescent="0.25">
      <c r="F24" s="53"/>
      <c r="M24" s="53"/>
      <c r="N24" s="18">
        <v>0.4</v>
      </c>
      <c r="T24" s="55">
        <v>0.85320969999999996</v>
      </c>
      <c r="V24" s="57">
        <v>0.5</v>
      </c>
      <c r="Z24" s="53"/>
    </row>
    <row r="25" spans="1:26" ht="20" thickTop="1" thickBot="1" x14ac:dyDescent="0.25">
      <c r="A25" s="2" t="s">
        <v>11</v>
      </c>
      <c r="B25" s="3" t="s">
        <v>12</v>
      </c>
      <c r="C25" s="3" t="s">
        <v>0</v>
      </c>
      <c r="D25" s="3" t="s">
        <v>1</v>
      </c>
      <c r="E25" s="4" t="s">
        <v>13</v>
      </c>
      <c r="F25" s="53"/>
      <c r="G25" s="30" t="s">
        <v>26</v>
      </c>
      <c r="H25" s="1"/>
      <c r="I25" s="1"/>
      <c r="J25" s="1"/>
      <c r="K25" s="1"/>
      <c r="L25" s="1"/>
      <c r="M25" s="53"/>
      <c r="N25" s="18"/>
      <c r="R25" s="23">
        <v>0.6</v>
      </c>
      <c r="T25" s="22">
        <f>U38</f>
        <v>0</v>
      </c>
      <c r="Z25" s="53" t="s">
        <v>16</v>
      </c>
    </row>
    <row r="26" spans="1:26" ht="18" thickTop="1" thickBot="1" x14ac:dyDescent="0.25">
      <c r="A26" s="5">
        <v>1</v>
      </c>
      <c r="B26" s="13" t="s">
        <v>7</v>
      </c>
      <c r="C26" s="13" t="s">
        <v>10</v>
      </c>
      <c r="D26" s="1">
        <v>0.5</v>
      </c>
      <c r="E26" s="6">
        <f>A26*D26</f>
        <v>0.5</v>
      </c>
      <c r="F26" s="53"/>
      <c r="G26" s="34" t="s">
        <v>32</v>
      </c>
      <c r="H26" s="35"/>
      <c r="I26" s="35"/>
      <c r="J26" s="36">
        <f>E21*(1-E21)*J6</f>
        <v>-4.0292893746386136E-4</v>
      </c>
      <c r="K26" s="1"/>
      <c r="L26" s="1"/>
      <c r="M26" s="53"/>
      <c r="N26" s="18"/>
      <c r="Z26" s="53"/>
    </row>
    <row r="27" spans="1:26" ht="18" thickTop="1" thickBot="1" x14ac:dyDescent="0.25">
      <c r="A27" s="5">
        <f>E9</f>
        <v>0.85320966019861766</v>
      </c>
      <c r="B27" s="13" t="s">
        <v>8</v>
      </c>
      <c r="C27" s="13" t="s">
        <v>10</v>
      </c>
      <c r="D27" s="1">
        <v>0.9</v>
      </c>
      <c r="E27" s="6">
        <f>A27*D27</f>
        <v>0.76788869417875594</v>
      </c>
      <c r="F27" s="53"/>
      <c r="G27" s="1"/>
      <c r="H27" s="1"/>
      <c r="I27" s="1"/>
      <c r="J27" s="1"/>
      <c r="K27" s="1"/>
      <c r="L27" s="1"/>
      <c r="M27" s="53"/>
      <c r="N27" s="18"/>
      <c r="Q27" s="20">
        <v>0.9</v>
      </c>
      <c r="R27" s="23">
        <v>0.8</v>
      </c>
      <c r="V27" s="56">
        <v>0.9</v>
      </c>
      <c r="Z27" s="53" t="s">
        <v>16</v>
      </c>
    </row>
    <row r="28" spans="1:26" ht="18" thickTop="1" thickBot="1" x14ac:dyDescent="0.25">
      <c r="A28" s="7">
        <f>E21</f>
        <v>0.8743521434846544</v>
      </c>
      <c r="B28" s="14" t="s">
        <v>9</v>
      </c>
      <c r="C28" s="14" t="s">
        <v>10</v>
      </c>
      <c r="D28" s="8">
        <v>0.9</v>
      </c>
      <c r="E28" s="9">
        <f>A28*D28</f>
        <v>0.78691692913618894</v>
      </c>
      <c r="F28" s="53"/>
      <c r="G28" s="29" t="s">
        <v>19</v>
      </c>
      <c r="H28" s="1"/>
      <c r="I28" s="1"/>
      <c r="J28" s="1"/>
      <c r="K28" s="1"/>
      <c r="L28" s="1"/>
      <c r="M28" s="53"/>
      <c r="N28" s="18"/>
      <c r="Q28" s="21" t="s">
        <v>16</v>
      </c>
      <c r="Z28" s="53"/>
    </row>
    <row r="29" spans="1:26" ht="20" thickTop="1" thickBot="1" x14ac:dyDescent="0.25">
      <c r="E29" s="12">
        <f>SUM(E25:E28)</f>
        <v>2.054805623314945</v>
      </c>
      <c r="F29" s="53"/>
      <c r="G29" s="2" t="s">
        <v>12</v>
      </c>
      <c r="H29" s="2" t="s">
        <v>0</v>
      </c>
      <c r="I29" s="25" t="s">
        <v>20</v>
      </c>
      <c r="J29" s="25" t="s">
        <v>21</v>
      </c>
      <c r="K29" s="25" t="s">
        <v>22</v>
      </c>
      <c r="L29" s="4" t="s">
        <v>23</v>
      </c>
      <c r="M29" s="53"/>
      <c r="N29" s="18">
        <v>0.7</v>
      </c>
      <c r="R29" s="24">
        <v>0.6</v>
      </c>
      <c r="T29" s="55">
        <v>0.87435209999999997</v>
      </c>
      <c r="Z29" s="53"/>
    </row>
    <row r="30" spans="1:26" ht="18" thickTop="1" thickBot="1" x14ac:dyDescent="0.25">
      <c r="F30" s="53"/>
      <c r="G30" s="27" t="s">
        <v>6</v>
      </c>
      <c r="H30" s="27" t="s">
        <v>9</v>
      </c>
      <c r="I30" s="31">
        <v>1</v>
      </c>
      <c r="J30" s="31">
        <f>I30*J26*J2</f>
        <v>-4.0292893746386137E-5</v>
      </c>
      <c r="K30" s="31">
        <v>0.7</v>
      </c>
      <c r="L30" s="28">
        <f>J30+K30</f>
        <v>0.69995970710625355</v>
      </c>
      <c r="M30" s="53"/>
      <c r="N30" s="18"/>
      <c r="Q30" s="20">
        <v>0.8</v>
      </c>
      <c r="Z30" s="53"/>
    </row>
    <row r="31" spans="1:26" ht="18" thickTop="1" thickBot="1" x14ac:dyDescent="0.25">
      <c r="B31" s="37" t="s">
        <v>14</v>
      </c>
      <c r="C31" s="38" t="s">
        <v>15</v>
      </c>
      <c r="D31" s="39"/>
      <c r="E31" s="11">
        <f>(1/(1+EXP(-E29)))</f>
        <v>0.88643230033488507</v>
      </c>
      <c r="F31" s="53"/>
      <c r="G31" s="5" t="s">
        <v>2</v>
      </c>
      <c r="H31" s="5" t="s">
        <v>9</v>
      </c>
      <c r="I31" s="32">
        <v>0.4</v>
      </c>
      <c r="J31" s="32">
        <f>I31*J26*J2</f>
        <v>-1.6117157498554456E-5</v>
      </c>
      <c r="K31" s="32">
        <v>0.9</v>
      </c>
      <c r="L31" s="6">
        <f t="shared" ref="L31:L34" si="3">J31+K31</f>
        <v>0.89998388284250141</v>
      </c>
      <c r="M31" s="53"/>
      <c r="N31" s="18"/>
      <c r="R31" s="24">
        <v>0.2</v>
      </c>
      <c r="V31" s="56">
        <v>0.9</v>
      </c>
      <c r="X31" s="54">
        <v>0.88643000000000005</v>
      </c>
      <c r="Y31" s="55" t="s">
        <v>27</v>
      </c>
      <c r="Z31" s="53"/>
    </row>
    <row r="32" spans="1:26" ht="18" thickTop="1" thickBot="1" x14ac:dyDescent="0.25">
      <c r="F32" s="53"/>
      <c r="G32" s="5" t="s">
        <v>3</v>
      </c>
      <c r="H32" s="5" t="s">
        <v>9</v>
      </c>
      <c r="I32" s="32">
        <v>0.7</v>
      </c>
      <c r="J32" s="32">
        <f>I32*J26*J2</f>
        <v>-2.8205025622470293E-5</v>
      </c>
      <c r="K32" s="32">
        <v>0.8</v>
      </c>
      <c r="L32" s="6">
        <f t="shared" si="3"/>
        <v>0.79997179497437754</v>
      </c>
      <c r="M32" s="53"/>
      <c r="N32" s="18"/>
      <c r="X32" s="54">
        <v>0.85</v>
      </c>
      <c r="Y32" s="55" t="s">
        <v>28</v>
      </c>
      <c r="Z32" s="53"/>
    </row>
    <row r="33" spans="1:26" ht="18" thickTop="1" thickBot="1" x14ac:dyDescent="0.25">
      <c r="F33" s="53"/>
      <c r="G33" s="5" t="s">
        <v>4</v>
      </c>
      <c r="H33" s="5" t="s">
        <v>9</v>
      </c>
      <c r="I33" s="32">
        <v>0.7</v>
      </c>
      <c r="J33" s="32">
        <f>I33*J26*J2</f>
        <v>-2.8205025622470293E-5</v>
      </c>
      <c r="K33" s="32">
        <v>0.4</v>
      </c>
      <c r="L33" s="6">
        <f t="shared" si="3"/>
        <v>0.39997179497437757</v>
      </c>
      <c r="M33" s="53"/>
      <c r="N33" s="18">
        <v>0.7</v>
      </c>
      <c r="Q33" s="20">
        <v>0.4</v>
      </c>
      <c r="Z33" s="53"/>
    </row>
    <row r="34" spans="1:26" ht="18" thickTop="1" thickBot="1" x14ac:dyDescent="0.25">
      <c r="F34" s="53"/>
      <c r="G34" s="7" t="s">
        <v>5</v>
      </c>
      <c r="H34" s="7" t="s">
        <v>9</v>
      </c>
      <c r="I34" s="33">
        <v>0.2</v>
      </c>
      <c r="J34" s="33">
        <f>I34*J26*J2</f>
        <v>-8.0585787492772281E-6</v>
      </c>
      <c r="K34" s="33">
        <v>0.2</v>
      </c>
      <c r="L34" s="9">
        <f>J34+K34</f>
        <v>0.19999194142125074</v>
      </c>
      <c r="M34" s="53"/>
      <c r="R34" s="20">
        <v>0.2</v>
      </c>
      <c r="T34" s="58"/>
      <c r="Z34" s="53"/>
    </row>
    <row r="35" spans="1:26" ht="18" thickTop="1" thickBot="1" x14ac:dyDescent="0.25">
      <c r="F35" s="53"/>
      <c r="M35" s="53"/>
      <c r="Z35" s="53"/>
    </row>
    <row r="36" spans="1:26" ht="18" thickTop="1" thickBot="1" x14ac:dyDescent="0.25">
      <c r="F36" s="53"/>
      <c r="M36" s="53"/>
      <c r="Z36" s="53"/>
    </row>
    <row r="37" spans="1:26" ht="18" thickTop="1" thickBot="1" x14ac:dyDescent="0.25">
      <c r="F37" s="53"/>
      <c r="M37" s="53"/>
      <c r="N37" s="18">
        <v>0.2</v>
      </c>
      <c r="Z37" s="53"/>
    </row>
    <row r="38" spans="1:26" ht="18" thickTop="1" thickBot="1" x14ac:dyDescent="0.25">
      <c r="F38" s="53"/>
      <c r="M38" s="53"/>
      <c r="Z38" s="53"/>
    </row>
    <row r="39" spans="1:26" ht="18" thickTop="1" thickBot="1" x14ac:dyDescent="0.25">
      <c r="F39" s="53"/>
      <c r="M39" s="53"/>
      <c r="Z39" s="53"/>
    </row>
    <row r="40" spans="1:26" ht="18" thickTop="1" thickBot="1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7" thickTop="1" x14ac:dyDescent="0.2"/>
  </sheetData>
  <mergeCells count="10">
    <mergeCell ref="G26:I26"/>
    <mergeCell ref="C9:D9"/>
    <mergeCell ref="C21:D21"/>
    <mergeCell ref="C31:D31"/>
    <mergeCell ref="G2:I2"/>
    <mergeCell ref="J2:K2"/>
    <mergeCell ref="H3:I3"/>
    <mergeCell ref="J3:K3"/>
    <mergeCell ref="G6:I6"/>
    <mergeCell ref="G15:I15"/>
  </mergeCells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7" r:id="rId3">
          <objectPr defaultSize="0" autoPict="0" r:id="rId4">
            <anchor moveWithCells="1" sizeWithCells="1">
              <from>
                <xdr:col>13</xdr:col>
                <xdr:colOff>12700</xdr:colOff>
                <xdr:row>0</xdr:row>
                <xdr:rowOff>101600</xdr:rowOff>
              </from>
              <to>
                <xdr:col>18</xdr:col>
                <xdr:colOff>12700</xdr:colOff>
                <xdr:row>3</xdr:row>
                <xdr:rowOff>203200</xdr:rowOff>
              </to>
            </anchor>
          </objectPr>
        </oleObject>
      </mc:Choice>
      <mc:Fallback>
        <oleObject progId="Equation.3" shapeId="1027" r:id="rId3"/>
      </mc:Fallback>
    </mc:AlternateContent>
    <mc:AlternateContent xmlns:mc="http://schemas.openxmlformats.org/markup-compatibility/2006">
      <mc:Choice Requires="x14">
        <oleObject progId="Equation.3" shapeId="1028" r:id="rId5">
          <objectPr defaultSize="0" autoPict="0" r:id="rId6">
            <anchor moveWithCells="1" sizeWithCells="1">
              <from>
                <xdr:col>13</xdr:col>
                <xdr:colOff>25400</xdr:colOff>
                <xdr:row>6</xdr:row>
                <xdr:rowOff>25400</xdr:rowOff>
              </from>
              <to>
                <xdr:col>17</xdr:col>
                <xdr:colOff>800100</xdr:colOff>
                <xdr:row>15</xdr:row>
                <xdr:rowOff>190500</xdr:rowOff>
              </to>
            </anchor>
          </objectPr>
        </oleObject>
      </mc:Choice>
      <mc:Fallback>
        <oleObject progId="Equation.3" shapeId="1028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2021-12-13T01:37:22Z</dcterms:created>
  <dcterms:modified xsi:type="dcterms:W3CDTF">2021-12-15T22:54:48Z</dcterms:modified>
</cp:coreProperties>
</file>