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berts/Documents/"/>
    </mc:Choice>
  </mc:AlternateContent>
  <xr:revisionPtr revIDLastSave="0" documentId="13_ncr:1_{C16C3A29-2608-9541-875E-A68EFD77EB02}" xr6:coauthVersionLast="47" xr6:coauthVersionMax="47" xr10:uidLastSave="{00000000-0000-0000-0000-000000000000}"/>
  <bookViews>
    <workbookView xWindow="8040" yWindow="1140" windowWidth="24060" windowHeight="16340" xr2:uid="{A2271655-7AC9-4309-9892-EA5FA970A423}"/>
  </bookViews>
  <sheets>
    <sheet name="Step 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'Step 1'!$A$1:$P$37</definedName>
    <definedName name="_xlnm.Print_Titles" localSheetId="0">'Step 1'!$1:$1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1" i="1"/>
  <c r="J24" i="1" l="1"/>
  <c r="K24" i="1" s="1"/>
  <c r="L24" i="1" s="1"/>
  <c r="M24" i="1" s="1"/>
  <c r="N24" i="1" s="1"/>
  <c r="J35" i="1"/>
  <c r="J32" i="1"/>
  <c r="J10" i="1" s="1"/>
  <c r="I12" i="1"/>
  <c r="J6" i="1"/>
  <c r="K35" i="1" l="1"/>
  <c r="L35" i="1" s="1"/>
  <c r="M35" i="1" s="1"/>
  <c r="J19" i="1"/>
  <c r="K32" i="1"/>
  <c r="L32" i="1" s="1"/>
  <c r="M32" i="1" s="1"/>
  <c r="N32" i="1" s="1"/>
  <c r="K20" i="1"/>
  <c r="I13" i="1"/>
  <c r="I16" i="1"/>
  <c r="K6" i="1"/>
  <c r="K10" i="1" l="1"/>
  <c r="N35" i="1"/>
  <c r="I21" i="1"/>
  <c r="I17" i="1"/>
  <c r="L6" i="1"/>
  <c r="L20" i="1"/>
  <c r="I22" i="1" l="1"/>
  <c r="I25" i="1"/>
  <c r="I26" i="1" s="1"/>
  <c r="I27" i="1" s="1"/>
  <c r="K19" i="1"/>
  <c r="L10" i="1"/>
  <c r="M20" i="1"/>
  <c r="M6" i="1"/>
  <c r="L19" i="1" l="1"/>
  <c r="M10" i="1"/>
  <c r="N6" i="1"/>
  <c r="N20" i="1"/>
  <c r="M19" i="1" l="1"/>
  <c r="N10" i="1"/>
  <c r="N15" i="1" l="1"/>
  <c r="N11" i="1"/>
  <c r="N19" i="1"/>
  <c r="N12" i="1" l="1"/>
  <c r="N13" i="1" s="1"/>
  <c r="N16" i="1" l="1"/>
  <c r="N17" i="1" s="1"/>
  <c r="N21" i="1" l="1"/>
  <c r="N22" i="1" s="1"/>
  <c r="N25" i="1" l="1"/>
  <c r="N26" i="1" s="1"/>
  <c r="N27" i="1" s="1"/>
  <c r="J11" i="1"/>
  <c r="K11" i="1"/>
  <c r="L11" i="1"/>
  <c r="M11" i="1"/>
  <c r="J12" i="1"/>
  <c r="K12" i="1"/>
  <c r="L12" i="1"/>
  <c r="M12" i="1"/>
  <c r="J13" i="1"/>
  <c r="K13" i="1"/>
  <c r="L13" i="1"/>
  <c r="M13" i="1"/>
  <c r="J15" i="1"/>
  <c r="K15" i="1"/>
  <c r="L15" i="1"/>
  <c r="M15" i="1"/>
  <c r="J16" i="1"/>
  <c r="K16" i="1"/>
  <c r="L16" i="1"/>
  <c r="M16" i="1"/>
  <c r="J17" i="1"/>
  <c r="K17" i="1"/>
  <c r="L17" i="1"/>
  <c r="M17" i="1"/>
  <c r="J21" i="1"/>
  <c r="K21" i="1"/>
  <c r="L21" i="1"/>
  <c r="M21" i="1"/>
  <c r="J22" i="1"/>
  <c r="K22" i="1"/>
  <c r="L22" i="1"/>
  <c r="M22" i="1"/>
  <c r="J25" i="1"/>
  <c r="K25" i="1"/>
  <c r="L25" i="1"/>
  <c r="M25" i="1"/>
  <c r="J26" i="1"/>
  <c r="K26" i="1"/>
  <c r="L26" i="1"/>
  <c r="M26" i="1"/>
  <c r="J27" i="1"/>
  <c r="K27" i="1"/>
  <c r="L27" i="1"/>
  <c r="M27" i="1"/>
  <c r="J33" i="1"/>
  <c r="K33" i="1"/>
  <c r="L33" i="1"/>
  <c r="M33" i="1"/>
  <c r="J34" i="1"/>
  <c r="K34" i="1"/>
  <c r="L34" i="1"/>
  <c r="M34" i="1"/>
</calcChain>
</file>

<file path=xl/sharedStrings.xml><?xml version="1.0" encoding="utf-8"?>
<sst xmlns="http://schemas.openxmlformats.org/spreadsheetml/2006/main" count="29" uniqueCount="27">
  <si>
    <t>Income Statement</t>
  </si>
  <si>
    <t>Actual</t>
  </si>
  <si>
    <t>Projected</t>
  </si>
  <si>
    <t>Revenues</t>
  </si>
  <si>
    <t>Less: COGS (Excl. Depreciation)</t>
  </si>
  <si>
    <t>Gross Profit</t>
  </si>
  <si>
    <t>Margin %</t>
  </si>
  <si>
    <t>EBITDA</t>
  </si>
  <si>
    <t>Less: Amortization</t>
  </si>
  <si>
    <t>EBIT</t>
  </si>
  <si>
    <t>Less: Interest (expense) / income</t>
  </si>
  <si>
    <t>Pre-Tax Income</t>
  </si>
  <si>
    <t>Less: Taxes</t>
  </si>
  <si>
    <t>Tax Rate %</t>
  </si>
  <si>
    <t>Net Income</t>
  </si>
  <si>
    <t>Income Statement Drivers</t>
  </si>
  <si>
    <t>Revenue Growth</t>
  </si>
  <si>
    <t>COGS as a % Revenue</t>
  </si>
  <si>
    <t>Depreciation as a % Revenue</t>
  </si>
  <si>
    <t>Amortization</t>
  </si>
  <si>
    <t>Interest Expense</t>
  </si>
  <si>
    <t>($ in millions)</t>
  </si>
  <si>
    <t>Less: Sales, General &amp; Administration  Expenses (excl. Amortization)</t>
  </si>
  <si>
    <t>SG&amp;A Expenses as a % Revenue</t>
  </si>
  <si>
    <t>Held Constant @ $25M p.a.</t>
  </si>
  <si>
    <t xml:space="preserve">Less: Depreciation </t>
  </si>
  <si>
    <t>After 2022 Actual, Held Constant @ $100M 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</si>
</sst>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44" formatCode="_(&quot;$&quot;* #,##0.00_);_(&quot;$&quot;* \(#,##0.00\);_(&quot;$&quot;* &quot;-&quot;??_);_(@_)"/>
    <numFmt numFmtId="164" formatCode="General&quot;A&quot;"/>
    <numFmt numFmtId="165" formatCode="&quot;$&quot;#,##0.0_);\(&quot;$&quot;#,##0.0\)"/>
    <numFmt numFmtId="166" formatCode="#,##0.0_);\(#,##0.0\)"/>
    <numFmt numFmtId="167" formatCode="#,##0.0%_);\(#,##0.0%\)"/>
    <numFmt numFmtId="168" formatCode="0.0%"/>
    <numFmt numFmtId="169" formatCode="General&quot;P&quot;"/>
    <numFmt numFmtId="170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Continuous"/>
    </xf>
    <xf numFmtId="0" fontId="5" fillId="4" borderId="3" xfId="0" applyFont="1" applyFill="1" applyBorder="1" applyAlignment="1">
      <alignment horizontal="centerContinuous"/>
    </xf>
    <xf numFmtId="0" fontId="5" fillId="4" borderId="4" xfId="0" applyFont="1" applyFill="1" applyBorder="1" applyAlignment="1">
      <alignment horizontal="centerContinuous"/>
    </xf>
    <xf numFmtId="164" fontId="2" fillId="0" borderId="0" xfId="0" applyNumberFormat="1" applyFont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0" xfId="1" applyNumberFormat="1" applyFont="1"/>
    <xf numFmtId="165" fontId="2" fillId="0" borderId="0" xfId="1" applyNumberFormat="1" applyFont="1"/>
    <xf numFmtId="166" fontId="7" fillId="0" borderId="0" xfId="1" applyNumberFormat="1" applyFont="1" applyBorder="1"/>
    <xf numFmtId="166" fontId="0" fillId="0" borderId="0" xfId="0" applyNumberFormat="1"/>
    <xf numFmtId="165" fontId="2" fillId="0" borderId="7" xfId="0" applyNumberFormat="1" applyFont="1" applyBorder="1"/>
    <xf numFmtId="167" fontId="0" fillId="0" borderId="0" xfId="0" applyNumberFormat="1"/>
    <xf numFmtId="166" fontId="3" fillId="0" borderId="0" xfId="1" applyNumberFormat="1" applyFont="1" applyBorder="1"/>
    <xf numFmtId="165" fontId="0" fillId="0" borderId="7" xfId="0" applyNumberFormat="1" applyBorder="1"/>
    <xf numFmtId="9" fontId="0" fillId="0" borderId="0" xfId="2" applyFont="1"/>
    <xf numFmtId="9" fontId="0" fillId="0" borderId="1" xfId="2" applyFont="1" applyBorder="1"/>
    <xf numFmtId="168" fontId="0" fillId="0" borderId="0" xfId="0" applyNumberFormat="1"/>
    <xf numFmtId="167" fontId="7" fillId="0" borderId="0" xfId="0" applyNumberFormat="1" applyFont="1"/>
    <xf numFmtId="169" fontId="2" fillId="0" borderId="0" xfId="0" applyNumberFormat="1" applyFont="1" applyAlignment="1">
      <alignment horizontal="center"/>
    </xf>
    <xf numFmtId="170" fontId="0" fillId="0" borderId="0" xfId="0" applyNumberFormat="1"/>
    <xf numFmtId="166" fontId="3" fillId="0" borderId="0" xfId="1" applyNumberFormat="1" applyFont="1" applyFill="1" applyBorder="1"/>
    <xf numFmtId="166" fontId="3" fillId="0" borderId="0" xfId="0" applyNumberFormat="1" applyFont="1"/>
    <xf numFmtId="167" fontId="8" fillId="2" borderId="5" xfId="0" applyNumberFormat="1" applyFont="1" applyFill="1" applyBorder="1" applyAlignment="1">
      <alignment horizontal="center"/>
    </xf>
    <xf numFmtId="10" fontId="0" fillId="0" borderId="0" xfId="0" applyNumberFormat="1"/>
    <xf numFmtId="7" fontId="0" fillId="0" borderId="0" xfId="0" applyNumberFormat="1"/>
    <xf numFmtId="9" fontId="4" fillId="0" borderId="0" xfId="2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E975-6DD1-49D4-BF90-BB7780773DD7}">
  <sheetPr>
    <tabColor rgb="FF339933"/>
    <pageSetUpPr fitToPage="1"/>
  </sheetPr>
  <dimension ref="C2:N40"/>
  <sheetViews>
    <sheetView showGridLines="0" tabSelected="1" view="pageBreakPreview" zoomScale="120" zoomScaleNormal="85" zoomScaleSheetLayoutView="120" workbookViewId="0">
      <selection activeCell="J15" sqref="J15"/>
    </sheetView>
  </sheetViews>
  <sheetFormatPr baseColWidth="10" defaultColWidth="8.83203125" defaultRowHeight="13" x14ac:dyDescent="0.15"/>
  <cols>
    <col min="1" max="2" width="1.6640625" customWidth="1"/>
    <col min="7" max="7" width="3.6640625" customWidth="1"/>
    <col min="9" max="14" width="15.6640625" customWidth="1"/>
    <col min="15" max="17" width="1.6640625" customWidth="1"/>
    <col min="250" max="251" width="1.6640625" customWidth="1"/>
    <col min="256" max="256" width="3.6640625" customWidth="1"/>
    <col min="258" max="263" width="0" hidden="1" customWidth="1"/>
    <col min="264" max="269" width="15.6640625" customWidth="1"/>
    <col min="270" max="270" width="0" hidden="1" customWidth="1"/>
    <col min="271" max="273" width="1.6640625" customWidth="1"/>
    <col min="506" max="507" width="1.6640625" customWidth="1"/>
    <col min="512" max="512" width="3.6640625" customWidth="1"/>
    <col min="514" max="519" width="0" hidden="1" customWidth="1"/>
    <col min="520" max="525" width="15.6640625" customWidth="1"/>
    <col min="526" max="526" width="0" hidden="1" customWidth="1"/>
    <col min="527" max="529" width="1.6640625" customWidth="1"/>
    <col min="762" max="763" width="1.6640625" customWidth="1"/>
    <col min="768" max="768" width="3.6640625" customWidth="1"/>
    <col min="770" max="775" width="0" hidden="1" customWidth="1"/>
    <col min="776" max="781" width="15.6640625" customWidth="1"/>
    <col min="782" max="782" width="0" hidden="1" customWidth="1"/>
    <col min="783" max="785" width="1.6640625" customWidth="1"/>
    <col min="1018" max="1019" width="1.6640625" customWidth="1"/>
    <col min="1024" max="1024" width="3.6640625" customWidth="1"/>
    <col min="1026" max="1031" width="0" hidden="1" customWidth="1"/>
    <col min="1032" max="1037" width="15.6640625" customWidth="1"/>
    <col min="1038" max="1038" width="0" hidden="1" customWidth="1"/>
    <col min="1039" max="1041" width="1.6640625" customWidth="1"/>
    <col min="1274" max="1275" width="1.6640625" customWidth="1"/>
    <col min="1280" max="1280" width="3.6640625" customWidth="1"/>
    <col min="1282" max="1287" width="0" hidden="1" customWidth="1"/>
    <col min="1288" max="1293" width="15.6640625" customWidth="1"/>
    <col min="1294" max="1294" width="0" hidden="1" customWidth="1"/>
    <col min="1295" max="1297" width="1.6640625" customWidth="1"/>
    <col min="1530" max="1531" width="1.6640625" customWidth="1"/>
    <col min="1536" max="1536" width="3.6640625" customWidth="1"/>
    <col min="1538" max="1543" width="0" hidden="1" customWidth="1"/>
    <col min="1544" max="1549" width="15.6640625" customWidth="1"/>
    <col min="1550" max="1550" width="0" hidden="1" customWidth="1"/>
    <col min="1551" max="1553" width="1.6640625" customWidth="1"/>
    <col min="1786" max="1787" width="1.6640625" customWidth="1"/>
    <col min="1792" max="1792" width="3.6640625" customWidth="1"/>
    <col min="1794" max="1799" width="0" hidden="1" customWidth="1"/>
    <col min="1800" max="1805" width="15.6640625" customWidth="1"/>
    <col min="1806" max="1806" width="0" hidden="1" customWidth="1"/>
    <col min="1807" max="1809" width="1.6640625" customWidth="1"/>
    <col min="2042" max="2043" width="1.6640625" customWidth="1"/>
    <col min="2048" max="2048" width="3.6640625" customWidth="1"/>
    <col min="2050" max="2055" width="0" hidden="1" customWidth="1"/>
    <col min="2056" max="2061" width="15.6640625" customWidth="1"/>
    <col min="2062" max="2062" width="0" hidden="1" customWidth="1"/>
    <col min="2063" max="2065" width="1.6640625" customWidth="1"/>
    <col min="2298" max="2299" width="1.6640625" customWidth="1"/>
    <col min="2304" max="2304" width="3.6640625" customWidth="1"/>
    <col min="2306" max="2311" width="0" hidden="1" customWidth="1"/>
    <col min="2312" max="2317" width="15.6640625" customWidth="1"/>
    <col min="2318" max="2318" width="0" hidden="1" customWidth="1"/>
    <col min="2319" max="2321" width="1.6640625" customWidth="1"/>
    <col min="2554" max="2555" width="1.6640625" customWidth="1"/>
    <col min="2560" max="2560" width="3.6640625" customWidth="1"/>
    <col min="2562" max="2567" width="0" hidden="1" customWidth="1"/>
    <col min="2568" max="2573" width="15.6640625" customWidth="1"/>
    <col min="2574" max="2574" width="0" hidden="1" customWidth="1"/>
    <col min="2575" max="2577" width="1.6640625" customWidth="1"/>
    <col min="2810" max="2811" width="1.6640625" customWidth="1"/>
    <col min="2816" max="2816" width="3.6640625" customWidth="1"/>
    <col min="2818" max="2823" width="0" hidden="1" customWidth="1"/>
    <col min="2824" max="2829" width="15.6640625" customWidth="1"/>
    <col min="2830" max="2830" width="0" hidden="1" customWidth="1"/>
    <col min="2831" max="2833" width="1.6640625" customWidth="1"/>
    <col min="3066" max="3067" width="1.6640625" customWidth="1"/>
    <col min="3072" max="3072" width="3.6640625" customWidth="1"/>
    <col min="3074" max="3079" width="0" hidden="1" customWidth="1"/>
    <col min="3080" max="3085" width="15.6640625" customWidth="1"/>
    <col min="3086" max="3086" width="0" hidden="1" customWidth="1"/>
    <col min="3087" max="3089" width="1.6640625" customWidth="1"/>
    <col min="3322" max="3323" width="1.6640625" customWidth="1"/>
    <col min="3328" max="3328" width="3.6640625" customWidth="1"/>
    <col min="3330" max="3335" width="0" hidden="1" customWidth="1"/>
    <col min="3336" max="3341" width="15.6640625" customWidth="1"/>
    <col min="3342" max="3342" width="0" hidden="1" customWidth="1"/>
    <col min="3343" max="3345" width="1.6640625" customWidth="1"/>
    <col min="3578" max="3579" width="1.6640625" customWidth="1"/>
    <col min="3584" max="3584" width="3.6640625" customWidth="1"/>
    <col min="3586" max="3591" width="0" hidden="1" customWidth="1"/>
    <col min="3592" max="3597" width="15.6640625" customWidth="1"/>
    <col min="3598" max="3598" width="0" hidden="1" customWidth="1"/>
    <col min="3599" max="3601" width="1.6640625" customWidth="1"/>
    <col min="3834" max="3835" width="1.6640625" customWidth="1"/>
    <col min="3840" max="3840" width="3.6640625" customWidth="1"/>
    <col min="3842" max="3847" width="0" hidden="1" customWidth="1"/>
    <col min="3848" max="3853" width="15.6640625" customWidth="1"/>
    <col min="3854" max="3854" width="0" hidden="1" customWidth="1"/>
    <col min="3855" max="3857" width="1.6640625" customWidth="1"/>
    <col min="4090" max="4091" width="1.6640625" customWidth="1"/>
    <col min="4096" max="4096" width="3.6640625" customWidth="1"/>
    <col min="4098" max="4103" width="0" hidden="1" customWidth="1"/>
    <col min="4104" max="4109" width="15.6640625" customWidth="1"/>
    <col min="4110" max="4110" width="0" hidden="1" customWidth="1"/>
    <col min="4111" max="4113" width="1.6640625" customWidth="1"/>
    <col min="4346" max="4347" width="1.6640625" customWidth="1"/>
    <col min="4352" max="4352" width="3.6640625" customWidth="1"/>
    <col min="4354" max="4359" width="0" hidden="1" customWidth="1"/>
    <col min="4360" max="4365" width="15.6640625" customWidth="1"/>
    <col min="4366" max="4366" width="0" hidden="1" customWidth="1"/>
    <col min="4367" max="4369" width="1.6640625" customWidth="1"/>
    <col min="4602" max="4603" width="1.6640625" customWidth="1"/>
    <col min="4608" max="4608" width="3.6640625" customWidth="1"/>
    <col min="4610" max="4615" width="0" hidden="1" customWidth="1"/>
    <col min="4616" max="4621" width="15.6640625" customWidth="1"/>
    <col min="4622" max="4622" width="0" hidden="1" customWidth="1"/>
    <col min="4623" max="4625" width="1.6640625" customWidth="1"/>
    <col min="4858" max="4859" width="1.6640625" customWidth="1"/>
    <col min="4864" max="4864" width="3.6640625" customWidth="1"/>
    <col min="4866" max="4871" width="0" hidden="1" customWidth="1"/>
    <col min="4872" max="4877" width="15.6640625" customWidth="1"/>
    <col min="4878" max="4878" width="0" hidden="1" customWidth="1"/>
    <col min="4879" max="4881" width="1.6640625" customWidth="1"/>
    <col min="5114" max="5115" width="1.6640625" customWidth="1"/>
    <col min="5120" max="5120" width="3.6640625" customWidth="1"/>
    <col min="5122" max="5127" width="0" hidden="1" customWidth="1"/>
    <col min="5128" max="5133" width="15.6640625" customWidth="1"/>
    <col min="5134" max="5134" width="0" hidden="1" customWidth="1"/>
    <col min="5135" max="5137" width="1.6640625" customWidth="1"/>
    <col min="5370" max="5371" width="1.6640625" customWidth="1"/>
    <col min="5376" max="5376" width="3.6640625" customWidth="1"/>
    <col min="5378" max="5383" width="0" hidden="1" customWidth="1"/>
    <col min="5384" max="5389" width="15.6640625" customWidth="1"/>
    <col min="5390" max="5390" width="0" hidden="1" customWidth="1"/>
    <col min="5391" max="5393" width="1.6640625" customWidth="1"/>
    <col min="5626" max="5627" width="1.6640625" customWidth="1"/>
    <col min="5632" max="5632" width="3.6640625" customWidth="1"/>
    <col min="5634" max="5639" width="0" hidden="1" customWidth="1"/>
    <col min="5640" max="5645" width="15.6640625" customWidth="1"/>
    <col min="5646" max="5646" width="0" hidden="1" customWidth="1"/>
    <col min="5647" max="5649" width="1.6640625" customWidth="1"/>
    <col min="5882" max="5883" width="1.6640625" customWidth="1"/>
    <col min="5888" max="5888" width="3.6640625" customWidth="1"/>
    <col min="5890" max="5895" width="0" hidden="1" customWidth="1"/>
    <col min="5896" max="5901" width="15.6640625" customWidth="1"/>
    <col min="5902" max="5902" width="0" hidden="1" customWidth="1"/>
    <col min="5903" max="5905" width="1.6640625" customWidth="1"/>
    <col min="6138" max="6139" width="1.6640625" customWidth="1"/>
    <col min="6144" max="6144" width="3.6640625" customWidth="1"/>
    <col min="6146" max="6151" width="0" hidden="1" customWidth="1"/>
    <col min="6152" max="6157" width="15.6640625" customWidth="1"/>
    <col min="6158" max="6158" width="0" hidden="1" customWidth="1"/>
    <col min="6159" max="6161" width="1.6640625" customWidth="1"/>
    <col min="6394" max="6395" width="1.6640625" customWidth="1"/>
    <col min="6400" max="6400" width="3.6640625" customWidth="1"/>
    <col min="6402" max="6407" width="0" hidden="1" customWidth="1"/>
    <col min="6408" max="6413" width="15.6640625" customWidth="1"/>
    <col min="6414" max="6414" width="0" hidden="1" customWidth="1"/>
    <col min="6415" max="6417" width="1.6640625" customWidth="1"/>
    <col min="6650" max="6651" width="1.6640625" customWidth="1"/>
    <col min="6656" max="6656" width="3.6640625" customWidth="1"/>
    <col min="6658" max="6663" width="0" hidden="1" customWidth="1"/>
    <col min="6664" max="6669" width="15.6640625" customWidth="1"/>
    <col min="6670" max="6670" width="0" hidden="1" customWidth="1"/>
    <col min="6671" max="6673" width="1.6640625" customWidth="1"/>
    <col min="6906" max="6907" width="1.6640625" customWidth="1"/>
    <col min="6912" max="6912" width="3.6640625" customWidth="1"/>
    <col min="6914" max="6919" width="0" hidden="1" customWidth="1"/>
    <col min="6920" max="6925" width="15.6640625" customWidth="1"/>
    <col min="6926" max="6926" width="0" hidden="1" customWidth="1"/>
    <col min="6927" max="6929" width="1.6640625" customWidth="1"/>
    <col min="7162" max="7163" width="1.6640625" customWidth="1"/>
    <col min="7168" max="7168" width="3.6640625" customWidth="1"/>
    <col min="7170" max="7175" width="0" hidden="1" customWidth="1"/>
    <col min="7176" max="7181" width="15.6640625" customWidth="1"/>
    <col min="7182" max="7182" width="0" hidden="1" customWidth="1"/>
    <col min="7183" max="7185" width="1.6640625" customWidth="1"/>
    <col min="7418" max="7419" width="1.6640625" customWidth="1"/>
    <col min="7424" max="7424" width="3.6640625" customWidth="1"/>
    <col min="7426" max="7431" width="0" hidden="1" customWidth="1"/>
    <col min="7432" max="7437" width="15.6640625" customWidth="1"/>
    <col min="7438" max="7438" width="0" hidden="1" customWidth="1"/>
    <col min="7439" max="7441" width="1.6640625" customWidth="1"/>
    <col min="7674" max="7675" width="1.6640625" customWidth="1"/>
    <col min="7680" max="7680" width="3.6640625" customWidth="1"/>
    <col min="7682" max="7687" width="0" hidden="1" customWidth="1"/>
    <col min="7688" max="7693" width="15.6640625" customWidth="1"/>
    <col min="7694" max="7694" width="0" hidden="1" customWidth="1"/>
    <col min="7695" max="7697" width="1.6640625" customWidth="1"/>
    <col min="7930" max="7931" width="1.6640625" customWidth="1"/>
    <col min="7936" max="7936" width="3.6640625" customWidth="1"/>
    <col min="7938" max="7943" width="0" hidden="1" customWidth="1"/>
    <col min="7944" max="7949" width="15.6640625" customWidth="1"/>
    <col min="7950" max="7950" width="0" hidden="1" customWidth="1"/>
    <col min="7951" max="7953" width="1.6640625" customWidth="1"/>
    <col min="8186" max="8187" width="1.6640625" customWidth="1"/>
    <col min="8192" max="8192" width="3.6640625" customWidth="1"/>
    <col min="8194" max="8199" width="0" hidden="1" customWidth="1"/>
    <col min="8200" max="8205" width="15.6640625" customWidth="1"/>
    <col min="8206" max="8206" width="0" hidden="1" customWidth="1"/>
    <col min="8207" max="8209" width="1.6640625" customWidth="1"/>
    <col min="8442" max="8443" width="1.6640625" customWidth="1"/>
    <col min="8448" max="8448" width="3.6640625" customWidth="1"/>
    <col min="8450" max="8455" width="0" hidden="1" customWidth="1"/>
    <col min="8456" max="8461" width="15.6640625" customWidth="1"/>
    <col min="8462" max="8462" width="0" hidden="1" customWidth="1"/>
    <col min="8463" max="8465" width="1.6640625" customWidth="1"/>
    <col min="8698" max="8699" width="1.6640625" customWidth="1"/>
    <col min="8704" max="8704" width="3.6640625" customWidth="1"/>
    <col min="8706" max="8711" width="0" hidden="1" customWidth="1"/>
    <col min="8712" max="8717" width="15.6640625" customWidth="1"/>
    <col min="8718" max="8718" width="0" hidden="1" customWidth="1"/>
    <col min="8719" max="8721" width="1.6640625" customWidth="1"/>
    <col min="8954" max="8955" width="1.6640625" customWidth="1"/>
    <col min="8960" max="8960" width="3.6640625" customWidth="1"/>
    <col min="8962" max="8967" width="0" hidden="1" customWidth="1"/>
    <col min="8968" max="8973" width="15.6640625" customWidth="1"/>
    <col min="8974" max="8974" width="0" hidden="1" customWidth="1"/>
    <col min="8975" max="8977" width="1.6640625" customWidth="1"/>
    <col min="9210" max="9211" width="1.6640625" customWidth="1"/>
    <col min="9216" max="9216" width="3.6640625" customWidth="1"/>
    <col min="9218" max="9223" width="0" hidden="1" customWidth="1"/>
    <col min="9224" max="9229" width="15.6640625" customWidth="1"/>
    <col min="9230" max="9230" width="0" hidden="1" customWidth="1"/>
    <col min="9231" max="9233" width="1.6640625" customWidth="1"/>
    <col min="9466" max="9467" width="1.6640625" customWidth="1"/>
    <col min="9472" max="9472" width="3.6640625" customWidth="1"/>
    <col min="9474" max="9479" width="0" hidden="1" customWidth="1"/>
    <col min="9480" max="9485" width="15.6640625" customWidth="1"/>
    <col min="9486" max="9486" width="0" hidden="1" customWidth="1"/>
    <col min="9487" max="9489" width="1.6640625" customWidth="1"/>
    <col min="9722" max="9723" width="1.6640625" customWidth="1"/>
    <col min="9728" max="9728" width="3.6640625" customWidth="1"/>
    <col min="9730" max="9735" width="0" hidden="1" customWidth="1"/>
    <col min="9736" max="9741" width="15.6640625" customWidth="1"/>
    <col min="9742" max="9742" width="0" hidden="1" customWidth="1"/>
    <col min="9743" max="9745" width="1.6640625" customWidth="1"/>
    <col min="9978" max="9979" width="1.6640625" customWidth="1"/>
    <col min="9984" max="9984" width="3.6640625" customWidth="1"/>
    <col min="9986" max="9991" width="0" hidden="1" customWidth="1"/>
    <col min="9992" max="9997" width="15.6640625" customWidth="1"/>
    <col min="9998" max="9998" width="0" hidden="1" customWidth="1"/>
    <col min="9999" max="10001" width="1.6640625" customWidth="1"/>
    <col min="10234" max="10235" width="1.6640625" customWidth="1"/>
    <col min="10240" max="10240" width="3.6640625" customWidth="1"/>
    <col min="10242" max="10247" width="0" hidden="1" customWidth="1"/>
    <col min="10248" max="10253" width="15.6640625" customWidth="1"/>
    <col min="10254" max="10254" width="0" hidden="1" customWidth="1"/>
    <col min="10255" max="10257" width="1.6640625" customWidth="1"/>
    <col min="10490" max="10491" width="1.6640625" customWidth="1"/>
    <col min="10496" max="10496" width="3.6640625" customWidth="1"/>
    <col min="10498" max="10503" width="0" hidden="1" customWidth="1"/>
    <col min="10504" max="10509" width="15.6640625" customWidth="1"/>
    <col min="10510" max="10510" width="0" hidden="1" customWidth="1"/>
    <col min="10511" max="10513" width="1.6640625" customWidth="1"/>
    <col min="10746" max="10747" width="1.6640625" customWidth="1"/>
    <col min="10752" max="10752" width="3.6640625" customWidth="1"/>
    <col min="10754" max="10759" width="0" hidden="1" customWidth="1"/>
    <col min="10760" max="10765" width="15.6640625" customWidth="1"/>
    <col min="10766" max="10766" width="0" hidden="1" customWidth="1"/>
    <col min="10767" max="10769" width="1.6640625" customWidth="1"/>
    <col min="11002" max="11003" width="1.6640625" customWidth="1"/>
    <col min="11008" max="11008" width="3.6640625" customWidth="1"/>
    <col min="11010" max="11015" width="0" hidden="1" customWidth="1"/>
    <col min="11016" max="11021" width="15.6640625" customWidth="1"/>
    <col min="11022" max="11022" width="0" hidden="1" customWidth="1"/>
    <col min="11023" max="11025" width="1.6640625" customWidth="1"/>
    <col min="11258" max="11259" width="1.6640625" customWidth="1"/>
    <col min="11264" max="11264" width="3.6640625" customWidth="1"/>
    <col min="11266" max="11271" width="0" hidden="1" customWidth="1"/>
    <col min="11272" max="11277" width="15.6640625" customWidth="1"/>
    <col min="11278" max="11278" width="0" hidden="1" customWidth="1"/>
    <col min="11279" max="11281" width="1.6640625" customWidth="1"/>
    <col min="11514" max="11515" width="1.6640625" customWidth="1"/>
    <col min="11520" max="11520" width="3.6640625" customWidth="1"/>
    <col min="11522" max="11527" width="0" hidden="1" customWidth="1"/>
    <col min="11528" max="11533" width="15.6640625" customWidth="1"/>
    <col min="11534" max="11534" width="0" hidden="1" customWidth="1"/>
    <col min="11535" max="11537" width="1.6640625" customWidth="1"/>
    <col min="11770" max="11771" width="1.6640625" customWidth="1"/>
    <col min="11776" max="11776" width="3.6640625" customWidth="1"/>
    <col min="11778" max="11783" width="0" hidden="1" customWidth="1"/>
    <col min="11784" max="11789" width="15.6640625" customWidth="1"/>
    <col min="11790" max="11790" width="0" hidden="1" customWidth="1"/>
    <col min="11791" max="11793" width="1.6640625" customWidth="1"/>
    <col min="12026" max="12027" width="1.6640625" customWidth="1"/>
    <col min="12032" max="12032" width="3.6640625" customWidth="1"/>
    <col min="12034" max="12039" width="0" hidden="1" customWidth="1"/>
    <col min="12040" max="12045" width="15.6640625" customWidth="1"/>
    <col min="12046" max="12046" width="0" hidden="1" customWidth="1"/>
    <col min="12047" max="12049" width="1.6640625" customWidth="1"/>
    <col min="12282" max="12283" width="1.6640625" customWidth="1"/>
    <col min="12288" max="12288" width="3.6640625" customWidth="1"/>
    <col min="12290" max="12295" width="0" hidden="1" customWidth="1"/>
    <col min="12296" max="12301" width="15.6640625" customWidth="1"/>
    <col min="12302" max="12302" width="0" hidden="1" customWidth="1"/>
    <col min="12303" max="12305" width="1.6640625" customWidth="1"/>
    <col min="12538" max="12539" width="1.6640625" customWidth="1"/>
    <col min="12544" max="12544" width="3.6640625" customWidth="1"/>
    <col min="12546" max="12551" width="0" hidden="1" customWidth="1"/>
    <col min="12552" max="12557" width="15.6640625" customWidth="1"/>
    <col min="12558" max="12558" width="0" hidden="1" customWidth="1"/>
    <col min="12559" max="12561" width="1.6640625" customWidth="1"/>
    <col min="12794" max="12795" width="1.6640625" customWidth="1"/>
    <col min="12800" max="12800" width="3.6640625" customWidth="1"/>
    <col min="12802" max="12807" width="0" hidden="1" customWidth="1"/>
    <col min="12808" max="12813" width="15.6640625" customWidth="1"/>
    <col min="12814" max="12814" width="0" hidden="1" customWidth="1"/>
    <col min="12815" max="12817" width="1.6640625" customWidth="1"/>
    <col min="13050" max="13051" width="1.6640625" customWidth="1"/>
    <col min="13056" max="13056" width="3.6640625" customWidth="1"/>
    <col min="13058" max="13063" width="0" hidden="1" customWidth="1"/>
    <col min="13064" max="13069" width="15.6640625" customWidth="1"/>
    <col min="13070" max="13070" width="0" hidden="1" customWidth="1"/>
    <col min="13071" max="13073" width="1.6640625" customWidth="1"/>
    <col min="13306" max="13307" width="1.6640625" customWidth="1"/>
    <col min="13312" max="13312" width="3.6640625" customWidth="1"/>
    <col min="13314" max="13319" width="0" hidden="1" customWidth="1"/>
    <col min="13320" max="13325" width="15.6640625" customWidth="1"/>
    <col min="13326" max="13326" width="0" hidden="1" customWidth="1"/>
    <col min="13327" max="13329" width="1.6640625" customWidth="1"/>
    <col min="13562" max="13563" width="1.6640625" customWidth="1"/>
    <col min="13568" max="13568" width="3.6640625" customWidth="1"/>
    <col min="13570" max="13575" width="0" hidden="1" customWidth="1"/>
    <col min="13576" max="13581" width="15.6640625" customWidth="1"/>
    <col min="13582" max="13582" width="0" hidden="1" customWidth="1"/>
    <col min="13583" max="13585" width="1.6640625" customWidth="1"/>
    <col min="13818" max="13819" width="1.6640625" customWidth="1"/>
    <col min="13824" max="13824" width="3.6640625" customWidth="1"/>
    <col min="13826" max="13831" width="0" hidden="1" customWidth="1"/>
    <col min="13832" max="13837" width="15.6640625" customWidth="1"/>
    <col min="13838" max="13838" width="0" hidden="1" customWidth="1"/>
    <col min="13839" max="13841" width="1.6640625" customWidth="1"/>
    <col min="14074" max="14075" width="1.6640625" customWidth="1"/>
    <col min="14080" max="14080" width="3.6640625" customWidth="1"/>
    <col min="14082" max="14087" width="0" hidden="1" customWidth="1"/>
    <col min="14088" max="14093" width="15.6640625" customWidth="1"/>
    <col min="14094" max="14094" width="0" hidden="1" customWidth="1"/>
    <col min="14095" max="14097" width="1.6640625" customWidth="1"/>
    <col min="14330" max="14331" width="1.6640625" customWidth="1"/>
    <col min="14336" max="14336" width="3.6640625" customWidth="1"/>
    <col min="14338" max="14343" width="0" hidden="1" customWidth="1"/>
    <col min="14344" max="14349" width="15.6640625" customWidth="1"/>
    <col min="14350" max="14350" width="0" hidden="1" customWidth="1"/>
    <col min="14351" max="14353" width="1.6640625" customWidth="1"/>
    <col min="14586" max="14587" width="1.6640625" customWidth="1"/>
    <col min="14592" max="14592" width="3.6640625" customWidth="1"/>
    <col min="14594" max="14599" width="0" hidden="1" customWidth="1"/>
    <col min="14600" max="14605" width="15.6640625" customWidth="1"/>
    <col min="14606" max="14606" width="0" hidden="1" customWidth="1"/>
    <col min="14607" max="14609" width="1.6640625" customWidth="1"/>
    <col min="14842" max="14843" width="1.6640625" customWidth="1"/>
    <col min="14848" max="14848" width="3.6640625" customWidth="1"/>
    <col min="14850" max="14855" width="0" hidden="1" customWidth="1"/>
    <col min="14856" max="14861" width="15.6640625" customWidth="1"/>
    <col min="14862" max="14862" width="0" hidden="1" customWidth="1"/>
    <col min="14863" max="14865" width="1.6640625" customWidth="1"/>
    <col min="15098" max="15099" width="1.6640625" customWidth="1"/>
    <col min="15104" max="15104" width="3.6640625" customWidth="1"/>
    <col min="15106" max="15111" width="0" hidden="1" customWidth="1"/>
    <col min="15112" max="15117" width="15.6640625" customWidth="1"/>
    <col min="15118" max="15118" width="0" hidden="1" customWidth="1"/>
    <col min="15119" max="15121" width="1.6640625" customWidth="1"/>
    <col min="15354" max="15355" width="1.6640625" customWidth="1"/>
    <col min="15360" max="15360" width="3.6640625" customWidth="1"/>
    <col min="15362" max="15367" width="0" hidden="1" customWidth="1"/>
    <col min="15368" max="15373" width="15.6640625" customWidth="1"/>
    <col min="15374" max="15374" width="0" hidden="1" customWidth="1"/>
    <col min="15375" max="15377" width="1.6640625" customWidth="1"/>
    <col min="15610" max="15611" width="1.6640625" customWidth="1"/>
    <col min="15616" max="15616" width="3.6640625" customWidth="1"/>
    <col min="15618" max="15623" width="0" hidden="1" customWidth="1"/>
    <col min="15624" max="15629" width="15.6640625" customWidth="1"/>
    <col min="15630" max="15630" width="0" hidden="1" customWidth="1"/>
    <col min="15631" max="15633" width="1.6640625" customWidth="1"/>
    <col min="15866" max="15867" width="1.6640625" customWidth="1"/>
    <col min="15872" max="15872" width="3.6640625" customWidth="1"/>
    <col min="15874" max="15879" width="0" hidden="1" customWidth="1"/>
    <col min="15880" max="15885" width="15.6640625" customWidth="1"/>
    <col min="15886" max="15886" width="0" hidden="1" customWidth="1"/>
    <col min="15887" max="15889" width="1.6640625" customWidth="1"/>
    <col min="16122" max="16123" width="1.6640625" customWidth="1"/>
    <col min="16128" max="16128" width="3.6640625" customWidth="1"/>
    <col min="16130" max="16135" width="0" hidden="1" customWidth="1"/>
    <col min="16136" max="16141" width="15.6640625" customWidth="1"/>
    <col min="16142" max="16142" width="0" hidden="1" customWidth="1"/>
    <col min="16143" max="16145" width="1.6640625" customWidth="1"/>
  </cols>
  <sheetData>
    <row r="2" spans="3:14" x14ac:dyDescent="0.15">
      <c r="C2" s="5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3:14" x14ac:dyDescent="0.15">
      <c r="C3" s="4" t="s">
        <v>21</v>
      </c>
    </row>
    <row r="4" spans="3:14" x14ac:dyDescent="0.15">
      <c r="I4" s="8" t="s">
        <v>1</v>
      </c>
      <c r="J4" s="9" t="s">
        <v>2</v>
      </c>
      <c r="K4" s="10"/>
      <c r="L4" s="10"/>
      <c r="M4" s="10"/>
      <c r="N4" s="11"/>
    </row>
    <row r="6" spans="3:14" x14ac:dyDescent="0.15">
      <c r="I6" s="12">
        <v>2022</v>
      </c>
      <c r="J6" s="29">
        <f t="shared" ref="J6:N6" si="0">+I6+1</f>
        <v>2023</v>
      </c>
      <c r="K6" s="29">
        <f t="shared" si="0"/>
        <v>2024</v>
      </c>
      <c r="L6" s="29">
        <f t="shared" si="0"/>
        <v>2025</v>
      </c>
      <c r="M6" s="29">
        <f t="shared" si="0"/>
        <v>2026</v>
      </c>
      <c r="N6" s="29">
        <f t="shared" si="0"/>
        <v>2027</v>
      </c>
    </row>
    <row r="7" spans="3:14" ht="3" customHeight="1" thickBot="1" x14ac:dyDescent="0.2"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</row>
    <row r="8" spans="3:14" ht="3" customHeight="1" x14ac:dyDescent="0.15">
      <c r="I8" s="15"/>
      <c r="J8" s="15"/>
      <c r="K8" s="15"/>
      <c r="L8" s="15"/>
      <c r="M8" s="15"/>
      <c r="N8" s="15"/>
    </row>
    <row r="9" spans="3:14" ht="12.75" customHeight="1" x14ac:dyDescent="0.15">
      <c r="I9" s="15"/>
      <c r="J9" s="15"/>
      <c r="K9" s="15"/>
      <c r="L9" s="15"/>
      <c r="M9" s="15"/>
      <c r="N9" s="15"/>
    </row>
    <row r="10" spans="3:14" ht="12.75" customHeight="1" x14ac:dyDescent="0.15">
      <c r="C10" s="16" t="s">
        <v>3</v>
      </c>
      <c r="D10" s="16"/>
      <c r="E10" s="16"/>
      <c r="F10" s="16"/>
      <c r="G10" s="16"/>
      <c r="H10" s="16"/>
      <c r="I10" s="17">
        <v>51761</v>
      </c>
      <c r="J10" s="18">
        <f>+I10*(1+J32)</f>
        <v>56937.100000000006</v>
      </c>
      <c r="K10" s="18">
        <f>+J10*(1+K32)</f>
        <v>62630.810000000012</v>
      </c>
      <c r="L10" s="18">
        <f>+K10*(1+L32)</f>
        <v>68893.891000000018</v>
      </c>
      <c r="M10" s="18">
        <f>+L10*(1+M32)</f>
        <v>75783.280100000033</v>
      </c>
      <c r="N10" s="18">
        <f>+M10*(1+N32)</f>
        <v>83361.608110000045</v>
      </c>
    </row>
    <row r="11" spans="3:14" x14ac:dyDescent="0.15">
      <c r="C11" t="s">
        <v>4</v>
      </c>
      <c r="I11" s="19">
        <f>-40121-I19</f>
        <v>-39334</v>
      </c>
      <c r="J11" s="20">
        <f ca="1">(+-J33*J10)</f>
        <v>-43727.692799999997</v>
      </c>
      <c r="K11" s="20">
        <f ca="1">(+-K33*K10)</f>
        <v>-47975.200459999993</v>
      </c>
      <c r="L11" s="20">
        <f ca="1">(+-L33*L10)</f>
        <v>-52634.932723999998</v>
      </c>
      <c r="M11" s="20">
        <f ca="1">(+-M33*M10)</f>
        <v>-57746.859436200015</v>
      </c>
      <c r="N11" s="20">
        <f>(+-N33*N10)</f>
        <v>-63354.822163600038</v>
      </c>
    </row>
    <row r="12" spans="3:14" x14ac:dyDescent="0.15">
      <c r="C12" s="16" t="s">
        <v>5</v>
      </c>
      <c r="D12" s="16"/>
      <c r="E12" s="16"/>
      <c r="F12" s="16"/>
      <c r="G12" s="16"/>
      <c r="H12" s="16"/>
      <c r="I12" s="21">
        <f>SUM(I10:I11)</f>
        <v>12427</v>
      </c>
      <c r="J12" s="21">
        <f t="shared" ref="J12:N12" ca="1" si="1">SUM(J10:J11)</f>
        <v>13209.407200000009</v>
      </c>
      <c r="K12" s="21">
        <f t="shared" ca="1" si="1"/>
        <v>14655.609540000019</v>
      </c>
      <c r="L12" s="21">
        <f t="shared" ca="1" si="1"/>
        <v>16258.958276000019</v>
      </c>
      <c r="M12" s="21">
        <f t="shared" ca="1" si="1"/>
        <v>18036.420663800018</v>
      </c>
      <c r="N12" s="21">
        <f t="shared" si="1"/>
        <v>20006.785946400007</v>
      </c>
    </row>
    <row r="13" spans="3:14" x14ac:dyDescent="0.15">
      <c r="C13" s="3" t="s">
        <v>6</v>
      </c>
      <c r="I13" s="22">
        <f t="shared" ref="I13:N13" si="2">+I12/I$10</f>
        <v>0.24008423330306602</v>
      </c>
      <c r="J13" s="22">
        <f t="shared" ca="1" si="2"/>
        <v>0.23200000000000012</v>
      </c>
      <c r="K13" s="22">
        <f t="shared" ca="1" si="2"/>
        <v>0.23400000000000026</v>
      </c>
      <c r="L13" s="22">
        <f t="shared" ca="1" si="2"/>
        <v>0.23600000000000021</v>
      </c>
      <c r="M13" s="22">
        <f t="shared" ca="1" si="2"/>
        <v>0.23800000000000013</v>
      </c>
      <c r="N13" s="22">
        <f t="shared" si="2"/>
        <v>0.23999999999999996</v>
      </c>
    </row>
    <row r="15" spans="3:14" x14ac:dyDescent="0.15">
      <c r="C15" s="3" t="s">
        <v>22</v>
      </c>
      <c r="I15" s="19">
        <f>-8635-I20</f>
        <v>-8553</v>
      </c>
      <c r="J15" s="23">
        <f ca="1">(+-J34*J$10)</f>
        <v>-9337.6844000000037</v>
      </c>
      <c r="K15" s="23">
        <f ca="1">(+-K34*K$10)</f>
        <v>-10208.822030000005</v>
      </c>
      <c r="L15" s="23">
        <f ca="1">(+-L34*L$10)</f>
        <v>-11160.810342000004</v>
      </c>
      <c r="M15" s="23">
        <f ca="1">(+-M34*M$10)</f>
        <v>-12201.108096100008</v>
      </c>
      <c r="N15" s="23">
        <f>(+-N34*N$10)</f>
        <v>-13337.857297600007</v>
      </c>
    </row>
    <row r="16" spans="3:14" x14ac:dyDescent="0.15">
      <c r="C16" s="16" t="s">
        <v>7</v>
      </c>
      <c r="D16" s="16"/>
      <c r="E16" s="16"/>
      <c r="F16" s="16"/>
      <c r="G16" s="16"/>
      <c r="H16" s="16"/>
      <c r="I16" s="21">
        <f t="shared" ref="I16:N16" si="3">+I12+SUM(I15:I15)</f>
        <v>3874</v>
      </c>
      <c r="J16" s="21">
        <f t="shared" ca="1" si="3"/>
        <v>3871.722800000005</v>
      </c>
      <c r="K16" s="21">
        <f t="shared" ca="1" si="3"/>
        <v>4446.7875100000147</v>
      </c>
      <c r="L16" s="21">
        <f t="shared" ca="1" si="3"/>
        <v>5098.1479340000151</v>
      </c>
      <c r="M16" s="21">
        <f t="shared" ca="1" si="3"/>
        <v>5835.3125677000098</v>
      </c>
      <c r="N16" s="21">
        <f t="shared" si="3"/>
        <v>6668.9286487999998</v>
      </c>
    </row>
    <row r="17" spans="3:14" x14ac:dyDescent="0.15">
      <c r="C17" s="3" t="s">
        <v>6</v>
      </c>
      <c r="I17" s="22">
        <f t="shared" ref="I17:N17" si="4">+I16/I$10</f>
        <v>7.4843994513243556E-2</v>
      </c>
      <c r="J17" s="22">
        <f t="shared" ca="1" si="4"/>
        <v>6.8000000000000074E-2</v>
      </c>
      <c r="K17" s="22">
        <f t="shared" ca="1" si="4"/>
        <v>7.1000000000000216E-2</v>
      </c>
      <c r="L17" s="22">
        <f t="shared" ca="1" si="4"/>
        <v>7.4000000000000205E-2</v>
      </c>
      <c r="M17" s="22">
        <f t="shared" ca="1" si="4"/>
        <v>7.7000000000000096E-2</v>
      </c>
      <c r="N17" s="22">
        <f t="shared" si="4"/>
        <v>7.999999999999996E-2</v>
      </c>
    </row>
    <row r="18" spans="3:14" x14ac:dyDescent="0.15">
      <c r="I18" s="30"/>
    </row>
    <row r="19" spans="3:14" x14ac:dyDescent="0.15">
      <c r="C19" s="3" t="s">
        <v>25</v>
      </c>
      <c r="I19" s="19">
        <v>-787</v>
      </c>
      <c r="J19" s="31">
        <f>+-J35*J$10</f>
        <v>-854.05650000000003</v>
      </c>
      <c r="K19" s="31">
        <f>+-K35*K$10</f>
        <v>-939.46215000000018</v>
      </c>
      <c r="L19" s="31">
        <f>+-L35*L$10</f>
        <v>-1033.4083650000002</v>
      </c>
      <c r="M19" s="31">
        <f>+-M35*M$10</f>
        <v>-1136.7492015000005</v>
      </c>
      <c r="N19" s="31">
        <f>+-N35*N$10</f>
        <v>-1250.4241216500006</v>
      </c>
    </row>
    <row r="20" spans="3:14" x14ac:dyDescent="0.15">
      <c r="C20" s="3" t="s">
        <v>8</v>
      </c>
      <c r="I20" s="19">
        <v>-82</v>
      </c>
      <c r="J20" s="32">
        <v>-100</v>
      </c>
      <c r="K20" s="32">
        <f>+J20</f>
        <v>-100</v>
      </c>
      <c r="L20" s="32">
        <f>+K20</f>
        <v>-100</v>
      </c>
      <c r="M20" s="32">
        <f>+L20</f>
        <v>-100</v>
      </c>
      <c r="N20" s="32">
        <f>+M20</f>
        <v>-100</v>
      </c>
    </row>
    <row r="21" spans="3:14" x14ac:dyDescent="0.15">
      <c r="C21" s="16" t="s">
        <v>9</v>
      </c>
      <c r="D21" s="16"/>
      <c r="E21" s="16"/>
      <c r="F21" s="16"/>
      <c r="G21" s="16"/>
      <c r="H21" s="16"/>
      <c r="I21" s="21">
        <f t="shared" ref="I21:N21" si="5">+I16+SUM(I19:I20)</f>
        <v>3005</v>
      </c>
      <c r="J21" s="21">
        <f t="shared" ca="1" si="5"/>
        <v>2917.6663000000049</v>
      </c>
      <c r="K21" s="21">
        <f t="shared" ca="1" si="5"/>
        <v>3407.3253600000144</v>
      </c>
      <c r="L21" s="21">
        <f t="shared" ca="1" si="5"/>
        <v>3964.7395690000149</v>
      </c>
      <c r="M21" s="21">
        <f t="shared" ca="1" si="5"/>
        <v>4598.5633662000091</v>
      </c>
      <c r="N21" s="21">
        <f t="shared" si="5"/>
        <v>5318.5045271499994</v>
      </c>
    </row>
    <row r="22" spans="3:14" x14ac:dyDescent="0.15">
      <c r="C22" s="3" t="s">
        <v>6</v>
      </c>
      <c r="I22" s="22">
        <f t="shared" ref="I22:N22" si="6">+I21/I$10</f>
        <v>5.8055292594810765E-2</v>
      </c>
      <c r="J22" s="22">
        <f t="shared" ca="1" si="6"/>
        <v>5.1243675916054818E-2</v>
      </c>
      <c r="K22" s="22">
        <f t="shared" ca="1" si="6"/>
        <v>5.4403341741868158E-2</v>
      </c>
      <c r="L22" s="22">
        <f t="shared" ca="1" si="6"/>
        <v>5.754849249260742E-2</v>
      </c>
      <c r="M22" s="22">
        <f t="shared" ca="1" si="6"/>
        <v>6.068044772055211E-2</v>
      </c>
      <c r="N22" s="22">
        <f t="shared" si="6"/>
        <v>6.3800407018683614E-2</v>
      </c>
    </row>
    <row r="23" spans="3:14" x14ac:dyDescent="0.15">
      <c r="C23" s="3"/>
      <c r="I23" s="22"/>
      <c r="J23" s="22"/>
      <c r="K23" s="22"/>
      <c r="L23" s="22"/>
      <c r="M23" s="22"/>
      <c r="N23" s="22"/>
    </row>
    <row r="24" spans="3:14" x14ac:dyDescent="0.15">
      <c r="C24" s="3" t="s">
        <v>10</v>
      </c>
      <c r="I24" s="19">
        <v>-25</v>
      </c>
      <c r="J24" s="23">
        <f>I24</f>
        <v>-25</v>
      </c>
      <c r="K24" s="23">
        <f t="shared" ref="K24:N24" si="7">J24</f>
        <v>-25</v>
      </c>
      <c r="L24" s="23">
        <f t="shared" si="7"/>
        <v>-25</v>
      </c>
      <c r="M24" s="23">
        <f t="shared" si="7"/>
        <v>-25</v>
      </c>
      <c r="N24" s="23">
        <f t="shared" si="7"/>
        <v>-25</v>
      </c>
    </row>
    <row r="25" spans="3:14" x14ac:dyDescent="0.15">
      <c r="C25" s="3" t="s">
        <v>11</v>
      </c>
      <c r="I25" s="24">
        <f t="shared" ref="I25" si="8">+I21+SUM(I24)</f>
        <v>2980</v>
      </c>
      <c r="J25" s="24">
        <f t="shared" ref="J25:N25" ca="1" si="9">+J21+SUM(J24)</f>
        <v>2892.6663000000049</v>
      </c>
      <c r="K25" s="24">
        <f t="shared" ca="1" si="9"/>
        <v>3382.3253600000144</v>
      </c>
      <c r="L25" s="24">
        <f t="shared" ca="1" si="9"/>
        <v>3939.7395690000149</v>
      </c>
      <c r="M25" s="24">
        <f t="shared" ca="1" si="9"/>
        <v>4573.5633662000091</v>
      </c>
      <c r="N25" s="24">
        <f t="shared" si="9"/>
        <v>5293.5045271499994</v>
      </c>
    </row>
    <row r="26" spans="3:14" x14ac:dyDescent="0.15">
      <c r="C26" s="3" t="s">
        <v>12</v>
      </c>
      <c r="F26" s="4" t="s">
        <v>13</v>
      </c>
      <c r="H26" s="33">
        <v>0.2</v>
      </c>
      <c r="I26" s="23">
        <f t="shared" ref="I26:N26" si="10">-$H$26*I25</f>
        <v>-596</v>
      </c>
      <c r="J26" s="23">
        <f t="shared" ca="1" si="10"/>
        <v>-578.53326000000095</v>
      </c>
      <c r="K26" s="23">
        <f t="shared" ca="1" si="10"/>
        <v>-676.46507200000292</v>
      </c>
      <c r="L26" s="23">
        <f t="shared" ca="1" si="10"/>
        <v>-787.94791380000299</v>
      </c>
      <c r="M26" s="23">
        <f t="shared" ca="1" si="10"/>
        <v>-914.71267324000189</v>
      </c>
      <c r="N26" s="23">
        <f t="shared" si="10"/>
        <v>-1058.7009054299999</v>
      </c>
    </row>
    <row r="27" spans="3:14" x14ac:dyDescent="0.15">
      <c r="C27" s="16" t="s">
        <v>14</v>
      </c>
      <c r="D27" s="16"/>
      <c r="E27" s="16"/>
      <c r="F27" s="16"/>
      <c r="G27" s="16"/>
      <c r="H27" s="16"/>
      <c r="I27" s="21">
        <f t="shared" ref="I27" si="11">+I25+I26</f>
        <v>2384</v>
      </c>
      <c r="J27" s="21">
        <f t="shared" ref="J27:N27" ca="1" si="12">+J25+J26</f>
        <v>2314.1330400000038</v>
      </c>
      <c r="K27" s="21">
        <f t="shared" ca="1" si="12"/>
        <v>2705.8602880000117</v>
      </c>
      <c r="L27" s="21">
        <f t="shared" ca="1" si="12"/>
        <v>3151.791655200012</v>
      </c>
      <c r="M27" s="21">
        <f t="shared" ca="1" si="12"/>
        <v>3658.8506929600071</v>
      </c>
      <c r="N27" s="21">
        <f t="shared" si="12"/>
        <v>4234.8036217199997</v>
      </c>
    </row>
    <row r="28" spans="3:14" x14ac:dyDescent="0.15">
      <c r="C28" s="3"/>
      <c r="I28" s="22"/>
      <c r="J28" s="22"/>
      <c r="K28" s="22"/>
      <c r="L28" s="22"/>
      <c r="M28" s="22"/>
      <c r="N28" s="22"/>
    </row>
    <row r="29" spans="3:14" x14ac:dyDescent="0.15">
      <c r="C29" s="3"/>
      <c r="I29" s="22"/>
      <c r="J29" s="22"/>
      <c r="K29" s="22"/>
      <c r="L29" s="22"/>
      <c r="M29" s="22"/>
      <c r="N29" s="22"/>
    </row>
    <row r="30" spans="3:14" x14ac:dyDescent="0.15">
      <c r="I30" s="25"/>
      <c r="J30" s="35"/>
    </row>
    <row r="31" spans="3:14" x14ac:dyDescent="0.15">
      <c r="C31" s="1" t="s">
        <v>15</v>
      </c>
      <c r="D31" s="2"/>
      <c r="E31" s="2"/>
      <c r="F31" s="2"/>
      <c r="G31" s="2"/>
      <c r="H31" s="2"/>
      <c r="I31" s="26"/>
      <c r="J31" s="2"/>
      <c r="K31" s="2"/>
      <c r="L31" s="2"/>
      <c r="M31" s="2"/>
      <c r="N31" s="2"/>
    </row>
    <row r="32" spans="3:14" x14ac:dyDescent="0.15">
      <c r="C32" s="3" t="s">
        <v>16</v>
      </c>
      <c r="I32" s="28">
        <v>0.1</v>
      </c>
      <c r="J32" s="22">
        <f t="shared" ref="J32:N32" si="13">+I32</f>
        <v>0.1</v>
      </c>
      <c r="K32" s="22">
        <f t="shared" si="13"/>
        <v>0.1</v>
      </c>
      <c r="L32" s="22">
        <f t="shared" si="13"/>
        <v>0.1</v>
      </c>
      <c r="M32" s="22">
        <f t="shared" si="13"/>
        <v>0.1</v>
      </c>
      <c r="N32" s="22">
        <f t="shared" si="13"/>
        <v>0.1</v>
      </c>
    </row>
    <row r="33" spans="3:14" x14ac:dyDescent="0.15">
      <c r="C33" t="s">
        <v>17</v>
      </c>
      <c r="I33" s="28">
        <v>0.77</v>
      </c>
      <c r="J33" s="27">
        <f t="shared" ref="J33:M34" ca="1" si="14">+AVERAGE(I33,K33)</f>
        <v>0.7679999999999999</v>
      </c>
      <c r="K33" s="27">
        <f t="shared" ca="1" si="14"/>
        <v>0.76599999999999979</v>
      </c>
      <c r="L33" s="27">
        <f t="shared" ca="1" si="14"/>
        <v>0.76399999999999979</v>
      </c>
      <c r="M33" s="27">
        <f t="shared" ca="1" si="14"/>
        <v>0.7619999999999999</v>
      </c>
      <c r="N33" s="28">
        <v>0.76</v>
      </c>
    </row>
    <row r="34" spans="3:14" x14ac:dyDescent="0.15">
      <c r="C34" s="3" t="s">
        <v>23</v>
      </c>
      <c r="I34" s="28">
        <v>0.16500000000000001</v>
      </c>
      <c r="J34" s="22">
        <f t="shared" ca="1" si="14"/>
        <v>0.16400000000000003</v>
      </c>
      <c r="K34" s="22">
        <f t="shared" ca="1" si="14"/>
        <v>0.16300000000000003</v>
      </c>
      <c r="L34" s="22">
        <f t="shared" ca="1" si="14"/>
        <v>0.16200000000000003</v>
      </c>
      <c r="M34" s="22">
        <f t="shared" ca="1" si="14"/>
        <v>0.16100000000000003</v>
      </c>
      <c r="N34" s="28">
        <v>0.16</v>
      </c>
    </row>
    <row r="35" spans="3:14" x14ac:dyDescent="0.15">
      <c r="C35" s="3" t="s">
        <v>18</v>
      </c>
      <c r="I35" s="28">
        <v>1.4999999999999999E-2</v>
      </c>
      <c r="J35" s="22">
        <f t="shared" ref="J35:N35" si="15">+I35</f>
        <v>1.4999999999999999E-2</v>
      </c>
      <c r="K35" s="22">
        <f t="shared" si="15"/>
        <v>1.4999999999999999E-2</v>
      </c>
      <c r="L35" s="22">
        <f t="shared" si="15"/>
        <v>1.4999999999999999E-2</v>
      </c>
      <c r="M35" s="22">
        <f t="shared" si="15"/>
        <v>1.4999999999999999E-2</v>
      </c>
      <c r="N35" s="22">
        <f t="shared" si="15"/>
        <v>1.4999999999999999E-2</v>
      </c>
    </row>
    <row r="36" spans="3:14" x14ac:dyDescent="0.15">
      <c r="C36" s="3" t="s">
        <v>19</v>
      </c>
      <c r="J36" s="36" t="s">
        <v>26</v>
      </c>
    </row>
    <row r="37" spans="3:14" x14ac:dyDescent="0.15">
      <c r="C37" s="3" t="s">
        <v>20</v>
      </c>
      <c r="I37" s="36" t="s">
        <v>24</v>
      </c>
    </row>
    <row r="38" spans="3:14" x14ac:dyDescent="0.15">
      <c r="I38" s="25"/>
    </row>
    <row r="40" spans="3:14" x14ac:dyDescent="0.15">
      <c r="I40" s="34"/>
    </row>
  </sheetData>
  <pageMargins left="0.7" right="0.7" top="0.75" bottom="0.75" header="0.3" footer="0.3"/>
  <pageSetup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Step 1</vt:lpstr>
      <vt:lpstr>'Step 1'!Print_Area</vt:lpstr>
      <vt:lpstr>'Step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Roberts, Kelsey</cp:lastModifiedBy>
  <dcterms:created xsi:type="dcterms:W3CDTF">2022-12-05T13:45:07Z</dcterms:created>
  <dcterms:modified xsi:type="dcterms:W3CDTF">2024-07-15T23:36:44Z</dcterms:modified>
</cp:coreProperties>
</file>