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9F25A28-9201-44FD-A1E8-8984591062DE}" xr6:coauthVersionLast="47" xr6:coauthVersionMax="47" xr10:uidLastSave="{00000000-0000-0000-0000-000000000000}"/>
  <bookViews>
    <workbookView xWindow="-20610" yWindow="-120" windowWidth="20730" windowHeight="11040" xr2:uid="{21C599B4-99C0-46D8-8850-EA203453FE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 l="1"/>
  <c r="C19" i="1" s="1"/>
  <c r="C20" i="1" s="1"/>
  <c r="D8" i="1"/>
  <c r="D19" i="1" s="1"/>
  <c r="D20" i="1" s="1"/>
  <c r="B8" i="1"/>
  <c r="D7" i="1"/>
  <c r="C7" i="1"/>
  <c r="B7" i="1"/>
  <c r="C3" i="1"/>
  <c r="B3" i="1"/>
  <c r="D15" i="1"/>
  <c r="D16" i="1" s="1"/>
  <c r="C15" i="1"/>
  <c r="C16" i="1" s="1"/>
  <c r="B15" i="1"/>
  <c r="B16" i="1" s="1"/>
  <c r="B19" i="1" l="1"/>
  <c r="B20" i="1" s="1"/>
  <c r="B9" i="1"/>
  <c r="C9" i="1"/>
  <c r="D9" i="1"/>
</calcChain>
</file>

<file path=xl/sharedStrings.xml><?xml version="1.0" encoding="utf-8"?>
<sst xmlns="http://schemas.openxmlformats.org/spreadsheetml/2006/main" count="18" uniqueCount="18">
  <si>
    <t>Total Revenue</t>
  </si>
  <si>
    <t xml:space="preserve">Revenue Growth </t>
  </si>
  <si>
    <t>Cost of subscription services</t>
  </si>
  <si>
    <t>Cost of Professional Services</t>
  </si>
  <si>
    <t>Gross Profit</t>
  </si>
  <si>
    <t>Gross Margin</t>
  </si>
  <si>
    <t>Operating Expenses</t>
  </si>
  <si>
    <t>Operating Income</t>
  </si>
  <si>
    <t>Operating Margin</t>
  </si>
  <si>
    <t>Product Development</t>
  </si>
  <si>
    <t>Sakes and Marketing</t>
  </si>
  <si>
    <t>General and administrative</t>
  </si>
  <si>
    <t>Total Operational Expenses</t>
  </si>
  <si>
    <t>% of sales</t>
  </si>
  <si>
    <t>Total Cost of Goods Sold</t>
  </si>
  <si>
    <t>1/31/25</t>
  </si>
  <si>
    <t>1/31/24</t>
  </si>
  <si>
    <t>1/31/23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</si>
</sst>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5" x14ac:knownFonts="1">
    <font>
      <sz val="11"/>
      <color theme="1"/>
      <name val="Calibri"/>
      <family val="2"/>
      <scheme val="minor"/>
    </font>
    <font>
      <sz val="16"/>
      <color theme="1"/>
      <name val="Calibri"/>
      <family val="2"/>
      <scheme val="minor"/>
    </font>
    <font>
      <u/>
      <sz val="12"/>
      <color theme="1"/>
      <name val="Calibri"/>
      <family val="2"/>
      <scheme val="minor"/>
    </font>
    <font>
      <sz val="12"/>
      <color theme="4"/>
      <name val="Calibri"/>
      <family val="2"/>
      <scheme val="minor"/>
    </font>
    <font>
      <sz val="12"/>
      <color theme="1"/>
      <name val="Calibri"/>
      <family val="2"/>
      <scheme val="minor"/>
    </font>
  </fonts>
  <fills count="2">
    <fill>
      <patternFill patternType="none"/>
    </fill>
    <fill>
      <patternFill patternType="gray125"/>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21">
    <xf numFmtId="0" fontId="0" fillId="0" borderId="0" xfId="0"/>
    <xf numFmtId="0" fontId="0" fillId="0" borderId="0" xfId="0" applyAlignment="1">
      <alignment horizontal="right"/>
    </xf>
    <xf numFmtId="0" fontId="0" fillId="0" borderId="0" xfId="0" applyBorder="1" applyAlignment="1">
      <alignment horizontal="right"/>
    </xf>
    <xf numFmtId="0" fontId="1" fillId="0" borderId="1" xfId="0" applyFont="1" applyBorder="1" applyAlignment="1">
      <alignment horizontal="right"/>
    </xf>
    <xf numFmtId="0" fontId="1" fillId="0" borderId="2" xfId="0" applyFont="1" applyBorder="1" applyAlignment="1">
      <alignment horizontal="right"/>
    </xf>
    <xf numFmtId="0" fontId="1" fillId="0" borderId="3" xfId="0" applyFont="1" applyBorder="1" applyAlignment="1">
      <alignment horizontal="right"/>
    </xf>
    <xf numFmtId="0" fontId="2" fillId="0" borderId="0" xfId="0" applyFont="1" applyAlignment="1">
      <alignment horizontal="right"/>
    </xf>
    <xf numFmtId="3" fontId="3" fillId="0" borderId="0" xfId="0" applyNumberFormat="1" applyFont="1" applyAlignment="1">
      <alignment horizontal="right"/>
    </xf>
    <xf numFmtId="0" fontId="4" fillId="0" borderId="0" xfId="0" applyFont="1" applyAlignment="1">
      <alignment horizontal="right"/>
    </xf>
    <xf numFmtId="9" fontId="4" fillId="0" borderId="0" xfId="0" applyNumberFormat="1" applyFont="1" applyAlignment="1">
      <alignment horizontal="right"/>
    </xf>
    <xf numFmtId="0" fontId="4" fillId="0" borderId="0" xfId="0" applyFont="1" applyBorder="1" applyAlignment="1">
      <alignment horizontal="right"/>
    </xf>
    <xf numFmtId="3" fontId="3" fillId="0" borderId="0" xfId="0" applyNumberFormat="1" applyFont="1" applyBorder="1" applyAlignment="1">
      <alignment horizontal="right"/>
    </xf>
    <xf numFmtId="0" fontId="3" fillId="0" borderId="0" xfId="0" applyFont="1" applyAlignment="1">
      <alignment horizontal="right"/>
    </xf>
    <xf numFmtId="0" fontId="4" fillId="0" borderId="2" xfId="0" applyFont="1" applyBorder="1" applyAlignment="1">
      <alignment horizontal="right"/>
    </xf>
    <xf numFmtId="3" fontId="4" fillId="0" borderId="5" xfId="0" applyNumberFormat="1" applyFont="1" applyBorder="1" applyAlignment="1">
      <alignment horizontal="right"/>
    </xf>
    <xf numFmtId="3" fontId="4" fillId="0" borderId="0" xfId="0" applyNumberFormat="1" applyFont="1" applyAlignment="1">
      <alignment horizontal="right"/>
    </xf>
    <xf numFmtId="168" fontId="4" fillId="0" borderId="0" xfId="0" applyNumberFormat="1" applyFont="1" applyAlignment="1">
      <alignment horizontal="right"/>
    </xf>
    <xf numFmtId="0" fontId="4" fillId="0" borderId="4" xfId="0" applyFont="1" applyBorder="1" applyAlignment="1">
      <alignment horizontal="right"/>
    </xf>
    <xf numFmtId="3" fontId="4" fillId="0" borderId="4" xfId="0" applyNumberFormat="1" applyFont="1" applyBorder="1" applyAlignment="1">
      <alignment horizontal="right"/>
    </xf>
    <xf numFmtId="0" fontId="4" fillId="0" borderId="0" xfId="0" applyFont="1" applyFill="1" applyBorder="1" applyAlignment="1">
      <alignment horizontal="right"/>
    </xf>
    <xf numFmtId="3" fontId="4" fillId="0" borderId="0"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169000</xdr:colOff>
      <xdr:row>0</xdr:row>
      <xdr:rowOff>96336</xdr:rowOff>
    </xdr:from>
    <xdr:ext cx="10172427" cy="4679771"/>
    <xdr:sp macro="" textlink="">
      <xdr:nvSpPr>
        <xdr:cNvPr id="2" name="TextBox 1">
          <a:extLst>
            <a:ext uri="{FF2B5EF4-FFF2-40B4-BE49-F238E27FC236}">
              <a16:creationId xmlns:a16="http://schemas.microsoft.com/office/drawing/2014/main" id="{3C4A6B63-4D67-362F-B6B6-3B75B97397FE}"/>
            </a:ext>
          </a:extLst>
        </xdr:cNvPr>
        <xdr:cNvSpPr txBox="1"/>
      </xdr:nvSpPr>
      <xdr:spPr>
        <a:xfrm>
          <a:off x="6727643" y="96336"/>
          <a:ext cx="10172427" cy="46797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u="sng"/>
            <a:t>Key</a:t>
          </a:r>
          <a:r>
            <a:rPr lang="en-IN" sz="2400" b="1" u="sng" baseline="0"/>
            <a:t> Takeaways</a:t>
          </a:r>
        </a:p>
        <a:p>
          <a:pPr marL="342900" indent="-342900">
            <a:buFont typeface="Arial" panose="020B0604020202020204" pitchFamily="34" charset="0"/>
            <a:buChar char="•"/>
          </a:pPr>
          <a:r>
            <a:rPr lang="en-IN" sz="2000" b="0" u="none" baseline="0"/>
            <a:t>We see a decline in following areas:</a:t>
          </a:r>
          <a:br>
            <a:rPr lang="en-IN" sz="2000" b="0" u="none" baseline="0"/>
          </a:br>
          <a:r>
            <a:rPr lang="en-IN" sz="2000" b="0" u="none" baseline="0"/>
            <a:t>- Revenue growth</a:t>
          </a:r>
          <a:br>
            <a:rPr lang="en-IN" sz="2000" b="0" u="none" baseline="0"/>
          </a:br>
          <a:r>
            <a:rPr lang="en-IN" sz="2000" b="0" u="none" baseline="0"/>
            <a:t>- Gross Margin</a:t>
          </a:r>
          <a:br>
            <a:rPr lang="en-IN" sz="2000" b="0" u="none" baseline="0"/>
          </a:br>
          <a:r>
            <a:rPr lang="en-IN" sz="2000" b="0" u="none" baseline="0"/>
            <a:t>- % of sales </a:t>
          </a:r>
        </a:p>
        <a:p>
          <a:pPr marL="342900" indent="-342900">
            <a:buFont typeface="Arial" panose="020B0604020202020204" pitchFamily="34" charset="0"/>
            <a:buChar char="•"/>
          </a:pPr>
          <a:r>
            <a:rPr lang="en-IN" sz="2000" b="0" u="none" baseline="0"/>
            <a:t>These indicates that while the company still shows promise, it is adjusting to new changes internally and next few points will make it evident why these numbers have slowed their progress down</a:t>
          </a:r>
        </a:p>
        <a:p>
          <a:pPr marL="342900" indent="-342900">
            <a:buFont typeface="Arial" panose="020B0604020202020204" pitchFamily="34" charset="0"/>
            <a:buChar char="•"/>
          </a:pPr>
          <a:r>
            <a:rPr lang="en-IN" sz="2000" b="0" u="none" baseline="0"/>
            <a:t>The company sees increase in cost of subscription services as well as professional services increasing COGS pretty evidently.</a:t>
          </a:r>
        </a:p>
        <a:p>
          <a:pPr marL="342900" indent="-342900">
            <a:buFont typeface="Arial" panose="020B0604020202020204" pitchFamily="34" charset="0"/>
            <a:buChar char="•"/>
          </a:pPr>
          <a:r>
            <a:rPr lang="en-IN" sz="2000" b="0" u="none" baseline="0"/>
            <a:t>Apart from that, Operating expenses overall has also increased butprojected increase at that.</a:t>
          </a:r>
        </a:p>
        <a:p>
          <a:pPr marL="342900" indent="-342900">
            <a:buFont typeface="Arial" panose="020B0604020202020204" pitchFamily="34" charset="0"/>
            <a:buChar char="•"/>
          </a:pPr>
          <a:r>
            <a:rPr lang="en-IN" sz="2000" b="0" u="none" baseline="0"/>
            <a:t>The reason why COGS is not being that big an issue is because the sales numbers and operating income has got a massive incline, shows the company is set to grow and scale up.</a:t>
          </a:r>
        </a:p>
        <a:p>
          <a:pPr marL="285750" indent="-285750">
            <a:buFont typeface="Arial" panose="020B0604020202020204" pitchFamily="34" charset="0"/>
            <a:buChar char="•"/>
          </a:pPr>
          <a:endParaRPr lang="en-IN" sz="1800" b="0" u="none"/>
        </a:p>
        <a:p>
          <a:pPr marL="285750" indent="-285750">
            <a:buFont typeface="Arial" panose="020B0604020202020204" pitchFamily="34" charset="0"/>
            <a:buChar char="•"/>
          </a:pPr>
          <a:endParaRPr lang="en-IN" sz="1800" b="1" u="sng"/>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19D6E-37C5-410C-9FE7-512D220BBDAD}">
  <dimension ref="A1:D21"/>
  <sheetViews>
    <sheetView showGridLines="0" tabSelected="1" topLeftCell="A4" zoomScale="70" zoomScaleNormal="70" workbookViewId="0">
      <selection activeCell="S32" sqref="S32"/>
    </sheetView>
  </sheetViews>
  <sheetFormatPr defaultRowHeight="14.4" x14ac:dyDescent="0.3"/>
  <cols>
    <col min="1" max="1" width="27.6640625" style="1" customWidth="1"/>
    <col min="2" max="2" width="16" style="1" bestFit="1" customWidth="1"/>
    <col min="3" max="3" width="25.77734375" style="1" bestFit="1" customWidth="1"/>
    <col min="4" max="4" width="26.109375" style="1" bestFit="1" customWidth="1"/>
    <col min="5" max="5" width="11" style="1" bestFit="1" customWidth="1"/>
    <col min="6" max="6" width="12.109375" style="1" bestFit="1" customWidth="1"/>
    <col min="7" max="16384" width="8.88671875" style="1"/>
  </cols>
  <sheetData>
    <row r="1" spans="1:4" ht="22.2" customHeight="1" x14ac:dyDescent="0.4">
      <c r="B1" s="3" t="s">
        <v>15</v>
      </c>
      <c r="C1" s="4" t="s">
        <v>16</v>
      </c>
      <c r="D1" s="5" t="s">
        <v>17</v>
      </c>
    </row>
    <row r="2" spans="1:4" ht="15.6" x14ac:dyDescent="0.3">
      <c r="A2" s="6" t="s">
        <v>0</v>
      </c>
      <c r="B2" s="7">
        <v>8446</v>
      </c>
      <c r="C2" s="7">
        <v>7259</v>
      </c>
      <c r="D2" s="7">
        <v>6216</v>
      </c>
    </row>
    <row r="3" spans="1:4" ht="15.6" x14ac:dyDescent="0.3">
      <c r="A3" s="8" t="s">
        <v>1</v>
      </c>
      <c r="B3" s="9">
        <f>B2/C2 -1</f>
        <v>0.16352114616338342</v>
      </c>
      <c r="C3" s="9">
        <f>C2/D2-1</f>
        <v>0.16779279279279269</v>
      </c>
      <c r="D3" s="8"/>
    </row>
    <row r="4" spans="1:4" ht="15.6" x14ac:dyDescent="0.3">
      <c r="A4" s="8"/>
      <c r="B4" s="9"/>
      <c r="C4" s="9"/>
      <c r="D4" s="8"/>
    </row>
    <row r="5" spans="1:4" ht="15.6" x14ac:dyDescent="0.3">
      <c r="A5" s="10" t="s">
        <v>2</v>
      </c>
      <c r="B5" s="11">
        <v>1266</v>
      </c>
      <c r="C5" s="11">
        <v>1031</v>
      </c>
      <c r="D5" s="11">
        <v>1007</v>
      </c>
    </row>
    <row r="6" spans="1:4" ht="15.6" x14ac:dyDescent="0.3">
      <c r="A6" s="8" t="s">
        <v>3</v>
      </c>
      <c r="B6" s="12">
        <v>803</v>
      </c>
      <c r="C6" s="12">
        <v>740</v>
      </c>
      <c r="D6" s="12">
        <v>703</v>
      </c>
    </row>
    <row r="7" spans="1:4" ht="15.6" x14ac:dyDescent="0.3">
      <c r="A7" s="13" t="s">
        <v>14</v>
      </c>
      <c r="B7" s="14">
        <f>SUM(B5:B6)</f>
        <v>2069</v>
      </c>
      <c r="C7" s="14">
        <f>SUM(C5:C6)</f>
        <v>1771</v>
      </c>
      <c r="D7" s="14">
        <f>SUM(D5:D6)</f>
        <v>1710</v>
      </c>
    </row>
    <row r="8" spans="1:4" ht="15.6" x14ac:dyDescent="0.3">
      <c r="A8" s="8" t="s">
        <v>4</v>
      </c>
      <c r="B8" s="15">
        <f>B2-B7</f>
        <v>6377</v>
      </c>
      <c r="C8" s="15">
        <f>C2-C7</f>
        <v>5488</v>
      </c>
      <c r="D8" s="15">
        <f>D2-D7</f>
        <v>4506</v>
      </c>
    </row>
    <row r="9" spans="1:4" ht="15.6" x14ac:dyDescent="0.3">
      <c r="A9" s="8" t="s">
        <v>5</v>
      </c>
      <c r="B9" s="16">
        <f>B8/B2</f>
        <v>0.75503196779540616</v>
      </c>
      <c r="C9" s="16">
        <f>C8/C2</f>
        <v>0.75602700096432018</v>
      </c>
      <c r="D9" s="16">
        <f>D8/D2</f>
        <v>0.72490347490347495</v>
      </c>
    </row>
    <row r="10" spans="1:4" ht="15.6" x14ac:dyDescent="0.3">
      <c r="A10" s="17"/>
      <c r="B10" s="17"/>
      <c r="C10" s="17"/>
      <c r="D10" s="17"/>
    </row>
    <row r="11" spans="1:4" ht="15.6" x14ac:dyDescent="0.3">
      <c r="A11" s="6" t="s">
        <v>6</v>
      </c>
      <c r="B11" s="8"/>
      <c r="C11" s="8"/>
      <c r="D11" s="8"/>
    </row>
    <row r="12" spans="1:4" ht="15.6" x14ac:dyDescent="0.3">
      <c r="A12" s="8" t="s">
        <v>9</v>
      </c>
      <c r="B12" s="7">
        <v>2626</v>
      </c>
      <c r="C12" s="7">
        <v>2464</v>
      </c>
      <c r="D12" s="7">
        <v>2247</v>
      </c>
    </row>
    <row r="13" spans="1:4" ht="15.6" x14ac:dyDescent="0.3">
      <c r="A13" s="8" t="s">
        <v>10</v>
      </c>
      <c r="B13" s="7">
        <v>2432</v>
      </c>
      <c r="C13" s="7">
        <v>2139</v>
      </c>
      <c r="D13" s="7">
        <v>1842</v>
      </c>
    </row>
    <row r="14" spans="1:4" ht="15.6" x14ac:dyDescent="0.3">
      <c r="A14" s="8" t="s">
        <v>11</v>
      </c>
      <c r="B14" s="12">
        <v>820</v>
      </c>
      <c r="C14" s="12">
        <v>702</v>
      </c>
      <c r="D14" s="12">
        <v>599</v>
      </c>
    </row>
    <row r="15" spans="1:4" ht="15.6" x14ac:dyDescent="0.3">
      <c r="A15" s="17" t="s">
        <v>12</v>
      </c>
      <c r="B15" s="18">
        <f>SUM(B12:B14)</f>
        <v>5878</v>
      </c>
      <c r="C15" s="18">
        <f>SUM(C12:C14)</f>
        <v>5305</v>
      </c>
      <c r="D15" s="18">
        <f>SUM(D12:D14)</f>
        <v>4688</v>
      </c>
    </row>
    <row r="16" spans="1:4" ht="15.6" x14ac:dyDescent="0.3">
      <c r="A16" s="19" t="s">
        <v>13</v>
      </c>
      <c r="B16" s="16">
        <f>B15/B2</f>
        <v>0.6959507459152261</v>
      </c>
      <c r="C16" s="16">
        <f>C15/C2</f>
        <v>0.73081691693070672</v>
      </c>
      <c r="D16" s="16">
        <f>D15/D2</f>
        <v>0.75418275418275416</v>
      </c>
    </row>
    <row r="17" spans="1:4" s="2" customFormat="1" ht="15.6" x14ac:dyDescent="0.3">
      <c r="A17" s="8"/>
      <c r="B17" s="8"/>
      <c r="C17" s="8"/>
      <c r="D17" s="8"/>
    </row>
    <row r="18" spans="1:4" s="2" customFormat="1" ht="15.6" x14ac:dyDescent="0.3">
      <c r="A18" s="17"/>
      <c r="B18" s="17"/>
      <c r="C18" s="17"/>
      <c r="D18" s="17"/>
    </row>
    <row r="19" spans="1:4" ht="15.6" x14ac:dyDescent="0.3">
      <c r="A19" s="10" t="s">
        <v>7</v>
      </c>
      <c r="B19" s="20">
        <f>B8-B15</f>
        <v>499</v>
      </c>
      <c r="C19" s="20">
        <f>C8-C15</f>
        <v>183</v>
      </c>
      <c r="D19" s="20">
        <f>D8-D15</f>
        <v>-182</v>
      </c>
    </row>
    <row r="20" spans="1:4" ht="15.6" x14ac:dyDescent="0.3">
      <c r="A20" s="8" t="s">
        <v>8</v>
      </c>
      <c r="B20" s="16">
        <f>B19/B2</f>
        <v>5.9081221880179967E-2</v>
      </c>
      <c r="C20" s="16">
        <f>C19/C2</f>
        <v>2.5210084033613446E-2</v>
      </c>
      <c r="D20" s="16">
        <f>D19/D2</f>
        <v>-2.9279279279279279E-2</v>
      </c>
    </row>
    <row r="21" spans="1:4" ht="13.8" customHeight="1" x14ac:dyDescent="0.3"/>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Daksh Patel</dc:creator>
  <cp:lastModifiedBy>Daksh Patel</cp:lastModifiedBy>
  <cp:lastPrinted>2025-08-05T18:59:00Z</cp:lastPrinted>
  <dcterms:created xsi:type="dcterms:W3CDTF">2025-08-05T09:47:12Z</dcterms:created>
  <dcterms:modified xsi:type="dcterms:W3CDTF">2025-08-06T13:05:50Z</dcterms:modified>
</cp:coreProperties>
</file>