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11013\Desktop\"/>
    </mc:Choice>
  </mc:AlternateContent>
  <xr:revisionPtr revIDLastSave="0" documentId="13_ncr:1_{5140B1C0-F270-4E19-8AA0-3A951E3B3165}" xr6:coauthVersionLast="45" xr6:coauthVersionMax="45" xr10:uidLastSave="{00000000-0000-0000-0000-000000000000}"/>
  <bookViews>
    <workbookView xWindow="5290" yWindow="1070" windowWidth="8420" windowHeight="90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4" i="1" l="1"/>
  <c r="T4" i="1" s="1"/>
  <c r="S5" i="1"/>
  <c r="T5" i="1" s="1"/>
  <c r="S6" i="1"/>
  <c r="T6" i="1" s="1"/>
  <c r="S7" i="1"/>
  <c r="T7" i="1" s="1"/>
  <c r="S8" i="1"/>
  <c r="T8" i="1" s="1"/>
  <c r="S11" i="1"/>
  <c r="T11" i="1" s="1"/>
  <c r="S13" i="1"/>
  <c r="T13" i="1" s="1"/>
  <c r="S14" i="1"/>
  <c r="T14" i="1" s="1"/>
  <c r="S15" i="1"/>
  <c r="T15" i="1" s="1"/>
  <c r="S9" i="1"/>
  <c r="T9" i="1" s="1"/>
  <c r="S10" i="1"/>
  <c r="T10" i="1" s="1"/>
  <c r="S12" i="1"/>
  <c r="T12" i="1" s="1"/>
  <c r="S16" i="1"/>
  <c r="T16" i="1" s="1"/>
  <c r="S17" i="1"/>
  <c r="T17" i="1" s="1"/>
  <c r="S20" i="1"/>
  <c r="T20" i="1" s="1"/>
  <c r="S18" i="1"/>
  <c r="T18" i="1" s="1"/>
  <c r="S22" i="1"/>
  <c r="T22" i="1" s="1"/>
  <c r="S19" i="1"/>
  <c r="T19" i="1" s="1"/>
  <c r="S23" i="1"/>
  <c r="T23" i="1" s="1"/>
  <c r="S21" i="1"/>
  <c r="T21" i="1" s="1"/>
  <c r="S25" i="1"/>
  <c r="T25" i="1" s="1"/>
  <c r="S26" i="1"/>
  <c r="T26" i="1" s="1"/>
  <c r="S27" i="1"/>
  <c r="T27" i="1" s="1"/>
  <c r="S28" i="1"/>
  <c r="T28" i="1" s="1"/>
  <c r="S30" i="1"/>
  <c r="T30" i="1" s="1"/>
  <c r="S24" i="1"/>
  <c r="T24" i="1" s="1"/>
  <c r="S31" i="1"/>
  <c r="T31" i="1" s="1"/>
  <c r="S32" i="1"/>
  <c r="T32" i="1" s="1"/>
  <c r="S29" i="1"/>
  <c r="T29" i="1" s="1"/>
  <c r="S34" i="1"/>
  <c r="T34" i="1" s="1"/>
  <c r="S35" i="1"/>
  <c r="T35" i="1" s="1"/>
  <c r="S36" i="1"/>
  <c r="T36" i="1" s="1"/>
  <c r="S33" i="1"/>
  <c r="T33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3" i="1"/>
  <c r="T3" i="1" s="1"/>
  <c r="H4" i="1"/>
  <c r="H5" i="1"/>
  <c r="H7" i="1"/>
  <c r="H14" i="1"/>
  <c r="H8" i="1"/>
  <c r="H6" i="1"/>
  <c r="H11" i="1"/>
  <c r="H9" i="1"/>
  <c r="H12" i="1"/>
  <c r="H13" i="1"/>
  <c r="H15" i="1"/>
  <c r="H10" i="1"/>
  <c r="H20" i="1"/>
  <c r="H18" i="1"/>
  <c r="H19" i="1"/>
  <c r="H25" i="1"/>
  <c r="H16" i="1"/>
  <c r="H22" i="1"/>
  <c r="H27" i="1"/>
  <c r="H23" i="1"/>
  <c r="H31" i="1"/>
  <c r="H26" i="1"/>
  <c r="H17" i="1"/>
  <c r="H28" i="1"/>
  <c r="H24" i="1"/>
  <c r="H34" i="1"/>
  <c r="H36" i="1"/>
  <c r="H30" i="1"/>
  <c r="H33" i="1"/>
  <c r="H39" i="1"/>
  <c r="H43" i="1"/>
  <c r="H32" i="1"/>
  <c r="H35" i="1"/>
  <c r="H38" i="1"/>
  <c r="H37" i="1"/>
  <c r="H21" i="1"/>
  <c r="H41" i="1"/>
  <c r="H45" i="1"/>
  <c r="H42" i="1"/>
  <c r="H46" i="1"/>
  <c r="H29" i="1"/>
  <c r="H44" i="1"/>
  <c r="H47" i="1"/>
  <c r="H40" i="1"/>
  <c r="H3" i="1"/>
  <c r="E19" i="1"/>
  <c r="E25" i="1"/>
  <c r="E16" i="1"/>
  <c r="E22" i="1"/>
  <c r="E27" i="1"/>
  <c r="E23" i="1"/>
  <c r="K23" i="1" s="1"/>
  <c r="L23" i="1" s="1"/>
  <c r="E31" i="1"/>
  <c r="E26" i="1"/>
  <c r="E17" i="1"/>
  <c r="E28" i="1"/>
  <c r="E24" i="1"/>
  <c r="E34" i="1"/>
  <c r="E36" i="1"/>
  <c r="E30" i="1"/>
  <c r="E33" i="1"/>
  <c r="E39" i="1"/>
  <c r="E43" i="1"/>
  <c r="E32" i="1"/>
  <c r="E35" i="1"/>
  <c r="E38" i="1"/>
  <c r="E37" i="1"/>
  <c r="E21" i="1"/>
  <c r="E41" i="1"/>
  <c r="E45" i="1"/>
  <c r="E42" i="1"/>
  <c r="E46" i="1"/>
  <c r="E29" i="1"/>
  <c r="E44" i="1"/>
  <c r="E47" i="1"/>
  <c r="E40" i="1"/>
  <c r="E9" i="1"/>
  <c r="E12" i="1"/>
  <c r="E13" i="1"/>
  <c r="E15" i="1"/>
  <c r="E10" i="1"/>
  <c r="E20" i="1"/>
  <c r="E18" i="1"/>
  <c r="E4" i="1"/>
  <c r="E5" i="1"/>
  <c r="E7" i="1"/>
  <c r="K7" i="1" s="1"/>
  <c r="L7" i="1" s="1"/>
  <c r="E14" i="1"/>
  <c r="E8" i="1"/>
  <c r="E6" i="1"/>
  <c r="E11" i="1"/>
  <c r="E3" i="1"/>
  <c r="K18" i="1" l="1"/>
  <c r="L18" i="1" s="1"/>
  <c r="U18" i="1" s="1"/>
  <c r="K6" i="1"/>
  <c r="L6" i="1" s="1"/>
  <c r="U6" i="1" s="1"/>
  <c r="K45" i="1"/>
  <c r="L45" i="1" s="1"/>
  <c r="U45" i="1" s="1"/>
  <c r="K26" i="1"/>
  <c r="L26" i="1" s="1"/>
  <c r="K12" i="1"/>
  <c r="L12" i="1" s="1"/>
  <c r="U12" i="1" s="1"/>
  <c r="K39" i="1"/>
  <c r="L39" i="1" s="1"/>
  <c r="K4" i="1"/>
  <c r="L4" i="1" s="1"/>
  <c r="U4" i="1" s="1"/>
  <c r="U39" i="1"/>
  <c r="U26" i="1"/>
  <c r="U23" i="1"/>
  <c r="K29" i="1"/>
  <c r="L29" i="1" s="1"/>
  <c r="U29" i="1" s="1"/>
  <c r="U7" i="1"/>
  <c r="K40" i="1"/>
  <c r="L40" i="1" s="1"/>
  <c r="U40" i="1" s="1"/>
  <c r="K37" i="1"/>
  <c r="L37" i="1" s="1"/>
  <c r="U37" i="1" s="1"/>
  <c r="K27" i="1"/>
  <c r="L27" i="1" s="1"/>
  <c r="U27" i="1" s="1"/>
  <c r="K11" i="1"/>
  <c r="L11" i="1" s="1"/>
  <c r="U11" i="1" s="1"/>
  <c r="K20" i="1"/>
  <c r="L20" i="1" s="1"/>
  <c r="U20" i="1" s="1"/>
  <c r="K3" i="1"/>
  <c r="L3" i="1" s="1"/>
  <c r="U3" i="1" s="1"/>
  <c r="K47" i="1"/>
  <c r="L47" i="1" s="1"/>
  <c r="U47" i="1" s="1"/>
  <c r="K36" i="1"/>
  <c r="L36" i="1" s="1"/>
  <c r="U36" i="1" s="1"/>
  <c r="K10" i="1"/>
  <c r="L10" i="1" s="1"/>
  <c r="U10" i="1" s="1"/>
  <c r="K30" i="1"/>
  <c r="L30" i="1" s="1"/>
  <c r="U30" i="1" s="1"/>
  <c r="K14" i="1"/>
  <c r="L14" i="1" s="1"/>
  <c r="U14" i="1" s="1"/>
  <c r="K21" i="1"/>
  <c r="L21" i="1" s="1"/>
  <c r="U21" i="1" s="1"/>
  <c r="K44" i="1"/>
  <c r="L44" i="1" s="1"/>
  <c r="U44" i="1" s="1"/>
  <c r="K34" i="1"/>
  <c r="L34" i="1" s="1"/>
  <c r="U34" i="1" s="1"/>
  <c r="K16" i="1"/>
  <c r="L16" i="1" s="1"/>
  <c r="U16" i="1" s="1"/>
  <c r="K15" i="1"/>
  <c r="L15" i="1" s="1"/>
  <c r="U15" i="1" s="1"/>
  <c r="K46" i="1"/>
  <c r="L46" i="1" s="1"/>
  <c r="U46" i="1" s="1"/>
  <c r="K32" i="1"/>
  <c r="L32" i="1" s="1"/>
  <c r="U32" i="1" s="1"/>
  <c r="K28" i="1"/>
  <c r="L28" i="1" s="1"/>
  <c r="U28" i="1" s="1"/>
  <c r="K25" i="1"/>
  <c r="L25" i="1" s="1"/>
  <c r="U25" i="1" s="1"/>
  <c r="K42" i="1"/>
  <c r="L42" i="1" s="1"/>
  <c r="U42" i="1" s="1"/>
  <c r="K43" i="1"/>
  <c r="L43" i="1" s="1"/>
  <c r="U43" i="1" s="1"/>
  <c r="K17" i="1"/>
  <c r="L17" i="1" s="1"/>
  <c r="U17" i="1" s="1"/>
  <c r="K19" i="1"/>
  <c r="L19" i="1" s="1"/>
  <c r="U19" i="1" s="1"/>
  <c r="K38" i="1"/>
  <c r="L38" i="1" s="1"/>
  <c r="U38" i="1" s="1"/>
  <c r="K35" i="1"/>
  <c r="L35" i="1" s="1"/>
  <c r="U35" i="1" s="1"/>
  <c r="K24" i="1"/>
  <c r="L24" i="1" s="1"/>
  <c r="U24" i="1" s="1"/>
  <c r="K8" i="1"/>
  <c r="L8" i="1" s="1"/>
  <c r="U8" i="1" s="1"/>
  <c r="K13" i="1"/>
  <c r="L13" i="1" s="1"/>
  <c r="U13" i="1" s="1"/>
  <c r="K5" i="1"/>
  <c r="L5" i="1" s="1"/>
  <c r="U5" i="1" s="1"/>
  <c r="K9" i="1"/>
  <c r="L9" i="1" s="1"/>
  <c r="U9" i="1" s="1"/>
  <c r="K41" i="1"/>
  <c r="L41" i="1" s="1"/>
  <c r="U41" i="1" s="1"/>
  <c r="K33" i="1"/>
  <c r="L33" i="1" s="1"/>
  <c r="U33" i="1" s="1"/>
  <c r="K31" i="1"/>
  <c r="L31" i="1" s="1"/>
  <c r="U31" i="1" s="1"/>
  <c r="K22" i="1"/>
  <c r="L22" i="1" s="1"/>
  <c r="U22" i="1" s="1"/>
</calcChain>
</file>

<file path=xl/sharedStrings.xml><?xml version="1.0" encoding="utf-8"?>
<sst xmlns="http://schemas.openxmlformats.org/spreadsheetml/2006/main" count="181" uniqueCount="145">
  <si>
    <t>学号</t>
  </si>
  <si>
    <t>姓名</t>
  </si>
  <si>
    <t>30318204</t>
  </si>
  <si>
    <t>罗蒙</t>
  </si>
  <si>
    <t>30318202</t>
  </si>
  <si>
    <t>张紫茗</t>
  </si>
  <si>
    <t>30318215</t>
  </si>
  <si>
    <t>王莹</t>
  </si>
  <si>
    <t>0.5</t>
  </si>
  <si>
    <t>30318208</t>
  </si>
  <si>
    <t>祝雪</t>
  </si>
  <si>
    <t>30318209</t>
  </si>
  <si>
    <t>魏珂儿</t>
  </si>
  <si>
    <t>30318249</t>
  </si>
  <si>
    <t>康凯</t>
  </si>
  <si>
    <t>30318243</t>
  </si>
  <si>
    <t>王生亮</t>
  </si>
  <si>
    <t>30318212</t>
  </si>
  <si>
    <t>周妮妮</t>
  </si>
  <si>
    <t>30318238</t>
  </si>
  <si>
    <t>柯培健</t>
  </si>
  <si>
    <t>30318228</t>
  </si>
  <si>
    <t>寇张杰</t>
  </si>
  <si>
    <t>30318207</t>
  </si>
  <si>
    <t>王冰妍</t>
  </si>
  <si>
    <t>30318222</t>
  </si>
  <si>
    <t>张裕</t>
  </si>
  <si>
    <t>30318226</t>
  </si>
  <si>
    <t>王天尧</t>
  </si>
  <si>
    <t>30318213</t>
  </si>
  <si>
    <t>李琳琳</t>
  </si>
  <si>
    <t>30318201</t>
  </si>
  <si>
    <t>李莹</t>
  </si>
  <si>
    <t>30318214</t>
  </si>
  <si>
    <t>王晨萱</t>
  </si>
  <si>
    <t>30318231</t>
  </si>
  <si>
    <t>李烨</t>
  </si>
  <si>
    <t>30318230</t>
  </si>
  <si>
    <t>王景涛</t>
  </si>
  <si>
    <t>30318210</t>
  </si>
  <si>
    <t>孙龙娟</t>
  </si>
  <si>
    <t>67.59</t>
  </si>
  <si>
    <t>30318240</t>
  </si>
  <si>
    <t>王淏</t>
  </si>
  <si>
    <t>69.23</t>
  </si>
  <si>
    <t>30318206</t>
  </si>
  <si>
    <t>苏诺</t>
  </si>
  <si>
    <t>70.76</t>
  </si>
  <si>
    <t>30318245</t>
  </si>
  <si>
    <t>陈源</t>
  </si>
  <si>
    <t>67.03</t>
  </si>
  <si>
    <t>30318211</t>
  </si>
  <si>
    <t>康静</t>
  </si>
  <si>
    <t>69.35</t>
  </si>
  <si>
    <t>30318221</t>
  </si>
  <si>
    <t>张泽</t>
  </si>
  <si>
    <t>63.76</t>
  </si>
  <si>
    <t>30318224</t>
  </si>
  <si>
    <t>谢康</t>
  </si>
  <si>
    <t>68.85</t>
  </si>
  <si>
    <t>30318242</t>
  </si>
  <si>
    <t>陈卓</t>
  </si>
  <si>
    <t>67.93</t>
  </si>
  <si>
    <t>30318217</t>
  </si>
  <si>
    <t>向鹏潮</t>
  </si>
  <si>
    <t>65.34</t>
  </si>
  <si>
    <t>30318232</t>
  </si>
  <si>
    <t>杜聪</t>
  </si>
  <si>
    <t>64.94</t>
  </si>
  <si>
    <t>30318203</t>
  </si>
  <si>
    <t>刘倩</t>
  </si>
  <si>
    <t>67.96</t>
  </si>
  <si>
    <t>30318235</t>
  </si>
  <si>
    <t>薛全延</t>
  </si>
  <si>
    <t>63.19</t>
  </si>
  <si>
    <t>30318247</t>
  </si>
  <si>
    <t>周彤</t>
  </si>
  <si>
    <t>62.63</t>
  </si>
  <si>
    <t>30318246</t>
  </si>
  <si>
    <t>童毅帆</t>
  </si>
  <si>
    <t>59.65</t>
  </si>
  <si>
    <t>30318239</t>
  </si>
  <si>
    <t>李振阳</t>
  </si>
  <si>
    <t>66.64</t>
  </si>
  <si>
    <t>30318248</t>
  </si>
  <si>
    <t>林国良</t>
  </si>
  <si>
    <t>65.13</t>
  </si>
  <si>
    <t>30318218</t>
  </si>
  <si>
    <t>陈扬</t>
  </si>
  <si>
    <t>62.87</t>
  </si>
  <si>
    <t>30317318</t>
  </si>
  <si>
    <t>方言</t>
  </si>
  <si>
    <t>63.55</t>
  </si>
  <si>
    <t>30318234</t>
  </si>
  <si>
    <t>王凯</t>
  </si>
  <si>
    <t>59.61</t>
  </si>
  <si>
    <t>30318237</t>
  </si>
  <si>
    <t>张国豪</t>
  </si>
  <si>
    <t>60.76</t>
  </si>
  <si>
    <t>30318236</t>
  </si>
  <si>
    <t>白佳成</t>
  </si>
  <si>
    <t>58.08</t>
  </si>
  <si>
    <t>30318227</t>
  </si>
  <si>
    <t>贺毅浩</t>
  </si>
  <si>
    <t>60.72</t>
  </si>
  <si>
    <t>30318220</t>
  </si>
  <si>
    <t>李医龙</t>
  </si>
  <si>
    <t>60.51</t>
  </si>
  <si>
    <t>30318229</t>
  </si>
  <si>
    <t>张一驰</t>
  </si>
  <si>
    <t>57.62</t>
  </si>
  <si>
    <t>30318223</t>
  </si>
  <si>
    <t>聂健龙</t>
  </si>
  <si>
    <t>58.17</t>
  </si>
  <si>
    <t>30318205</t>
  </si>
  <si>
    <t>谭亚婷</t>
  </si>
  <si>
    <t>53.10</t>
  </si>
  <si>
    <t>30317217</t>
  </si>
  <si>
    <t>蔺帅斌</t>
  </si>
  <si>
    <t>54.24</t>
  </si>
  <si>
    <t>智育</t>
  </si>
  <si>
    <t>x50%</t>
  </si>
  <si>
    <t>德育</t>
  </si>
  <si>
    <t>*40%</t>
  </si>
  <si>
    <t>体育</t>
  </si>
  <si>
    <t>总分</t>
    <phoneticPr fontId="1" type="noConversion"/>
  </si>
  <si>
    <t>发展</t>
    <phoneticPr fontId="1" type="noConversion"/>
  </si>
  <si>
    <t>组织</t>
    <phoneticPr fontId="1" type="noConversion"/>
  </si>
  <si>
    <t>志愿</t>
    <phoneticPr fontId="1" type="noConversion"/>
  </si>
  <si>
    <t>技能</t>
    <phoneticPr fontId="1" type="noConversion"/>
  </si>
  <si>
    <t>表彰</t>
    <phoneticPr fontId="1" type="noConversion"/>
  </si>
  <si>
    <t>文体</t>
    <phoneticPr fontId="1" type="noConversion"/>
  </si>
  <si>
    <t>总</t>
    <phoneticPr fontId="1" type="noConversion"/>
  </si>
  <si>
    <t>*0.6</t>
    <phoneticPr fontId="1" type="noConversion"/>
  </si>
  <si>
    <t>*0.4</t>
    <phoneticPr fontId="1" type="noConversion"/>
  </si>
  <si>
    <t>德育分</t>
    <phoneticPr fontId="1" type="noConversion"/>
  </si>
  <si>
    <t>*10%体育分</t>
    <phoneticPr fontId="1" type="noConversion"/>
  </si>
  <si>
    <t>智育分</t>
    <phoneticPr fontId="1" type="noConversion"/>
  </si>
  <si>
    <t>基础总分</t>
    <phoneticPr fontId="1" type="noConversion"/>
  </si>
  <si>
    <t>发展总分</t>
    <phoneticPr fontId="1" type="noConversion"/>
  </si>
  <si>
    <t>综合总分</t>
    <phoneticPr fontId="1" type="noConversion"/>
  </si>
  <si>
    <t>科技</t>
    <phoneticPr fontId="1" type="noConversion"/>
  </si>
  <si>
    <t>基础总分=智育*50%+德育*40%+体育*10%</t>
    <phoneticPr fontId="1" type="noConversion"/>
  </si>
  <si>
    <t>综合总分=基础总分*60%+发展总分*40%</t>
    <phoneticPr fontId="1" type="noConversion"/>
  </si>
  <si>
    <t>总名次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</si>
</sst>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7" fontId="0" fillId="4" borderId="0" xfId="0" applyNumberFormat="1" applyFill="1" applyBorder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177" fontId="0" fillId="6" borderId="2" xfId="0" applyNumberFormat="1" applyFill="1" applyBorder="1" applyAlignment="1">
      <alignment horizontal="center"/>
    </xf>
    <xf numFmtId="177" fontId="0" fillId="6" borderId="3" xfId="0" applyNumberFormat="1" applyFill="1" applyBorder="1" applyAlignment="1">
      <alignment horizontal="center"/>
    </xf>
    <xf numFmtId="177" fontId="0" fillId="6" borderId="4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46"/>
  <sheetViews>
    <sheetView tabSelected="1" zoomScale="85" workbookViewId="0">
      <selection activeCell="C17" sqref="C17"/>
    </sheetView>
  </sheetViews>
  <sheetFormatPr defaultRowHeight="14" x14ac:dyDescent="0.3"/>
  <cols>
    <col min="2" max="2" width="7.08203125" style="5" customWidth="1"/>
    <col min="3" max="3" width="6.75" style="7" customWidth="1"/>
    <col min="4" max="4" width="6.4140625" style="7" customWidth="1"/>
    <col min="5" max="5" width="6.4140625" style="14" customWidth="1"/>
    <col min="6" max="6" width="5.58203125" style="5" customWidth="1"/>
    <col min="7" max="7" width="4.6640625" style="5" customWidth="1"/>
    <col min="8" max="8" width="5.25" style="10" customWidth="1"/>
    <col min="9" max="9" width="4.75" customWidth="1"/>
    <col min="10" max="10" width="3.75" style="1" customWidth="1"/>
    <col min="11" max="11" width="7" style="7" customWidth="1"/>
    <col min="12" max="12" width="8.08203125" style="12" customWidth="1"/>
    <col min="13" max="13" width="6.58203125" style="5" customWidth="1"/>
    <col min="14" max="14" width="4.1640625" style="5" customWidth="1"/>
    <col min="15" max="16" width="4.75" style="5" customWidth="1"/>
    <col min="17" max="17" width="4.6640625" style="5" customWidth="1"/>
    <col min="18" max="18" width="4.75" style="5" customWidth="1"/>
    <col min="19" max="19" width="5.33203125" style="10" customWidth="1"/>
    <col min="20" max="20" width="8.75" style="5" customWidth="1"/>
    <col min="21" max="21" width="7.9140625" style="5" customWidth="1"/>
    <col min="22" max="22" width="8.6640625" style="5" customWidth="1"/>
  </cols>
  <sheetData>
    <row r="1" spans="1:24" x14ac:dyDescent="0.3">
      <c r="C1" s="18" t="s">
        <v>142</v>
      </c>
      <c r="D1" s="19"/>
      <c r="E1" s="19"/>
      <c r="F1" s="19"/>
      <c r="G1" s="19"/>
      <c r="H1" s="19"/>
      <c r="I1" s="19"/>
      <c r="J1" s="19"/>
      <c r="K1" s="20"/>
      <c r="L1" s="11" t="s">
        <v>138</v>
      </c>
      <c r="M1" s="15" t="s">
        <v>126</v>
      </c>
      <c r="N1" s="16"/>
      <c r="O1" s="16"/>
      <c r="P1" s="16"/>
      <c r="Q1" s="16"/>
      <c r="R1" s="16"/>
      <c r="S1" s="16"/>
      <c r="T1" s="5" t="s">
        <v>139</v>
      </c>
      <c r="U1" s="17" t="s">
        <v>143</v>
      </c>
      <c r="V1" s="17"/>
      <c r="W1" s="17"/>
      <c r="X1" s="17"/>
    </row>
    <row r="2" spans="1:24" x14ac:dyDescent="0.3">
      <c r="A2" t="s">
        <v>0</v>
      </c>
      <c r="B2" s="5" t="s">
        <v>1</v>
      </c>
      <c r="C2" s="6" t="s">
        <v>120</v>
      </c>
      <c r="D2" s="6" t="s">
        <v>121</v>
      </c>
      <c r="E2" s="13" t="s">
        <v>137</v>
      </c>
      <c r="F2" s="8" t="s">
        <v>122</v>
      </c>
      <c r="G2" s="8" t="s">
        <v>123</v>
      </c>
      <c r="H2" s="9" t="s">
        <v>135</v>
      </c>
      <c r="I2" s="2" t="s">
        <v>124</v>
      </c>
      <c r="J2" s="3" t="s">
        <v>136</v>
      </c>
      <c r="K2" s="6" t="s">
        <v>125</v>
      </c>
      <c r="L2" s="11" t="s">
        <v>133</v>
      </c>
      <c r="M2" s="5" t="s">
        <v>127</v>
      </c>
      <c r="N2" s="5" t="s">
        <v>128</v>
      </c>
      <c r="O2" s="5" t="s">
        <v>129</v>
      </c>
      <c r="P2" s="5" t="s">
        <v>130</v>
      </c>
      <c r="Q2" s="5" t="s">
        <v>141</v>
      </c>
      <c r="R2" s="5" t="s">
        <v>131</v>
      </c>
      <c r="S2" s="10" t="s">
        <v>132</v>
      </c>
      <c r="T2" s="5" t="s">
        <v>134</v>
      </c>
      <c r="U2" s="5" t="s">
        <v>140</v>
      </c>
      <c r="V2" s="5" t="s">
        <v>144</v>
      </c>
    </row>
    <row r="3" spans="1:24" x14ac:dyDescent="0.3">
      <c r="A3" t="s">
        <v>2</v>
      </c>
      <c r="B3" s="5" t="s">
        <v>3</v>
      </c>
      <c r="C3" s="6">
        <v>87.1</v>
      </c>
      <c r="D3" s="6">
        <v>0.5</v>
      </c>
      <c r="E3" s="13">
        <f>C3*D3</f>
        <v>43.55</v>
      </c>
      <c r="F3" s="8">
        <v>100</v>
      </c>
      <c r="G3" s="8">
        <v>0.4</v>
      </c>
      <c r="H3" s="9">
        <f>F3*G3</f>
        <v>40</v>
      </c>
      <c r="I3" s="2">
        <v>100</v>
      </c>
      <c r="J3" s="3">
        <v>10</v>
      </c>
      <c r="K3" s="6">
        <f>SUM(E3,H3,J3)</f>
        <v>93.55</v>
      </c>
      <c r="L3" s="11">
        <f>K3*0.6</f>
        <v>56.129999999999995</v>
      </c>
      <c r="M3" s="5">
        <v>14</v>
      </c>
      <c r="N3" s="5">
        <v>8</v>
      </c>
      <c r="O3" s="5">
        <v>12</v>
      </c>
      <c r="P3" s="5">
        <v>14</v>
      </c>
      <c r="Q3" s="5">
        <v>5</v>
      </c>
      <c r="R3" s="5">
        <v>12</v>
      </c>
      <c r="S3" s="10">
        <f>SUM(M3:R3)</f>
        <v>65</v>
      </c>
      <c r="T3" s="5">
        <f>S3*0.4</f>
        <v>26</v>
      </c>
      <c r="U3" s="7">
        <f>SUM(L3,T3)</f>
        <v>82.13</v>
      </c>
      <c r="V3" s="5">
        <v>1</v>
      </c>
    </row>
    <row r="4" spans="1:24" x14ac:dyDescent="0.3">
      <c r="A4" t="s">
        <v>4</v>
      </c>
      <c r="B4" s="5" t="s">
        <v>5</v>
      </c>
      <c r="C4" s="6">
        <v>85.41</v>
      </c>
      <c r="D4" s="6">
        <v>0.5</v>
      </c>
      <c r="E4" s="13">
        <f>C4*D4</f>
        <v>42.704999999999998</v>
      </c>
      <c r="F4" s="8">
        <v>100</v>
      </c>
      <c r="G4" s="8">
        <v>0.4</v>
      </c>
      <c r="H4" s="9">
        <f>F4*G4</f>
        <v>40</v>
      </c>
      <c r="I4" s="2">
        <v>100</v>
      </c>
      <c r="J4" s="3">
        <v>10</v>
      </c>
      <c r="K4" s="6">
        <f>SUM(E4,H4,J4)</f>
        <v>92.704999999999998</v>
      </c>
      <c r="L4" s="11">
        <f>K4*0.6</f>
        <v>55.622999999999998</v>
      </c>
      <c r="M4" s="5">
        <v>12</v>
      </c>
      <c r="N4" s="5">
        <v>6</v>
      </c>
      <c r="O4" s="5">
        <v>12</v>
      </c>
      <c r="P4" s="5">
        <v>4</v>
      </c>
      <c r="Q4" s="5">
        <v>5</v>
      </c>
      <c r="R4" s="5">
        <v>12</v>
      </c>
      <c r="S4" s="10">
        <f>SUM(M4:R4)</f>
        <v>51</v>
      </c>
      <c r="T4" s="5">
        <f>S4*0.4</f>
        <v>20.400000000000002</v>
      </c>
      <c r="U4" s="7">
        <f>SUM(L4,T4)</f>
        <v>76.022999999999996</v>
      </c>
      <c r="V4" s="5">
        <v>2</v>
      </c>
    </row>
    <row r="5" spans="1:24" x14ac:dyDescent="0.3">
      <c r="A5" t="s">
        <v>6</v>
      </c>
      <c r="B5" s="5" t="s">
        <v>7</v>
      </c>
      <c r="C5" s="6">
        <v>81.39</v>
      </c>
      <c r="D5" s="6">
        <v>0.5</v>
      </c>
      <c r="E5" s="13">
        <f>C5*D5</f>
        <v>40.695</v>
      </c>
      <c r="F5" s="8">
        <v>100</v>
      </c>
      <c r="G5" s="8">
        <v>0.4</v>
      </c>
      <c r="H5" s="9">
        <f>F5*G5</f>
        <v>40</v>
      </c>
      <c r="I5" s="2">
        <v>100</v>
      </c>
      <c r="J5" s="3">
        <v>10</v>
      </c>
      <c r="K5" s="6">
        <f>SUM(E5,H5,J5)</f>
        <v>90.694999999999993</v>
      </c>
      <c r="L5" s="11">
        <f>K5*0.6</f>
        <v>54.416999999999994</v>
      </c>
      <c r="M5" s="5">
        <v>12</v>
      </c>
      <c r="N5" s="5">
        <v>6</v>
      </c>
      <c r="O5" s="5">
        <v>12</v>
      </c>
      <c r="P5" s="5">
        <v>4</v>
      </c>
      <c r="Q5" s="5">
        <v>5</v>
      </c>
      <c r="R5" s="5">
        <v>12</v>
      </c>
      <c r="S5" s="10">
        <f>SUM(M5:R5)</f>
        <v>51</v>
      </c>
      <c r="T5" s="5">
        <f>S5*0.4</f>
        <v>20.400000000000002</v>
      </c>
      <c r="U5" s="7">
        <f>SUM(L5,T5)</f>
        <v>74.816999999999993</v>
      </c>
      <c r="V5" s="5">
        <v>3</v>
      </c>
    </row>
    <row r="6" spans="1:24" x14ac:dyDescent="0.3">
      <c r="A6" t="s">
        <v>15</v>
      </c>
      <c r="B6" s="5" t="s">
        <v>16</v>
      </c>
      <c r="C6" s="6">
        <v>82.29</v>
      </c>
      <c r="D6" s="6">
        <v>0.5</v>
      </c>
      <c r="E6" s="13">
        <f>C6*D6</f>
        <v>41.145000000000003</v>
      </c>
      <c r="F6" s="8">
        <v>100</v>
      </c>
      <c r="G6" s="8">
        <v>0.4</v>
      </c>
      <c r="H6" s="9">
        <f>F6*G6</f>
        <v>40</v>
      </c>
      <c r="I6" s="2">
        <v>100</v>
      </c>
      <c r="J6" s="3">
        <v>10</v>
      </c>
      <c r="K6" s="6">
        <f>SUM(E6,H6,J6)</f>
        <v>91.14500000000001</v>
      </c>
      <c r="L6" s="11">
        <f>K6*0.6</f>
        <v>54.687000000000005</v>
      </c>
      <c r="M6" s="5">
        <v>10</v>
      </c>
      <c r="N6" s="5">
        <v>8</v>
      </c>
      <c r="O6" s="5">
        <v>14</v>
      </c>
      <c r="Q6" s="5">
        <v>5</v>
      </c>
      <c r="R6" s="5">
        <v>12</v>
      </c>
      <c r="S6" s="10">
        <f>SUM(M6:R6)</f>
        <v>49</v>
      </c>
      <c r="T6" s="5">
        <f>S6*0.4</f>
        <v>19.600000000000001</v>
      </c>
      <c r="U6" s="7">
        <f>SUM(L6,T6)</f>
        <v>74.287000000000006</v>
      </c>
      <c r="V6" s="5">
        <v>4</v>
      </c>
    </row>
    <row r="7" spans="1:24" x14ac:dyDescent="0.3">
      <c r="A7" t="s">
        <v>9</v>
      </c>
      <c r="B7" s="5" t="s">
        <v>10</v>
      </c>
      <c r="C7" s="6">
        <v>79.989999999999995</v>
      </c>
      <c r="D7" s="6">
        <v>0.5</v>
      </c>
      <c r="E7" s="13">
        <f>C7*D7</f>
        <v>39.994999999999997</v>
      </c>
      <c r="F7" s="8">
        <v>100</v>
      </c>
      <c r="G7" s="8">
        <v>0.4</v>
      </c>
      <c r="H7" s="9">
        <f>F7*G7</f>
        <v>40</v>
      </c>
      <c r="I7" s="2">
        <v>100</v>
      </c>
      <c r="J7" s="3">
        <v>10</v>
      </c>
      <c r="K7" s="6">
        <f>SUM(E7,H7,J7)</f>
        <v>89.995000000000005</v>
      </c>
      <c r="L7" s="11">
        <f>K7*0.6</f>
        <v>53.997</v>
      </c>
      <c r="M7" s="5">
        <v>10</v>
      </c>
      <c r="N7" s="5">
        <v>6</v>
      </c>
      <c r="O7" s="5">
        <v>12</v>
      </c>
      <c r="P7" s="5">
        <v>4</v>
      </c>
      <c r="Q7" s="5">
        <v>5</v>
      </c>
      <c r="R7" s="5">
        <v>12</v>
      </c>
      <c r="S7" s="10">
        <f>SUM(M7:R7)</f>
        <v>49</v>
      </c>
      <c r="T7" s="5">
        <f>S7*0.4</f>
        <v>19.600000000000001</v>
      </c>
      <c r="U7" s="7">
        <f>SUM(L7,T7)</f>
        <v>73.597000000000008</v>
      </c>
      <c r="V7" s="5">
        <v>5</v>
      </c>
    </row>
    <row r="8" spans="1:24" x14ac:dyDescent="0.3">
      <c r="A8" t="s">
        <v>13</v>
      </c>
      <c r="B8" s="5" t="s">
        <v>14</v>
      </c>
      <c r="C8" s="6">
        <v>83.35</v>
      </c>
      <c r="D8" s="6">
        <v>0.5</v>
      </c>
      <c r="E8" s="13">
        <f>C8*D8</f>
        <v>41.674999999999997</v>
      </c>
      <c r="F8" s="8">
        <v>100</v>
      </c>
      <c r="G8" s="8">
        <v>0.4</v>
      </c>
      <c r="H8" s="9">
        <f>F8*G8</f>
        <v>40</v>
      </c>
      <c r="I8" s="2">
        <v>100</v>
      </c>
      <c r="J8" s="3">
        <v>10</v>
      </c>
      <c r="K8" s="6">
        <f>SUM(E8,H8,J8)</f>
        <v>91.674999999999997</v>
      </c>
      <c r="L8" s="11">
        <f>K8*0.6</f>
        <v>55.004999999999995</v>
      </c>
      <c r="M8" s="5">
        <v>6</v>
      </c>
      <c r="N8" s="5">
        <v>6</v>
      </c>
      <c r="O8" s="5">
        <v>14</v>
      </c>
      <c r="Q8" s="5">
        <v>5</v>
      </c>
      <c r="R8" s="5">
        <v>14</v>
      </c>
      <c r="S8" s="10">
        <f>SUM(M8:R8)</f>
        <v>45</v>
      </c>
      <c r="T8" s="5">
        <f>S8*0.4</f>
        <v>18</v>
      </c>
      <c r="U8" s="7">
        <f>SUM(L8,T8)</f>
        <v>73.004999999999995</v>
      </c>
      <c r="V8" s="5">
        <v>6</v>
      </c>
    </row>
    <row r="9" spans="1:24" x14ac:dyDescent="0.3">
      <c r="A9" t="s">
        <v>19</v>
      </c>
      <c r="B9" s="5" t="s">
        <v>20</v>
      </c>
      <c r="C9" s="6">
        <v>79.62</v>
      </c>
      <c r="D9" s="6" t="s">
        <v>8</v>
      </c>
      <c r="E9" s="13">
        <f>C9*D9</f>
        <v>39.81</v>
      </c>
      <c r="F9" s="8">
        <v>100</v>
      </c>
      <c r="G9" s="8">
        <v>0.4</v>
      </c>
      <c r="H9" s="9">
        <f>F9*G9</f>
        <v>40</v>
      </c>
      <c r="I9" s="2">
        <v>100</v>
      </c>
      <c r="J9" s="3">
        <v>10</v>
      </c>
      <c r="K9" s="6">
        <f>SUM(E9,H9,J9)</f>
        <v>89.81</v>
      </c>
      <c r="L9" s="11">
        <f>K9*0.6</f>
        <v>53.886000000000003</v>
      </c>
      <c r="M9" s="5">
        <v>7</v>
      </c>
      <c r="N9" s="5">
        <v>6</v>
      </c>
      <c r="O9" s="5">
        <v>12</v>
      </c>
      <c r="P9" s="5">
        <v>4</v>
      </c>
      <c r="Q9" s="5">
        <v>5</v>
      </c>
      <c r="R9" s="5">
        <v>12</v>
      </c>
      <c r="S9" s="10">
        <f>SUM(M9:R9)</f>
        <v>46</v>
      </c>
      <c r="T9" s="5">
        <f>S9*0.4</f>
        <v>18.400000000000002</v>
      </c>
      <c r="U9" s="7">
        <f>SUM(L9,T9)</f>
        <v>72.286000000000001</v>
      </c>
      <c r="V9" s="5">
        <v>7</v>
      </c>
    </row>
    <row r="10" spans="1:24" x14ac:dyDescent="0.3">
      <c r="A10" t="s">
        <v>27</v>
      </c>
      <c r="B10" s="5" t="s">
        <v>28</v>
      </c>
      <c r="C10" s="6">
        <v>79.510000000000005</v>
      </c>
      <c r="D10" s="6" t="s">
        <v>8</v>
      </c>
      <c r="E10" s="13">
        <f>C10*D10</f>
        <v>39.755000000000003</v>
      </c>
      <c r="F10" s="8">
        <v>100</v>
      </c>
      <c r="G10" s="8">
        <v>0.4</v>
      </c>
      <c r="H10" s="9">
        <f>F10*G10</f>
        <v>40</v>
      </c>
      <c r="I10" s="2">
        <v>100</v>
      </c>
      <c r="J10" s="3">
        <v>10</v>
      </c>
      <c r="K10" s="6">
        <f>SUM(E10,H10,J10)</f>
        <v>89.754999999999995</v>
      </c>
      <c r="L10" s="11">
        <f>K10*0.6</f>
        <v>53.852999999999994</v>
      </c>
      <c r="M10" s="5">
        <v>5</v>
      </c>
      <c r="N10" s="5">
        <v>6</v>
      </c>
      <c r="O10" s="5">
        <v>14</v>
      </c>
      <c r="P10" s="5">
        <v>4</v>
      </c>
      <c r="Q10" s="5">
        <v>5</v>
      </c>
      <c r="R10" s="5">
        <v>12</v>
      </c>
      <c r="S10" s="10">
        <f>SUM(M10:R10)</f>
        <v>46</v>
      </c>
      <c r="T10" s="5">
        <f>S10*0.4</f>
        <v>18.400000000000002</v>
      </c>
      <c r="U10" s="7">
        <f>SUM(L10,T10)</f>
        <v>72.253</v>
      </c>
      <c r="V10" s="5">
        <v>8</v>
      </c>
    </row>
    <row r="11" spans="1:24" x14ac:dyDescent="0.3">
      <c r="A11" t="s">
        <v>17</v>
      </c>
      <c r="B11" s="5" t="s">
        <v>18</v>
      </c>
      <c r="C11" s="6">
        <v>80.64</v>
      </c>
      <c r="D11" s="6">
        <v>0.5</v>
      </c>
      <c r="E11" s="13">
        <f>C11*D11</f>
        <v>40.32</v>
      </c>
      <c r="F11" s="8">
        <v>100</v>
      </c>
      <c r="G11" s="8">
        <v>0.4</v>
      </c>
      <c r="H11" s="9">
        <f>F11*G11</f>
        <v>40</v>
      </c>
      <c r="I11" s="2">
        <v>100</v>
      </c>
      <c r="J11" s="3">
        <v>10</v>
      </c>
      <c r="K11" s="6">
        <f>SUM(E11,H11,J11)</f>
        <v>90.32</v>
      </c>
      <c r="L11" s="11">
        <f>K11*0.6</f>
        <v>54.191999999999993</v>
      </c>
      <c r="M11" s="5">
        <v>8</v>
      </c>
      <c r="N11" s="5">
        <v>6</v>
      </c>
      <c r="O11" s="5">
        <v>14</v>
      </c>
      <c r="Q11" s="5">
        <v>5</v>
      </c>
      <c r="R11" s="5">
        <v>12</v>
      </c>
      <c r="S11" s="10">
        <f>SUM(M11:R11)</f>
        <v>45</v>
      </c>
      <c r="T11" s="5">
        <f>S11*0.4</f>
        <v>18</v>
      </c>
      <c r="U11" s="7">
        <f>SUM(L11,T11)</f>
        <v>72.191999999999993</v>
      </c>
      <c r="V11" s="5">
        <v>9</v>
      </c>
    </row>
    <row r="12" spans="1:24" x14ac:dyDescent="0.3">
      <c r="A12" t="s">
        <v>21</v>
      </c>
      <c r="B12" s="5" t="s">
        <v>22</v>
      </c>
      <c r="C12" s="6">
        <v>79.290000000000006</v>
      </c>
      <c r="D12" s="6" t="s">
        <v>8</v>
      </c>
      <c r="E12" s="13">
        <f>C12*D12</f>
        <v>39.645000000000003</v>
      </c>
      <c r="F12" s="8">
        <v>100</v>
      </c>
      <c r="G12" s="8">
        <v>0.4</v>
      </c>
      <c r="H12" s="9">
        <f>F12*G12</f>
        <v>40</v>
      </c>
      <c r="I12" s="2">
        <v>100</v>
      </c>
      <c r="J12" s="3">
        <v>10</v>
      </c>
      <c r="K12" s="6">
        <f>SUM(E12,H12,J12)</f>
        <v>89.64500000000001</v>
      </c>
      <c r="L12" s="11">
        <f>K12*0.6</f>
        <v>53.787000000000006</v>
      </c>
      <c r="M12" s="5">
        <v>7</v>
      </c>
      <c r="N12" s="5">
        <v>6</v>
      </c>
      <c r="O12" s="5">
        <v>16</v>
      </c>
      <c r="Q12" s="5">
        <v>5</v>
      </c>
      <c r="R12" s="5">
        <v>12</v>
      </c>
      <c r="S12" s="10">
        <f>SUM(M12:R12)</f>
        <v>46</v>
      </c>
      <c r="T12" s="5">
        <f>S12*0.4</f>
        <v>18.400000000000002</v>
      </c>
      <c r="U12" s="7">
        <f>SUM(L12,T12)</f>
        <v>72.187000000000012</v>
      </c>
      <c r="V12" s="5">
        <v>10</v>
      </c>
    </row>
    <row r="13" spans="1:24" x14ac:dyDescent="0.3">
      <c r="A13" t="s">
        <v>23</v>
      </c>
      <c r="B13" s="5" t="s">
        <v>24</v>
      </c>
      <c r="C13" s="6">
        <v>75.680000000000007</v>
      </c>
      <c r="D13" s="6" t="s">
        <v>8</v>
      </c>
      <c r="E13" s="13">
        <f>C13*D13</f>
        <v>37.840000000000003</v>
      </c>
      <c r="F13" s="8">
        <v>100</v>
      </c>
      <c r="G13" s="8">
        <v>0.4</v>
      </c>
      <c r="H13" s="9">
        <f>F13*G13</f>
        <v>40</v>
      </c>
      <c r="I13" s="2">
        <v>100</v>
      </c>
      <c r="J13" s="3">
        <v>10</v>
      </c>
      <c r="K13" s="6">
        <f>SUM(E13,H13,J13)</f>
        <v>87.84</v>
      </c>
      <c r="L13" s="11">
        <f>K13*0.6</f>
        <v>52.704000000000001</v>
      </c>
      <c r="M13" s="5">
        <v>9</v>
      </c>
      <c r="N13" s="5">
        <v>6</v>
      </c>
      <c r="O13" s="5">
        <v>12</v>
      </c>
      <c r="P13" s="5">
        <v>4</v>
      </c>
      <c r="Q13" s="5">
        <v>5</v>
      </c>
      <c r="R13" s="5">
        <v>12</v>
      </c>
      <c r="S13" s="10">
        <f>SUM(M13:R13)</f>
        <v>48</v>
      </c>
      <c r="T13" s="5">
        <f>S13*0.4</f>
        <v>19.200000000000003</v>
      </c>
      <c r="U13" s="7">
        <f>SUM(L13,T13)</f>
        <v>71.903999999999996</v>
      </c>
      <c r="V13" s="5">
        <v>11</v>
      </c>
    </row>
    <row r="14" spans="1:24" x14ac:dyDescent="0.3">
      <c r="A14" t="s">
        <v>11</v>
      </c>
      <c r="B14" s="5" t="s">
        <v>12</v>
      </c>
      <c r="C14" s="6">
        <v>78.41</v>
      </c>
      <c r="D14" s="6">
        <v>0.5</v>
      </c>
      <c r="E14" s="13">
        <f>C14*D14</f>
        <v>39.204999999999998</v>
      </c>
      <c r="F14" s="8">
        <v>100</v>
      </c>
      <c r="G14" s="8">
        <v>0.4</v>
      </c>
      <c r="H14" s="9">
        <f>F14*G14</f>
        <v>40</v>
      </c>
      <c r="I14" s="2">
        <v>100</v>
      </c>
      <c r="J14" s="3">
        <v>10</v>
      </c>
      <c r="K14" s="6">
        <f>SUM(E14,H14,J14)</f>
        <v>89.204999999999998</v>
      </c>
      <c r="L14" s="11">
        <f>K14*0.6</f>
        <v>53.522999999999996</v>
      </c>
      <c r="M14" s="5">
        <v>9</v>
      </c>
      <c r="N14" s="5">
        <v>6</v>
      </c>
      <c r="O14" s="5">
        <v>12</v>
      </c>
      <c r="Q14" s="5">
        <v>5</v>
      </c>
      <c r="R14" s="5">
        <v>12</v>
      </c>
      <c r="S14" s="10">
        <f>SUM(M14:R14)</f>
        <v>44</v>
      </c>
      <c r="T14" s="5">
        <f>S14*0.4</f>
        <v>17.600000000000001</v>
      </c>
      <c r="U14" s="7">
        <f>SUM(L14,T14)</f>
        <v>71.12299999999999</v>
      </c>
      <c r="V14" s="5">
        <v>12</v>
      </c>
    </row>
    <row r="15" spans="1:24" x14ac:dyDescent="0.3">
      <c r="A15" t="s">
        <v>25</v>
      </c>
      <c r="B15" s="5" t="s">
        <v>26</v>
      </c>
      <c r="C15" s="6">
        <v>77.48</v>
      </c>
      <c r="D15" s="6" t="s">
        <v>8</v>
      </c>
      <c r="E15" s="13">
        <f>C15*D15</f>
        <v>38.74</v>
      </c>
      <c r="F15" s="8">
        <v>100</v>
      </c>
      <c r="G15" s="8">
        <v>0.4</v>
      </c>
      <c r="H15" s="9">
        <f>F15*G15</f>
        <v>40</v>
      </c>
      <c r="I15" s="2">
        <v>100</v>
      </c>
      <c r="J15" s="3">
        <v>10</v>
      </c>
      <c r="K15" s="6">
        <f>SUM(E15,H15,J15)</f>
        <v>88.740000000000009</v>
      </c>
      <c r="L15" s="11">
        <f>K15*0.6</f>
        <v>53.244000000000007</v>
      </c>
      <c r="M15" s="5">
        <v>5</v>
      </c>
      <c r="N15" s="5">
        <v>6</v>
      </c>
      <c r="O15" s="5">
        <v>12</v>
      </c>
      <c r="P15" s="5">
        <v>4</v>
      </c>
      <c r="Q15" s="5">
        <v>5</v>
      </c>
      <c r="R15" s="5">
        <v>12</v>
      </c>
      <c r="S15" s="10">
        <f>SUM(M15:R15)</f>
        <v>44</v>
      </c>
      <c r="T15" s="5">
        <f>S15*0.4</f>
        <v>17.600000000000001</v>
      </c>
      <c r="U15" s="7">
        <f>SUM(L15,T15)</f>
        <v>70.844000000000008</v>
      </c>
      <c r="V15" s="5">
        <v>13</v>
      </c>
    </row>
    <row r="16" spans="1:24" x14ac:dyDescent="0.3">
      <c r="A16" t="s">
        <v>37</v>
      </c>
      <c r="B16" s="5" t="s">
        <v>38</v>
      </c>
      <c r="C16" s="6">
        <v>73.64</v>
      </c>
      <c r="D16" s="6" t="s">
        <v>8</v>
      </c>
      <c r="E16" s="13">
        <f>C16*D16</f>
        <v>36.82</v>
      </c>
      <c r="F16" s="8">
        <v>100</v>
      </c>
      <c r="G16" s="8">
        <v>0.4</v>
      </c>
      <c r="H16" s="9">
        <f>F16*G16</f>
        <v>40</v>
      </c>
      <c r="I16" s="2">
        <v>100</v>
      </c>
      <c r="J16" s="3">
        <v>10</v>
      </c>
      <c r="K16" s="6">
        <f>SUM(E16,H16,J16)</f>
        <v>86.82</v>
      </c>
      <c r="L16" s="11">
        <f>K16*0.6</f>
        <v>52.091999999999992</v>
      </c>
      <c r="M16" s="5">
        <v>9</v>
      </c>
      <c r="N16" s="5">
        <v>6</v>
      </c>
      <c r="O16" s="5">
        <v>12</v>
      </c>
      <c r="Q16" s="5">
        <v>5</v>
      </c>
      <c r="R16" s="5">
        <v>12</v>
      </c>
      <c r="S16" s="10">
        <f>SUM(M16:R16)</f>
        <v>44</v>
      </c>
      <c r="T16" s="5">
        <f>S16*0.4</f>
        <v>17.600000000000001</v>
      </c>
      <c r="U16" s="7">
        <f>SUM(L16,T16)</f>
        <v>69.691999999999993</v>
      </c>
      <c r="V16" s="5">
        <v>14</v>
      </c>
    </row>
    <row r="17" spans="1:22" x14ac:dyDescent="0.3">
      <c r="A17" t="s">
        <v>54</v>
      </c>
      <c r="B17" s="5" t="s">
        <v>55</v>
      </c>
      <c r="C17" s="6" t="s">
        <v>56</v>
      </c>
      <c r="D17" s="6" t="s">
        <v>8</v>
      </c>
      <c r="E17" s="13">
        <f>C17*D17</f>
        <v>31.88</v>
      </c>
      <c r="F17" s="8">
        <v>100</v>
      </c>
      <c r="G17" s="8">
        <v>0.4</v>
      </c>
      <c r="H17" s="9">
        <f>F17*G17</f>
        <v>40</v>
      </c>
      <c r="I17" s="2">
        <v>100</v>
      </c>
      <c r="J17" s="3">
        <v>10</v>
      </c>
      <c r="K17" s="6">
        <f>SUM(E17,H17,J17)</f>
        <v>81.88</v>
      </c>
      <c r="L17" s="11">
        <f>K17*0.6</f>
        <v>49.127999999999993</v>
      </c>
      <c r="M17" s="5">
        <v>14</v>
      </c>
      <c r="N17" s="5">
        <v>8</v>
      </c>
      <c r="O17" s="5">
        <v>12</v>
      </c>
      <c r="Q17" s="5">
        <v>5</v>
      </c>
      <c r="R17" s="5">
        <v>12</v>
      </c>
      <c r="S17" s="10">
        <f>SUM(M17:R17)</f>
        <v>51</v>
      </c>
      <c r="T17" s="5">
        <f>S17*0.4</f>
        <v>20.400000000000002</v>
      </c>
      <c r="U17" s="7">
        <f>SUM(L17,T17)</f>
        <v>69.527999999999992</v>
      </c>
      <c r="V17" s="5">
        <v>15</v>
      </c>
    </row>
    <row r="18" spans="1:22" x14ac:dyDescent="0.3">
      <c r="A18" t="s">
        <v>31</v>
      </c>
      <c r="B18" s="5" t="s">
        <v>32</v>
      </c>
      <c r="C18" s="6">
        <v>73.099999999999994</v>
      </c>
      <c r="D18" s="6" t="s">
        <v>8</v>
      </c>
      <c r="E18" s="13">
        <f>C18*D18</f>
        <v>36.549999999999997</v>
      </c>
      <c r="F18" s="8">
        <v>100</v>
      </c>
      <c r="G18" s="8">
        <v>0.4</v>
      </c>
      <c r="H18" s="9">
        <f>F18*G18</f>
        <v>40</v>
      </c>
      <c r="I18" s="2">
        <v>100</v>
      </c>
      <c r="J18" s="3">
        <v>10</v>
      </c>
      <c r="K18" s="6">
        <f>SUM(E18,H18,J18)</f>
        <v>86.55</v>
      </c>
      <c r="L18" s="11">
        <f>K18*0.6</f>
        <v>51.93</v>
      </c>
      <c r="M18" s="5">
        <v>6</v>
      </c>
      <c r="N18" s="5">
        <v>6</v>
      </c>
      <c r="O18" s="5">
        <v>12</v>
      </c>
      <c r="Q18" s="5">
        <v>5</v>
      </c>
      <c r="R18" s="5">
        <v>12</v>
      </c>
      <c r="S18" s="10">
        <f>SUM(M18:R18)</f>
        <v>41</v>
      </c>
      <c r="T18" s="5">
        <f>S18*0.4</f>
        <v>16.400000000000002</v>
      </c>
      <c r="U18" s="7">
        <f>SUM(L18,T18)</f>
        <v>68.33</v>
      </c>
      <c r="V18" s="5">
        <v>16</v>
      </c>
    </row>
    <row r="19" spans="1:22" x14ac:dyDescent="0.3">
      <c r="A19" t="s">
        <v>33</v>
      </c>
      <c r="B19" s="5" t="s">
        <v>34</v>
      </c>
      <c r="C19" s="6">
        <v>71.31</v>
      </c>
      <c r="D19" s="6" t="s">
        <v>8</v>
      </c>
      <c r="E19" s="13">
        <f>C19*D19</f>
        <v>35.655000000000001</v>
      </c>
      <c r="F19" s="8">
        <v>100</v>
      </c>
      <c r="G19" s="8">
        <v>0.4</v>
      </c>
      <c r="H19" s="9">
        <f>F19*G19</f>
        <v>40</v>
      </c>
      <c r="I19" s="2">
        <v>100</v>
      </c>
      <c r="J19" s="3">
        <v>10</v>
      </c>
      <c r="K19" s="6">
        <f>SUM(E19,H19,J19)</f>
        <v>85.655000000000001</v>
      </c>
      <c r="L19" s="11">
        <f>K19*0.6</f>
        <v>51.393000000000001</v>
      </c>
      <c r="M19" s="5">
        <v>5</v>
      </c>
      <c r="N19" s="5">
        <v>6</v>
      </c>
      <c r="O19" s="5">
        <v>12</v>
      </c>
      <c r="Q19" s="5">
        <v>5</v>
      </c>
      <c r="R19" s="5">
        <v>14</v>
      </c>
      <c r="S19" s="10">
        <f>SUM(M19:R19)</f>
        <v>42</v>
      </c>
      <c r="T19" s="5">
        <f>S19*0.4</f>
        <v>16.8</v>
      </c>
      <c r="U19" s="7">
        <f>SUM(L19,T19)</f>
        <v>68.192999999999998</v>
      </c>
      <c r="V19" s="5">
        <v>17</v>
      </c>
    </row>
    <row r="20" spans="1:22" x14ac:dyDescent="0.3">
      <c r="A20" t="s">
        <v>29</v>
      </c>
      <c r="B20" s="5" t="s">
        <v>30</v>
      </c>
      <c r="C20" s="6">
        <v>73.48</v>
      </c>
      <c r="D20" s="6" t="s">
        <v>8</v>
      </c>
      <c r="E20" s="13">
        <f>C20*D20</f>
        <v>36.74</v>
      </c>
      <c r="F20" s="8">
        <v>100</v>
      </c>
      <c r="G20" s="8">
        <v>0.4</v>
      </c>
      <c r="H20" s="9">
        <f>F20*G20</f>
        <v>40</v>
      </c>
      <c r="I20" s="2">
        <v>100</v>
      </c>
      <c r="J20" s="3">
        <v>10</v>
      </c>
      <c r="K20" s="6">
        <f>SUM(E20,H20,J20)</f>
        <v>86.740000000000009</v>
      </c>
      <c r="L20" s="11">
        <f>K20*0.6</f>
        <v>52.044000000000004</v>
      </c>
      <c r="M20" s="5">
        <v>5</v>
      </c>
      <c r="N20" s="5">
        <v>6</v>
      </c>
      <c r="O20" s="5">
        <v>12</v>
      </c>
      <c r="Q20" s="5">
        <v>5</v>
      </c>
      <c r="R20" s="5">
        <v>12</v>
      </c>
      <c r="S20" s="10">
        <f>SUM(M20:R20)</f>
        <v>40</v>
      </c>
      <c r="T20" s="5">
        <f>S20*0.4</f>
        <v>16</v>
      </c>
      <c r="U20" s="7">
        <f>SUM(L20,T20)</f>
        <v>68.044000000000011</v>
      </c>
      <c r="V20" s="5">
        <v>18</v>
      </c>
    </row>
    <row r="21" spans="1:22" x14ac:dyDescent="0.3">
      <c r="A21" t="s">
        <v>93</v>
      </c>
      <c r="B21" s="5" t="s">
        <v>94</v>
      </c>
      <c r="C21" s="6" t="s">
        <v>95</v>
      </c>
      <c r="D21" s="6" t="s">
        <v>8</v>
      </c>
      <c r="E21" s="13">
        <f>C21*D21</f>
        <v>29.805</v>
      </c>
      <c r="F21" s="8">
        <v>100</v>
      </c>
      <c r="G21" s="8">
        <v>0.4</v>
      </c>
      <c r="H21" s="9">
        <f>F21*G21</f>
        <v>40</v>
      </c>
      <c r="I21" s="2">
        <v>100</v>
      </c>
      <c r="J21" s="3">
        <v>10</v>
      </c>
      <c r="K21" s="6">
        <f>SUM(E21,H21,J21)</f>
        <v>79.805000000000007</v>
      </c>
      <c r="L21" s="11">
        <f>K21*0.6</f>
        <v>47.883000000000003</v>
      </c>
      <c r="M21" s="5">
        <v>7</v>
      </c>
      <c r="N21" s="5">
        <v>9</v>
      </c>
      <c r="O21" s="5">
        <v>12</v>
      </c>
      <c r="P21" s="5">
        <v>5</v>
      </c>
      <c r="Q21" s="5">
        <v>5</v>
      </c>
      <c r="R21" s="5">
        <v>12</v>
      </c>
      <c r="S21" s="10">
        <f>SUM(M21:R21)</f>
        <v>50</v>
      </c>
      <c r="T21" s="5">
        <f>S21*0.4</f>
        <v>20</v>
      </c>
      <c r="U21" s="7">
        <f>SUM(L21,T21)</f>
        <v>67.88300000000001</v>
      </c>
      <c r="V21" s="5">
        <v>19</v>
      </c>
    </row>
    <row r="22" spans="1:22" x14ac:dyDescent="0.3">
      <c r="A22" t="s">
        <v>39</v>
      </c>
      <c r="B22" s="5" t="s">
        <v>40</v>
      </c>
      <c r="C22" s="6" t="s">
        <v>41</v>
      </c>
      <c r="D22" s="6" t="s">
        <v>8</v>
      </c>
      <c r="E22" s="13">
        <f>C22*D22</f>
        <v>33.795000000000002</v>
      </c>
      <c r="F22" s="8">
        <v>100</v>
      </c>
      <c r="G22" s="8">
        <v>0.4</v>
      </c>
      <c r="H22" s="9">
        <f>F22*G22</f>
        <v>40</v>
      </c>
      <c r="I22" s="2">
        <v>100</v>
      </c>
      <c r="J22" s="3">
        <v>10</v>
      </c>
      <c r="K22" s="6">
        <f>SUM(E22,H22,J22)</f>
        <v>83.795000000000002</v>
      </c>
      <c r="L22" s="11">
        <f>K22*0.6</f>
        <v>50.277000000000001</v>
      </c>
      <c r="M22" s="5">
        <v>9</v>
      </c>
      <c r="N22" s="5">
        <v>6</v>
      </c>
      <c r="O22" s="5">
        <v>12</v>
      </c>
      <c r="Q22" s="5">
        <v>5</v>
      </c>
      <c r="R22" s="5">
        <v>12</v>
      </c>
      <c r="S22" s="10">
        <f>SUM(M22:R22)</f>
        <v>44</v>
      </c>
      <c r="T22" s="5">
        <f>S22*0.4</f>
        <v>17.600000000000001</v>
      </c>
      <c r="U22" s="7">
        <f>SUM(L22,T22)</f>
        <v>67.87700000000001</v>
      </c>
      <c r="V22" s="5">
        <v>20</v>
      </c>
    </row>
    <row r="23" spans="1:22" x14ac:dyDescent="0.3">
      <c r="A23" t="s">
        <v>45</v>
      </c>
      <c r="B23" s="5" t="s">
        <v>46</v>
      </c>
      <c r="C23" s="6" t="s">
        <v>47</v>
      </c>
      <c r="D23" s="6" t="s">
        <v>8</v>
      </c>
      <c r="E23" s="13">
        <f>C23*D23</f>
        <v>35.380000000000003</v>
      </c>
      <c r="F23" s="8">
        <v>100</v>
      </c>
      <c r="G23" s="8">
        <v>0.4</v>
      </c>
      <c r="H23" s="9">
        <f>F23*G23</f>
        <v>40</v>
      </c>
      <c r="I23" s="2">
        <v>100</v>
      </c>
      <c r="J23" s="3">
        <v>10</v>
      </c>
      <c r="K23" s="6">
        <f>SUM(E23,H23,J23)</f>
        <v>85.38</v>
      </c>
      <c r="L23" s="11">
        <f>K23*0.6</f>
        <v>51.227999999999994</v>
      </c>
      <c r="M23" s="5">
        <v>5</v>
      </c>
      <c r="N23" s="5">
        <v>6</v>
      </c>
      <c r="O23" s="5">
        <v>12</v>
      </c>
      <c r="Q23" s="5">
        <v>5</v>
      </c>
      <c r="R23" s="5">
        <v>12</v>
      </c>
      <c r="S23" s="10">
        <f>SUM(M23:R23)</f>
        <v>40</v>
      </c>
      <c r="T23" s="5">
        <f>S23*0.4</f>
        <v>16</v>
      </c>
      <c r="U23" s="7">
        <f>SUM(L23,T23)</f>
        <v>67.227999999999994</v>
      </c>
      <c r="V23" s="5">
        <v>21</v>
      </c>
    </row>
    <row r="24" spans="1:22" x14ac:dyDescent="0.3">
      <c r="A24" t="s">
        <v>60</v>
      </c>
      <c r="B24" s="5" t="s">
        <v>61</v>
      </c>
      <c r="C24" s="6" t="s">
        <v>62</v>
      </c>
      <c r="D24" s="6" t="s">
        <v>8</v>
      </c>
      <c r="E24" s="13">
        <f>C24*D24</f>
        <v>33.965000000000003</v>
      </c>
      <c r="F24" s="8">
        <v>100</v>
      </c>
      <c r="G24" s="8">
        <v>0.4</v>
      </c>
      <c r="H24" s="9">
        <f>F24*G24</f>
        <v>40</v>
      </c>
      <c r="I24" s="2">
        <v>100</v>
      </c>
      <c r="J24" s="3">
        <v>10</v>
      </c>
      <c r="K24" s="6">
        <f>SUM(E24,H24,J24)</f>
        <v>83.965000000000003</v>
      </c>
      <c r="L24" s="11">
        <f>K24*0.6</f>
        <v>50.378999999999998</v>
      </c>
      <c r="M24" s="5">
        <v>5</v>
      </c>
      <c r="N24" s="5">
        <v>6</v>
      </c>
      <c r="O24" s="5">
        <v>14</v>
      </c>
      <c r="Q24" s="5">
        <v>5</v>
      </c>
      <c r="R24" s="5">
        <v>12</v>
      </c>
      <c r="S24" s="10">
        <f>SUM(M24:R24)</f>
        <v>42</v>
      </c>
      <c r="T24" s="5">
        <f>S24*0.4</f>
        <v>16.8</v>
      </c>
      <c r="U24" s="7">
        <f>SUM(L24,T24)</f>
        <v>67.179000000000002</v>
      </c>
      <c r="V24" s="5">
        <v>22</v>
      </c>
    </row>
    <row r="25" spans="1:22" x14ac:dyDescent="0.3">
      <c r="A25" t="s">
        <v>35</v>
      </c>
      <c r="B25" s="5" t="s">
        <v>36</v>
      </c>
      <c r="C25" s="6">
        <v>69.5</v>
      </c>
      <c r="D25" s="6" t="s">
        <v>8</v>
      </c>
      <c r="E25" s="13">
        <f>C25*D25</f>
        <v>34.75</v>
      </c>
      <c r="F25" s="8">
        <v>100</v>
      </c>
      <c r="G25" s="8">
        <v>0.4</v>
      </c>
      <c r="H25" s="9">
        <f>F25*G25</f>
        <v>40</v>
      </c>
      <c r="I25" s="2">
        <v>100</v>
      </c>
      <c r="J25" s="3">
        <v>10</v>
      </c>
      <c r="K25" s="6">
        <f>SUM(E25,H25,J25)</f>
        <v>84.75</v>
      </c>
      <c r="L25" s="11">
        <f>K25*0.6</f>
        <v>50.85</v>
      </c>
      <c r="M25" s="5">
        <v>5</v>
      </c>
      <c r="N25" s="5">
        <v>6</v>
      </c>
      <c r="O25" s="5">
        <v>12</v>
      </c>
      <c r="Q25" s="5">
        <v>5</v>
      </c>
      <c r="R25" s="5">
        <v>12</v>
      </c>
      <c r="S25" s="10">
        <f>SUM(M25:R25)</f>
        <v>40</v>
      </c>
      <c r="T25" s="5">
        <f>S25*0.4</f>
        <v>16</v>
      </c>
      <c r="U25" s="7">
        <f>SUM(L25,T25)</f>
        <v>66.849999999999994</v>
      </c>
      <c r="V25" s="5">
        <v>23</v>
      </c>
    </row>
    <row r="26" spans="1:22" x14ac:dyDescent="0.3">
      <c r="A26" t="s">
        <v>51</v>
      </c>
      <c r="B26" s="5" t="s">
        <v>52</v>
      </c>
      <c r="C26" s="6" t="s">
        <v>53</v>
      </c>
      <c r="D26" s="6" t="s">
        <v>8</v>
      </c>
      <c r="E26" s="13">
        <f>C26*D26</f>
        <v>34.674999999999997</v>
      </c>
      <c r="F26" s="8">
        <v>100</v>
      </c>
      <c r="G26" s="8">
        <v>0.4</v>
      </c>
      <c r="H26" s="9">
        <f>F26*G26</f>
        <v>40</v>
      </c>
      <c r="I26" s="2">
        <v>100</v>
      </c>
      <c r="J26" s="3">
        <v>10</v>
      </c>
      <c r="K26" s="6">
        <f>SUM(E26,H26,J26)</f>
        <v>84.674999999999997</v>
      </c>
      <c r="L26" s="11">
        <f>K26*0.6</f>
        <v>50.805</v>
      </c>
      <c r="M26" s="5">
        <v>5</v>
      </c>
      <c r="N26" s="5">
        <v>6</v>
      </c>
      <c r="O26" s="5">
        <v>12</v>
      </c>
      <c r="Q26" s="5">
        <v>5</v>
      </c>
      <c r="R26" s="5">
        <v>12</v>
      </c>
      <c r="S26" s="10">
        <f>SUM(M26:R26)</f>
        <v>40</v>
      </c>
      <c r="T26" s="5">
        <f>S26*0.4</f>
        <v>16</v>
      </c>
      <c r="U26" s="7">
        <f>SUM(L26,T26)</f>
        <v>66.805000000000007</v>
      </c>
      <c r="V26" s="5">
        <v>24</v>
      </c>
    </row>
    <row r="27" spans="1:22" x14ac:dyDescent="0.3">
      <c r="A27" t="s">
        <v>42</v>
      </c>
      <c r="B27" s="5" t="s">
        <v>43</v>
      </c>
      <c r="C27" s="6" t="s">
        <v>44</v>
      </c>
      <c r="D27" s="6" t="s">
        <v>8</v>
      </c>
      <c r="E27" s="13">
        <f>C27*D27</f>
        <v>34.615000000000002</v>
      </c>
      <c r="F27" s="8">
        <v>100</v>
      </c>
      <c r="G27" s="8">
        <v>0.4</v>
      </c>
      <c r="H27" s="9">
        <f>F27*G27</f>
        <v>40</v>
      </c>
      <c r="I27" s="2">
        <v>100</v>
      </c>
      <c r="J27" s="3">
        <v>10</v>
      </c>
      <c r="K27" s="6">
        <f>SUM(E27,H27,J27)</f>
        <v>84.615000000000009</v>
      </c>
      <c r="L27" s="11">
        <f>K27*0.6</f>
        <v>50.769000000000005</v>
      </c>
      <c r="M27" s="5">
        <v>5</v>
      </c>
      <c r="N27" s="5">
        <v>6</v>
      </c>
      <c r="O27" s="5">
        <v>12</v>
      </c>
      <c r="Q27" s="5">
        <v>5</v>
      </c>
      <c r="R27" s="5">
        <v>12</v>
      </c>
      <c r="S27" s="10">
        <f>SUM(M27:R27)</f>
        <v>40</v>
      </c>
      <c r="T27" s="5">
        <f>S27*0.4</f>
        <v>16</v>
      </c>
      <c r="U27" s="7">
        <f>SUM(L27,T27)</f>
        <v>66.769000000000005</v>
      </c>
      <c r="V27" s="5">
        <v>25</v>
      </c>
    </row>
    <row r="28" spans="1:22" x14ac:dyDescent="0.3">
      <c r="A28" t="s">
        <v>57</v>
      </c>
      <c r="B28" s="5" t="s">
        <v>58</v>
      </c>
      <c r="C28" s="6" t="s">
        <v>59</v>
      </c>
      <c r="D28" s="6" t="s">
        <v>8</v>
      </c>
      <c r="E28" s="13">
        <f>C28*D28</f>
        <v>34.424999999999997</v>
      </c>
      <c r="F28" s="8">
        <v>100</v>
      </c>
      <c r="G28" s="8">
        <v>0.4</v>
      </c>
      <c r="H28" s="9">
        <f>F28*G28</f>
        <v>40</v>
      </c>
      <c r="I28" s="2">
        <v>100</v>
      </c>
      <c r="J28" s="3">
        <v>10</v>
      </c>
      <c r="K28" s="6">
        <f>SUM(E28,H28,J28)</f>
        <v>84.424999999999997</v>
      </c>
      <c r="L28" s="11">
        <f>K28*0.6</f>
        <v>50.654999999999994</v>
      </c>
      <c r="M28" s="5">
        <v>5</v>
      </c>
      <c r="N28" s="5">
        <v>6</v>
      </c>
      <c r="O28" s="5">
        <v>12</v>
      </c>
      <c r="Q28" s="5">
        <v>5</v>
      </c>
      <c r="R28" s="5">
        <v>12</v>
      </c>
      <c r="S28" s="10">
        <f>SUM(M28:R28)</f>
        <v>40</v>
      </c>
      <c r="T28" s="5">
        <f>S28*0.4</f>
        <v>16</v>
      </c>
      <c r="U28" s="7">
        <f>SUM(L28,T28)</f>
        <v>66.655000000000001</v>
      </c>
      <c r="V28" s="5">
        <v>26</v>
      </c>
    </row>
    <row r="29" spans="1:22" x14ac:dyDescent="0.3">
      <c r="A29" t="s">
        <v>108</v>
      </c>
      <c r="B29" s="5" t="s">
        <v>109</v>
      </c>
      <c r="C29" s="6" t="s">
        <v>110</v>
      </c>
      <c r="D29" s="6" t="s">
        <v>8</v>
      </c>
      <c r="E29" s="13">
        <f>C29*D29</f>
        <v>28.81</v>
      </c>
      <c r="F29" s="8">
        <v>100</v>
      </c>
      <c r="G29" s="8">
        <v>0.4</v>
      </c>
      <c r="H29" s="9">
        <f>F29*G29</f>
        <v>40</v>
      </c>
      <c r="I29" s="2">
        <v>100</v>
      </c>
      <c r="J29" s="3">
        <v>10</v>
      </c>
      <c r="K29" s="6">
        <f>SUM(E29,H29,J29)</f>
        <v>78.81</v>
      </c>
      <c r="L29" s="11">
        <f>K29*0.6</f>
        <v>47.286000000000001</v>
      </c>
      <c r="M29" s="5">
        <v>9</v>
      </c>
      <c r="N29" s="5">
        <v>6</v>
      </c>
      <c r="O29" s="5">
        <v>12</v>
      </c>
      <c r="P29" s="5">
        <v>4</v>
      </c>
      <c r="Q29" s="5">
        <v>5</v>
      </c>
      <c r="R29" s="5">
        <v>12</v>
      </c>
      <c r="S29" s="10">
        <f>SUM(M29:R29)</f>
        <v>48</v>
      </c>
      <c r="T29" s="5">
        <f>S29*0.4</f>
        <v>19.200000000000003</v>
      </c>
      <c r="U29" s="7">
        <f>SUM(L29,T29)</f>
        <v>66.486000000000004</v>
      </c>
      <c r="V29" s="5">
        <v>27</v>
      </c>
    </row>
    <row r="30" spans="1:22" x14ac:dyDescent="0.3">
      <c r="A30" t="s">
        <v>69</v>
      </c>
      <c r="B30" s="5" t="s">
        <v>70</v>
      </c>
      <c r="C30" s="6" t="s">
        <v>71</v>
      </c>
      <c r="D30" s="6" t="s">
        <v>8</v>
      </c>
      <c r="E30" s="13">
        <f>C30*D30</f>
        <v>33.979999999999997</v>
      </c>
      <c r="F30" s="8">
        <v>100</v>
      </c>
      <c r="G30" s="8">
        <v>0.4</v>
      </c>
      <c r="H30" s="9">
        <f>F30*G30</f>
        <v>40</v>
      </c>
      <c r="I30" s="2">
        <v>100</v>
      </c>
      <c r="J30" s="3">
        <v>10</v>
      </c>
      <c r="K30" s="6">
        <f>SUM(E30,H30,J30)</f>
        <v>83.97999999999999</v>
      </c>
      <c r="L30" s="11">
        <f>K30*0.6</f>
        <v>50.387999999999991</v>
      </c>
      <c r="M30" s="5">
        <v>5</v>
      </c>
      <c r="N30" s="5">
        <v>6</v>
      </c>
      <c r="O30" s="5">
        <v>12</v>
      </c>
      <c r="Q30" s="5">
        <v>5</v>
      </c>
      <c r="R30" s="5">
        <v>12</v>
      </c>
      <c r="S30" s="10">
        <f>SUM(M30:R30)</f>
        <v>40</v>
      </c>
      <c r="T30" s="5">
        <f>S30*0.4</f>
        <v>16</v>
      </c>
      <c r="U30" s="7">
        <f>SUM(L30,T30)</f>
        <v>66.387999999999991</v>
      </c>
      <c r="V30" s="5">
        <v>28</v>
      </c>
    </row>
    <row r="31" spans="1:22" x14ac:dyDescent="0.3">
      <c r="A31" t="s">
        <v>48</v>
      </c>
      <c r="B31" s="5" t="s">
        <v>49</v>
      </c>
      <c r="C31" s="6" t="s">
        <v>50</v>
      </c>
      <c r="D31" s="6" t="s">
        <v>8</v>
      </c>
      <c r="E31" s="13">
        <f>C31*D31</f>
        <v>33.515000000000001</v>
      </c>
      <c r="F31" s="8">
        <v>100</v>
      </c>
      <c r="G31" s="8">
        <v>0.4</v>
      </c>
      <c r="H31" s="9">
        <f>F31*G31</f>
        <v>40</v>
      </c>
      <c r="I31" s="2">
        <v>100</v>
      </c>
      <c r="J31" s="3">
        <v>10</v>
      </c>
      <c r="K31" s="6">
        <f>SUM(E31,H31,J31)</f>
        <v>83.515000000000001</v>
      </c>
      <c r="L31" s="11">
        <f>K31*0.6</f>
        <v>50.109000000000002</v>
      </c>
      <c r="M31" s="5">
        <v>5</v>
      </c>
      <c r="N31" s="5">
        <v>6</v>
      </c>
      <c r="O31" s="5">
        <v>12</v>
      </c>
      <c r="Q31" s="5">
        <v>5</v>
      </c>
      <c r="R31" s="5">
        <v>12</v>
      </c>
      <c r="S31" s="10">
        <f>SUM(M31:R31)</f>
        <v>40</v>
      </c>
      <c r="T31" s="5">
        <f>S31*0.4</f>
        <v>16</v>
      </c>
      <c r="U31" s="7">
        <f>SUM(L31,T31)</f>
        <v>66.109000000000009</v>
      </c>
      <c r="V31" s="5">
        <v>29</v>
      </c>
    </row>
    <row r="32" spans="1:22" x14ac:dyDescent="0.3">
      <c r="A32" t="s">
        <v>81</v>
      </c>
      <c r="B32" s="5" t="s">
        <v>82</v>
      </c>
      <c r="C32" s="6" t="s">
        <v>83</v>
      </c>
      <c r="D32" s="6" t="s">
        <v>8</v>
      </c>
      <c r="E32" s="13">
        <f>C32*D32</f>
        <v>33.32</v>
      </c>
      <c r="F32" s="8">
        <v>100</v>
      </c>
      <c r="G32" s="8">
        <v>0.4</v>
      </c>
      <c r="H32" s="9">
        <f>F32*G32</f>
        <v>40</v>
      </c>
      <c r="I32" s="2">
        <v>100</v>
      </c>
      <c r="J32" s="3">
        <v>10</v>
      </c>
      <c r="K32" s="6">
        <f>SUM(E32,H32,J32)</f>
        <v>83.32</v>
      </c>
      <c r="L32" s="11">
        <f>K32*0.6</f>
        <v>49.991999999999997</v>
      </c>
      <c r="M32" s="5">
        <v>5</v>
      </c>
      <c r="N32" s="5">
        <v>6</v>
      </c>
      <c r="O32" s="5">
        <v>12</v>
      </c>
      <c r="Q32" s="5">
        <v>5</v>
      </c>
      <c r="R32" s="5">
        <v>12</v>
      </c>
      <c r="S32" s="10">
        <f>SUM(M32:R32)</f>
        <v>40</v>
      </c>
      <c r="T32" s="5">
        <f>S32*0.4</f>
        <v>16</v>
      </c>
      <c r="U32" s="7">
        <f>SUM(L32,T32)</f>
        <v>65.99199999999999</v>
      </c>
      <c r="V32" s="5">
        <v>30</v>
      </c>
    </row>
    <row r="33" spans="1:22" x14ac:dyDescent="0.3">
      <c r="A33" t="s">
        <v>72</v>
      </c>
      <c r="B33" s="5" t="s">
        <v>73</v>
      </c>
      <c r="C33" s="6" t="s">
        <v>74</v>
      </c>
      <c r="D33" s="6" t="s">
        <v>8</v>
      </c>
      <c r="E33" s="13">
        <f>C33*D33</f>
        <v>31.594999999999999</v>
      </c>
      <c r="F33" s="8">
        <v>100</v>
      </c>
      <c r="G33" s="8">
        <v>0.4</v>
      </c>
      <c r="H33" s="9">
        <f>F33*G33</f>
        <v>40</v>
      </c>
      <c r="I33" s="2">
        <v>100</v>
      </c>
      <c r="J33" s="3">
        <v>10</v>
      </c>
      <c r="K33" s="6">
        <f>SUM(E33,H33,J33)</f>
        <v>81.594999999999999</v>
      </c>
      <c r="L33" s="11">
        <f>K33*0.6</f>
        <v>48.957000000000001</v>
      </c>
      <c r="M33" s="5">
        <v>7</v>
      </c>
      <c r="N33" s="5">
        <v>6</v>
      </c>
      <c r="O33" s="5">
        <v>12</v>
      </c>
      <c r="Q33" s="5">
        <v>5</v>
      </c>
      <c r="R33" s="5">
        <v>12</v>
      </c>
      <c r="S33" s="10">
        <f>SUM(M33:R33)</f>
        <v>42</v>
      </c>
      <c r="T33" s="5">
        <f>S33*0.4</f>
        <v>16.8</v>
      </c>
      <c r="U33" s="7">
        <f>SUM(L33,T33)</f>
        <v>65.757000000000005</v>
      </c>
      <c r="V33" s="5">
        <v>31</v>
      </c>
    </row>
    <row r="34" spans="1:22" x14ac:dyDescent="0.3">
      <c r="A34" t="s">
        <v>63</v>
      </c>
      <c r="B34" s="5" t="s">
        <v>64</v>
      </c>
      <c r="C34" s="6" t="s">
        <v>65</v>
      </c>
      <c r="D34" s="6" t="s">
        <v>8</v>
      </c>
      <c r="E34" s="13">
        <f>C34*D34</f>
        <v>32.67</v>
      </c>
      <c r="F34" s="8">
        <v>100</v>
      </c>
      <c r="G34" s="8">
        <v>0.4</v>
      </c>
      <c r="H34" s="9">
        <f>F34*G34</f>
        <v>40</v>
      </c>
      <c r="I34" s="2">
        <v>100</v>
      </c>
      <c r="J34" s="3">
        <v>10</v>
      </c>
      <c r="K34" s="6">
        <f>SUM(E34,H34,J34)</f>
        <v>82.67</v>
      </c>
      <c r="L34" s="11">
        <f>K34*0.6</f>
        <v>49.601999999999997</v>
      </c>
      <c r="M34" s="5">
        <v>5</v>
      </c>
      <c r="N34" s="5">
        <v>6</v>
      </c>
      <c r="O34" s="5">
        <v>12</v>
      </c>
      <c r="Q34" s="5">
        <v>5</v>
      </c>
      <c r="R34" s="5">
        <v>12</v>
      </c>
      <c r="S34" s="10">
        <f>SUM(M34:R34)</f>
        <v>40</v>
      </c>
      <c r="T34" s="5">
        <f>S34*0.4</f>
        <v>16</v>
      </c>
      <c r="U34" s="7">
        <f>SUM(L34,T34)</f>
        <v>65.602000000000004</v>
      </c>
      <c r="V34" s="5">
        <v>32</v>
      </c>
    </row>
    <row r="35" spans="1:22" x14ac:dyDescent="0.3">
      <c r="A35" t="s">
        <v>84</v>
      </c>
      <c r="B35" s="5" t="s">
        <v>85</v>
      </c>
      <c r="C35" s="6" t="s">
        <v>86</v>
      </c>
      <c r="D35" s="6" t="s">
        <v>8</v>
      </c>
      <c r="E35" s="13">
        <f>C35*D35</f>
        <v>32.564999999999998</v>
      </c>
      <c r="F35" s="8">
        <v>100</v>
      </c>
      <c r="G35" s="8">
        <v>0.4</v>
      </c>
      <c r="H35" s="9">
        <f>F35*G35</f>
        <v>40</v>
      </c>
      <c r="I35" s="2">
        <v>100</v>
      </c>
      <c r="J35" s="3">
        <v>10</v>
      </c>
      <c r="K35" s="6">
        <f>SUM(E35,H35,J35)</f>
        <v>82.564999999999998</v>
      </c>
      <c r="L35" s="11">
        <f>K35*0.6</f>
        <v>49.538999999999994</v>
      </c>
      <c r="M35" s="5">
        <v>5</v>
      </c>
      <c r="N35" s="5">
        <v>6</v>
      </c>
      <c r="O35" s="5">
        <v>12</v>
      </c>
      <c r="Q35" s="5">
        <v>5</v>
      </c>
      <c r="R35" s="5">
        <v>12</v>
      </c>
      <c r="S35" s="10">
        <f>SUM(M35:R35)</f>
        <v>40</v>
      </c>
      <c r="T35" s="5">
        <f>S35*0.4</f>
        <v>16</v>
      </c>
      <c r="U35" s="7">
        <f>SUM(L35,T35)</f>
        <v>65.538999999999987</v>
      </c>
      <c r="V35" s="5">
        <v>33</v>
      </c>
    </row>
    <row r="36" spans="1:22" x14ac:dyDescent="0.3">
      <c r="A36" t="s">
        <v>66</v>
      </c>
      <c r="B36" s="5" t="s">
        <v>67</v>
      </c>
      <c r="C36" s="6" t="s">
        <v>68</v>
      </c>
      <c r="D36" s="6" t="s">
        <v>8</v>
      </c>
      <c r="E36" s="13">
        <f>C36*D36</f>
        <v>32.47</v>
      </c>
      <c r="F36" s="8">
        <v>100</v>
      </c>
      <c r="G36" s="8">
        <v>0.4</v>
      </c>
      <c r="H36" s="9">
        <f>F36*G36</f>
        <v>40</v>
      </c>
      <c r="I36" s="2">
        <v>100</v>
      </c>
      <c r="J36" s="3">
        <v>10</v>
      </c>
      <c r="K36" s="6">
        <f>SUM(E36,H36,J36)</f>
        <v>82.47</v>
      </c>
      <c r="L36" s="11">
        <f>K36*0.6</f>
        <v>49.481999999999999</v>
      </c>
      <c r="M36" s="5">
        <v>5</v>
      </c>
      <c r="N36" s="5">
        <v>6</v>
      </c>
      <c r="O36" s="5">
        <v>12</v>
      </c>
      <c r="Q36" s="5">
        <v>5</v>
      </c>
      <c r="R36" s="5">
        <v>12</v>
      </c>
      <c r="S36" s="10">
        <f>SUM(M36:R36)</f>
        <v>40</v>
      </c>
      <c r="T36" s="5">
        <f>S36*0.4</f>
        <v>16</v>
      </c>
      <c r="U36" s="7">
        <f>SUM(L36,T36)</f>
        <v>65.481999999999999</v>
      </c>
      <c r="V36" s="5">
        <v>34</v>
      </c>
    </row>
    <row r="37" spans="1:22" x14ac:dyDescent="0.3">
      <c r="A37" t="s">
        <v>90</v>
      </c>
      <c r="B37" s="5" t="s">
        <v>91</v>
      </c>
      <c r="C37" s="6" t="s">
        <v>92</v>
      </c>
      <c r="D37" s="6" t="s">
        <v>8</v>
      </c>
      <c r="E37" s="13">
        <f>C37*D37</f>
        <v>31.774999999999999</v>
      </c>
      <c r="F37" s="8">
        <v>100</v>
      </c>
      <c r="G37" s="8">
        <v>0.4</v>
      </c>
      <c r="H37" s="9">
        <f>F37*G37</f>
        <v>40</v>
      </c>
      <c r="I37" s="2">
        <v>100</v>
      </c>
      <c r="J37" s="3">
        <v>10</v>
      </c>
      <c r="K37" s="6">
        <f>SUM(E37,H37,J37)</f>
        <v>81.775000000000006</v>
      </c>
      <c r="L37" s="11">
        <f>K37*0.6</f>
        <v>49.065000000000005</v>
      </c>
      <c r="M37" s="5">
        <v>5</v>
      </c>
      <c r="N37" s="5">
        <v>6</v>
      </c>
      <c r="O37" s="5">
        <v>12</v>
      </c>
      <c r="Q37" s="5">
        <v>5</v>
      </c>
      <c r="R37" s="5">
        <v>12</v>
      </c>
      <c r="S37" s="10">
        <f>SUM(M37:R37)</f>
        <v>40</v>
      </c>
      <c r="T37" s="5">
        <f>S37*0.4</f>
        <v>16</v>
      </c>
      <c r="U37" s="7">
        <f>SUM(L37,T37)</f>
        <v>65.064999999999998</v>
      </c>
      <c r="V37" s="5">
        <v>35</v>
      </c>
    </row>
    <row r="38" spans="1:22" x14ac:dyDescent="0.3">
      <c r="A38" t="s">
        <v>87</v>
      </c>
      <c r="B38" s="5" t="s">
        <v>88</v>
      </c>
      <c r="C38" s="6" t="s">
        <v>89</v>
      </c>
      <c r="D38" s="6" t="s">
        <v>8</v>
      </c>
      <c r="E38" s="13">
        <f>C38*D38</f>
        <v>31.434999999999999</v>
      </c>
      <c r="F38" s="8">
        <v>100</v>
      </c>
      <c r="G38" s="8">
        <v>0.4</v>
      </c>
      <c r="H38" s="9">
        <f>F38*G38</f>
        <v>40</v>
      </c>
      <c r="I38" s="2">
        <v>100</v>
      </c>
      <c r="J38" s="3">
        <v>10</v>
      </c>
      <c r="K38" s="6">
        <f>SUM(E38,H38,J38)</f>
        <v>81.435000000000002</v>
      </c>
      <c r="L38" s="11">
        <f>K38*0.6</f>
        <v>48.860999999999997</v>
      </c>
      <c r="M38" s="5">
        <v>5</v>
      </c>
      <c r="N38" s="5">
        <v>6</v>
      </c>
      <c r="O38" s="5">
        <v>12</v>
      </c>
      <c r="Q38" s="5">
        <v>5</v>
      </c>
      <c r="R38" s="5">
        <v>12</v>
      </c>
      <c r="S38" s="10">
        <f>SUM(M38:R38)</f>
        <v>40</v>
      </c>
      <c r="T38" s="5">
        <f>S38*0.4</f>
        <v>16</v>
      </c>
      <c r="U38" s="7">
        <f>SUM(L38,T38)</f>
        <v>64.86099999999999</v>
      </c>
      <c r="V38" s="5">
        <v>36</v>
      </c>
    </row>
    <row r="39" spans="1:22" x14ac:dyDescent="0.3">
      <c r="A39" t="s">
        <v>75</v>
      </c>
      <c r="B39" s="5" t="s">
        <v>76</v>
      </c>
      <c r="C39" s="6" t="s">
        <v>77</v>
      </c>
      <c r="D39" s="6" t="s">
        <v>8</v>
      </c>
      <c r="E39" s="13">
        <f>C39*D39</f>
        <v>31.315000000000001</v>
      </c>
      <c r="F39" s="8">
        <v>100</v>
      </c>
      <c r="G39" s="8">
        <v>0.4</v>
      </c>
      <c r="H39" s="9">
        <f>F39*G39</f>
        <v>40</v>
      </c>
      <c r="I39" s="2">
        <v>100</v>
      </c>
      <c r="J39" s="3">
        <v>10</v>
      </c>
      <c r="K39" s="6">
        <f>SUM(E39,H39,J39)</f>
        <v>81.314999999999998</v>
      </c>
      <c r="L39" s="11">
        <f>K39*0.6</f>
        <v>48.788999999999994</v>
      </c>
      <c r="M39" s="5">
        <v>5</v>
      </c>
      <c r="N39" s="5">
        <v>6</v>
      </c>
      <c r="O39" s="5">
        <v>12</v>
      </c>
      <c r="Q39" s="5">
        <v>5</v>
      </c>
      <c r="R39" s="5">
        <v>12</v>
      </c>
      <c r="S39" s="10">
        <f>SUM(M39:R39)</f>
        <v>40</v>
      </c>
      <c r="T39" s="5">
        <f>S39*0.4</f>
        <v>16</v>
      </c>
      <c r="U39" s="7">
        <f>SUM(L39,T39)</f>
        <v>64.788999999999987</v>
      </c>
      <c r="V39" s="5">
        <v>37</v>
      </c>
    </row>
    <row r="40" spans="1:22" x14ac:dyDescent="0.3">
      <c r="A40" t="s">
        <v>117</v>
      </c>
      <c r="B40" s="5" t="s">
        <v>118</v>
      </c>
      <c r="C40" s="6" t="s">
        <v>119</v>
      </c>
      <c r="D40" s="6" t="s">
        <v>8</v>
      </c>
      <c r="E40" s="13">
        <f>C40*D40</f>
        <v>27.12</v>
      </c>
      <c r="F40" s="8">
        <v>100</v>
      </c>
      <c r="G40" s="8">
        <v>0.4</v>
      </c>
      <c r="H40" s="9">
        <f>F40*G40</f>
        <v>40</v>
      </c>
      <c r="I40" s="2">
        <v>100</v>
      </c>
      <c r="J40" s="3">
        <v>10</v>
      </c>
      <c r="K40" s="6">
        <f>SUM(E40,H40,J40)</f>
        <v>77.12</v>
      </c>
      <c r="L40" s="11">
        <f>K40*0.6</f>
        <v>46.271999999999998</v>
      </c>
      <c r="M40" s="5">
        <v>10</v>
      </c>
      <c r="N40" s="5">
        <v>6</v>
      </c>
      <c r="O40" s="5">
        <v>12</v>
      </c>
      <c r="Q40" s="5">
        <v>5</v>
      </c>
      <c r="R40" s="5">
        <v>12</v>
      </c>
      <c r="S40" s="10">
        <f>SUM(M40:R40)</f>
        <v>45</v>
      </c>
      <c r="T40" s="5">
        <f>S40*0.4</f>
        <v>18</v>
      </c>
      <c r="U40" s="7">
        <f>SUM(L40,T40)</f>
        <v>64.271999999999991</v>
      </c>
      <c r="V40" s="5">
        <v>38</v>
      </c>
    </row>
    <row r="41" spans="1:22" x14ac:dyDescent="0.3">
      <c r="A41" t="s">
        <v>96</v>
      </c>
      <c r="B41" s="5" t="s">
        <v>97</v>
      </c>
      <c r="C41" s="6" t="s">
        <v>98</v>
      </c>
      <c r="D41" s="6" t="s">
        <v>8</v>
      </c>
      <c r="E41" s="13">
        <f>C41*D41</f>
        <v>30.38</v>
      </c>
      <c r="F41" s="8">
        <v>100</v>
      </c>
      <c r="G41" s="8">
        <v>0.4</v>
      </c>
      <c r="H41" s="9">
        <f>F41*G41</f>
        <v>40</v>
      </c>
      <c r="I41" s="2">
        <v>100</v>
      </c>
      <c r="J41" s="3">
        <v>10</v>
      </c>
      <c r="K41" s="6">
        <f>SUM(E41,H41,J41)</f>
        <v>80.38</v>
      </c>
      <c r="L41" s="11">
        <f>K41*0.6</f>
        <v>48.227999999999994</v>
      </c>
      <c r="M41" s="5">
        <v>5</v>
      </c>
      <c r="N41" s="5">
        <v>6</v>
      </c>
      <c r="O41" s="5">
        <v>12</v>
      </c>
      <c r="Q41" s="5">
        <v>5</v>
      </c>
      <c r="R41" s="5">
        <v>12</v>
      </c>
      <c r="S41" s="10">
        <f>SUM(M41:R41)</f>
        <v>40</v>
      </c>
      <c r="T41" s="5">
        <f>S41*0.4</f>
        <v>16</v>
      </c>
      <c r="U41" s="7">
        <f>SUM(L41,T41)</f>
        <v>64.227999999999994</v>
      </c>
      <c r="V41" s="5">
        <v>39</v>
      </c>
    </row>
    <row r="42" spans="1:22" x14ac:dyDescent="0.3">
      <c r="A42" t="s">
        <v>102</v>
      </c>
      <c r="B42" s="5" t="s">
        <v>103</v>
      </c>
      <c r="C42" s="6" t="s">
        <v>104</v>
      </c>
      <c r="D42" s="6" t="s">
        <v>8</v>
      </c>
      <c r="E42" s="13">
        <f>C42*D42</f>
        <v>30.36</v>
      </c>
      <c r="F42" s="8">
        <v>100</v>
      </c>
      <c r="G42" s="8">
        <v>0.4</v>
      </c>
      <c r="H42" s="9">
        <f>F42*G42</f>
        <v>40</v>
      </c>
      <c r="I42" s="2">
        <v>100</v>
      </c>
      <c r="J42" s="3">
        <v>10</v>
      </c>
      <c r="K42" s="6">
        <f>SUM(E42,H42,J42)</f>
        <v>80.36</v>
      </c>
      <c r="L42" s="11">
        <f>K42*0.6</f>
        <v>48.216000000000001</v>
      </c>
      <c r="M42" s="5">
        <v>5</v>
      </c>
      <c r="N42" s="5">
        <v>6</v>
      </c>
      <c r="O42" s="5">
        <v>12</v>
      </c>
      <c r="Q42" s="5">
        <v>5</v>
      </c>
      <c r="R42" s="5">
        <v>12</v>
      </c>
      <c r="S42" s="10">
        <f>SUM(M42:R42)</f>
        <v>40</v>
      </c>
      <c r="T42" s="5">
        <f>S42*0.4</f>
        <v>16</v>
      </c>
      <c r="U42" s="7">
        <f>SUM(L42,T42)</f>
        <v>64.216000000000008</v>
      </c>
      <c r="V42" s="5">
        <v>40</v>
      </c>
    </row>
    <row r="43" spans="1:22" x14ac:dyDescent="0.3">
      <c r="A43" t="s">
        <v>78</v>
      </c>
      <c r="B43" s="5" t="s">
        <v>79</v>
      </c>
      <c r="C43" s="6" t="s">
        <v>80</v>
      </c>
      <c r="D43" s="6" t="s">
        <v>8</v>
      </c>
      <c r="E43" s="13">
        <f>C43*D43</f>
        <v>29.824999999999999</v>
      </c>
      <c r="F43" s="8">
        <v>100</v>
      </c>
      <c r="G43" s="8">
        <v>0.4</v>
      </c>
      <c r="H43" s="9">
        <f>F43*G43</f>
        <v>40</v>
      </c>
      <c r="I43" s="2">
        <v>100</v>
      </c>
      <c r="J43" s="3">
        <v>10</v>
      </c>
      <c r="K43" s="6">
        <f>SUM(E43,H43,J43)</f>
        <v>79.825000000000003</v>
      </c>
      <c r="L43" s="11">
        <f>K43*0.6</f>
        <v>47.895000000000003</v>
      </c>
      <c r="M43" s="5">
        <v>5</v>
      </c>
      <c r="N43" s="5">
        <v>6</v>
      </c>
      <c r="O43" s="5">
        <v>12</v>
      </c>
      <c r="Q43" s="5">
        <v>5</v>
      </c>
      <c r="R43" s="5">
        <v>12</v>
      </c>
      <c r="S43" s="10">
        <f>SUM(M43:R43)</f>
        <v>40</v>
      </c>
      <c r="T43" s="5">
        <f>S43*0.4</f>
        <v>16</v>
      </c>
      <c r="U43" s="7">
        <f>SUM(L43,T43)</f>
        <v>63.895000000000003</v>
      </c>
      <c r="V43" s="5">
        <v>41</v>
      </c>
    </row>
    <row r="44" spans="1:22" x14ac:dyDescent="0.3">
      <c r="A44" t="s">
        <v>111</v>
      </c>
      <c r="B44" s="5" t="s">
        <v>112</v>
      </c>
      <c r="C44" s="6" t="s">
        <v>113</v>
      </c>
      <c r="D44" s="6" t="s">
        <v>8</v>
      </c>
      <c r="E44" s="13">
        <f>C44*D44</f>
        <v>29.085000000000001</v>
      </c>
      <c r="F44" s="8">
        <v>100</v>
      </c>
      <c r="G44" s="8">
        <v>0.4</v>
      </c>
      <c r="H44" s="9">
        <f>F44*G44</f>
        <v>40</v>
      </c>
      <c r="I44" s="2">
        <v>100</v>
      </c>
      <c r="J44" s="3">
        <v>10</v>
      </c>
      <c r="K44" s="6">
        <f>SUM(E44,H44,J44)</f>
        <v>79.085000000000008</v>
      </c>
      <c r="L44" s="11">
        <f>K44*0.6</f>
        <v>47.451000000000001</v>
      </c>
      <c r="M44" s="5">
        <v>5</v>
      </c>
      <c r="N44" s="5">
        <v>6</v>
      </c>
      <c r="O44" s="5">
        <v>12</v>
      </c>
      <c r="Q44" s="5">
        <v>5</v>
      </c>
      <c r="R44" s="5">
        <v>12</v>
      </c>
      <c r="S44" s="10">
        <f>SUM(M44:R44)</f>
        <v>40</v>
      </c>
      <c r="T44" s="5">
        <f>S44*0.4</f>
        <v>16</v>
      </c>
      <c r="U44" s="7">
        <f>SUM(L44,T44)</f>
        <v>63.451000000000001</v>
      </c>
      <c r="V44" s="5">
        <v>42</v>
      </c>
    </row>
    <row r="45" spans="1:22" x14ac:dyDescent="0.3">
      <c r="A45" t="s">
        <v>99</v>
      </c>
      <c r="B45" s="5" t="s">
        <v>100</v>
      </c>
      <c r="C45" s="6" t="s">
        <v>101</v>
      </c>
      <c r="D45" s="6" t="s">
        <v>8</v>
      </c>
      <c r="E45" s="13">
        <f>C45*D45</f>
        <v>29.04</v>
      </c>
      <c r="F45" s="8">
        <v>100</v>
      </c>
      <c r="G45" s="8">
        <v>0.4</v>
      </c>
      <c r="H45" s="9">
        <f>F45*G45</f>
        <v>40</v>
      </c>
      <c r="I45" s="2">
        <v>100</v>
      </c>
      <c r="J45" s="3">
        <v>10</v>
      </c>
      <c r="K45" s="6">
        <f>SUM(E45,H45,J45)</f>
        <v>79.039999999999992</v>
      </c>
      <c r="L45" s="11">
        <f>K45*0.6</f>
        <v>47.423999999999992</v>
      </c>
      <c r="M45" s="5">
        <v>5</v>
      </c>
      <c r="N45" s="5">
        <v>6</v>
      </c>
      <c r="O45" s="5">
        <v>12</v>
      </c>
      <c r="Q45" s="5">
        <v>5</v>
      </c>
      <c r="R45" s="5">
        <v>12</v>
      </c>
      <c r="S45" s="10">
        <f>SUM(M45:R45)</f>
        <v>40</v>
      </c>
      <c r="T45" s="5">
        <f>S45*0.4</f>
        <v>16</v>
      </c>
      <c r="U45" s="7">
        <f>SUM(L45,T45)</f>
        <v>63.423999999999992</v>
      </c>
      <c r="V45" s="5">
        <v>43</v>
      </c>
    </row>
    <row r="46" spans="1:22" x14ac:dyDescent="0.3">
      <c r="A46" t="s">
        <v>105</v>
      </c>
      <c r="B46" s="5" t="s">
        <v>106</v>
      </c>
      <c r="C46" s="6" t="s">
        <v>107</v>
      </c>
      <c r="D46" s="6" t="s">
        <v>8</v>
      </c>
      <c r="E46" s="13">
        <f>C46*D46</f>
        <v>30.254999999999999</v>
      </c>
      <c r="F46" s="8">
        <v>100</v>
      </c>
      <c r="G46" s="8">
        <v>0.4</v>
      </c>
      <c r="H46" s="9">
        <f>F46*G46</f>
        <v>40</v>
      </c>
      <c r="I46" s="2">
        <v>100</v>
      </c>
      <c r="J46" s="3">
        <v>10</v>
      </c>
      <c r="K46" s="6">
        <f>SUM(E46,H46,J46)</f>
        <v>80.254999999999995</v>
      </c>
      <c r="L46" s="11">
        <f>K46*0.6</f>
        <v>48.152999999999999</v>
      </c>
      <c r="M46" s="5">
        <v>3</v>
      </c>
      <c r="N46" s="5">
        <v>6</v>
      </c>
      <c r="O46" s="5">
        <v>12</v>
      </c>
      <c r="Q46" s="5">
        <v>5</v>
      </c>
      <c r="R46" s="5">
        <v>12</v>
      </c>
      <c r="S46" s="10">
        <f>SUM(M46:R46)</f>
        <v>38</v>
      </c>
      <c r="T46" s="5">
        <f>S46*0.4</f>
        <v>15.200000000000001</v>
      </c>
      <c r="U46" s="7">
        <f>SUM(L46,T46)</f>
        <v>63.353000000000002</v>
      </c>
      <c r="V46" s="5">
        <v>44</v>
      </c>
    </row>
    <row r="47" spans="1:22" x14ac:dyDescent="0.3">
      <c r="A47" t="s">
        <v>114</v>
      </c>
      <c r="B47" s="5" t="s">
        <v>115</v>
      </c>
      <c r="C47" s="6" t="s">
        <v>116</v>
      </c>
      <c r="D47" s="6" t="s">
        <v>8</v>
      </c>
      <c r="E47" s="13">
        <f>C47*D47</f>
        <v>26.55</v>
      </c>
      <c r="F47" s="8">
        <v>100</v>
      </c>
      <c r="G47" s="8">
        <v>0.4</v>
      </c>
      <c r="H47" s="9">
        <f>F47*G47</f>
        <v>40</v>
      </c>
      <c r="I47" s="2">
        <v>100</v>
      </c>
      <c r="J47" s="3">
        <v>10</v>
      </c>
      <c r="K47" s="6">
        <f>SUM(E47,H47,J47)</f>
        <v>76.55</v>
      </c>
      <c r="L47" s="11">
        <f>K47*0.6</f>
        <v>45.93</v>
      </c>
      <c r="M47" s="5">
        <v>5</v>
      </c>
      <c r="N47" s="5">
        <v>7</v>
      </c>
      <c r="O47" s="5">
        <v>12</v>
      </c>
      <c r="Q47" s="5">
        <v>5</v>
      </c>
      <c r="R47" s="5">
        <v>12</v>
      </c>
      <c r="S47" s="10">
        <f>SUM(M47:R47)</f>
        <v>41</v>
      </c>
      <c r="T47" s="5">
        <f>S47*0.4</f>
        <v>16.400000000000002</v>
      </c>
      <c r="U47" s="7">
        <f>SUM(L47,T47)</f>
        <v>62.33</v>
      </c>
      <c r="V47" s="5">
        <v>45</v>
      </c>
    </row>
    <row r="1246" spans="18:18" x14ac:dyDescent="0.3">
      <c r="R1246" s="4"/>
    </row>
  </sheetData>
  <sortState xmlns:xlrd2="http://schemas.microsoft.com/office/spreadsheetml/2017/richdata2" ref="A3:V47">
    <sortCondition descending="1" ref="U3:U47"/>
  </sortState>
  <mergeCells count="3">
    <mergeCell ref="U1:X1"/>
    <mergeCell ref="C1:K1"/>
    <mergeCell ref="M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安逸</dc:creator>
  <cp:lastModifiedBy>罗蒙</cp:lastModifiedBy>
  <dcterms:created xsi:type="dcterms:W3CDTF">2015-06-05T18:17:20Z</dcterms:created>
  <dcterms:modified xsi:type="dcterms:W3CDTF">2020-04-30T05:49:24Z</dcterms:modified>
</cp:coreProperties>
</file>