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checkCompatibility="1" autoCompressPictures="0"/>
  <bookViews>
    <workbookView xWindow="1920" yWindow="0" windowWidth="25600" windowHeight="16060" tabRatio="500"/>
  </bookViews>
  <sheets>
    <sheet name="Sheet1" sheetId="1" r:id="rId1"/>
  </sheets>
  <definedNames>
    <definedName name="_xlnm._FilterDatabase" localSheetId="0" hidden="1">Sheet1!$A$2:$R$97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M8" i="1"/>
  <c r="L9" i="1"/>
  <c r="M9" i="1"/>
  <c r="M7" i="1"/>
  <c r="L7" i="1"/>
  <c r="L4" i="1"/>
  <c r="M4" i="1"/>
  <c r="L5" i="1"/>
  <c r="M5" i="1"/>
  <c r="L6" i="1"/>
  <c r="M6" i="1"/>
  <c r="M3" i="1"/>
  <c r="L3" i="1"/>
  <c r="L33" i="1"/>
  <c r="M33" i="1"/>
  <c r="L34" i="1"/>
  <c r="M34" i="1"/>
  <c r="L35" i="1"/>
  <c r="M35" i="1"/>
  <c r="M32" i="1"/>
  <c r="L32" i="1"/>
  <c r="L72" i="1"/>
  <c r="M72" i="1"/>
  <c r="L73" i="1"/>
  <c r="M73" i="1"/>
  <c r="L74" i="1"/>
  <c r="M74" i="1"/>
  <c r="M71" i="1"/>
  <c r="L71" i="1"/>
</calcChain>
</file>

<file path=xl/sharedStrings.xml><?xml version="1.0" encoding="utf-8"?>
<sst xmlns="http://schemas.openxmlformats.org/spreadsheetml/2006/main" count="1579" uniqueCount="467">
  <si>
    <t>NeIn1</t>
  </si>
  <si>
    <t>NeIn2</t>
  </si>
  <si>
    <t>NeIn3</t>
  </si>
  <si>
    <t>NeIn4</t>
  </si>
  <si>
    <t>barH323</t>
  </si>
  <si>
    <t>barCOI23</t>
  </si>
  <si>
    <t>bar28S23</t>
  </si>
  <si>
    <t>bar23</t>
  </si>
  <si>
    <t>barH322</t>
  </si>
  <si>
    <t>barCOI22</t>
  </si>
  <si>
    <t>bar28S22</t>
  </si>
  <si>
    <t>bar22</t>
  </si>
  <si>
    <t>166.40</t>
  </si>
  <si>
    <t>E2</t>
  </si>
  <si>
    <t>16640</t>
  </si>
  <si>
    <t>166.41</t>
  </si>
  <si>
    <t>16641</t>
  </si>
  <si>
    <t>166.42</t>
  </si>
  <si>
    <t>16642</t>
  </si>
  <si>
    <t>166.43</t>
  </si>
  <si>
    <t>16643</t>
  </si>
  <si>
    <t>469.23</t>
  </si>
  <si>
    <t>E9</t>
  </si>
  <si>
    <t>46923</t>
  </si>
  <si>
    <t>469.24</t>
  </si>
  <si>
    <t>46924</t>
  </si>
  <si>
    <t>469.25</t>
  </si>
  <si>
    <t>46925</t>
  </si>
  <si>
    <t>469.26</t>
  </si>
  <si>
    <t>46926</t>
  </si>
  <si>
    <t>barH3592C</t>
  </si>
  <si>
    <t>barCOI592C</t>
  </si>
  <si>
    <t>bar28S592C</t>
  </si>
  <si>
    <t>bar592C</t>
  </si>
  <si>
    <t>barH3595D4</t>
  </si>
  <si>
    <t>barCOI595D4</t>
  </si>
  <si>
    <t>bar28S595D4</t>
  </si>
  <si>
    <t>bar595D4</t>
  </si>
  <si>
    <t>595B2</t>
  </si>
  <si>
    <t>595G</t>
  </si>
  <si>
    <t>33745.1</t>
  </si>
  <si>
    <t>337451</t>
  </si>
  <si>
    <t>33745.2</t>
  </si>
  <si>
    <t>337452</t>
  </si>
  <si>
    <t>33745.3</t>
  </si>
  <si>
    <t>337453</t>
  </si>
  <si>
    <t>33745.4</t>
  </si>
  <si>
    <t>337454</t>
  </si>
  <si>
    <t>18008</t>
  </si>
  <si>
    <t>Ashinkailepas_kermadecensis</t>
  </si>
  <si>
    <t>EoFoS1</t>
  </si>
  <si>
    <t>EoFoS2</t>
  </si>
  <si>
    <t>EoFoS3</t>
  </si>
  <si>
    <t>EoFoS4</t>
  </si>
  <si>
    <t>EoMaU1</t>
  </si>
  <si>
    <t>EoMaU2</t>
  </si>
  <si>
    <t>EoMaU3</t>
  </si>
  <si>
    <t>EoMaU4</t>
  </si>
  <si>
    <t>VuMaU1</t>
  </si>
  <si>
    <t>VuMaU2</t>
  </si>
  <si>
    <t>VuMaU3</t>
  </si>
  <si>
    <t>VuMaU4</t>
  </si>
  <si>
    <t>barH303</t>
  </si>
  <si>
    <t>barCOI03</t>
  </si>
  <si>
    <t>bar28S03</t>
  </si>
  <si>
    <t>bar03</t>
  </si>
  <si>
    <t>barH304</t>
  </si>
  <si>
    <t>barCOI04</t>
  </si>
  <si>
    <t>bar28S04</t>
  </si>
  <si>
    <t>bar04</t>
  </si>
  <si>
    <t>barH305</t>
  </si>
  <si>
    <t>barCOI05</t>
  </si>
  <si>
    <t>bar28S05</t>
  </si>
  <si>
    <t>bar05</t>
  </si>
  <si>
    <t>barH306</t>
  </si>
  <si>
    <t>barCOI06</t>
  </si>
  <si>
    <t>bar28S06</t>
  </si>
  <si>
    <t>bar06</t>
  </si>
  <si>
    <t>barH307</t>
  </si>
  <si>
    <t>barCOI07</t>
  </si>
  <si>
    <t>bar28S07</t>
  </si>
  <si>
    <t>bar07</t>
  </si>
  <si>
    <t>barH308</t>
  </si>
  <si>
    <t>barCOI08</t>
  </si>
  <si>
    <t>bar28S08</t>
  </si>
  <si>
    <t>bar08</t>
  </si>
  <si>
    <t>barH309</t>
  </si>
  <si>
    <t>barCOI09</t>
  </si>
  <si>
    <t>bar28S09</t>
  </si>
  <si>
    <t>bar09</t>
  </si>
  <si>
    <t>EoNE1</t>
  </si>
  <si>
    <t>EoNE2</t>
  </si>
  <si>
    <t>EoNE3</t>
  </si>
  <si>
    <t>EoNE4</t>
  </si>
  <si>
    <t>NeNE1</t>
  </si>
  <si>
    <t>NeNE2</t>
  </si>
  <si>
    <t>NeNE5</t>
  </si>
  <si>
    <t>NeNE6</t>
  </si>
  <si>
    <t>NeNE7</t>
  </si>
  <si>
    <t>NeNE8</t>
  </si>
  <si>
    <t>NerNE3</t>
  </si>
  <si>
    <t>NerNE4</t>
  </si>
  <si>
    <t>AsNi1</t>
  </si>
  <si>
    <t>AsNiN1</t>
  </si>
  <si>
    <t>AsNiN2</t>
  </si>
  <si>
    <t>AsNiN3</t>
  </si>
  <si>
    <t>AsNiN4</t>
  </si>
  <si>
    <t>barH311</t>
  </si>
  <si>
    <t>barCOI11</t>
  </si>
  <si>
    <t>bar28S11</t>
  </si>
  <si>
    <t>bar11</t>
  </si>
  <si>
    <t>barH313</t>
  </si>
  <si>
    <t>barCOI13</t>
  </si>
  <si>
    <t>bar28S13</t>
  </si>
  <si>
    <t>bar13</t>
  </si>
  <si>
    <t>barH314</t>
  </si>
  <si>
    <t>barCOI14</t>
  </si>
  <si>
    <t>bar28S14</t>
  </si>
  <si>
    <t>bar14</t>
  </si>
  <si>
    <t>barH320</t>
  </si>
  <si>
    <t>barCOI20</t>
  </si>
  <si>
    <t>bar28S20</t>
  </si>
  <si>
    <t>bar20</t>
  </si>
  <si>
    <t>barH321</t>
  </si>
  <si>
    <t>barCOI21</t>
  </si>
  <si>
    <t>bar28S21</t>
  </si>
  <si>
    <t>bar21</t>
  </si>
  <si>
    <t>EoMa1</t>
  </si>
  <si>
    <t>EoMa2</t>
  </si>
  <si>
    <t>EoMa3</t>
  </si>
  <si>
    <t>EoMa4</t>
  </si>
  <si>
    <t>barH301</t>
  </si>
  <si>
    <t>barCOI01</t>
  </si>
  <si>
    <t>bar28S01</t>
  </si>
  <si>
    <t>bar01</t>
  </si>
  <si>
    <t>barH302</t>
  </si>
  <si>
    <t>barCOI02</t>
  </si>
  <si>
    <t>bar28S02</t>
  </si>
  <si>
    <t>bar02</t>
  </si>
  <si>
    <t>VuTO1</t>
  </si>
  <si>
    <t>VuTO2</t>
  </si>
  <si>
    <t>VuTO3</t>
  </si>
  <si>
    <t>VuTO4</t>
  </si>
  <si>
    <t>AsOg1</t>
  </si>
  <si>
    <t>AsOg2</t>
  </si>
  <si>
    <t>AsOg3</t>
  </si>
  <si>
    <t>AsOg4</t>
  </si>
  <si>
    <t>NeOg1</t>
  </si>
  <si>
    <t>NeOg2</t>
  </si>
  <si>
    <t>NeOg3</t>
  </si>
  <si>
    <t>NeOg4</t>
  </si>
  <si>
    <t>AsOk1</t>
  </si>
  <si>
    <t>AsOK2</t>
  </si>
  <si>
    <t>AsOK3</t>
  </si>
  <si>
    <t>barH315</t>
  </si>
  <si>
    <t>barCOI15</t>
  </si>
  <si>
    <t>bar28S15</t>
  </si>
  <si>
    <t>bar15</t>
  </si>
  <si>
    <t>SEPR1</t>
  </si>
  <si>
    <t>SEPR2</t>
  </si>
  <si>
    <t>SEPR3</t>
  </si>
  <si>
    <t>SEPR4</t>
  </si>
  <si>
    <t>barH3JC6731B1.1</t>
  </si>
  <si>
    <t>barCOIJC6731B1.1</t>
  </si>
  <si>
    <t>bar28SJC6731B1.1</t>
  </si>
  <si>
    <t>barJC6731B11</t>
  </si>
  <si>
    <t>barH3JC6731B1.2</t>
  </si>
  <si>
    <t>barCOIJC6731B1.2</t>
  </si>
  <si>
    <t>bar28SJC6731B1.2</t>
  </si>
  <si>
    <t>barJC6731B12</t>
  </si>
  <si>
    <t>barH3JC6731B1.3</t>
  </si>
  <si>
    <t>barCOIJC6731B1.3</t>
  </si>
  <si>
    <t>bar28SJC6731B1.3</t>
  </si>
  <si>
    <t>barJC6731B13</t>
  </si>
  <si>
    <t>Species</t>
  </si>
  <si>
    <t>Region</t>
  </si>
  <si>
    <t>Locality</t>
  </si>
  <si>
    <t>ID sample</t>
  </si>
  <si>
    <t>ID species</t>
  </si>
  <si>
    <t>-</t>
  </si>
  <si>
    <t>East Pacific Rise</t>
  </si>
  <si>
    <t>East Scotia Rise</t>
  </si>
  <si>
    <t>Kermader Arc</t>
  </si>
  <si>
    <t>Lau Basin</t>
  </si>
  <si>
    <t>Manus Basin</t>
  </si>
  <si>
    <t>Mariana Arc</t>
  </si>
  <si>
    <t>Okinawa Trough</t>
  </si>
  <si>
    <t>Ship</t>
  </si>
  <si>
    <t>Cruise</t>
  </si>
  <si>
    <t>Collection Platform</t>
  </si>
  <si>
    <t>Kairei Field</t>
  </si>
  <si>
    <t>System</t>
  </si>
  <si>
    <t>Mid-Ocean Ridge</t>
  </si>
  <si>
    <t>Vent Site</t>
  </si>
  <si>
    <t>Choo Choo</t>
  </si>
  <si>
    <t>9 50'N</t>
  </si>
  <si>
    <t>Tica 2</t>
  </si>
  <si>
    <t>R/V Atlantis</t>
  </si>
  <si>
    <t>20020118</t>
  </si>
  <si>
    <t>20020116</t>
  </si>
  <si>
    <t>HOV Alvin</t>
  </si>
  <si>
    <t>2499</t>
  </si>
  <si>
    <t>2490</t>
  </si>
  <si>
    <t>Back-Arc Spreading Center</t>
  </si>
  <si>
    <t>RSS James Cook</t>
  </si>
  <si>
    <t>ROV Isis</t>
  </si>
  <si>
    <t>Collection Event</t>
  </si>
  <si>
    <t>Dive 3754</t>
  </si>
  <si>
    <t>JC042</t>
  </si>
  <si>
    <t>Dive 133</t>
  </si>
  <si>
    <t>20100123</t>
  </si>
  <si>
    <t>Dive 141</t>
  </si>
  <si>
    <t>20100130</t>
  </si>
  <si>
    <t>Brothers Seamount</t>
  </si>
  <si>
    <t>20100604</t>
  </si>
  <si>
    <t>Station 079</t>
  </si>
  <si>
    <t>R/V Tangaroa</t>
  </si>
  <si>
    <t>TAN1007</t>
  </si>
  <si>
    <t>1437</t>
  </si>
  <si>
    <t>Station 080</t>
  </si>
  <si>
    <t>Cone</t>
  </si>
  <si>
    <t>Epibenthic Sledge</t>
  </si>
  <si>
    <t>1342</t>
  </si>
  <si>
    <t>Arc Volcano</t>
  </si>
  <si>
    <t xml:space="preserve">KOK0506 </t>
  </si>
  <si>
    <t>RV Ka’imikai-o-Kanaloa</t>
  </si>
  <si>
    <t>884</t>
  </si>
  <si>
    <t>20050428</t>
  </si>
  <si>
    <t>Clark Seamount</t>
  </si>
  <si>
    <t>Dive 623</t>
  </si>
  <si>
    <t>HOV Pisces V</t>
  </si>
  <si>
    <t>15</t>
  </si>
  <si>
    <t>Summit</t>
  </si>
  <si>
    <t>KOK0505</t>
  </si>
  <si>
    <t>20050418</t>
  </si>
  <si>
    <t>1165</t>
  </si>
  <si>
    <t>Dive 621</t>
  </si>
  <si>
    <t>Wright Seamount</t>
  </si>
  <si>
    <t>Rim of southern caldera</t>
  </si>
  <si>
    <t>RR1211</t>
  </si>
  <si>
    <t>R/V Roger Revelle</t>
  </si>
  <si>
    <t>Dive 323</t>
  </si>
  <si>
    <t>20120913</t>
  </si>
  <si>
    <t>956</t>
  </si>
  <si>
    <t>2391</t>
  </si>
  <si>
    <t>20120920</t>
  </si>
  <si>
    <t>Dive 328</t>
  </si>
  <si>
    <t>Fonualei South Volcano</t>
  </si>
  <si>
    <t>Near summit</t>
  </si>
  <si>
    <t>Northwestern slope</t>
  </si>
  <si>
    <t>ROV Quest 4000</t>
  </si>
  <si>
    <t>Dive 415</t>
  </si>
  <si>
    <t>ROV Jason 2</t>
  </si>
  <si>
    <t>R/V Thomas G. Thompson</t>
  </si>
  <si>
    <t>TN234</t>
  </si>
  <si>
    <t>1618</t>
  </si>
  <si>
    <t>1617</t>
  </si>
  <si>
    <t>20090508</t>
  </si>
  <si>
    <t>Nautilus Marker 148</t>
  </si>
  <si>
    <t>AT07-06</t>
  </si>
  <si>
    <t>Tubeworm sample</t>
  </si>
  <si>
    <t>723</t>
  </si>
  <si>
    <t>diffuse</t>
  </si>
  <si>
    <t>Dive 330</t>
  </si>
  <si>
    <t>20120922</t>
  </si>
  <si>
    <t>on tubeworm, no obvious venting</t>
  </si>
  <si>
    <t>Niua North</t>
  </si>
  <si>
    <t>Mata Ua Volcano</t>
  </si>
  <si>
    <t>Niua Seamount</t>
  </si>
  <si>
    <t>Tahi Moana</t>
  </si>
  <si>
    <t>2232</t>
  </si>
  <si>
    <t>Dive 444</t>
  </si>
  <si>
    <t>20090627</t>
  </si>
  <si>
    <t>diffuse, sampling snails</t>
  </si>
  <si>
    <t>R/V Kilo Moana</t>
  </si>
  <si>
    <t>KM0417</t>
  </si>
  <si>
    <t>Dredge 52</t>
  </si>
  <si>
    <t>20041009</t>
  </si>
  <si>
    <t>KM0912</t>
  </si>
  <si>
    <t>TN236</t>
  </si>
  <si>
    <t>HROV Nereus</t>
  </si>
  <si>
    <t>Dive 015</t>
  </si>
  <si>
    <t>20090604</t>
    <phoneticPr fontId="0" type="noConversion"/>
  </si>
  <si>
    <t>2949</t>
  </si>
  <si>
    <t>TOTO Caldera</t>
  </si>
  <si>
    <t>2640</t>
  </si>
  <si>
    <t>Site 1</t>
  </si>
  <si>
    <t>Scripps-type dredge</t>
  </si>
  <si>
    <t>19981025</t>
  </si>
  <si>
    <t>Dive 3294</t>
  </si>
  <si>
    <t>2573</t>
  </si>
  <si>
    <t>AT03-28</t>
  </si>
  <si>
    <t>17 S</t>
  </si>
  <si>
    <t>Marker 21, 24</t>
  </si>
  <si>
    <t>ROV Kiel 6000</t>
  </si>
  <si>
    <t>JC067</t>
  </si>
  <si>
    <t>9</t>
  </si>
  <si>
    <t>Dragon Field</t>
  </si>
  <si>
    <t>Tiamat</t>
  </si>
  <si>
    <t>2770</t>
  </si>
  <si>
    <t>20111127</t>
  </si>
  <si>
    <t>Dive 1</t>
  </si>
  <si>
    <t>2422</t>
  </si>
  <si>
    <t>20091113</t>
  </si>
  <si>
    <t>Monju</t>
  </si>
  <si>
    <t>Dive 1175</t>
  </si>
  <si>
    <t>YK09-13</t>
  </si>
  <si>
    <t>HOV Shinkai 6500</t>
  </si>
  <si>
    <t>R/V Yokosuka</t>
  </si>
  <si>
    <t>Myojin Knoll</t>
  </si>
  <si>
    <t>HOV Shinkai 2000</t>
  </si>
  <si>
    <t>19990629</t>
  </si>
  <si>
    <t>Dive 1112</t>
  </si>
  <si>
    <t>Vienna Woods</t>
  </si>
  <si>
    <t>Dive 980</t>
  </si>
  <si>
    <t>NT99-09</t>
  </si>
  <si>
    <t>R/V Natsushima</t>
  </si>
  <si>
    <t>YK06-13</t>
  </si>
  <si>
    <t>20060918</t>
  </si>
  <si>
    <t>Eochionelasmus ohtai manusensis</t>
  </si>
  <si>
    <t>id T. Yamaguchi</t>
  </si>
  <si>
    <t>NT97-10</t>
  </si>
  <si>
    <t>Dive 952</t>
  </si>
  <si>
    <t>19970622</t>
  </si>
  <si>
    <t>1268</t>
  </si>
  <si>
    <t>Iheya Ridge</t>
  </si>
  <si>
    <t>Clam site</t>
  </si>
  <si>
    <t>NT97-14</t>
  </si>
  <si>
    <t>Dive 977</t>
  </si>
  <si>
    <t>Ashinkailepas seepiophila Id by H. Watanabe</t>
  </si>
  <si>
    <t>Depth (m)</t>
  </si>
  <si>
    <t>Remarks</t>
  </si>
  <si>
    <t>RAD-seq</t>
  </si>
  <si>
    <t>Y</t>
  </si>
  <si>
    <t>72638_22</t>
  </si>
  <si>
    <t>82121_15</t>
  </si>
  <si>
    <t>Healy Seamount</t>
  </si>
  <si>
    <t>Tangaroa Seamount</t>
  </si>
  <si>
    <t>TAN1104</t>
  </si>
  <si>
    <t>Station 073</t>
  </si>
  <si>
    <t>20110313</t>
  </si>
  <si>
    <t>1255</t>
  </si>
  <si>
    <t>ES33</t>
  </si>
  <si>
    <t>TAN1206</t>
  </si>
  <si>
    <t>Station 017</t>
  </si>
  <si>
    <t>20120416</t>
  </si>
  <si>
    <t>682</t>
  </si>
  <si>
    <t>Ashinkailepas seepiophila</t>
  </si>
  <si>
    <t>Eochionelasmus ohtai</t>
  </si>
  <si>
    <t>Leucolepas longa</t>
  </si>
  <si>
    <t>Neolepas sp. 1</t>
  </si>
  <si>
    <t>Neoverruca sp. 1</t>
  </si>
  <si>
    <t>Vulcanolepas sp. 1</t>
  </si>
  <si>
    <t>Vulcanolepas osheai</t>
  </si>
  <si>
    <t>Vulcanolepas scotiaensis</t>
  </si>
  <si>
    <t>Neolepas zevinae/rapanuii</t>
  </si>
  <si>
    <t>In-situ Temperature (C)</t>
  </si>
  <si>
    <t>Sequence ID H3</t>
  </si>
  <si>
    <t>Sequence ID 28S</t>
  </si>
  <si>
    <t>Vulcanolepas_scotiaensis_ESR_E2_16640</t>
  </si>
  <si>
    <t>Vulcanolepas_scotiaensis_ESR_E2_16641</t>
  </si>
  <si>
    <t>Vulcanolepas_scotiaensis_ESR_E2_16642</t>
  </si>
  <si>
    <t>Vulcanolepas_scotiaensis_ESR_E2_16643</t>
  </si>
  <si>
    <t>Ashinkailepas_kermadecensis_Kermadec_Wright_18008</t>
  </si>
  <si>
    <t>Vulcanolepas_scotiaensis_ESR_E9_46923</t>
  </si>
  <si>
    <t>Vulcanolepas_scotiaensis_ESR_E9_46924</t>
  </si>
  <si>
    <t>Vulcanolepas_scotiaensis_ESR_E9_46925</t>
  </si>
  <si>
    <t>Vulcanolepas_scotiaensis_ESR_E9_46926</t>
  </si>
  <si>
    <t>Vulcanolepas_osheai_Kermadec_Clark_337451</t>
  </si>
  <si>
    <t>Vulcanolepas_osheai_Kermadec_Clark_337452</t>
  </si>
  <si>
    <t>Vulcanolepas_osheai_Kermadec_Clark_337453</t>
  </si>
  <si>
    <t>Vulcanolepas_osheai_Kermadec_Clark_337454</t>
  </si>
  <si>
    <t>Vulcanolepas_osheai_Kermadec_Brothers_595B2</t>
  </si>
  <si>
    <t>Vulcanolepas_osheai_Kermadec_Brothers_595G</t>
  </si>
  <si>
    <t>Ashinkailepas_kermadecensis_Lau_Basin_Niua_N_AsNi1</t>
  </si>
  <si>
    <t>Ashinkailepas_kermadecensis_Lau_Basin_Niua_N_AsNiN1</t>
  </si>
  <si>
    <t>Ashinkailepas_kermadecensis_Lau_Basin_Niua_N_AsNiN2</t>
  </si>
  <si>
    <t>Ashinkailepas_kermadecensis_Lau_Basin_Niua_N_AsNiN3</t>
  </si>
  <si>
    <t>Ashinkailepas_kermadecensis_Lau_Basin_Niua_N_AsNiN4</t>
  </si>
  <si>
    <t>Ashinkailepas_seepiophila_Ogasawara_Arc_AsOg1</t>
  </si>
  <si>
    <t>Ashinkailepas_seepiophila_Ogasawara_Arc_AsOg2</t>
  </si>
  <si>
    <t>Ashinkailepas_seepiophila_Ogasawara_Arc_AsOg3</t>
  </si>
  <si>
    <t>Ashinkailepas_seepiophila_Ogasawara_Arc_AsOg4</t>
  </si>
  <si>
    <t>Ashinkailepas_seepiophila_Okinawa_Trough_AsOk1</t>
  </si>
  <si>
    <t>Ashinkailepas_seepiophila_Okinawa_Trough_AsOK2</t>
  </si>
  <si>
    <t>Ashinkailepas_seepiophila_Okinawa_Trough_AsOK3</t>
  </si>
  <si>
    <t>Leucolepas_longa_Mariana_Arc_TOTO_vent_bar01</t>
  </si>
  <si>
    <t>Leucolepas_longa_Mariana_Arc_TOTO_vent_bar02</t>
  </si>
  <si>
    <t>Neobrachylepas_replica_Lau_Basin_NELSC_bar03</t>
  </si>
  <si>
    <t>Neobrachylepas_replica_Lau_Basin_NELSC_bar04</t>
  </si>
  <si>
    <t>Neobrachylepas_replica_Lau_Basin_NELSC_bar05</t>
  </si>
  <si>
    <t>Neobrachylepas_replica_Lau_Basin_NELSC_bar06</t>
  </si>
  <si>
    <t>Neobrachylepas_replica_Lau_Basin_NELSC_bar07</t>
  </si>
  <si>
    <t>Neobrachylepas_replica_Lau_Basin_NELSC_bar08</t>
  </si>
  <si>
    <t>Vulcanolepas_sp1_Lau_Basin_NELSC_bar09</t>
  </si>
  <si>
    <t>Eochionelasmus_ohtai_Lau_Basin_Site_1_vent_bar11</t>
  </si>
  <si>
    <t>Eochionelasmus_ohtai_Lau_Basin_Site_1_vent_bar13</t>
  </si>
  <si>
    <t>Eochionelasmus_ohtai_Lau_Basin_Site_1_vent_bar14</t>
  </si>
  <si>
    <t>Neolepas_zevinae_SEPR_bar15</t>
  </si>
  <si>
    <t>Eochionelasmus_ohtai_Lau_Basin_Tui_Moana_bar20</t>
  </si>
  <si>
    <t>Eochionelasmus_ohtai_Lau_Basin_Tui_Moana_bar21</t>
  </si>
  <si>
    <t>Neolepas_zevinae_EPR_Tica2_bar22</t>
  </si>
  <si>
    <t>Neolepas_zevinae_EPR_Choo_Choo_bar23</t>
  </si>
  <si>
    <t>Vulcanolepas_osheai_Kermadec_Brothers_bar592C</t>
  </si>
  <si>
    <t>Vulcanolepas_osheai_Kermadec_Brothers_bar595D4</t>
  </si>
  <si>
    <t>Neolepas_sp1_SWIR_Dragon_vent_barJC6731B11</t>
  </si>
  <si>
    <t>Neolepas_sp1_SWIR_Dragon_vent_barJC6731B12</t>
  </si>
  <si>
    <t>Neolepas_sp1_SWIR_Dragon_vent_barJC6731B13</t>
  </si>
  <si>
    <t>Eochionelasmus_ohtai_Lau_Basin_Fonualei_S_EoFoS1</t>
  </si>
  <si>
    <t>Eochionelasmus_ohtai_Lau_Basin_Fonualei_S_EoFoS2</t>
  </si>
  <si>
    <t>Eochionelasmus_ohtai_Lau_Basin_Fonualei_S_EoFoS3</t>
  </si>
  <si>
    <t>Eochionelasmus_ohtai_Lau_Basin_Fonualei_S_EoFoS4</t>
  </si>
  <si>
    <t>Eochionelasmus_ohtai_Manus_Basin_EoMa1</t>
  </si>
  <si>
    <t>Eochionelasmus_ohtai_Manus_Basin_EoMa2</t>
  </si>
  <si>
    <t>Eochionelasmus_ohtai_Manus_Basin_EoMa3</t>
  </si>
  <si>
    <t>Eochionelasmus_ohtai_Manus_Basin_EoMa4</t>
  </si>
  <si>
    <t>Eochionelasmus_ohtai_Lau_Basin_Mata_Ua_EoMaU1</t>
  </si>
  <si>
    <t>Eochionelasmus_ohtai_Lau_Basin_Mata_Ua_EoMaU2</t>
  </si>
  <si>
    <t>Eochionelasmus_ohtai_Lau_Basin_Mata_Ua_EoMaU3</t>
  </si>
  <si>
    <t>Eochionelasmus_ohtai_Lau_Basin_Mata_Ua_EoMaU4</t>
  </si>
  <si>
    <t>Eochionelasmus_ohtai_Lau_Basin_NELSC_EoNE1</t>
  </si>
  <si>
    <t>Neobrachylepas_replica_Lau_Basin_NELSC_EoNE2</t>
  </si>
  <si>
    <t>Eochionelasmus_ohtai_Lau_Basin_NELSC_EoNE3</t>
  </si>
  <si>
    <t>Eochionelasmus_ohtai_Lau_Basin_NELSC_EoNE4</t>
  </si>
  <si>
    <t>Neolepas_sp1_CIR_NeIn1</t>
  </si>
  <si>
    <t>Neolepas_sp1_CIR_NeIn2</t>
  </si>
  <si>
    <t>Neolepas_sp1_CIR_NeIn3</t>
  </si>
  <si>
    <t>Neolepas_sp1_CIR_NeIn4</t>
  </si>
  <si>
    <t>Neobrachylepas_replica_Lau_Basin_NELSC_NeNE1</t>
  </si>
  <si>
    <t>Neobrachylepas_replica_Lau_Basin_NELSC_NeNE2</t>
  </si>
  <si>
    <t>Neobrachylepas_replica_Lau_Basin_NELSC_NeNE5</t>
  </si>
  <si>
    <t>Neobrachylepas_replica_Lau_Basin_NELSC_NeNE6</t>
  </si>
  <si>
    <t>Neobrachylepas_replica_Lau_Basin_NELSC_NeNE7</t>
  </si>
  <si>
    <t>Neobrachylepas_replica_Lau_Basin_NELSC_NeNE8</t>
  </si>
  <si>
    <t>Neoverruca_sp1_Ogasawara_Arc_NeOg1</t>
  </si>
  <si>
    <t>Neoverruca_sp1_Ogasawara_Arc_NeOg2</t>
  </si>
  <si>
    <t>Neoverruca_sp1_Ogasawara_Arc_NeOg3</t>
  </si>
  <si>
    <t>Neoverruca_sp1_Ogasawara_Arc_NeOg4</t>
  </si>
  <si>
    <t>Neobrachylepas_replica_Lau_Basin_NELSC_NerNE3</t>
  </si>
  <si>
    <t>Neobrachylepas_replica_Lau_Basin_NELSC_NerNE4</t>
  </si>
  <si>
    <t>Neolepas_zevinae_SEPR_SEPR1</t>
  </si>
  <si>
    <t>Neolepas_zevinae_SEPR_SEPR2</t>
  </si>
  <si>
    <t>Neolepas_zevinae_SEPR_SEPR3</t>
  </si>
  <si>
    <t>Neolepas_zevinae_SEPR_SEPR4</t>
  </si>
  <si>
    <t>Vulcanolepas_sp1_Lau_Basin_Mata_Ua_VuMaU1</t>
  </si>
  <si>
    <t>Vulcanolepas_sp1_Lau_Basin_Mata_Ua_VuMaU2</t>
  </si>
  <si>
    <t>Vulcanolepas_sp1_Lau_Basin_Mata_Ua_VuMaU3</t>
  </si>
  <si>
    <t>Vulcanolepas_sp1_Lau_Basin_Mata_Ua_VuMaU4</t>
  </si>
  <si>
    <t>Leucolepas_longa_Mariana_Arc_TOTO_vent_VuTO1</t>
  </si>
  <si>
    <t>Leucolepas_longa_Mariana_Arc_TOTO_vent_VuTO2</t>
  </si>
  <si>
    <t>Leucolepas_longa_Mariana_Arc_TOTO_vent_VuTO3</t>
  </si>
  <si>
    <t>Leucolepas_longa_Mariana_Arc_TOTO_vent_VuTO4</t>
  </si>
  <si>
    <t>Vulcanolepas_osheai_Kermadec_Healy_7263822</t>
  </si>
  <si>
    <t>Vulcanolepas_osheai_Kermadec_Tangaroa_8212115</t>
  </si>
  <si>
    <r>
      <t>Table S1.</t>
    </r>
    <r>
      <rPr>
        <sz val="11"/>
        <color theme="1"/>
        <rFont val="Times New Roman"/>
      </rPr>
      <t xml:space="preserve"> Collection and sequence information for the specimens used in this study.</t>
    </r>
  </si>
  <si>
    <t>Lat.</t>
  </si>
  <si>
    <t>Long.</t>
  </si>
  <si>
    <t>Izu-Ogasawara Arc</t>
  </si>
  <si>
    <t>NELSC</t>
  </si>
  <si>
    <t>ELSC</t>
  </si>
  <si>
    <t>SEPR</t>
  </si>
  <si>
    <t>CIR</t>
  </si>
  <si>
    <t>SWIR</t>
  </si>
  <si>
    <r>
      <t xml:space="preserve">Date of Collection </t>
    </r>
    <r>
      <rPr>
        <b/>
        <sz val="6"/>
        <color theme="1"/>
        <rFont val="Times"/>
      </rPr>
      <t>YYYYMMDD</t>
    </r>
  </si>
  <si>
    <t>Neobrachylepas relica</t>
  </si>
  <si>
    <r>
      <t xml:space="preserve">Sequence ID </t>
    </r>
    <r>
      <rPr>
        <b/>
        <i/>
        <sz val="9"/>
        <color theme="1"/>
        <rFont val="Times"/>
      </rPr>
      <t>coxI</t>
    </r>
  </si>
  <si>
    <t>Abbreviations: Central Indian Ridge (CIR), Eastern Lau Spreading Center (ELSC), North-East Lau Spreading Center (NELSC), southern East Pacific Rise (SEPR), Southwest Indian Ridge (SWIR)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</si>
</sst>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8"/>
      <name val="Calibri"/>
      <family val="2"/>
      <scheme val="minor"/>
    </font>
    <font>
      <sz val="9"/>
      <color theme="1"/>
      <name val="Times"/>
    </font>
    <font>
      <b/>
      <sz val="9"/>
      <color theme="1"/>
      <name val="Times New Roman"/>
    </font>
    <font>
      <sz val="9"/>
      <color theme="1"/>
      <name val="Times New Roman"/>
    </font>
    <font>
      <b/>
      <sz val="9"/>
      <color theme="1"/>
      <name val="Times"/>
    </font>
    <font>
      <i/>
      <sz val="9"/>
      <color rgb="FF000000"/>
      <name val="Times"/>
    </font>
    <font>
      <sz val="9"/>
      <color rgb="FF000000"/>
      <name val="Times"/>
    </font>
    <font>
      <sz val="9"/>
      <color rgb="FFFF0000"/>
      <name val="Times"/>
    </font>
    <font>
      <sz val="9"/>
      <name val="Times"/>
    </font>
    <font>
      <sz val="9"/>
      <color rgb="FF9C6500"/>
      <name val="Times"/>
    </font>
    <font>
      <b/>
      <sz val="6"/>
      <color theme="1"/>
      <name val="Times"/>
    </font>
    <font>
      <b/>
      <i/>
      <sz val="9"/>
      <color theme="1"/>
      <name val="Times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2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10" fillId="0" borderId="0" xfId="0" applyFont="1" applyAlignment="1">
      <alignment horizontal="left" wrapText="1"/>
    </xf>
    <xf numFmtId="49" fontId="11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13" fillId="0" borderId="0" xfId="0" applyNumberFormat="1" applyFont="1" applyAlignment="1">
      <alignment horizontal="left"/>
    </xf>
    <xf numFmtId="49" fontId="14" fillId="3" borderId="0" xfId="1" applyNumberFormat="1" applyFont="1" applyFill="1" applyAlignment="1">
      <alignment horizontal="left"/>
    </xf>
    <xf numFmtId="49" fontId="14" fillId="3" borderId="0" xfId="0" applyNumberFormat="1" applyFont="1" applyFill="1" applyAlignment="1">
      <alignment horizontal="left"/>
    </xf>
    <xf numFmtId="164" fontId="14" fillId="3" borderId="0" xfId="1" applyNumberFormat="1" applyFont="1" applyFill="1" applyAlignment="1">
      <alignment horizontal="left"/>
    </xf>
    <xf numFmtId="0" fontId="15" fillId="3" borderId="0" xfId="1" applyFont="1" applyFill="1" applyAlignment="1">
      <alignment horizontal="left"/>
    </xf>
    <xf numFmtId="49" fontId="12" fillId="3" borderId="0" xfId="0" applyNumberFormat="1" applyFont="1" applyFill="1" applyAlignment="1">
      <alignment horizontal="left"/>
    </xf>
    <xf numFmtId="49" fontId="7" fillId="3" borderId="0" xfId="0" applyNumberFormat="1" applyFont="1" applyFill="1" applyAlignment="1">
      <alignment horizontal="left"/>
    </xf>
    <xf numFmtId="0" fontId="7" fillId="3" borderId="0" xfId="0" applyFont="1" applyFill="1" applyAlignment="1">
      <alignment horizontal="left"/>
    </xf>
    <xf numFmtId="164" fontId="12" fillId="3" borderId="0" xfId="0" applyNumberFormat="1" applyFont="1" applyFill="1" applyAlignment="1">
      <alignment horizontal="left"/>
    </xf>
    <xf numFmtId="164" fontId="14" fillId="0" borderId="0" xfId="0" applyNumberFormat="1" applyFont="1" applyAlignment="1">
      <alignment horizontal="left"/>
    </xf>
    <xf numFmtId="164" fontId="14" fillId="3" borderId="0" xfId="0" applyNumberFormat="1" applyFont="1" applyFill="1" applyAlignment="1">
      <alignment horizontal="left"/>
    </xf>
    <xf numFmtId="0" fontId="14" fillId="3" borderId="0" xfId="1" applyFont="1" applyFill="1" applyAlignment="1">
      <alignment horizontal="left"/>
    </xf>
    <xf numFmtId="0" fontId="10" fillId="0" borderId="0" xfId="0" applyFont="1" applyAlignment="1">
      <alignment horizontal="left" vertical="center" wrapText="1"/>
    </xf>
    <xf numFmtId="164" fontId="10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49" fontId="14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7" fillId="0" borderId="0" xfId="0" applyFont="1" applyAlignment="1">
      <alignment horizontal="left" wrapText="1"/>
    </xf>
  </cellXfs>
  <cellStyles count="4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zoomScale="125" zoomScaleNormal="125" zoomScalePageLayoutView="125" workbookViewId="0">
      <selection activeCell="D3" sqref="D3"/>
    </sheetView>
  </sheetViews>
  <sheetFormatPr baseColWidth="10" defaultColWidth="22.33203125" defaultRowHeight="11" x14ac:dyDescent="0"/>
  <cols>
    <col min="1" max="1" width="21.5" style="2" customWidth="1"/>
    <col min="2" max="2" width="12.6640625" style="2" customWidth="1"/>
    <col min="3" max="3" width="16.1640625" style="2" customWidth="1"/>
    <col min="4" max="4" width="15.83203125" style="2" customWidth="1"/>
    <col min="5" max="5" width="18.83203125" style="2" customWidth="1"/>
    <col min="6" max="6" width="22.33203125" style="2" customWidth="1"/>
    <col min="7" max="7" width="7.33203125" style="2" customWidth="1"/>
    <col min="8" max="8" width="13" style="2" customWidth="1"/>
    <col min="9" max="9" width="8.1640625" style="2" customWidth="1"/>
    <col min="10" max="10" width="7.6640625" style="2" customWidth="1"/>
    <col min="11" max="11" width="4.83203125" style="2" customWidth="1"/>
    <col min="12" max="13" width="6.33203125" style="3" customWidth="1"/>
    <col min="14" max="15" width="22.33203125" style="2" customWidth="1"/>
    <col min="16" max="16" width="9.83203125" style="2" customWidth="1"/>
    <col min="17" max="40" width="22.33203125" style="2" customWidth="1"/>
    <col min="41" max="16384" width="22.33203125" style="2"/>
  </cols>
  <sheetData>
    <row r="1" spans="1:21" ht="21" customHeight="1">
      <c r="A1" s="1" t="s">
        <v>454</v>
      </c>
    </row>
    <row r="2" spans="1:21" s="4" customFormat="1" ht="42">
      <c r="A2" s="22" t="s">
        <v>174</v>
      </c>
      <c r="B2" s="22" t="s">
        <v>175</v>
      </c>
      <c r="C2" s="22" t="s">
        <v>176</v>
      </c>
      <c r="D2" s="22" t="s">
        <v>193</v>
      </c>
      <c r="E2" s="22" t="s">
        <v>191</v>
      </c>
      <c r="F2" s="22" t="s">
        <v>187</v>
      </c>
      <c r="G2" s="22" t="s">
        <v>188</v>
      </c>
      <c r="H2" s="22" t="s">
        <v>189</v>
      </c>
      <c r="I2" s="22" t="s">
        <v>206</v>
      </c>
      <c r="J2" s="22" t="s">
        <v>463</v>
      </c>
      <c r="K2" s="22" t="s">
        <v>330</v>
      </c>
      <c r="L2" s="23" t="s">
        <v>455</v>
      </c>
      <c r="M2" s="23" t="s">
        <v>456</v>
      </c>
      <c r="N2" s="22" t="s">
        <v>356</v>
      </c>
      <c r="O2" s="24" t="s">
        <v>178</v>
      </c>
      <c r="P2" s="22" t="s">
        <v>177</v>
      </c>
      <c r="Q2" s="4" t="s">
        <v>332</v>
      </c>
      <c r="R2" s="4" t="s">
        <v>331</v>
      </c>
      <c r="S2" s="4" t="s">
        <v>357</v>
      </c>
      <c r="T2" s="4" t="s">
        <v>465</v>
      </c>
      <c r="U2" s="4" t="s">
        <v>358</v>
      </c>
    </row>
    <row r="3" spans="1:21">
      <c r="A3" s="5" t="s">
        <v>347</v>
      </c>
      <c r="B3" s="6" t="s">
        <v>457</v>
      </c>
      <c r="C3" s="2" t="s">
        <v>309</v>
      </c>
      <c r="D3" s="6"/>
      <c r="E3" s="6" t="s">
        <v>223</v>
      </c>
      <c r="F3" s="2" t="s">
        <v>316</v>
      </c>
      <c r="G3" s="6" t="s">
        <v>321</v>
      </c>
      <c r="H3" s="6" t="s">
        <v>310</v>
      </c>
      <c r="I3" s="6" t="s">
        <v>322</v>
      </c>
      <c r="J3" s="6" t="s">
        <v>323</v>
      </c>
      <c r="K3" s="6" t="s">
        <v>324</v>
      </c>
      <c r="L3" s="3">
        <f>32+(6/60)</f>
        <v>32.1</v>
      </c>
      <c r="M3" s="3">
        <f>139+(52.5/60)</f>
        <v>139.875</v>
      </c>
      <c r="N3" s="6"/>
      <c r="O3" s="7" t="s">
        <v>379</v>
      </c>
      <c r="P3" s="2" t="s">
        <v>143</v>
      </c>
      <c r="R3" s="2" t="s">
        <v>329</v>
      </c>
      <c r="S3" s="25" t="s">
        <v>143</v>
      </c>
      <c r="T3" s="25" t="s">
        <v>143</v>
      </c>
      <c r="U3" s="25" t="s">
        <v>143</v>
      </c>
    </row>
    <row r="4" spans="1:21">
      <c r="A4" s="5" t="s">
        <v>347</v>
      </c>
      <c r="B4" s="6" t="s">
        <v>457</v>
      </c>
      <c r="C4" s="2" t="s">
        <v>309</v>
      </c>
      <c r="D4" s="6"/>
      <c r="E4" s="6" t="s">
        <v>223</v>
      </c>
      <c r="F4" s="2" t="s">
        <v>316</v>
      </c>
      <c r="G4" s="6" t="s">
        <v>321</v>
      </c>
      <c r="H4" s="6" t="s">
        <v>310</v>
      </c>
      <c r="I4" s="6" t="s">
        <v>322</v>
      </c>
      <c r="J4" s="6" t="s">
        <v>323</v>
      </c>
      <c r="K4" s="6" t="s">
        <v>324</v>
      </c>
      <c r="L4" s="3">
        <f>32+(6/60)</f>
        <v>32.1</v>
      </c>
      <c r="M4" s="3">
        <f>139+(52.5/60)</f>
        <v>139.875</v>
      </c>
      <c r="N4" s="6"/>
      <c r="O4" s="7" t="s">
        <v>380</v>
      </c>
      <c r="P4" s="2" t="s">
        <v>144</v>
      </c>
      <c r="R4" s="2" t="s">
        <v>329</v>
      </c>
      <c r="S4" s="25" t="s">
        <v>144</v>
      </c>
      <c r="T4" s="25" t="s">
        <v>144</v>
      </c>
      <c r="U4" s="25" t="s">
        <v>144</v>
      </c>
    </row>
    <row r="5" spans="1:21">
      <c r="A5" s="5" t="s">
        <v>347</v>
      </c>
      <c r="B5" s="6" t="s">
        <v>457</v>
      </c>
      <c r="C5" s="2" t="s">
        <v>309</v>
      </c>
      <c r="D5" s="6"/>
      <c r="E5" s="6" t="s">
        <v>223</v>
      </c>
      <c r="F5" s="2" t="s">
        <v>316</v>
      </c>
      <c r="G5" s="6" t="s">
        <v>321</v>
      </c>
      <c r="H5" s="6" t="s">
        <v>310</v>
      </c>
      <c r="I5" s="6" t="s">
        <v>322</v>
      </c>
      <c r="J5" s="6" t="s">
        <v>323</v>
      </c>
      <c r="K5" s="6" t="s">
        <v>324</v>
      </c>
      <c r="L5" s="3">
        <f>32+(6/60)</f>
        <v>32.1</v>
      </c>
      <c r="M5" s="3">
        <f>139+(52.5/60)</f>
        <v>139.875</v>
      </c>
      <c r="N5" s="6"/>
      <c r="O5" s="7" t="s">
        <v>381</v>
      </c>
      <c r="P5" s="2" t="s">
        <v>145</v>
      </c>
      <c r="R5" s="2" t="s">
        <v>329</v>
      </c>
      <c r="S5" s="25" t="s">
        <v>145</v>
      </c>
      <c r="T5" s="25" t="s">
        <v>145</v>
      </c>
      <c r="U5" s="25" t="s">
        <v>145</v>
      </c>
    </row>
    <row r="6" spans="1:21">
      <c r="A6" s="5" t="s">
        <v>347</v>
      </c>
      <c r="B6" s="6" t="s">
        <v>457</v>
      </c>
      <c r="C6" s="2" t="s">
        <v>309</v>
      </c>
      <c r="E6" s="6" t="s">
        <v>223</v>
      </c>
      <c r="F6" s="2" t="s">
        <v>316</v>
      </c>
      <c r="G6" s="6" t="s">
        <v>321</v>
      </c>
      <c r="H6" s="6" t="s">
        <v>310</v>
      </c>
      <c r="I6" s="6" t="s">
        <v>322</v>
      </c>
      <c r="J6" s="6" t="s">
        <v>323</v>
      </c>
      <c r="K6" s="6" t="s">
        <v>324</v>
      </c>
      <c r="L6" s="3">
        <f>32+(6/60)</f>
        <v>32.1</v>
      </c>
      <c r="M6" s="3">
        <f>139+(52.5/60)</f>
        <v>139.875</v>
      </c>
      <c r="O6" s="7" t="s">
        <v>382</v>
      </c>
      <c r="P6" s="2" t="s">
        <v>146</v>
      </c>
      <c r="R6" s="2" t="s">
        <v>329</v>
      </c>
      <c r="S6" s="25" t="s">
        <v>146</v>
      </c>
      <c r="T6" s="25" t="s">
        <v>146</v>
      </c>
      <c r="U6" s="25" t="s">
        <v>146</v>
      </c>
    </row>
    <row r="7" spans="1:21">
      <c r="A7" s="5" t="s">
        <v>347</v>
      </c>
      <c r="B7" s="6" t="s">
        <v>186</v>
      </c>
      <c r="C7" s="2" t="s">
        <v>325</v>
      </c>
      <c r="D7" s="2" t="s">
        <v>326</v>
      </c>
      <c r="E7" s="6" t="s">
        <v>203</v>
      </c>
      <c r="F7" s="2" t="s">
        <v>316</v>
      </c>
      <c r="G7" s="2" t="s">
        <v>327</v>
      </c>
      <c r="H7" s="2" t="s">
        <v>310</v>
      </c>
      <c r="I7" s="2" t="s">
        <v>328</v>
      </c>
      <c r="J7" s="2">
        <v>19970924</v>
      </c>
      <c r="K7" s="2">
        <v>1396</v>
      </c>
      <c r="L7" s="3">
        <f>27+(32.7/60)</f>
        <v>27.545000000000002</v>
      </c>
      <c r="M7" s="3">
        <f>126+(58.302/60)</f>
        <v>126.9717</v>
      </c>
      <c r="O7" s="7" t="s">
        <v>383</v>
      </c>
      <c r="P7" s="2" t="s">
        <v>151</v>
      </c>
      <c r="R7" s="2" t="s">
        <v>329</v>
      </c>
      <c r="S7" s="25" t="s">
        <v>151</v>
      </c>
      <c r="T7" s="25" t="s">
        <v>151</v>
      </c>
      <c r="U7" s="25" t="s">
        <v>151</v>
      </c>
    </row>
    <row r="8" spans="1:21">
      <c r="A8" s="5" t="s">
        <v>347</v>
      </c>
      <c r="B8" s="6" t="s">
        <v>186</v>
      </c>
      <c r="C8" s="2" t="s">
        <v>325</v>
      </c>
      <c r="D8" s="2" t="s">
        <v>326</v>
      </c>
      <c r="E8" s="6" t="s">
        <v>203</v>
      </c>
      <c r="F8" s="2" t="s">
        <v>316</v>
      </c>
      <c r="G8" s="2" t="s">
        <v>327</v>
      </c>
      <c r="H8" s="2" t="s">
        <v>310</v>
      </c>
      <c r="I8" s="2" t="s">
        <v>328</v>
      </c>
      <c r="J8" s="2">
        <v>19970924</v>
      </c>
      <c r="K8" s="2">
        <v>1396</v>
      </c>
      <c r="L8" s="3">
        <f>27+(32.7/60)</f>
        <v>27.545000000000002</v>
      </c>
      <c r="M8" s="3">
        <f>126+(58.302/60)</f>
        <v>126.9717</v>
      </c>
      <c r="N8" s="6"/>
      <c r="O8" s="7" t="s">
        <v>384</v>
      </c>
      <c r="P8" s="2" t="s">
        <v>152</v>
      </c>
      <c r="R8" s="2" t="s">
        <v>329</v>
      </c>
      <c r="S8" s="25" t="s">
        <v>152</v>
      </c>
      <c r="T8" s="25" t="s">
        <v>152</v>
      </c>
      <c r="U8" s="25" t="s">
        <v>152</v>
      </c>
    </row>
    <row r="9" spans="1:21">
      <c r="A9" s="5" t="s">
        <v>347</v>
      </c>
      <c r="B9" s="6" t="s">
        <v>186</v>
      </c>
      <c r="C9" s="2" t="s">
        <v>325</v>
      </c>
      <c r="D9" s="2" t="s">
        <v>326</v>
      </c>
      <c r="E9" s="6" t="s">
        <v>203</v>
      </c>
      <c r="F9" s="2" t="s">
        <v>316</v>
      </c>
      <c r="G9" s="2" t="s">
        <v>327</v>
      </c>
      <c r="H9" s="2" t="s">
        <v>310</v>
      </c>
      <c r="I9" s="2" t="s">
        <v>328</v>
      </c>
      <c r="J9" s="2">
        <v>19970924</v>
      </c>
      <c r="K9" s="2">
        <v>1396</v>
      </c>
      <c r="L9" s="3">
        <f>27+(32.7/60)</f>
        <v>27.545000000000002</v>
      </c>
      <c r="M9" s="3">
        <f>126+(58.302/60)</f>
        <v>126.9717</v>
      </c>
      <c r="N9" s="6"/>
      <c r="O9" s="7" t="s">
        <v>385</v>
      </c>
      <c r="P9" s="2" t="s">
        <v>153</v>
      </c>
      <c r="Q9" s="2" t="s">
        <v>333</v>
      </c>
      <c r="R9" s="2" t="s">
        <v>329</v>
      </c>
      <c r="S9" s="25" t="s">
        <v>153</v>
      </c>
      <c r="T9" s="25" t="s">
        <v>153</v>
      </c>
      <c r="U9" s="25" t="s">
        <v>153</v>
      </c>
    </row>
    <row r="10" spans="1:21">
      <c r="A10" s="5" t="s">
        <v>49</v>
      </c>
      <c r="B10" s="6" t="s">
        <v>182</v>
      </c>
      <c r="C10" s="6" t="s">
        <v>237</v>
      </c>
      <c r="D10" s="6" t="s">
        <v>238</v>
      </c>
      <c r="E10" s="6" t="s">
        <v>223</v>
      </c>
      <c r="F10" s="6" t="s">
        <v>225</v>
      </c>
      <c r="G10" s="6" t="s">
        <v>233</v>
      </c>
      <c r="H10" s="6" t="s">
        <v>230</v>
      </c>
      <c r="I10" s="6" t="s">
        <v>236</v>
      </c>
      <c r="J10" s="6" t="s">
        <v>234</v>
      </c>
      <c r="K10" s="6" t="s">
        <v>235</v>
      </c>
      <c r="L10" s="8">
        <v>-31.861090999999998</v>
      </c>
      <c r="M10" s="8">
        <v>-179.18797499999999</v>
      </c>
      <c r="N10" s="6"/>
      <c r="O10" s="7" t="s">
        <v>363</v>
      </c>
      <c r="P10" s="2" t="s">
        <v>48</v>
      </c>
      <c r="R10" s="6" t="s">
        <v>260</v>
      </c>
      <c r="S10" s="25" t="s">
        <v>48</v>
      </c>
      <c r="T10" s="25" t="s">
        <v>48</v>
      </c>
      <c r="U10" s="25" t="s">
        <v>48</v>
      </c>
    </row>
    <row r="11" spans="1:21">
      <c r="A11" s="5" t="s">
        <v>49</v>
      </c>
      <c r="B11" s="6" t="s">
        <v>183</v>
      </c>
      <c r="C11" s="6" t="s">
        <v>268</v>
      </c>
      <c r="D11" s="6" t="s">
        <v>266</v>
      </c>
      <c r="E11" s="6" t="s">
        <v>223</v>
      </c>
      <c r="F11" s="6" t="s">
        <v>240</v>
      </c>
      <c r="G11" s="6" t="s">
        <v>239</v>
      </c>
      <c r="H11" s="6" t="s">
        <v>250</v>
      </c>
      <c r="I11" s="6" t="s">
        <v>263</v>
      </c>
      <c r="J11" s="6" t="s">
        <v>264</v>
      </c>
      <c r="K11" s="6" t="s">
        <v>261</v>
      </c>
      <c r="L11" s="8">
        <v>-15.080995</v>
      </c>
      <c r="M11" s="8">
        <v>-173.55331899999999</v>
      </c>
      <c r="N11" s="6"/>
      <c r="O11" s="7" t="s">
        <v>374</v>
      </c>
      <c r="P11" s="2" t="s">
        <v>102</v>
      </c>
      <c r="S11" s="25" t="s">
        <v>102</v>
      </c>
      <c r="T11" s="25" t="s">
        <v>102</v>
      </c>
      <c r="U11" s="25" t="s">
        <v>102</v>
      </c>
    </row>
    <row r="12" spans="1:21">
      <c r="A12" s="5" t="s">
        <v>49</v>
      </c>
      <c r="B12" s="6" t="s">
        <v>183</v>
      </c>
      <c r="C12" s="6" t="s">
        <v>268</v>
      </c>
      <c r="D12" s="6" t="s">
        <v>266</v>
      </c>
      <c r="E12" s="6" t="s">
        <v>223</v>
      </c>
      <c r="F12" s="6" t="s">
        <v>240</v>
      </c>
      <c r="G12" s="6" t="s">
        <v>239</v>
      </c>
      <c r="H12" s="6" t="s">
        <v>250</v>
      </c>
      <c r="I12" s="6" t="s">
        <v>263</v>
      </c>
      <c r="J12" s="6" t="s">
        <v>264</v>
      </c>
      <c r="K12" s="6" t="s">
        <v>261</v>
      </c>
      <c r="L12" s="8">
        <v>-15.080995</v>
      </c>
      <c r="M12" s="8">
        <v>-173.55331899999999</v>
      </c>
      <c r="N12" s="6"/>
      <c r="O12" s="7" t="s">
        <v>375</v>
      </c>
      <c r="P12" s="2" t="s">
        <v>103</v>
      </c>
      <c r="R12" s="6" t="s">
        <v>265</v>
      </c>
      <c r="S12" s="25" t="s">
        <v>103</v>
      </c>
      <c r="T12" s="25" t="s">
        <v>103</v>
      </c>
      <c r="U12" s="25" t="s">
        <v>103</v>
      </c>
    </row>
    <row r="13" spans="1:21">
      <c r="A13" s="5" t="s">
        <v>49</v>
      </c>
      <c r="B13" s="6" t="s">
        <v>183</v>
      </c>
      <c r="C13" s="6" t="s">
        <v>268</v>
      </c>
      <c r="D13" s="6" t="s">
        <v>266</v>
      </c>
      <c r="E13" s="6" t="s">
        <v>223</v>
      </c>
      <c r="F13" s="6" t="s">
        <v>240</v>
      </c>
      <c r="G13" s="6" t="s">
        <v>239</v>
      </c>
      <c r="H13" s="6" t="s">
        <v>250</v>
      </c>
      <c r="I13" s="6" t="s">
        <v>263</v>
      </c>
      <c r="J13" s="6" t="s">
        <v>264</v>
      </c>
      <c r="K13" s="6" t="s">
        <v>261</v>
      </c>
      <c r="L13" s="8">
        <v>-15.080995</v>
      </c>
      <c r="M13" s="8">
        <v>-173.55331899999999</v>
      </c>
      <c r="N13" s="6"/>
      <c r="O13" s="7" t="s">
        <v>376</v>
      </c>
      <c r="P13" s="2" t="s">
        <v>104</v>
      </c>
      <c r="Q13" s="6" t="s">
        <v>333</v>
      </c>
      <c r="R13" s="6" t="s">
        <v>265</v>
      </c>
      <c r="S13" s="25" t="s">
        <v>104</v>
      </c>
      <c r="T13" s="25" t="s">
        <v>104</v>
      </c>
      <c r="U13" s="25" t="s">
        <v>104</v>
      </c>
    </row>
    <row r="14" spans="1:21">
      <c r="A14" s="5" t="s">
        <v>49</v>
      </c>
      <c r="B14" s="6" t="s">
        <v>183</v>
      </c>
      <c r="C14" s="6" t="s">
        <v>268</v>
      </c>
      <c r="D14" s="6" t="s">
        <v>266</v>
      </c>
      <c r="E14" s="6" t="s">
        <v>223</v>
      </c>
      <c r="F14" s="6" t="s">
        <v>240</v>
      </c>
      <c r="G14" s="6" t="s">
        <v>239</v>
      </c>
      <c r="H14" s="6" t="s">
        <v>250</v>
      </c>
      <c r="I14" s="6" t="s">
        <v>263</v>
      </c>
      <c r="J14" s="6" t="s">
        <v>264</v>
      </c>
      <c r="K14" s="6" t="s">
        <v>261</v>
      </c>
      <c r="L14" s="8">
        <v>-15.080995</v>
      </c>
      <c r="M14" s="8">
        <v>-173.55331899999999</v>
      </c>
      <c r="N14" s="6"/>
      <c r="O14" s="7" t="s">
        <v>377</v>
      </c>
      <c r="P14" s="2" t="s">
        <v>105</v>
      </c>
      <c r="R14" s="6" t="s">
        <v>265</v>
      </c>
      <c r="S14" s="25" t="s">
        <v>105</v>
      </c>
      <c r="T14" s="25" t="s">
        <v>105</v>
      </c>
      <c r="U14" s="25" t="s">
        <v>105</v>
      </c>
    </row>
    <row r="15" spans="1:21">
      <c r="A15" s="5" t="s">
        <v>49</v>
      </c>
      <c r="B15" s="6" t="s">
        <v>183</v>
      </c>
      <c r="C15" s="6" t="s">
        <v>268</v>
      </c>
      <c r="D15" s="6" t="s">
        <v>266</v>
      </c>
      <c r="E15" s="6" t="s">
        <v>223</v>
      </c>
      <c r="F15" s="6" t="s">
        <v>240</v>
      </c>
      <c r="G15" s="6" t="s">
        <v>239</v>
      </c>
      <c r="H15" s="6" t="s">
        <v>250</v>
      </c>
      <c r="I15" s="6" t="s">
        <v>263</v>
      </c>
      <c r="J15" s="6" t="s">
        <v>264</v>
      </c>
      <c r="K15" s="6" t="s">
        <v>261</v>
      </c>
      <c r="L15" s="8">
        <v>-15.080995</v>
      </c>
      <c r="M15" s="8">
        <v>-173.55331899999999</v>
      </c>
      <c r="N15" s="6"/>
      <c r="O15" s="7" t="s">
        <v>378</v>
      </c>
      <c r="P15" s="2" t="s">
        <v>106</v>
      </c>
      <c r="R15" s="6" t="s">
        <v>265</v>
      </c>
      <c r="S15" s="25" t="s">
        <v>106</v>
      </c>
      <c r="T15" s="25" t="s">
        <v>106</v>
      </c>
      <c r="U15" s="25" t="s">
        <v>106</v>
      </c>
    </row>
    <row r="16" spans="1:21">
      <c r="A16" s="5" t="s">
        <v>348</v>
      </c>
      <c r="B16" s="6" t="s">
        <v>183</v>
      </c>
      <c r="C16" s="6" t="s">
        <v>459</v>
      </c>
      <c r="D16" s="6" t="s">
        <v>286</v>
      </c>
      <c r="E16" s="6" t="s">
        <v>203</v>
      </c>
      <c r="F16" s="6" t="s">
        <v>274</v>
      </c>
      <c r="G16" s="6" t="s">
        <v>275</v>
      </c>
      <c r="H16" s="6" t="s">
        <v>287</v>
      </c>
      <c r="I16" s="6" t="s">
        <v>276</v>
      </c>
      <c r="J16" s="9" t="s">
        <v>277</v>
      </c>
      <c r="K16" s="9" t="s">
        <v>285</v>
      </c>
      <c r="L16" s="3">
        <v>-20.050183333333301</v>
      </c>
      <c r="M16" s="3">
        <v>-176.134066666667</v>
      </c>
      <c r="N16" s="6"/>
      <c r="O16" s="7" t="s">
        <v>395</v>
      </c>
      <c r="P16" s="2" t="s">
        <v>110</v>
      </c>
      <c r="S16" s="25" t="s">
        <v>107</v>
      </c>
      <c r="T16" s="25" t="s">
        <v>108</v>
      </c>
      <c r="U16" s="25" t="s">
        <v>109</v>
      </c>
    </row>
    <row r="17" spans="1:21">
      <c r="A17" s="5" t="s">
        <v>348</v>
      </c>
      <c r="B17" s="6" t="s">
        <v>183</v>
      </c>
      <c r="C17" s="6" t="s">
        <v>459</v>
      </c>
      <c r="D17" s="6" t="s">
        <v>286</v>
      </c>
      <c r="E17" s="6" t="s">
        <v>203</v>
      </c>
      <c r="F17" s="6" t="s">
        <v>274</v>
      </c>
      <c r="G17" s="6" t="s">
        <v>275</v>
      </c>
      <c r="H17" s="6" t="s">
        <v>287</v>
      </c>
      <c r="I17" s="6" t="s">
        <v>276</v>
      </c>
      <c r="J17" s="9" t="s">
        <v>277</v>
      </c>
      <c r="K17" s="9" t="s">
        <v>285</v>
      </c>
      <c r="L17" s="3">
        <v>-20.050183333333301</v>
      </c>
      <c r="M17" s="3">
        <v>-176.134066666667</v>
      </c>
      <c r="N17" s="6"/>
      <c r="O17" s="7" t="s">
        <v>396</v>
      </c>
      <c r="P17" s="2" t="s">
        <v>114</v>
      </c>
      <c r="S17" s="25" t="s">
        <v>111</v>
      </c>
      <c r="T17" s="25" t="s">
        <v>112</v>
      </c>
      <c r="U17" s="25" t="s">
        <v>113</v>
      </c>
    </row>
    <row r="18" spans="1:21">
      <c r="A18" s="5" t="s">
        <v>348</v>
      </c>
      <c r="B18" s="6" t="s">
        <v>183</v>
      </c>
      <c r="C18" s="6" t="s">
        <v>459</v>
      </c>
      <c r="D18" s="6" t="s">
        <v>286</v>
      </c>
      <c r="E18" s="6" t="s">
        <v>203</v>
      </c>
      <c r="F18" s="6" t="s">
        <v>274</v>
      </c>
      <c r="G18" s="6" t="s">
        <v>275</v>
      </c>
      <c r="H18" s="6" t="s">
        <v>287</v>
      </c>
      <c r="I18" s="6" t="s">
        <v>276</v>
      </c>
      <c r="J18" s="9" t="s">
        <v>277</v>
      </c>
      <c r="K18" s="9" t="s">
        <v>285</v>
      </c>
      <c r="L18" s="3">
        <v>-20.050183333333301</v>
      </c>
      <c r="M18" s="3">
        <v>-176.134066666667</v>
      </c>
      <c r="N18" s="6"/>
      <c r="O18" s="7" t="s">
        <v>397</v>
      </c>
      <c r="P18" s="2" t="s">
        <v>118</v>
      </c>
      <c r="S18" s="25" t="s">
        <v>115</v>
      </c>
      <c r="T18" s="25" t="s">
        <v>116</v>
      </c>
      <c r="U18" s="25" t="s">
        <v>117</v>
      </c>
    </row>
    <row r="19" spans="1:21">
      <c r="A19" s="5" t="s">
        <v>348</v>
      </c>
      <c r="B19" s="6" t="s">
        <v>183</v>
      </c>
      <c r="C19" s="6" t="s">
        <v>459</v>
      </c>
      <c r="D19" s="6" t="s">
        <v>269</v>
      </c>
      <c r="E19" s="6" t="s">
        <v>203</v>
      </c>
      <c r="F19" s="6" t="s">
        <v>253</v>
      </c>
      <c r="G19" s="6" t="s">
        <v>279</v>
      </c>
      <c r="H19" s="6" t="s">
        <v>252</v>
      </c>
      <c r="I19" s="6" t="s">
        <v>271</v>
      </c>
      <c r="J19" s="6" t="s">
        <v>272</v>
      </c>
      <c r="K19" s="6" t="s">
        <v>270</v>
      </c>
      <c r="L19" s="8">
        <v>-20.682203999999999</v>
      </c>
      <c r="M19" s="8">
        <v>-176.18347800000001</v>
      </c>
      <c r="N19" s="6"/>
      <c r="O19" s="7" t="s">
        <v>399</v>
      </c>
      <c r="P19" s="2" t="s">
        <v>122</v>
      </c>
      <c r="R19" s="6" t="s">
        <v>273</v>
      </c>
      <c r="S19" s="25" t="s">
        <v>119</v>
      </c>
      <c r="T19" s="25" t="s">
        <v>120</v>
      </c>
      <c r="U19" s="25" t="s">
        <v>121</v>
      </c>
    </row>
    <row r="20" spans="1:21">
      <c r="A20" s="5" t="s">
        <v>348</v>
      </c>
      <c r="B20" s="6" t="s">
        <v>183</v>
      </c>
      <c r="C20" s="6" t="s">
        <v>459</v>
      </c>
      <c r="D20" s="6" t="s">
        <v>269</v>
      </c>
      <c r="E20" s="6" t="s">
        <v>203</v>
      </c>
      <c r="F20" s="6" t="s">
        <v>253</v>
      </c>
      <c r="G20" s="6" t="s">
        <v>279</v>
      </c>
      <c r="H20" s="6" t="s">
        <v>252</v>
      </c>
      <c r="I20" s="6" t="s">
        <v>271</v>
      </c>
      <c r="J20" s="6" t="s">
        <v>272</v>
      </c>
      <c r="K20" s="6" t="s">
        <v>270</v>
      </c>
      <c r="L20" s="8">
        <v>-20.682203999999999</v>
      </c>
      <c r="M20" s="8">
        <v>-176.18347800000001</v>
      </c>
      <c r="N20" s="6"/>
      <c r="O20" s="7" t="s">
        <v>400</v>
      </c>
      <c r="P20" s="2" t="s">
        <v>126</v>
      </c>
      <c r="R20" s="6" t="s">
        <v>273</v>
      </c>
      <c r="S20" s="25" t="s">
        <v>123</v>
      </c>
      <c r="T20" s="25" t="s">
        <v>124</v>
      </c>
      <c r="U20" s="25" t="s">
        <v>125</v>
      </c>
    </row>
    <row r="21" spans="1:21">
      <c r="A21" s="5" t="s">
        <v>348</v>
      </c>
      <c r="B21" s="6" t="s">
        <v>183</v>
      </c>
      <c r="C21" s="6" t="s">
        <v>247</v>
      </c>
      <c r="D21" s="6" t="s">
        <v>248</v>
      </c>
      <c r="E21" s="6" t="s">
        <v>203</v>
      </c>
      <c r="F21" s="6" t="s">
        <v>240</v>
      </c>
      <c r="G21" s="6" t="s">
        <v>239</v>
      </c>
      <c r="H21" s="6" t="s">
        <v>250</v>
      </c>
      <c r="I21" s="6" t="s">
        <v>241</v>
      </c>
      <c r="J21" s="6" t="s">
        <v>242</v>
      </c>
      <c r="K21" s="6" t="s">
        <v>243</v>
      </c>
      <c r="L21" s="8">
        <v>-17.542472</v>
      </c>
      <c r="M21" s="8">
        <v>-174.576322</v>
      </c>
      <c r="N21" s="6"/>
      <c r="O21" s="7" t="s">
        <v>408</v>
      </c>
      <c r="P21" s="2" t="s">
        <v>50</v>
      </c>
      <c r="R21" s="6" t="s">
        <v>262</v>
      </c>
      <c r="S21" s="25" t="s">
        <v>50</v>
      </c>
      <c r="T21" s="25" t="s">
        <v>50</v>
      </c>
      <c r="U21" s="25" t="s">
        <v>50</v>
      </c>
    </row>
    <row r="22" spans="1:21">
      <c r="A22" s="5" t="s">
        <v>348</v>
      </c>
      <c r="B22" s="6" t="s">
        <v>183</v>
      </c>
      <c r="C22" s="6" t="s">
        <v>247</v>
      </c>
      <c r="D22" s="6" t="s">
        <v>248</v>
      </c>
      <c r="E22" s="6" t="s">
        <v>203</v>
      </c>
      <c r="F22" s="6" t="s">
        <v>240</v>
      </c>
      <c r="G22" s="6" t="s">
        <v>239</v>
      </c>
      <c r="H22" s="6" t="s">
        <v>250</v>
      </c>
      <c r="I22" s="6" t="s">
        <v>241</v>
      </c>
      <c r="J22" s="6" t="s">
        <v>242</v>
      </c>
      <c r="K22" s="6" t="s">
        <v>243</v>
      </c>
      <c r="L22" s="8">
        <v>-17.542472</v>
      </c>
      <c r="M22" s="8">
        <v>-174.576322</v>
      </c>
      <c r="N22" s="6"/>
      <c r="O22" s="7" t="s">
        <v>409</v>
      </c>
      <c r="P22" s="2" t="s">
        <v>51</v>
      </c>
      <c r="R22" s="6" t="s">
        <v>262</v>
      </c>
      <c r="S22" s="25" t="s">
        <v>51</v>
      </c>
      <c r="T22" s="25" t="s">
        <v>51</v>
      </c>
      <c r="U22" s="25" t="s">
        <v>51</v>
      </c>
    </row>
    <row r="23" spans="1:21">
      <c r="A23" s="5" t="s">
        <v>348</v>
      </c>
      <c r="B23" s="6" t="s">
        <v>183</v>
      </c>
      <c r="C23" s="6" t="s">
        <v>247</v>
      </c>
      <c r="D23" s="6" t="s">
        <v>248</v>
      </c>
      <c r="E23" s="6" t="s">
        <v>203</v>
      </c>
      <c r="F23" s="6" t="s">
        <v>240</v>
      </c>
      <c r="G23" s="6" t="s">
        <v>239</v>
      </c>
      <c r="H23" s="6" t="s">
        <v>250</v>
      </c>
      <c r="I23" s="6" t="s">
        <v>241</v>
      </c>
      <c r="J23" s="6" t="s">
        <v>242</v>
      </c>
      <c r="K23" s="6" t="s">
        <v>243</v>
      </c>
      <c r="L23" s="8">
        <v>-17.542472</v>
      </c>
      <c r="M23" s="8">
        <v>-174.576322</v>
      </c>
      <c r="N23" s="6"/>
      <c r="O23" s="7" t="s">
        <v>410</v>
      </c>
      <c r="P23" s="2" t="s">
        <v>52</v>
      </c>
      <c r="R23" s="6" t="s">
        <v>262</v>
      </c>
      <c r="S23" s="25" t="s">
        <v>52</v>
      </c>
      <c r="T23" s="25" t="s">
        <v>52</v>
      </c>
      <c r="U23" s="25" t="s">
        <v>52</v>
      </c>
    </row>
    <row r="24" spans="1:21">
      <c r="A24" s="5" t="s">
        <v>348</v>
      </c>
      <c r="B24" s="6" t="s">
        <v>183</v>
      </c>
      <c r="C24" s="6" t="s">
        <v>247</v>
      </c>
      <c r="D24" s="6" t="s">
        <v>248</v>
      </c>
      <c r="E24" s="6" t="s">
        <v>203</v>
      </c>
      <c r="F24" s="6" t="s">
        <v>240</v>
      </c>
      <c r="G24" s="6" t="s">
        <v>239</v>
      </c>
      <c r="H24" s="6" t="s">
        <v>250</v>
      </c>
      <c r="I24" s="6" t="s">
        <v>241</v>
      </c>
      <c r="J24" s="6" t="s">
        <v>242</v>
      </c>
      <c r="K24" s="6" t="s">
        <v>243</v>
      </c>
      <c r="L24" s="8">
        <v>-17.542472</v>
      </c>
      <c r="M24" s="8">
        <v>-174.576322</v>
      </c>
      <c r="N24" s="6"/>
      <c r="O24" s="7" t="s">
        <v>411</v>
      </c>
      <c r="P24" s="2" t="s">
        <v>53</v>
      </c>
      <c r="R24" s="6" t="s">
        <v>262</v>
      </c>
      <c r="S24" s="25" t="s">
        <v>53</v>
      </c>
      <c r="T24" s="25" t="s">
        <v>53</v>
      </c>
      <c r="U24" s="25" t="s">
        <v>53</v>
      </c>
    </row>
    <row r="25" spans="1:21">
      <c r="A25" s="5" t="s">
        <v>348</v>
      </c>
      <c r="B25" s="6" t="s">
        <v>183</v>
      </c>
      <c r="C25" s="6" t="s">
        <v>458</v>
      </c>
      <c r="D25" s="6" t="s">
        <v>258</v>
      </c>
      <c r="E25" s="6" t="s">
        <v>203</v>
      </c>
      <c r="F25" s="6" t="s">
        <v>253</v>
      </c>
      <c r="G25" s="6" t="s">
        <v>254</v>
      </c>
      <c r="H25" s="6" t="s">
        <v>252</v>
      </c>
      <c r="I25" s="6" t="s">
        <v>251</v>
      </c>
      <c r="J25" s="6" t="s">
        <v>257</v>
      </c>
      <c r="K25" s="6" t="s">
        <v>256</v>
      </c>
      <c r="L25" s="8">
        <v>-15.383114000000001</v>
      </c>
      <c r="M25" s="8">
        <v>-174.244688</v>
      </c>
      <c r="N25" s="6"/>
      <c r="O25" s="7" t="s">
        <v>420</v>
      </c>
      <c r="P25" s="2" t="s">
        <v>90</v>
      </c>
      <c r="R25" s="6" t="s">
        <v>262</v>
      </c>
      <c r="S25" s="25" t="s">
        <v>90</v>
      </c>
      <c r="T25" s="25" t="s">
        <v>90</v>
      </c>
      <c r="U25" s="25" t="s">
        <v>90</v>
      </c>
    </row>
    <row r="26" spans="1:21">
      <c r="A26" s="5" t="s">
        <v>348</v>
      </c>
      <c r="B26" s="6" t="s">
        <v>183</v>
      </c>
      <c r="C26" s="6" t="s">
        <v>458</v>
      </c>
      <c r="D26" s="6" t="s">
        <v>258</v>
      </c>
      <c r="E26" s="6" t="s">
        <v>203</v>
      </c>
      <c r="F26" s="6" t="s">
        <v>253</v>
      </c>
      <c r="G26" s="6" t="s">
        <v>254</v>
      </c>
      <c r="H26" s="6" t="s">
        <v>252</v>
      </c>
      <c r="I26" s="6" t="s">
        <v>251</v>
      </c>
      <c r="J26" s="6" t="s">
        <v>257</v>
      </c>
      <c r="K26" s="6" t="s">
        <v>256</v>
      </c>
      <c r="L26" s="8">
        <v>-15.383114000000001</v>
      </c>
      <c r="M26" s="8">
        <v>-174.244688</v>
      </c>
      <c r="N26" s="6"/>
      <c r="O26" s="7" t="s">
        <v>422</v>
      </c>
      <c r="P26" s="2" t="s">
        <v>92</v>
      </c>
      <c r="R26" s="6" t="s">
        <v>262</v>
      </c>
      <c r="S26" s="25" t="s">
        <v>92</v>
      </c>
      <c r="T26" s="25" t="s">
        <v>92</v>
      </c>
      <c r="U26" s="25" t="s">
        <v>92</v>
      </c>
    </row>
    <row r="27" spans="1:21">
      <c r="A27" s="5" t="s">
        <v>348</v>
      </c>
      <c r="B27" s="6" t="s">
        <v>183</v>
      </c>
      <c r="C27" s="6" t="s">
        <v>458</v>
      </c>
      <c r="D27" s="6" t="s">
        <v>258</v>
      </c>
      <c r="E27" s="6" t="s">
        <v>203</v>
      </c>
      <c r="F27" s="6" t="s">
        <v>253</v>
      </c>
      <c r="G27" s="6" t="s">
        <v>254</v>
      </c>
      <c r="H27" s="6" t="s">
        <v>252</v>
      </c>
      <c r="I27" s="6" t="s">
        <v>251</v>
      </c>
      <c r="J27" s="6" t="s">
        <v>257</v>
      </c>
      <c r="K27" s="6" t="s">
        <v>256</v>
      </c>
      <c r="L27" s="8">
        <v>-15.383114000000001</v>
      </c>
      <c r="M27" s="8">
        <v>-174.244688</v>
      </c>
      <c r="N27" s="6"/>
      <c r="O27" s="7" t="s">
        <v>423</v>
      </c>
      <c r="P27" s="2" t="s">
        <v>93</v>
      </c>
      <c r="R27" s="6" t="s">
        <v>262</v>
      </c>
      <c r="S27" s="25" t="s">
        <v>93</v>
      </c>
      <c r="T27" s="25" t="s">
        <v>93</v>
      </c>
      <c r="U27" s="25" t="s">
        <v>93</v>
      </c>
    </row>
    <row r="28" spans="1:21">
      <c r="A28" s="5" t="s">
        <v>348</v>
      </c>
      <c r="B28" s="6" t="s">
        <v>183</v>
      </c>
      <c r="C28" s="6" t="s">
        <v>267</v>
      </c>
      <c r="D28" s="6" t="s">
        <v>249</v>
      </c>
      <c r="E28" s="6" t="s">
        <v>223</v>
      </c>
      <c r="F28" s="6" t="s">
        <v>240</v>
      </c>
      <c r="G28" s="6" t="s">
        <v>239</v>
      </c>
      <c r="H28" s="6" t="s">
        <v>250</v>
      </c>
      <c r="I28" s="6" t="s">
        <v>246</v>
      </c>
      <c r="J28" s="6" t="s">
        <v>245</v>
      </c>
      <c r="K28" s="6" t="s">
        <v>244</v>
      </c>
      <c r="L28" s="8">
        <v>-15.017139</v>
      </c>
      <c r="M28" s="8">
        <v>-173.78847400000001</v>
      </c>
      <c r="N28" s="6"/>
      <c r="O28" s="7" t="s">
        <v>416</v>
      </c>
      <c r="P28" s="2" t="s">
        <v>54</v>
      </c>
      <c r="R28" s="6" t="s">
        <v>262</v>
      </c>
      <c r="S28" s="25" t="s">
        <v>54</v>
      </c>
      <c r="T28" s="25" t="s">
        <v>54</v>
      </c>
      <c r="U28" s="25" t="s">
        <v>54</v>
      </c>
    </row>
    <row r="29" spans="1:21">
      <c r="A29" s="5" t="s">
        <v>348</v>
      </c>
      <c r="B29" s="6" t="s">
        <v>183</v>
      </c>
      <c r="C29" s="6" t="s">
        <v>267</v>
      </c>
      <c r="D29" s="6" t="s">
        <v>249</v>
      </c>
      <c r="E29" s="6" t="s">
        <v>223</v>
      </c>
      <c r="F29" s="6" t="s">
        <v>240</v>
      </c>
      <c r="G29" s="6" t="s">
        <v>239</v>
      </c>
      <c r="H29" s="6" t="s">
        <v>250</v>
      </c>
      <c r="I29" s="6" t="s">
        <v>246</v>
      </c>
      <c r="J29" s="6" t="s">
        <v>245</v>
      </c>
      <c r="K29" s="6" t="s">
        <v>244</v>
      </c>
      <c r="L29" s="8">
        <v>-15.017139</v>
      </c>
      <c r="M29" s="8">
        <v>-173.78847400000001</v>
      </c>
      <c r="N29" s="6"/>
      <c r="O29" s="7" t="s">
        <v>417</v>
      </c>
      <c r="P29" s="2" t="s">
        <v>55</v>
      </c>
      <c r="R29" s="6" t="s">
        <v>262</v>
      </c>
      <c r="S29" s="25" t="s">
        <v>55</v>
      </c>
      <c r="T29" s="25" t="s">
        <v>55</v>
      </c>
      <c r="U29" s="25" t="s">
        <v>55</v>
      </c>
    </row>
    <row r="30" spans="1:21">
      <c r="A30" s="5" t="s">
        <v>348</v>
      </c>
      <c r="B30" s="6" t="s">
        <v>183</v>
      </c>
      <c r="C30" s="6" t="s">
        <v>267</v>
      </c>
      <c r="D30" s="6" t="s">
        <v>249</v>
      </c>
      <c r="E30" s="6" t="s">
        <v>223</v>
      </c>
      <c r="F30" s="6" t="s">
        <v>240</v>
      </c>
      <c r="G30" s="6" t="s">
        <v>239</v>
      </c>
      <c r="H30" s="6" t="s">
        <v>250</v>
      </c>
      <c r="I30" s="6" t="s">
        <v>246</v>
      </c>
      <c r="J30" s="6" t="s">
        <v>245</v>
      </c>
      <c r="K30" s="6" t="s">
        <v>244</v>
      </c>
      <c r="L30" s="8">
        <v>-15.017139</v>
      </c>
      <c r="M30" s="8">
        <v>-173.78847400000001</v>
      </c>
      <c r="N30" s="6"/>
      <c r="O30" s="7" t="s">
        <v>418</v>
      </c>
      <c r="P30" s="2" t="s">
        <v>56</v>
      </c>
      <c r="R30" s="6" t="s">
        <v>262</v>
      </c>
      <c r="S30" s="25" t="s">
        <v>56</v>
      </c>
      <c r="T30" s="25" t="s">
        <v>56</v>
      </c>
      <c r="U30" s="25" t="s">
        <v>56</v>
      </c>
    </row>
    <row r="31" spans="1:21">
      <c r="A31" s="5" t="s">
        <v>348</v>
      </c>
      <c r="B31" s="6" t="s">
        <v>183</v>
      </c>
      <c r="C31" s="6" t="s">
        <v>267</v>
      </c>
      <c r="D31" s="6" t="s">
        <v>249</v>
      </c>
      <c r="E31" s="6" t="s">
        <v>223</v>
      </c>
      <c r="F31" s="6" t="s">
        <v>240</v>
      </c>
      <c r="G31" s="6" t="s">
        <v>239</v>
      </c>
      <c r="H31" s="6" t="s">
        <v>250</v>
      </c>
      <c r="I31" s="6" t="s">
        <v>246</v>
      </c>
      <c r="J31" s="6" t="s">
        <v>245</v>
      </c>
      <c r="K31" s="6" t="s">
        <v>244</v>
      </c>
      <c r="L31" s="8">
        <v>-15.017139</v>
      </c>
      <c r="M31" s="8">
        <v>-173.78847400000001</v>
      </c>
      <c r="N31" s="6"/>
      <c r="O31" s="7" t="s">
        <v>419</v>
      </c>
      <c r="P31" s="2" t="s">
        <v>57</v>
      </c>
      <c r="R31" s="6" t="s">
        <v>262</v>
      </c>
      <c r="S31" s="25" t="s">
        <v>57</v>
      </c>
      <c r="T31" s="25" t="s">
        <v>57</v>
      </c>
      <c r="U31" s="25" t="s">
        <v>57</v>
      </c>
    </row>
    <row r="32" spans="1:21">
      <c r="A32" s="5" t="s">
        <v>319</v>
      </c>
      <c r="B32" s="6" t="s">
        <v>184</v>
      </c>
      <c r="C32" s="6" t="s">
        <v>313</v>
      </c>
      <c r="D32" s="6"/>
      <c r="E32" s="6" t="s">
        <v>203</v>
      </c>
      <c r="F32" s="6" t="s">
        <v>308</v>
      </c>
      <c r="G32" s="6" t="s">
        <v>317</v>
      </c>
      <c r="H32" s="6" t="s">
        <v>307</v>
      </c>
      <c r="I32" s="6" t="s">
        <v>314</v>
      </c>
      <c r="J32" s="6" t="s">
        <v>318</v>
      </c>
      <c r="K32" s="2">
        <v>2477</v>
      </c>
      <c r="L32" s="3">
        <f>-(3+(9.792/60))</f>
        <v>-3.1631999999999998</v>
      </c>
      <c r="M32" s="3">
        <f>150+(16.758/60)</f>
        <v>150.27930000000001</v>
      </c>
      <c r="N32" s="6"/>
      <c r="O32" s="7" t="s">
        <v>412</v>
      </c>
      <c r="P32" s="2" t="s">
        <v>127</v>
      </c>
      <c r="R32" s="2" t="s">
        <v>320</v>
      </c>
      <c r="S32" s="25" t="s">
        <v>127</v>
      </c>
      <c r="T32" s="25" t="s">
        <v>127</v>
      </c>
      <c r="U32" s="25" t="s">
        <v>127</v>
      </c>
    </row>
    <row r="33" spans="1:21">
      <c r="A33" s="5" t="s">
        <v>319</v>
      </c>
      <c r="B33" s="6" t="s">
        <v>184</v>
      </c>
      <c r="C33" s="6" t="s">
        <v>313</v>
      </c>
      <c r="D33" s="6"/>
      <c r="E33" s="6" t="s">
        <v>203</v>
      </c>
      <c r="F33" s="6" t="s">
        <v>308</v>
      </c>
      <c r="G33" s="6" t="s">
        <v>317</v>
      </c>
      <c r="H33" s="6" t="s">
        <v>307</v>
      </c>
      <c r="I33" s="6" t="s">
        <v>314</v>
      </c>
      <c r="J33" s="6" t="s">
        <v>318</v>
      </c>
      <c r="K33" s="2">
        <v>2477</v>
      </c>
      <c r="L33" s="3">
        <f>-(3+(9.792/60))</f>
        <v>-3.1631999999999998</v>
      </c>
      <c r="M33" s="3">
        <f>150+(16.758/60)</f>
        <v>150.27930000000001</v>
      </c>
      <c r="N33" s="6"/>
      <c r="O33" s="7" t="s">
        <v>413</v>
      </c>
      <c r="P33" s="2" t="s">
        <v>128</v>
      </c>
      <c r="R33" s="2" t="s">
        <v>320</v>
      </c>
      <c r="S33" s="25" t="s">
        <v>128</v>
      </c>
      <c r="T33" s="25" t="s">
        <v>128</v>
      </c>
      <c r="U33" s="25" t="s">
        <v>128</v>
      </c>
    </row>
    <row r="34" spans="1:21">
      <c r="A34" s="5" t="s">
        <v>319</v>
      </c>
      <c r="B34" s="6" t="s">
        <v>184</v>
      </c>
      <c r="C34" s="6" t="s">
        <v>313</v>
      </c>
      <c r="D34" s="6"/>
      <c r="E34" s="6" t="s">
        <v>203</v>
      </c>
      <c r="F34" s="6" t="s">
        <v>308</v>
      </c>
      <c r="G34" s="6" t="s">
        <v>317</v>
      </c>
      <c r="H34" s="6" t="s">
        <v>307</v>
      </c>
      <c r="I34" s="6" t="s">
        <v>314</v>
      </c>
      <c r="J34" s="6" t="s">
        <v>318</v>
      </c>
      <c r="K34" s="2">
        <v>2477</v>
      </c>
      <c r="L34" s="3">
        <f>-(3+(9.792/60))</f>
        <v>-3.1631999999999998</v>
      </c>
      <c r="M34" s="3">
        <f>150+(16.758/60)</f>
        <v>150.27930000000001</v>
      </c>
      <c r="N34" s="6"/>
      <c r="O34" s="7" t="s">
        <v>414</v>
      </c>
      <c r="P34" s="2" t="s">
        <v>129</v>
      </c>
      <c r="R34" s="2" t="s">
        <v>320</v>
      </c>
      <c r="S34" s="25" t="s">
        <v>129</v>
      </c>
      <c r="T34" s="25" t="s">
        <v>129</v>
      </c>
      <c r="U34" s="25" t="s">
        <v>129</v>
      </c>
    </row>
    <row r="35" spans="1:21">
      <c r="A35" s="5" t="s">
        <v>319</v>
      </c>
      <c r="B35" s="6" t="s">
        <v>184</v>
      </c>
      <c r="C35" s="6" t="s">
        <v>313</v>
      </c>
      <c r="D35" s="6"/>
      <c r="E35" s="6" t="s">
        <v>203</v>
      </c>
      <c r="F35" s="6" t="s">
        <v>308</v>
      </c>
      <c r="G35" s="6" t="s">
        <v>317</v>
      </c>
      <c r="H35" s="6" t="s">
        <v>307</v>
      </c>
      <c r="I35" s="6" t="s">
        <v>314</v>
      </c>
      <c r="J35" s="6" t="s">
        <v>318</v>
      </c>
      <c r="K35" s="2">
        <v>2477</v>
      </c>
      <c r="L35" s="3">
        <f>-(3+(9.792/60))</f>
        <v>-3.1631999999999998</v>
      </c>
      <c r="M35" s="3">
        <f>150+(16.758/60)</f>
        <v>150.27930000000001</v>
      </c>
      <c r="N35" s="6"/>
      <c r="O35" s="7" t="s">
        <v>415</v>
      </c>
      <c r="P35" s="2" t="s">
        <v>130</v>
      </c>
      <c r="R35" s="2" t="s">
        <v>320</v>
      </c>
      <c r="S35" s="25" t="s">
        <v>130</v>
      </c>
      <c r="T35" s="25" t="s">
        <v>130</v>
      </c>
      <c r="U35" s="25" t="s">
        <v>130</v>
      </c>
    </row>
    <row r="36" spans="1:21">
      <c r="A36" s="5" t="s">
        <v>349</v>
      </c>
      <c r="B36" s="6" t="s">
        <v>185</v>
      </c>
      <c r="C36" s="6" t="s">
        <v>284</v>
      </c>
      <c r="D36" s="6"/>
      <c r="E36" s="6" t="s">
        <v>223</v>
      </c>
      <c r="F36" s="6" t="s">
        <v>274</v>
      </c>
      <c r="G36" s="6" t="s">
        <v>278</v>
      </c>
      <c r="H36" s="6" t="s">
        <v>280</v>
      </c>
      <c r="I36" s="6" t="s">
        <v>281</v>
      </c>
      <c r="J36" s="9" t="s">
        <v>282</v>
      </c>
      <c r="K36" s="6" t="s">
        <v>283</v>
      </c>
      <c r="L36" s="8">
        <v>12.711333333333334</v>
      </c>
      <c r="M36" s="8">
        <v>143.54333333333332</v>
      </c>
      <c r="N36" s="6"/>
      <c r="O36" s="7" t="s">
        <v>386</v>
      </c>
      <c r="P36" s="2" t="s">
        <v>134</v>
      </c>
      <c r="S36" s="25" t="s">
        <v>131</v>
      </c>
      <c r="T36" s="25" t="s">
        <v>132</v>
      </c>
      <c r="U36" s="25" t="s">
        <v>133</v>
      </c>
    </row>
    <row r="37" spans="1:21">
      <c r="A37" s="5" t="s">
        <v>349</v>
      </c>
      <c r="B37" s="6" t="s">
        <v>185</v>
      </c>
      <c r="C37" s="6" t="s">
        <v>284</v>
      </c>
      <c r="D37" s="6"/>
      <c r="E37" s="6" t="s">
        <v>223</v>
      </c>
      <c r="F37" s="6" t="s">
        <v>274</v>
      </c>
      <c r="G37" s="6" t="s">
        <v>278</v>
      </c>
      <c r="H37" s="6" t="s">
        <v>280</v>
      </c>
      <c r="I37" s="6" t="s">
        <v>281</v>
      </c>
      <c r="J37" s="9" t="s">
        <v>282</v>
      </c>
      <c r="K37" s="6" t="s">
        <v>283</v>
      </c>
      <c r="L37" s="8">
        <v>12.711333333333334</v>
      </c>
      <c r="M37" s="8">
        <v>143.54333333333332</v>
      </c>
      <c r="N37" s="6"/>
      <c r="O37" s="7" t="s">
        <v>387</v>
      </c>
      <c r="P37" s="2" t="s">
        <v>138</v>
      </c>
      <c r="S37" s="25" t="s">
        <v>135</v>
      </c>
      <c r="T37" s="25" t="s">
        <v>136</v>
      </c>
      <c r="U37" s="25" t="s">
        <v>137</v>
      </c>
    </row>
    <row r="38" spans="1:21">
      <c r="A38" s="5" t="s">
        <v>349</v>
      </c>
      <c r="B38" s="6" t="s">
        <v>185</v>
      </c>
      <c r="C38" s="6" t="s">
        <v>284</v>
      </c>
      <c r="D38" s="6"/>
      <c r="E38" s="6" t="s">
        <v>223</v>
      </c>
      <c r="F38" s="6" t="s">
        <v>274</v>
      </c>
      <c r="G38" s="6" t="s">
        <v>278</v>
      </c>
      <c r="H38" s="6" t="s">
        <v>280</v>
      </c>
      <c r="I38" s="6" t="s">
        <v>281</v>
      </c>
      <c r="J38" s="9" t="s">
        <v>282</v>
      </c>
      <c r="K38" s="6" t="s">
        <v>283</v>
      </c>
      <c r="L38" s="8">
        <v>12.711333333333334</v>
      </c>
      <c r="M38" s="8">
        <v>143.54333333333332</v>
      </c>
      <c r="N38" s="6"/>
      <c r="O38" s="7" t="s">
        <v>448</v>
      </c>
      <c r="P38" s="2" t="s">
        <v>139</v>
      </c>
      <c r="S38" s="25" t="s">
        <v>139</v>
      </c>
      <c r="T38" s="25" t="s">
        <v>139</v>
      </c>
      <c r="U38" s="25" t="s">
        <v>139</v>
      </c>
    </row>
    <row r="39" spans="1:21">
      <c r="A39" s="5" t="s">
        <v>349</v>
      </c>
      <c r="B39" s="6" t="s">
        <v>185</v>
      </c>
      <c r="C39" s="6" t="s">
        <v>284</v>
      </c>
      <c r="D39" s="6"/>
      <c r="E39" s="6" t="s">
        <v>223</v>
      </c>
      <c r="F39" s="6" t="s">
        <v>274</v>
      </c>
      <c r="G39" s="6" t="s">
        <v>278</v>
      </c>
      <c r="H39" s="6" t="s">
        <v>280</v>
      </c>
      <c r="I39" s="6" t="s">
        <v>281</v>
      </c>
      <c r="J39" s="9" t="s">
        <v>282</v>
      </c>
      <c r="K39" s="6" t="s">
        <v>283</v>
      </c>
      <c r="L39" s="8">
        <v>12.711333333333334</v>
      </c>
      <c r="M39" s="8">
        <v>143.54333333333332</v>
      </c>
      <c r="N39" s="6"/>
      <c r="O39" s="7" t="s">
        <v>449</v>
      </c>
      <c r="P39" s="2" t="s">
        <v>140</v>
      </c>
      <c r="Q39" s="2" t="s">
        <v>333</v>
      </c>
      <c r="S39" s="25" t="s">
        <v>140</v>
      </c>
      <c r="T39" s="25" t="s">
        <v>140</v>
      </c>
      <c r="U39" s="25" t="s">
        <v>140</v>
      </c>
    </row>
    <row r="40" spans="1:21">
      <c r="A40" s="5" t="s">
        <v>349</v>
      </c>
      <c r="B40" s="6" t="s">
        <v>185</v>
      </c>
      <c r="C40" s="6" t="s">
        <v>284</v>
      </c>
      <c r="D40" s="6"/>
      <c r="E40" s="6" t="s">
        <v>223</v>
      </c>
      <c r="F40" s="6" t="s">
        <v>274</v>
      </c>
      <c r="G40" s="6" t="s">
        <v>278</v>
      </c>
      <c r="H40" s="6" t="s">
        <v>280</v>
      </c>
      <c r="I40" s="6" t="s">
        <v>281</v>
      </c>
      <c r="J40" s="9" t="s">
        <v>282</v>
      </c>
      <c r="K40" s="6" t="s">
        <v>283</v>
      </c>
      <c r="L40" s="8">
        <v>12.711333333333334</v>
      </c>
      <c r="M40" s="8">
        <v>143.54333333333332</v>
      </c>
      <c r="N40" s="6"/>
      <c r="O40" s="7" t="s">
        <v>450</v>
      </c>
      <c r="P40" s="2" t="s">
        <v>141</v>
      </c>
      <c r="S40" s="25" t="s">
        <v>141</v>
      </c>
      <c r="T40" s="25" t="s">
        <v>141</v>
      </c>
      <c r="U40" s="25" t="s">
        <v>141</v>
      </c>
    </row>
    <row r="41" spans="1:21">
      <c r="A41" s="5" t="s">
        <v>349</v>
      </c>
      <c r="B41" s="6" t="s">
        <v>185</v>
      </c>
      <c r="C41" s="6" t="s">
        <v>284</v>
      </c>
      <c r="D41" s="6"/>
      <c r="E41" s="6" t="s">
        <v>223</v>
      </c>
      <c r="F41" s="6" t="s">
        <v>274</v>
      </c>
      <c r="G41" s="6" t="s">
        <v>278</v>
      </c>
      <c r="H41" s="6" t="s">
        <v>280</v>
      </c>
      <c r="I41" s="6" t="s">
        <v>281</v>
      </c>
      <c r="J41" s="9" t="s">
        <v>282</v>
      </c>
      <c r="K41" s="6" t="s">
        <v>283</v>
      </c>
      <c r="L41" s="8">
        <v>12.711333333333334</v>
      </c>
      <c r="M41" s="8">
        <v>143.54333333333332</v>
      </c>
      <c r="N41" s="6"/>
      <c r="O41" s="7" t="s">
        <v>451</v>
      </c>
      <c r="P41" s="2" t="s">
        <v>142</v>
      </c>
      <c r="S41" s="25" t="s">
        <v>142</v>
      </c>
      <c r="T41" s="25" t="s">
        <v>142</v>
      </c>
      <c r="U41" s="25" t="s">
        <v>142</v>
      </c>
    </row>
    <row r="42" spans="1:21">
      <c r="A42" s="5" t="s">
        <v>464</v>
      </c>
      <c r="B42" s="6" t="s">
        <v>183</v>
      </c>
      <c r="C42" s="6" t="s">
        <v>458</v>
      </c>
      <c r="D42" s="6" t="s">
        <v>258</v>
      </c>
      <c r="E42" s="6" t="s">
        <v>203</v>
      </c>
      <c r="F42" s="6" t="s">
        <v>253</v>
      </c>
      <c r="G42" s="6" t="s">
        <v>254</v>
      </c>
      <c r="H42" s="6" t="s">
        <v>252</v>
      </c>
      <c r="I42" s="6" t="s">
        <v>251</v>
      </c>
      <c r="J42" s="6" t="s">
        <v>257</v>
      </c>
      <c r="K42" s="6" t="s">
        <v>255</v>
      </c>
      <c r="L42" s="8">
        <v>-15.383137</v>
      </c>
      <c r="M42" s="8">
        <v>-174.24467100000001</v>
      </c>
      <c r="N42" s="6"/>
      <c r="O42" s="7" t="s">
        <v>388</v>
      </c>
      <c r="P42" s="2" t="s">
        <v>65</v>
      </c>
      <c r="R42" s="6" t="s">
        <v>262</v>
      </c>
      <c r="S42" s="25" t="s">
        <v>62</v>
      </c>
      <c r="T42" s="25" t="s">
        <v>63</v>
      </c>
      <c r="U42" s="25" t="s">
        <v>64</v>
      </c>
    </row>
    <row r="43" spans="1:21">
      <c r="A43" s="5" t="s">
        <v>464</v>
      </c>
      <c r="B43" s="6" t="s">
        <v>183</v>
      </c>
      <c r="C43" s="6" t="s">
        <v>458</v>
      </c>
      <c r="D43" s="6" t="s">
        <v>258</v>
      </c>
      <c r="E43" s="6" t="s">
        <v>203</v>
      </c>
      <c r="F43" s="6" t="s">
        <v>253</v>
      </c>
      <c r="G43" s="6" t="s">
        <v>254</v>
      </c>
      <c r="H43" s="6" t="s">
        <v>252</v>
      </c>
      <c r="I43" s="6" t="s">
        <v>251</v>
      </c>
      <c r="J43" s="6" t="s">
        <v>257</v>
      </c>
      <c r="K43" s="6" t="s">
        <v>255</v>
      </c>
      <c r="L43" s="8">
        <v>-15.383137</v>
      </c>
      <c r="M43" s="8">
        <v>-174.24467100000001</v>
      </c>
      <c r="N43" s="6"/>
      <c r="O43" s="7" t="s">
        <v>389</v>
      </c>
      <c r="P43" s="2" t="s">
        <v>69</v>
      </c>
      <c r="R43" s="6" t="s">
        <v>262</v>
      </c>
      <c r="S43" s="25" t="s">
        <v>66</v>
      </c>
      <c r="T43" s="25" t="s">
        <v>67</v>
      </c>
      <c r="U43" s="25" t="s">
        <v>68</v>
      </c>
    </row>
    <row r="44" spans="1:21">
      <c r="A44" s="5" t="s">
        <v>464</v>
      </c>
      <c r="B44" s="6" t="s">
        <v>183</v>
      </c>
      <c r="C44" s="6" t="s">
        <v>458</v>
      </c>
      <c r="D44" s="6" t="s">
        <v>258</v>
      </c>
      <c r="E44" s="6" t="s">
        <v>203</v>
      </c>
      <c r="F44" s="6" t="s">
        <v>253</v>
      </c>
      <c r="G44" s="6" t="s">
        <v>254</v>
      </c>
      <c r="H44" s="6" t="s">
        <v>252</v>
      </c>
      <c r="I44" s="6" t="s">
        <v>251</v>
      </c>
      <c r="J44" s="6" t="s">
        <v>257</v>
      </c>
      <c r="K44" s="6" t="s">
        <v>255</v>
      </c>
      <c r="L44" s="8">
        <v>-15.383137</v>
      </c>
      <c r="M44" s="8">
        <v>-174.24467100000001</v>
      </c>
      <c r="N44" s="6"/>
      <c r="O44" s="7" t="s">
        <v>390</v>
      </c>
      <c r="P44" s="2" t="s">
        <v>73</v>
      </c>
      <c r="R44" s="6" t="s">
        <v>262</v>
      </c>
      <c r="S44" s="25" t="s">
        <v>70</v>
      </c>
      <c r="T44" s="25" t="s">
        <v>71</v>
      </c>
      <c r="U44" s="25" t="s">
        <v>72</v>
      </c>
    </row>
    <row r="45" spans="1:21">
      <c r="A45" s="5" t="s">
        <v>464</v>
      </c>
      <c r="B45" s="6" t="s">
        <v>183</v>
      </c>
      <c r="C45" s="6" t="s">
        <v>458</v>
      </c>
      <c r="D45" s="6" t="s">
        <v>258</v>
      </c>
      <c r="E45" s="6" t="s">
        <v>203</v>
      </c>
      <c r="F45" s="6" t="s">
        <v>253</v>
      </c>
      <c r="G45" s="6" t="s">
        <v>254</v>
      </c>
      <c r="H45" s="6" t="s">
        <v>252</v>
      </c>
      <c r="I45" s="6" t="s">
        <v>251</v>
      </c>
      <c r="J45" s="6" t="s">
        <v>257</v>
      </c>
      <c r="K45" s="6" t="s">
        <v>255</v>
      </c>
      <c r="L45" s="8">
        <v>-15.383137</v>
      </c>
      <c r="M45" s="8">
        <v>-174.24467100000001</v>
      </c>
      <c r="N45" s="6"/>
      <c r="O45" s="7" t="s">
        <v>391</v>
      </c>
      <c r="P45" s="2" t="s">
        <v>77</v>
      </c>
      <c r="Q45" s="6" t="s">
        <v>333</v>
      </c>
      <c r="R45" s="6" t="s">
        <v>262</v>
      </c>
      <c r="S45" s="25" t="s">
        <v>74</v>
      </c>
      <c r="T45" s="25" t="s">
        <v>75</v>
      </c>
      <c r="U45" s="25" t="s">
        <v>76</v>
      </c>
    </row>
    <row r="46" spans="1:21">
      <c r="A46" s="5" t="s">
        <v>464</v>
      </c>
      <c r="B46" s="6" t="s">
        <v>183</v>
      </c>
      <c r="C46" s="6" t="s">
        <v>458</v>
      </c>
      <c r="D46" s="6" t="s">
        <v>258</v>
      </c>
      <c r="E46" s="6" t="s">
        <v>203</v>
      </c>
      <c r="F46" s="6" t="s">
        <v>253</v>
      </c>
      <c r="G46" s="6" t="s">
        <v>254</v>
      </c>
      <c r="H46" s="6" t="s">
        <v>252</v>
      </c>
      <c r="I46" s="6" t="s">
        <v>251</v>
      </c>
      <c r="J46" s="6" t="s">
        <v>257</v>
      </c>
      <c r="K46" s="6" t="s">
        <v>255</v>
      </c>
      <c r="L46" s="8">
        <v>-15.383137</v>
      </c>
      <c r="M46" s="8">
        <v>-174.24467100000001</v>
      </c>
      <c r="N46" s="6"/>
      <c r="O46" s="7" t="s">
        <v>392</v>
      </c>
      <c r="P46" s="2" t="s">
        <v>81</v>
      </c>
      <c r="R46" s="6" t="s">
        <v>262</v>
      </c>
      <c r="S46" s="25" t="s">
        <v>78</v>
      </c>
      <c r="T46" s="25" t="s">
        <v>79</v>
      </c>
      <c r="U46" s="25" t="s">
        <v>80</v>
      </c>
    </row>
    <row r="47" spans="1:21">
      <c r="A47" s="5" t="s">
        <v>464</v>
      </c>
      <c r="B47" s="6" t="s">
        <v>183</v>
      </c>
      <c r="C47" s="6" t="s">
        <v>458</v>
      </c>
      <c r="D47" s="6" t="s">
        <v>258</v>
      </c>
      <c r="E47" s="6" t="s">
        <v>203</v>
      </c>
      <c r="F47" s="6" t="s">
        <v>253</v>
      </c>
      <c r="G47" s="6" t="s">
        <v>254</v>
      </c>
      <c r="H47" s="6" t="s">
        <v>252</v>
      </c>
      <c r="I47" s="6" t="s">
        <v>251</v>
      </c>
      <c r="J47" s="6" t="s">
        <v>257</v>
      </c>
      <c r="K47" s="6" t="s">
        <v>255</v>
      </c>
      <c r="L47" s="8">
        <v>-15.383137</v>
      </c>
      <c r="M47" s="8">
        <v>-174.24467100000001</v>
      </c>
      <c r="N47" s="6"/>
      <c r="O47" s="7" t="s">
        <v>393</v>
      </c>
      <c r="P47" s="2" t="s">
        <v>85</v>
      </c>
      <c r="R47" s="6" t="s">
        <v>262</v>
      </c>
      <c r="S47" s="25" t="s">
        <v>82</v>
      </c>
      <c r="T47" s="25" t="s">
        <v>83</v>
      </c>
      <c r="U47" s="25" t="s">
        <v>84</v>
      </c>
    </row>
    <row r="48" spans="1:21">
      <c r="A48" s="5" t="s">
        <v>464</v>
      </c>
      <c r="B48" s="6" t="s">
        <v>183</v>
      </c>
      <c r="C48" s="6" t="s">
        <v>458</v>
      </c>
      <c r="D48" s="6" t="s">
        <v>258</v>
      </c>
      <c r="E48" s="6" t="s">
        <v>203</v>
      </c>
      <c r="F48" s="6" t="s">
        <v>253</v>
      </c>
      <c r="G48" s="6" t="s">
        <v>254</v>
      </c>
      <c r="H48" s="6" t="s">
        <v>252</v>
      </c>
      <c r="I48" s="6" t="s">
        <v>251</v>
      </c>
      <c r="J48" s="6" t="s">
        <v>257</v>
      </c>
      <c r="K48" s="6" t="s">
        <v>255</v>
      </c>
      <c r="L48" s="8">
        <v>-15.383137</v>
      </c>
      <c r="M48" s="8">
        <v>-174.24467100000001</v>
      </c>
      <c r="N48" s="10"/>
      <c r="O48" s="7" t="s">
        <v>421</v>
      </c>
      <c r="P48" s="2" t="s">
        <v>91</v>
      </c>
      <c r="R48" s="6" t="s">
        <v>262</v>
      </c>
      <c r="S48" s="25" t="s">
        <v>91</v>
      </c>
      <c r="T48" s="25" t="s">
        <v>91</v>
      </c>
      <c r="U48" s="25" t="s">
        <v>91</v>
      </c>
    </row>
    <row r="49" spans="1:21">
      <c r="A49" s="5" t="s">
        <v>464</v>
      </c>
      <c r="B49" s="6" t="s">
        <v>183</v>
      </c>
      <c r="C49" s="6" t="s">
        <v>458</v>
      </c>
      <c r="D49" s="6" t="s">
        <v>258</v>
      </c>
      <c r="E49" s="6" t="s">
        <v>203</v>
      </c>
      <c r="F49" s="6" t="s">
        <v>253</v>
      </c>
      <c r="G49" s="6" t="s">
        <v>254</v>
      </c>
      <c r="H49" s="6" t="s">
        <v>252</v>
      </c>
      <c r="I49" s="6" t="s">
        <v>251</v>
      </c>
      <c r="J49" s="6" t="s">
        <v>257</v>
      </c>
      <c r="K49" s="6" t="s">
        <v>255</v>
      </c>
      <c r="L49" s="8">
        <v>-15.383137</v>
      </c>
      <c r="M49" s="8">
        <v>-174.24467100000001</v>
      </c>
      <c r="N49" s="6"/>
      <c r="O49" s="7" t="s">
        <v>428</v>
      </c>
      <c r="P49" s="2" t="s">
        <v>94</v>
      </c>
      <c r="R49" s="6" t="s">
        <v>262</v>
      </c>
      <c r="S49" s="25" t="s">
        <v>94</v>
      </c>
      <c r="T49" s="25" t="s">
        <v>94</v>
      </c>
      <c r="U49" s="25" t="s">
        <v>94</v>
      </c>
    </row>
    <row r="50" spans="1:21">
      <c r="A50" s="5" t="s">
        <v>464</v>
      </c>
      <c r="B50" s="6" t="s">
        <v>183</v>
      </c>
      <c r="C50" s="6" t="s">
        <v>458</v>
      </c>
      <c r="D50" s="6" t="s">
        <v>258</v>
      </c>
      <c r="E50" s="6" t="s">
        <v>203</v>
      </c>
      <c r="F50" s="6" t="s">
        <v>253</v>
      </c>
      <c r="G50" s="6" t="s">
        <v>254</v>
      </c>
      <c r="H50" s="6" t="s">
        <v>252</v>
      </c>
      <c r="I50" s="6" t="s">
        <v>251</v>
      </c>
      <c r="J50" s="6" t="s">
        <v>257</v>
      </c>
      <c r="K50" s="6" t="s">
        <v>255</v>
      </c>
      <c r="L50" s="8">
        <v>-15.383137</v>
      </c>
      <c r="M50" s="8">
        <v>-174.24467100000001</v>
      </c>
      <c r="N50" s="6"/>
      <c r="O50" s="7" t="s">
        <v>429</v>
      </c>
      <c r="P50" s="2" t="s">
        <v>95</v>
      </c>
      <c r="R50" s="6" t="s">
        <v>262</v>
      </c>
      <c r="S50" s="25" t="s">
        <v>95</v>
      </c>
      <c r="T50" s="25" t="s">
        <v>95</v>
      </c>
      <c r="U50" s="25" t="s">
        <v>95</v>
      </c>
    </row>
    <row r="51" spans="1:21">
      <c r="A51" s="5" t="s">
        <v>464</v>
      </c>
      <c r="B51" s="6" t="s">
        <v>183</v>
      </c>
      <c r="C51" s="6" t="s">
        <v>458</v>
      </c>
      <c r="D51" s="6" t="s">
        <v>258</v>
      </c>
      <c r="E51" s="6" t="s">
        <v>203</v>
      </c>
      <c r="F51" s="6" t="s">
        <v>253</v>
      </c>
      <c r="G51" s="6" t="s">
        <v>254</v>
      </c>
      <c r="H51" s="6" t="s">
        <v>252</v>
      </c>
      <c r="I51" s="6" t="s">
        <v>251</v>
      </c>
      <c r="J51" s="6" t="s">
        <v>257</v>
      </c>
      <c r="K51" s="6" t="s">
        <v>255</v>
      </c>
      <c r="L51" s="8">
        <v>-15.383137</v>
      </c>
      <c r="M51" s="8">
        <v>-174.24467100000001</v>
      </c>
      <c r="N51" s="6"/>
      <c r="O51" s="7" t="s">
        <v>430</v>
      </c>
      <c r="P51" s="2" t="s">
        <v>96</v>
      </c>
      <c r="R51" s="6" t="s">
        <v>262</v>
      </c>
      <c r="S51" s="25" t="s">
        <v>96</v>
      </c>
      <c r="T51" s="25" t="s">
        <v>96</v>
      </c>
      <c r="U51" s="25" t="s">
        <v>96</v>
      </c>
    </row>
    <row r="52" spans="1:21">
      <c r="A52" s="5" t="s">
        <v>464</v>
      </c>
      <c r="B52" s="6" t="s">
        <v>183</v>
      </c>
      <c r="C52" s="6" t="s">
        <v>458</v>
      </c>
      <c r="D52" s="6" t="s">
        <v>258</v>
      </c>
      <c r="E52" s="6" t="s">
        <v>203</v>
      </c>
      <c r="F52" s="6" t="s">
        <v>253</v>
      </c>
      <c r="G52" s="6" t="s">
        <v>254</v>
      </c>
      <c r="H52" s="6" t="s">
        <v>252</v>
      </c>
      <c r="I52" s="6" t="s">
        <v>251</v>
      </c>
      <c r="J52" s="6" t="s">
        <v>257</v>
      </c>
      <c r="K52" s="6" t="s">
        <v>255</v>
      </c>
      <c r="L52" s="8">
        <v>-15.383137</v>
      </c>
      <c r="M52" s="8">
        <v>-174.24467100000001</v>
      </c>
      <c r="N52" s="6"/>
      <c r="O52" s="7" t="s">
        <v>431</v>
      </c>
      <c r="P52" s="2" t="s">
        <v>97</v>
      </c>
      <c r="R52" s="6" t="s">
        <v>262</v>
      </c>
      <c r="S52" s="25" t="s">
        <v>97</v>
      </c>
      <c r="T52" s="25" t="s">
        <v>97</v>
      </c>
      <c r="U52" s="25" t="s">
        <v>97</v>
      </c>
    </row>
    <row r="53" spans="1:21">
      <c r="A53" s="5" t="s">
        <v>464</v>
      </c>
      <c r="B53" s="6" t="s">
        <v>183</v>
      </c>
      <c r="C53" s="6" t="s">
        <v>458</v>
      </c>
      <c r="D53" s="6" t="s">
        <v>258</v>
      </c>
      <c r="E53" s="6" t="s">
        <v>203</v>
      </c>
      <c r="F53" s="6" t="s">
        <v>253</v>
      </c>
      <c r="G53" s="6" t="s">
        <v>254</v>
      </c>
      <c r="H53" s="6" t="s">
        <v>252</v>
      </c>
      <c r="I53" s="6" t="s">
        <v>251</v>
      </c>
      <c r="J53" s="6" t="s">
        <v>257</v>
      </c>
      <c r="K53" s="6" t="s">
        <v>255</v>
      </c>
      <c r="L53" s="8">
        <v>-15.383137</v>
      </c>
      <c r="M53" s="8">
        <v>-174.24467100000001</v>
      </c>
      <c r="N53" s="6"/>
      <c r="O53" s="7" t="s">
        <v>432</v>
      </c>
      <c r="P53" s="2" t="s">
        <v>98</v>
      </c>
      <c r="R53" s="6" t="s">
        <v>262</v>
      </c>
      <c r="S53" s="25" t="s">
        <v>98</v>
      </c>
      <c r="T53" s="25" t="s">
        <v>98</v>
      </c>
      <c r="U53" s="25" t="s">
        <v>98</v>
      </c>
    </row>
    <row r="54" spans="1:21">
      <c r="A54" s="5" t="s">
        <v>464</v>
      </c>
      <c r="B54" s="6" t="s">
        <v>183</v>
      </c>
      <c r="C54" s="6" t="s">
        <v>458</v>
      </c>
      <c r="D54" s="6" t="s">
        <v>258</v>
      </c>
      <c r="E54" s="6" t="s">
        <v>203</v>
      </c>
      <c r="F54" s="6" t="s">
        <v>253</v>
      </c>
      <c r="G54" s="6" t="s">
        <v>254</v>
      </c>
      <c r="H54" s="6" t="s">
        <v>252</v>
      </c>
      <c r="I54" s="6" t="s">
        <v>251</v>
      </c>
      <c r="J54" s="6" t="s">
        <v>257</v>
      </c>
      <c r="K54" s="6" t="s">
        <v>255</v>
      </c>
      <c r="L54" s="8">
        <v>-15.383137</v>
      </c>
      <c r="M54" s="8">
        <v>-174.24467100000001</v>
      </c>
      <c r="N54" s="6"/>
      <c r="O54" s="7" t="s">
        <v>433</v>
      </c>
      <c r="P54" s="2" t="s">
        <v>99</v>
      </c>
      <c r="R54" s="6" t="s">
        <v>262</v>
      </c>
      <c r="S54" s="25" t="s">
        <v>99</v>
      </c>
      <c r="T54" s="25" t="s">
        <v>99</v>
      </c>
      <c r="U54" s="25" t="s">
        <v>99</v>
      </c>
    </row>
    <row r="55" spans="1:21">
      <c r="A55" s="5" t="s">
        <v>464</v>
      </c>
      <c r="B55" s="6" t="s">
        <v>183</v>
      </c>
      <c r="C55" s="6" t="s">
        <v>458</v>
      </c>
      <c r="D55" s="6" t="s">
        <v>258</v>
      </c>
      <c r="E55" s="6" t="s">
        <v>203</v>
      </c>
      <c r="F55" s="6" t="s">
        <v>253</v>
      </c>
      <c r="G55" s="6" t="s">
        <v>254</v>
      </c>
      <c r="H55" s="6" t="s">
        <v>252</v>
      </c>
      <c r="I55" s="6" t="s">
        <v>251</v>
      </c>
      <c r="J55" s="6" t="s">
        <v>257</v>
      </c>
      <c r="K55" s="6" t="s">
        <v>255</v>
      </c>
      <c r="L55" s="8">
        <v>-15.383137</v>
      </c>
      <c r="M55" s="8">
        <v>-174.24467100000001</v>
      </c>
      <c r="N55" s="6"/>
      <c r="O55" s="7" t="s">
        <v>438</v>
      </c>
      <c r="P55" s="2" t="s">
        <v>100</v>
      </c>
      <c r="R55" s="6" t="s">
        <v>262</v>
      </c>
      <c r="S55" s="25" t="s">
        <v>100</v>
      </c>
      <c r="T55" s="25" t="s">
        <v>100</v>
      </c>
      <c r="U55" s="25" t="s">
        <v>100</v>
      </c>
    </row>
    <row r="56" spans="1:21">
      <c r="A56" s="5" t="s">
        <v>464</v>
      </c>
      <c r="B56" s="6" t="s">
        <v>183</v>
      </c>
      <c r="C56" s="6" t="s">
        <v>458</v>
      </c>
      <c r="D56" s="6" t="s">
        <v>258</v>
      </c>
      <c r="E56" s="6" t="s">
        <v>203</v>
      </c>
      <c r="F56" s="6" t="s">
        <v>253</v>
      </c>
      <c r="G56" s="6" t="s">
        <v>254</v>
      </c>
      <c r="H56" s="6" t="s">
        <v>252</v>
      </c>
      <c r="I56" s="6" t="s">
        <v>251</v>
      </c>
      <c r="J56" s="6" t="s">
        <v>257</v>
      </c>
      <c r="K56" s="6" t="s">
        <v>255</v>
      </c>
      <c r="L56" s="8">
        <v>-15.383137</v>
      </c>
      <c r="M56" s="8">
        <v>-174.24467100000001</v>
      </c>
      <c r="N56" s="6"/>
      <c r="O56" s="7" t="s">
        <v>439</v>
      </c>
      <c r="P56" s="2" t="s">
        <v>101</v>
      </c>
      <c r="R56" s="6" t="s">
        <v>262</v>
      </c>
      <c r="S56" s="25" t="s">
        <v>101</v>
      </c>
      <c r="T56" s="25" t="s">
        <v>101</v>
      </c>
      <c r="U56" s="25" t="s">
        <v>101</v>
      </c>
    </row>
    <row r="57" spans="1:21">
      <c r="A57" s="5" t="s">
        <v>350</v>
      </c>
      <c r="B57" s="6" t="s">
        <v>461</v>
      </c>
      <c r="C57" s="6" t="s">
        <v>190</v>
      </c>
      <c r="D57" s="11" t="s">
        <v>304</v>
      </c>
      <c r="E57" s="12" t="s">
        <v>192</v>
      </c>
      <c r="F57" s="11" t="s">
        <v>308</v>
      </c>
      <c r="G57" s="11" t="s">
        <v>306</v>
      </c>
      <c r="H57" s="11" t="s">
        <v>307</v>
      </c>
      <c r="I57" s="11" t="s">
        <v>305</v>
      </c>
      <c r="J57" s="11" t="s">
        <v>303</v>
      </c>
      <c r="K57" s="11" t="s">
        <v>302</v>
      </c>
      <c r="L57" s="13">
        <v>-25.320436666666701</v>
      </c>
      <c r="M57" s="13">
        <v>70.040301666666664</v>
      </c>
      <c r="N57" s="14"/>
      <c r="O57" s="7" t="s">
        <v>424</v>
      </c>
      <c r="P57" s="2" t="s">
        <v>0</v>
      </c>
      <c r="S57" s="25" t="s">
        <v>0</v>
      </c>
      <c r="T57" s="25" t="s">
        <v>0</v>
      </c>
      <c r="U57" s="25" t="s">
        <v>0</v>
      </c>
    </row>
    <row r="58" spans="1:21">
      <c r="A58" s="5" t="s">
        <v>350</v>
      </c>
      <c r="B58" s="6" t="s">
        <v>461</v>
      </c>
      <c r="C58" s="6" t="s">
        <v>190</v>
      </c>
      <c r="D58" s="11" t="s">
        <v>304</v>
      </c>
      <c r="E58" s="12" t="s">
        <v>192</v>
      </c>
      <c r="F58" s="11" t="s">
        <v>308</v>
      </c>
      <c r="G58" s="11" t="s">
        <v>306</v>
      </c>
      <c r="H58" s="11" t="s">
        <v>307</v>
      </c>
      <c r="I58" s="11" t="s">
        <v>305</v>
      </c>
      <c r="J58" s="11" t="s">
        <v>303</v>
      </c>
      <c r="K58" s="11" t="s">
        <v>302</v>
      </c>
      <c r="L58" s="13">
        <v>-25.320436666666701</v>
      </c>
      <c r="M58" s="13">
        <v>70.040301666666664</v>
      </c>
      <c r="N58" s="14"/>
      <c r="O58" s="7" t="s">
        <v>425</v>
      </c>
      <c r="P58" s="2" t="s">
        <v>1</v>
      </c>
      <c r="Q58" s="2" t="s">
        <v>333</v>
      </c>
      <c r="S58" s="25" t="s">
        <v>1</v>
      </c>
      <c r="T58" s="25" t="s">
        <v>1</v>
      </c>
      <c r="U58" s="25" t="s">
        <v>1</v>
      </c>
    </row>
    <row r="59" spans="1:21">
      <c r="A59" s="5" t="s">
        <v>350</v>
      </c>
      <c r="B59" s="6" t="s">
        <v>461</v>
      </c>
      <c r="C59" s="6" t="s">
        <v>190</v>
      </c>
      <c r="D59" s="11" t="s">
        <v>304</v>
      </c>
      <c r="E59" s="12" t="s">
        <v>192</v>
      </c>
      <c r="F59" s="11" t="s">
        <v>308</v>
      </c>
      <c r="G59" s="11" t="s">
        <v>306</v>
      </c>
      <c r="H59" s="11" t="s">
        <v>307</v>
      </c>
      <c r="I59" s="11" t="s">
        <v>305</v>
      </c>
      <c r="J59" s="11" t="s">
        <v>303</v>
      </c>
      <c r="K59" s="11" t="s">
        <v>302</v>
      </c>
      <c r="L59" s="13">
        <v>-25.320436666666701</v>
      </c>
      <c r="M59" s="13">
        <v>70.040301666666664</v>
      </c>
      <c r="N59" s="14"/>
      <c r="O59" s="7" t="s">
        <v>426</v>
      </c>
      <c r="P59" s="2" t="s">
        <v>2</v>
      </c>
      <c r="S59" s="25" t="s">
        <v>2</v>
      </c>
      <c r="T59" s="25" t="s">
        <v>2</v>
      </c>
      <c r="U59" s="25" t="s">
        <v>2</v>
      </c>
    </row>
    <row r="60" spans="1:21">
      <c r="A60" s="5" t="s">
        <v>350</v>
      </c>
      <c r="B60" s="6" t="s">
        <v>461</v>
      </c>
      <c r="C60" s="6" t="s">
        <v>190</v>
      </c>
      <c r="D60" s="11" t="s">
        <v>304</v>
      </c>
      <c r="E60" s="12" t="s">
        <v>192</v>
      </c>
      <c r="F60" s="11" t="s">
        <v>308</v>
      </c>
      <c r="G60" s="11" t="s">
        <v>306</v>
      </c>
      <c r="H60" s="11" t="s">
        <v>307</v>
      </c>
      <c r="I60" s="11" t="s">
        <v>305</v>
      </c>
      <c r="J60" s="11" t="s">
        <v>303</v>
      </c>
      <c r="K60" s="11" t="s">
        <v>302</v>
      </c>
      <c r="L60" s="13">
        <v>-25.320436666666701</v>
      </c>
      <c r="M60" s="13">
        <v>70.040301666666664</v>
      </c>
      <c r="N60" s="14"/>
      <c r="O60" s="7" t="s">
        <v>427</v>
      </c>
      <c r="P60" s="2" t="s">
        <v>3</v>
      </c>
      <c r="S60" s="25" t="s">
        <v>3</v>
      </c>
      <c r="T60" s="25" t="s">
        <v>3</v>
      </c>
      <c r="U60" s="25" t="s">
        <v>3</v>
      </c>
    </row>
    <row r="61" spans="1:21">
      <c r="A61" s="5" t="s">
        <v>350</v>
      </c>
      <c r="B61" s="6" t="s">
        <v>462</v>
      </c>
      <c r="C61" s="6" t="s">
        <v>297</v>
      </c>
      <c r="D61" s="6" t="s">
        <v>298</v>
      </c>
      <c r="E61" s="6" t="s">
        <v>192</v>
      </c>
      <c r="F61" s="6" t="s">
        <v>204</v>
      </c>
      <c r="G61" s="6" t="s">
        <v>295</v>
      </c>
      <c r="H61" s="6" t="s">
        <v>294</v>
      </c>
      <c r="I61" s="6" t="s">
        <v>301</v>
      </c>
      <c r="J61" s="6" t="s">
        <v>300</v>
      </c>
      <c r="K61" s="6" t="s">
        <v>299</v>
      </c>
      <c r="L61" s="8">
        <v>-37.783816666666667</v>
      </c>
      <c r="M61" s="8">
        <v>49.649416666666667</v>
      </c>
      <c r="N61" s="6" t="s">
        <v>296</v>
      </c>
      <c r="O61" s="7" t="s">
        <v>405</v>
      </c>
      <c r="P61" s="2" t="s">
        <v>165</v>
      </c>
      <c r="Q61" s="2" t="s">
        <v>333</v>
      </c>
      <c r="R61" s="6" t="s">
        <v>262</v>
      </c>
      <c r="S61" s="25" t="s">
        <v>162</v>
      </c>
      <c r="T61" s="25" t="s">
        <v>163</v>
      </c>
      <c r="U61" s="25" t="s">
        <v>164</v>
      </c>
    </row>
    <row r="62" spans="1:21">
      <c r="A62" s="5" t="s">
        <v>350</v>
      </c>
      <c r="B62" s="6" t="s">
        <v>462</v>
      </c>
      <c r="C62" s="6" t="s">
        <v>297</v>
      </c>
      <c r="D62" s="6" t="s">
        <v>298</v>
      </c>
      <c r="E62" s="6" t="s">
        <v>192</v>
      </c>
      <c r="F62" s="6" t="s">
        <v>204</v>
      </c>
      <c r="G62" s="6" t="s">
        <v>295</v>
      </c>
      <c r="H62" s="6" t="s">
        <v>294</v>
      </c>
      <c r="I62" s="6" t="s">
        <v>301</v>
      </c>
      <c r="J62" s="6" t="s">
        <v>300</v>
      </c>
      <c r="K62" s="6" t="s">
        <v>299</v>
      </c>
      <c r="L62" s="8">
        <v>-37.783816666666667</v>
      </c>
      <c r="M62" s="8">
        <v>49.649416666666667</v>
      </c>
      <c r="N62" s="6" t="s">
        <v>296</v>
      </c>
      <c r="O62" s="7" t="s">
        <v>406</v>
      </c>
      <c r="P62" s="2" t="s">
        <v>169</v>
      </c>
      <c r="R62" s="6" t="s">
        <v>262</v>
      </c>
      <c r="S62" s="25" t="s">
        <v>166</v>
      </c>
      <c r="T62" s="25" t="s">
        <v>167</v>
      </c>
      <c r="U62" s="25" t="s">
        <v>168</v>
      </c>
    </row>
    <row r="63" spans="1:21">
      <c r="A63" s="5" t="s">
        <v>350</v>
      </c>
      <c r="B63" s="6" t="s">
        <v>462</v>
      </c>
      <c r="C63" s="6" t="s">
        <v>297</v>
      </c>
      <c r="D63" s="6" t="s">
        <v>298</v>
      </c>
      <c r="E63" s="6" t="s">
        <v>192</v>
      </c>
      <c r="F63" s="6" t="s">
        <v>204</v>
      </c>
      <c r="G63" s="6" t="s">
        <v>295</v>
      </c>
      <c r="H63" s="6" t="s">
        <v>294</v>
      </c>
      <c r="I63" s="6" t="s">
        <v>301</v>
      </c>
      <c r="J63" s="6" t="s">
        <v>300</v>
      </c>
      <c r="K63" s="6" t="s">
        <v>299</v>
      </c>
      <c r="L63" s="8">
        <v>-37.783816666666667</v>
      </c>
      <c r="M63" s="8">
        <v>49.649416666666667</v>
      </c>
      <c r="N63" s="6" t="s">
        <v>296</v>
      </c>
      <c r="O63" s="7" t="s">
        <v>407</v>
      </c>
      <c r="P63" s="2" t="s">
        <v>173</v>
      </c>
      <c r="R63" s="6" t="s">
        <v>262</v>
      </c>
      <c r="S63" s="25" t="s">
        <v>170</v>
      </c>
      <c r="T63" s="25" t="s">
        <v>171</v>
      </c>
      <c r="U63" s="25" t="s">
        <v>172</v>
      </c>
    </row>
    <row r="64" spans="1:21">
      <c r="A64" s="5" t="s">
        <v>355</v>
      </c>
      <c r="B64" s="6" t="s">
        <v>180</v>
      </c>
      <c r="C64" s="2" t="s">
        <v>195</v>
      </c>
      <c r="D64" s="6" t="s">
        <v>196</v>
      </c>
      <c r="E64" s="6" t="s">
        <v>192</v>
      </c>
      <c r="F64" s="9" t="s">
        <v>197</v>
      </c>
      <c r="G64" s="6" t="s">
        <v>259</v>
      </c>
      <c r="H64" s="2" t="s">
        <v>200</v>
      </c>
      <c r="I64" s="9" t="s">
        <v>207</v>
      </c>
      <c r="J64" s="9" t="s">
        <v>199</v>
      </c>
      <c r="K64" s="6" t="s">
        <v>201</v>
      </c>
      <c r="L64" s="8">
        <v>9.8266666669999996</v>
      </c>
      <c r="M64" s="8">
        <v>-104.292</v>
      </c>
      <c r="N64" s="6"/>
      <c r="O64" s="7" t="s">
        <v>401</v>
      </c>
      <c r="P64" s="2" t="s">
        <v>11</v>
      </c>
      <c r="Q64" s="6" t="s">
        <v>333</v>
      </c>
      <c r="R64" s="6" t="s">
        <v>262</v>
      </c>
      <c r="S64" s="25" t="s">
        <v>8</v>
      </c>
      <c r="T64" s="25" t="s">
        <v>9</v>
      </c>
      <c r="U64" s="25" t="s">
        <v>10</v>
      </c>
    </row>
    <row r="65" spans="1:21">
      <c r="A65" s="5" t="s">
        <v>355</v>
      </c>
      <c r="B65" s="6" t="s">
        <v>180</v>
      </c>
      <c r="C65" s="2" t="s">
        <v>195</v>
      </c>
      <c r="D65" s="15" t="s">
        <v>194</v>
      </c>
      <c r="E65" s="15" t="s">
        <v>192</v>
      </c>
      <c r="F65" s="16" t="s">
        <v>197</v>
      </c>
      <c r="G65" s="15" t="s">
        <v>259</v>
      </c>
      <c r="H65" s="17" t="s">
        <v>200</v>
      </c>
      <c r="I65" s="16" t="s">
        <v>207</v>
      </c>
      <c r="J65" s="16" t="s">
        <v>198</v>
      </c>
      <c r="K65" s="15" t="s">
        <v>202</v>
      </c>
      <c r="L65" s="18">
        <v>9.8483333329999994</v>
      </c>
      <c r="M65" s="18">
        <v>-104.28866669999999</v>
      </c>
      <c r="N65" s="15"/>
      <c r="O65" s="7" t="s">
        <v>402</v>
      </c>
      <c r="P65" s="2" t="s">
        <v>7</v>
      </c>
      <c r="R65" s="6" t="s">
        <v>262</v>
      </c>
      <c r="S65" s="25" t="s">
        <v>4</v>
      </c>
      <c r="T65" s="25" t="s">
        <v>5</v>
      </c>
      <c r="U65" s="25" t="s">
        <v>6</v>
      </c>
    </row>
    <row r="66" spans="1:21">
      <c r="A66" s="5" t="s">
        <v>355</v>
      </c>
      <c r="B66" s="6" t="s">
        <v>460</v>
      </c>
      <c r="C66" s="6" t="s">
        <v>292</v>
      </c>
      <c r="D66" s="6" t="s">
        <v>293</v>
      </c>
      <c r="E66" s="6" t="s">
        <v>192</v>
      </c>
      <c r="F66" s="6" t="s">
        <v>197</v>
      </c>
      <c r="G66" s="6" t="s">
        <v>291</v>
      </c>
      <c r="H66" s="6" t="s">
        <v>200</v>
      </c>
      <c r="I66" s="6" t="s">
        <v>289</v>
      </c>
      <c r="J66" s="9" t="s">
        <v>288</v>
      </c>
      <c r="K66" s="9" t="s">
        <v>290</v>
      </c>
      <c r="L66" s="3">
        <v>-17.417983329999998</v>
      </c>
      <c r="M66" s="3">
        <v>-113.20386670000001</v>
      </c>
      <c r="N66" s="9"/>
      <c r="O66" s="7" t="s">
        <v>398</v>
      </c>
      <c r="P66" s="2" t="s">
        <v>157</v>
      </c>
      <c r="S66" s="25" t="s">
        <v>154</v>
      </c>
      <c r="T66" s="25" t="s">
        <v>155</v>
      </c>
      <c r="U66" s="25" t="s">
        <v>156</v>
      </c>
    </row>
    <row r="67" spans="1:21">
      <c r="A67" s="5" t="s">
        <v>355</v>
      </c>
      <c r="B67" s="6" t="s">
        <v>460</v>
      </c>
      <c r="C67" s="6" t="s">
        <v>292</v>
      </c>
      <c r="D67" s="6" t="s">
        <v>293</v>
      </c>
      <c r="E67" s="6" t="s">
        <v>192</v>
      </c>
      <c r="F67" s="6" t="s">
        <v>197</v>
      </c>
      <c r="G67" s="6" t="s">
        <v>291</v>
      </c>
      <c r="H67" s="6" t="s">
        <v>200</v>
      </c>
      <c r="I67" s="6" t="s">
        <v>289</v>
      </c>
      <c r="J67" s="9" t="s">
        <v>288</v>
      </c>
      <c r="K67" s="9" t="s">
        <v>290</v>
      </c>
      <c r="L67" s="3">
        <v>-17.417983329999998</v>
      </c>
      <c r="M67" s="3">
        <v>-113.20386670000001</v>
      </c>
      <c r="O67" s="7" t="s">
        <v>440</v>
      </c>
      <c r="P67" s="2" t="s">
        <v>158</v>
      </c>
      <c r="S67" s="25" t="s">
        <v>158</v>
      </c>
      <c r="T67" s="25" t="s">
        <v>158</v>
      </c>
      <c r="U67" s="25" t="s">
        <v>158</v>
      </c>
    </row>
    <row r="68" spans="1:21">
      <c r="A68" s="5" t="s">
        <v>355</v>
      </c>
      <c r="B68" s="6" t="s">
        <v>460</v>
      </c>
      <c r="C68" s="6" t="s">
        <v>292</v>
      </c>
      <c r="D68" s="6" t="s">
        <v>293</v>
      </c>
      <c r="E68" s="6" t="s">
        <v>192</v>
      </c>
      <c r="F68" s="6" t="s">
        <v>197</v>
      </c>
      <c r="G68" s="6" t="s">
        <v>291</v>
      </c>
      <c r="H68" s="6" t="s">
        <v>200</v>
      </c>
      <c r="I68" s="6" t="s">
        <v>289</v>
      </c>
      <c r="J68" s="9" t="s">
        <v>288</v>
      </c>
      <c r="K68" s="9" t="s">
        <v>290</v>
      </c>
      <c r="L68" s="3">
        <v>-17.417983329999998</v>
      </c>
      <c r="M68" s="3">
        <v>-113.20386670000001</v>
      </c>
      <c r="N68" s="6"/>
      <c r="O68" s="7" t="s">
        <v>441</v>
      </c>
      <c r="P68" s="2" t="s">
        <v>159</v>
      </c>
      <c r="S68" s="25" t="s">
        <v>159</v>
      </c>
      <c r="T68" s="25" t="s">
        <v>159</v>
      </c>
      <c r="U68" s="25" t="s">
        <v>159</v>
      </c>
    </row>
    <row r="69" spans="1:21">
      <c r="A69" s="5" t="s">
        <v>355</v>
      </c>
      <c r="B69" s="6" t="s">
        <v>460</v>
      </c>
      <c r="C69" s="6" t="s">
        <v>292</v>
      </c>
      <c r="D69" s="6" t="s">
        <v>293</v>
      </c>
      <c r="E69" s="6" t="s">
        <v>192</v>
      </c>
      <c r="F69" s="6" t="s">
        <v>197</v>
      </c>
      <c r="G69" s="6" t="s">
        <v>291</v>
      </c>
      <c r="H69" s="6" t="s">
        <v>200</v>
      </c>
      <c r="I69" s="6" t="s">
        <v>289</v>
      </c>
      <c r="J69" s="9" t="s">
        <v>288</v>
      </c>
      <c r="K69" s="9" t="s">
        <v>290</v>
      </c>
      <c r="L69" s="3">
        <v>-17.417983329999998</v>
      </c>
      <c r="M69" s="3">
        <v>-113.20386670000001</v>
      </c>
      <c r="N69" s="6"/>
      <c r="O69" s="7" t="s">
        <v>442</v>
      </c>
      <c r="P69" s="2" t="s">
        <v>160</v>
      </c>
      <c r="Q69" s="2" t="s">
        <v>333</v>
      </c>
      <c r="S69" s="25" t="s">
        <v>160</v>
      </c>
      <c r="T69" s="25" t="s">
        <v>160</v>
      </c>
      <c r="U69" s="25" t="s">
        <v>160</v>
      </c>
    </row>
    <row r="70" spans="1:21">
      <c r="A70" s="5" t="s">
        <v>355</v>
      </c>
      <c r="B70" s="6" t="s">
        <v>460</v>
      </c>
      <c r="C70" s="6" t="s">
        <v>292</v>
      </c>
      <c r="D70" s="6" t="s">
        <v>293</v>
      </c>
      <c r="E70" s="6" t="s">
        <v>192</v>
      </c>
      <c r="F70" s="6" t="s">
        <v>197</v>
      </c>
      <c r="G70" s="6" t="s">
        <v>291</v>
      </c>
      <c r="H70" s="6" t="s">
        <v>200</v>
      </c>
      <c r="I70" s="6" t="s">
        <v>289</v>
      </c>
      <c r="J70" s="9" t="s">
        <v>288</v>
      </c>
      <c r="K70" s="9" t="s">
        <v>290</v>
      </c>
      <c r="L70" s="3">
        <v>-17.417983329999998</v>
      </c>
      <c r="M70" s="3">
        <v>-113.20386670000001</v>
      </c>
      <c r="N70" s="6"/>
      <c r="O70" s="7" t="s">
        <v>443</v>
      </c>
      <c r="P70" s="2" t="s">
        <v>161</v>
      </c>
      <c r="S70" s="25" t="s">
        <v>161</v>
      </c>
      <c r="T70" s="25" t="s">
        <v>161</v>
      </c>
      <c r="U70" s="25" t="s">
        <v>161</v>
      </c>
    </row>
    <row r="71" spans="1:21">
      <c r="A71" s="5" t="s">
        <v>351</v>
      </c>
      <c r="B71" s="6" t="s">
        <v>457</v>
      </c>
      <c r="C71" s="2" t="s">
        <v>309</v>
      </c>
      <c r="E71" s="2" t="s">
        <v>223</v>
      </c>
      <c r="F71" s="2" t="s">
        <v>316</v>
      </c>
      <c r="G71" s="2" t="s">
        <v>315</v>
      </c>
      <c r="H71" s="2" t="s">
        <v>310</v>
      </c>
      <c r="I71" s="2" t="s">
        <v>312</v>
      </c>
      <c r="J71" s="2" t="s">
        <v>311</v>
      </c>
      <c r="K71" s="2">
        <v>1340</v>
      </c>
      <c r="L71" s="3">
        <f>32+(6.288/60)</f>
        <v>32.104799999999997</v>
      </c>
      <c r="M71" s="3">
        <f>139+(52.038/60)</f>
        <v>139.8673</v>
      </c>
      <c r="O71" s="7" t="s">
        <v>434</v>
      </c>
      <c r="P71" s="2" t="s">
        <v>147</v>
      </c>
      <c r="Q71" s="2" t="s">
        <v>333</v>
      </c>
      <c r="S71" s="25" t="s">
        <v>147</v>
      </c>
      <c r="T71" s="25" t="s">
        <v>147</v>
      </c>
      <c r="U71" s="25" t="s">
        <v>147</v>
      </c>
    </row>
    <row r="72" spans="1:21">
      <c r="A72" s="5" t="s">
        <v>351</v>
      </c>
      <c r="B72" s="6" t="s">
        <v>457</v>
      </c>
      <c r="C72" s="2" t="s">
        <v>309</v>
      </c>
      <c r="E72" s="2" t="s">
        <v>223</v>
      </c>
      <c r="F72" s="2" t="s">
        <v>316</v>
      </c>
      <c r="G72" s="2" t="s">
        <v>315</v>
      </c>
      <c r="H72" s="2" t="s">
        <v>310</v>
      </c>
      <c r="I72" s="2" t="s">
        <v>312</v>
      </c>
      <c r="J72" s="2" t="s">
        <v>311</v>
      </c>
      <c r="K72" s="2">
        <v>1340</v>
      </c>
      <c r="L72" s="3">
        <f>32+(6.288/60)</f>
        <v>32.104799999999997</v>
      </c>
      <c r="M72" s="3">
        <f>139+(52.038/60)</f>
        <v>139.8673</v>
      </c>
      <c r="O72" s="7" t="s">
        <v>435</v>
      </c>
      <c r="P72" s="2" t="s">
        <v>148</v>
      </c>
      <c r="S72" s="25" t="s">
        <v>148</v>
      </c>
      <c r="T72" s="25" t="s">
        <v>148</v>
      </c>
      <c r="U72" s="25" t="s">
        <v>148</v>
      </c>
    </row>
    <row r="73" spans="1:21">
      <c r="A73" s="5" t="s">
        <v>351</v>
      </c>
      <c r="B73" s="6" t="s">
        <v>457</v>
      </c>
      <c r="C73" s="2" t="s">
        <v>309</v>
      </c>
      <c r="E73" s="2" t="s">
        <v>223</v>
      </c>
      <c r="F73" s="2" t="s">
        <v>316</v>
      </c>
      <c r="G73" s="2" t="s">
        <v>315</v>
      </c>
      <c r="H73" s="2" t="s">
        <v>310</v>
      </c>
      <c r="I73" s="2" t="s">
        <v>312</v>
      </c>
      <c r="J73" s="2" t="s">
        <v>311</v>
      </c>
      <c r="K73" s="2">
        <v>1340</v>
      </c>
      <c r="L73" s="3">
        <f>32+(6.288/60)</f>
        <v>32.104799999999997</v>
      </c>
      <c r="M73" s="3">
        <f>139+(52.038/60)</f>
        <v>139.8673</v>
      </c>
      <c r="O73" s="7" t="s">
        <v>436</v>
      </c>
      <c r="P73" s="2" t="s">
        <v>149</v>
      </c>
      <c r="S73" s="25" t="s">
        <v>149</v>
      </c>
      <c r="T73" s="25" t="s">
        <v>149</v>
      </c>
      <c r="U73" s="25" t="s">
        <v>149</v>
      </c>
    </row>
    <row r="74" spans="1:21">
      <c r="A74" s="5" t="s">
        <v>351</v>
      </c>
      <c r="B74" s="6" t="s">
        <v>457</v>
      </c>
      <c r="C74" s="2" t="s">
        <v>309</v>
      </c>
      <c r="E74" s="2" t="s">
        <v>223</v>
      </c>
      <c r="F74" s="2" t="s">
        <v>316</v>
      </c>
      <c r="G74" s="2" t="s">
        <v>315</v>
      </c>
      <c r="H74" s="2" t="s">
        <v>310</v>
      </c>
      <c r="I74" s="2" t="s">
        <v>312</v>
      </c>
      <c r="J74" s="2" t="s">
        <v>311</v>
      </c>
      <c r="K74" s="2">
        <v>1340</v>
      </c>
      <c r="L74" s="3">
        <f>32+(6.288/60)</f>
        <v>32.104799999999997</v>
      </c>
      <c r="M74" s="3">
        <f>139+(52.038/60)</f>
        <v>139.8673</v>
      </c>
      <c r="O74" s="7" t="s">
        <v>437</v>
      </c>
      <c r="P74" s="2" t="s">
        <v>150</v>
      </c>
      <c r="S74" s="25" t="s">
        <v>150</v>
      </c>
      <c r="T74" s="25" t="s">
        <v>150</v>
      </c>
      <c r="U74" s="25" t="s">
        <v>150</v>
      </c>
    </row>
    <row r="75" spans="1:21">
      <c r="A75" s="5" t="s">
        <v>353</v>
      </c>
      <c r="B75" s="6" t="s">
        <v>182</v>
      </c>
      <c r="C75" s="6" t="s">
        <v>213</v>
      </c>
      <c r="D75" s="6" t="s">
        <v>220</v>
      </c>
      <c r="E75" s="6" t="s">
        <v>223</v>
      </c>
      <c r="F75" s="6" t="s">
        <v>216</v>
      </c>
      <c r="G75" s="6" t="s">
        <v>217</v>
      </c>
      <c r="H75" s="6" t="s">
        <v>221</v>
      </c>
      <c r="I75" s="6" t="s">
        <v>219</v>
      </c>
      <c r="J75" s="6" t="s">
        <v>214</v>
      </c>
      <c r="K75" s="6" t="s">
        <v>222</v>
      </c>
      <c r="L75" s="19">
        <v>-34.878666666666703</v>
      </c>
      <c r="M75" s="19">
        <v>179.07016666666701</v>
      </c>
      <c r="O75" s="7" t="s">
        <v>372</v>
      </c>
      <c r="P75" s="2" t="s">
        <v>38</v>
      </c>
      <c r="R75" s="6" t="s">
        <v>262</v>
      </c>
      <c r="S75" s="25" t="s">
        <v>38</v>
      </c>
      <c r="T75" s="25" t="s">
        <v>38</v>
      </c>
      <c r="U75" s="25" t="s">
        <v>38</v>
      </c>
    </row>
    <row r="76" spans="1:21">
      <c r="A76" s="5" t="s">
        <v>353</v>
      </c>
      <c r="B76" s="6" t="s">
        <v>182</v>
      </c>
      <c r="C76" s="6" t="s">
        <v>213</v>
      </c>
      <c r="D76" s="6" t="s">
        <v>220</v>
      </c>
      <c r="E76" s="6" t="s">
        <v>223</v>
      </c>
      <c r="F76" s="6" t="s">
        <v>216</v>
      </c>
      <c r="G76" s="6" t="s">
        <v>217</v>
      </c>
      <c r="H76" s="6" t="s">
        <v>221</v>
      </c>
      <c r="I76" s="6" t="s">
        <v>219</v>
      </c>
      <c r="J76" s="6" t="s">
        <v>214</v>
      </c>
      <c r="K76" s="6" t="s">
        <v>222</v>
      </c>
      <c r="L76" s="19">
        <v>-34.878666666666703</v>
      </c>
      <c r="M76" s="19">
        <v>179.07016666666701</v>
      </c>
      <c r="O76" s="7" t="s">
        <v>373</v>
      </c>
      <c r="P76" s="2" t="s">
        <v>39</v>
      </c>
      <c r="R76" s="6" t="s">
        <v>262</v>
      </c>
      <c r="S76" s="25" t="s">
        <v>39</v>
      </c>
      <c r="T76" s="25" t="s">
        <v>39</v>
      </c>
      <c r="U76" s="25" t="s">
        <v>39</v>
      </c>
    </row>
    <row r="77" spans="1:21">
      <c r="A77" s="5" t="s">
        <v>353</v>
      </c>
      <c r="B77" s="6" t="s">
        <v>182</v>
      </c>
      <c r="C77" s="6" t="s">
        <v>213</v>
      </c>
      <c r="D77" s="6" t="s">
        <v>220</v>
      </c>
      <c r="E77" s="6" t="s">
        <v>223</v>
      </c>
      <c r="F77" s="6" t="s">
        <v>216</v>
      </c>
      <c r="G77" s="6" t="s">
        <v>217</v>
      </c>
      <c r="H77" s="6" t="s">
        <v>221</v>
      </c>
      <c r="I77" s="6" t="s">
        <v>215</v>
      </c>
      <c r="J77" s="6" t="s">
        <v>214</v>
      </c>
      <c r="K77" s="6" t="s">
        <v>218</v>
      </c>
      <c r="L77" s="19">
        <v>-34.878</v>
      </c>
      <c r="M77" s="19">
        <v>179.071</v>
      </c>
      <c r="O77" s="7" t="s">
        <v>403</v>
      </c>
      <c r="P77" s="2" t="s">
        <v>33</v>
      </c>
      <c r="R77" s="6" t="s">
        <v>262</v>
      </c>
      <c r="S77" s="25" t="s">
        <v>30</v>
      </c>
      <c r="T77" s="25" t="s">
        <v>31</v>
      </c>
      <c r="U77" s="25" t="s">
        <v>32</v>
      </c>
    </row>
    <row r="78" spans="1:21">
      <c r="A78" s="5" t="s">
        <v>353</v>
      </c>
      <c r="B78" s="6" t="s">
        <v>182</v>
      </c>
      <c r="C78" s="6" t="s">
        <v>213</v>
      </c>
      <c r="D78" s="6" t="s">
        <v>220</v>
      </c>
      <c r="E78" s="6" t="s">
        <v>223</v>
      </c>
      <c r="F78" s="6" t="s">
        <v>216</v>
      </c>
      <c r="G78" s="6" t="s">
        <v>217</v>
      </c>
      <c r="H78" s="6" t="s">
        <v>221</v>
      </c>
      <c r="I78" s="6" t="s">
        <v>219</v>
      </c>
      <c r="J78" s="6" t="s">
        <v>214</v>
      </c>
      <c r="K78" s="6" t="s">
        <v>222</v>
      </c>
      <c r="L78" s="19">
        <v>-34.878666666666703</v>
      </c>
      <c r="M78" s="19">
        <v>179.07016666666701</v>
      </c>
      <c r="O78" s="7" t="s">
        <v>404</v>
      </c>
      <c r="P78" s="2" t="s">
        <v>37</v>
      </c>
      <c r="R78" s="6" t="s">
        <v>262</v>
      </c>
      <c r="S78" s="25" t="s">
        <v>34</v>
      </c>
      <c r="T78" s="25" t="s">
        <v>35</v>
      </c>
      <c r="U78" s="25" t="s">
        <v>36</v>
      </c>
    </row>
    <row r="79" spans="1:21">
      <c r="A79" s="5" t="s">
        <v>353</v>
      </c>
      <c r="B79" s="6" t="s">
        <v>182</v>
      </c>
      <c r="C79" s="6" t="s">
        <v>228</v>
      </c>
      <c r="D79" s="6" t="s">
        <v>232</v>
      </c>
      <c r="E79" s="6" t="s">
        <v>223</v>
      </c>
      <c r="F79" s="6" t="s">
        <v>225</v>
      </c>
      <c r="G79" s="6" t="s">
        <v>224</v>
      </c>
      <c r="H79" s="6" t="s">
        <v>230</v>
      </c>
      <c r="I79" s="6" t="s">
        <v>229</v>
      </c>
      <c r="J79" s="6" t="s">
        <v>227</v>
      </c>
      <c r="K79" s="6" t="s">
        <v>226</v>
      </c>
      <c r="L79" s="8">
        <v>-36.447203000000002</v>
      </c>
      <c r="M79" s="8">
        <v>177.83942999999999</v>
      </c>
      <c r="N79" s="6" t="s">
        <v>231</v>
      </c>
      <c r="O79" s="7" t="s">
        <v>368</v>
      </c>
      <c r="P79" s="2" t="s">
        <v>41</v>
      </c>
      <c r="R79" s="6" t="s">
        <v>262</v>
      </c>
      <c r="S79" s="25" t="s">
        <v>179</v>
      </c>
      <c r="T79" s="25" t="s">
        <v>40</v>
      </c>
      <c r="U79" s="25" t="s">
        <v>40</v>
      </c>
    </row>
    <row r="80" spans="1:21">
      <c r="A80" s="5" t="s">
        <v>353</v>
      </c>
      <c r="B80" s="6" t="s">
        <v>182</v>
      </c>
      <c r="C80" s="6" t="s">
        <v>228</v>
      </c>
      <c r="D80" s="6" t="s">
        <v>232</v>
      </c>
      <c r="E80" s="6" t="s">
        <v>223</v>
      </c>
      <c r="F80" s="6" t="s">
        <v>225</v>
      </c>
      <c r="G80" s="6" t="s">
        <v>224</v>
      </c>
      <c r="H80" s="6" t="s">
        <v>230</v>
      </c>
      <c r="I80" s="6" t="s">
        <v>229</v>
      </c>
      <c r="J80" s="6" t="s">
        <v>227</v>
      </c>
      <c r="K80" s="6" t="s">
        <v>226</v>
      </c>
      <c r="L80" s="8">
        <v>-36.447203000000002</v>
      </c>
      <c r="M80" s="8">
        <v>177.83942999999999</v>
      </c>
      <c r="N80" s="6" t="s">
        <v>231</v>
      </c>
      <c r="O80" s="7" t="s">
        <v>369</v>
      </c>
      <c r="P80" s="2" t="s">
        <v>43</v>
      </c>
      <c r="R80" s="6" t="s">
        <v>262</v>
      </c>
      <c r="S80" s="25" t="s">
        <v>42</v>
      </c>
      <c r="T80" s="25" t="s">
        <v>42</v>
      </c>
      <c r="U80" s="25" t="s">
        <v>42</v>
      </c>
    </row>
    <row r="81" spans="1:21">
      <c r="A81" s="5" t="s">
        <v>353</v>
      </c>
      <c r="B81" s="6" t="s">
        <v>182</v>
      </c>
      <c r="C81" s="6" t="s">
        <v>228</v>
      </c>
      <c r="D81" s="6" t="s">
        <v>232</v>
      </c>
      <c r="E81" s="6" t="s">
        <v>223</v>
      </c>
      <c r="F81" s="6" t="s">
        <v>225</v>
      </c>
      <c r="G81" s="6" t="s">
        <v>224</v>
      </c>
      <c r="H81" s="6" t="s">
        <v>230</v>
      </c>
      <c r="I81" s="6" t="s">
        <v>229</v>
      </c>
      <c r="J81" s="6" t="s">
        <v>227</v>
      </c>
      <c r="K81" s="6" t="s">
        <v>226</v>
      </c>
      <c r="L81" s="8">
        <v>-36.447203000000002</v>
      </c>
      <c r="M81" s="8">
        <v>177.83942999999999</v>
      </c>
      <c r="N81" s="6" t="s">
        <v>231</v>
      </c>
      <c r="O81" s="7" t="s">
        <v>370</v>
      </c>
      <c r="P81" s="2" t="s">
        <v>45</v>
      </c>
      <c r="R81" s="6" t="s">
        <v>262</v>
      </c>
      <c r="S81" s="25" t="s">
        <v>44</v>
      </c>
      <c r="T81" s="25" t="s">
        <v>44</v>
      </c>
      <c r="U81" s="25" t="s">
        <v>44</v>
      </c>
    </row>
    <row r="82" spans="1:21">
      <c r="A82" s="5" t="s">
        <v>353</v>
      </c>
      <c r="B82" s="6" t="s">
        <v>182</v>
      </c>
      <c r="C82" s="6" t="s">
        <v>228</v>
      </c>
      <c r="D82" s="6" t="s">
        <v>232</v>
      </c>
      <c r="E82" s="6" t="s">
        <v>223</v>
      </c>
      <c r="F82" s="6" t="s">
        <v>225</v>
      </c>
      <c r="G82" s="6" t="s">
        <v>224</v>
      </c>
      <c r="H82" s="6" t="s">
        <v>230</v>
      </c>
      <c r="I82" s="6" t="s">
        <v>229</v>
      </c>
      <c r="J82" s="6" t="s">
        <v>227</v>
      </c>
      <c r="K82" s="6" t="s">
        <v>226</v>
      </c>
      <c r="L82" s="3">
        <v>-36.447203000000002</v>
      </c>
      <c r="M82" s="3">
        <v>177.83942999999999</v>
      </c>
      <c r="N82" s="6" t="s">
        <v>231</v>
      </c>
      <c r="O82" s="7" t="s">
        <v>371</v>
      </c>
      <c r="P82" s="2" t="s">
        <v>47</v>
      </c>
      <c r="R82" s="6" t="s">
        <v>262</v>
      </c>
      <c r="S82" s="25" t="s">
        <v>179</v>
      </c>
      <c r="T82" s="25" t="s">
        <v>46</v>
      </c>
      <c r="U82" s="25" t="s">
        <v>46</v>
      </c>
    </row>
    <row r="83" spans="1:21">
      <c r="A83" s="5" t="s">
        <v>353</v>
      </c>
      <c r="B83" s="6" t="s">
        <v>182</v>
      </c>
      <c r="C83" s="6" t="s">
        <v>336</v>
      </c>
      <c r="D83" s="6" t="s">
        <v>342</v>
      </c>
      <c r="E83" s="6" t="s">
        <v>223</v>
      </c>
      <c r="F83" s="6" t="s">
        <v>216</v>
      </c>
      <c r="G83" s="6" t="s">
        <v>338</v>
      </c>
      <c r="H83" s="6" t="s">
        <v>221</v>
      </c>
      <c r="I83" s="6" t="s">
        <v>339</v>
      </c>
      <c r="J83" s="6" t="s">
        <v>340</v>
      </c>
      <c r="K83" s="6" t="s">
        <v>341</v>
      </c>
      <c r="L83" s="3">
        <v>-35.0137</v>
      </c>
      <c r="M83" s="3">
        <v>178.9795</v>
      </c>
      <c r="N83" s="6"/>
      <c r="O83" s="7" t="s">
        <v>452</v>
      </c>
      <c r="P83" s="2" t="s">
        <v>334</v>
      </c>
      <c r="Q83" s="2" t="s">
        <v>333</v>
      </c>
      <c r="R83" s="6"/>
      <c r="S83" s="26"/>
      <c r="T83" s="26"/>
      <c r="U83" s="26"/>
    </row>
    <row r="84" spans="1:21">
      <c r="A84" s="5" t="s">
        <v>353</v>
      </c>
      <c r="B84" s="6" t="s">
        <v>182</v>
      </c>
      <c r="C84" s="6" t="s">
        <v>337</v>
      </c>
      <c r="D84" s="6" t="s">
        <v>232</v>
      </c>
      <c r="E84" s="6" t="s">
        <v>223</v>
      </c>
      <c r="F84" s="6" t="s">
        <v>216</v>
      </c>
      <c r="G84" s="6" t="s">
        <v>343</v>
      </c>
      <c r="H84" s="6" t="s">
        <v>221</v>
      </c>
      <c r="I84" s="6" t="s">
        <v>344</v>
      </c>
      <c r="J84" s="6" t="s">
        <v>345</v>
      </c>
      <c r="K84" s="12" t="s">
        <v>346</v>
      </c>
      <c r="L84" s="20">
        <v>-36.3247</v>
      </c>
      <c r="M84" s="20">
        <v>178.0308</v>
      </c>
      <c r="N84" s="12"/>
      <c r="O84" s="7" t="s">
        <v>453</v>
      </c>
      <c r="P84" s="2" t="s">
        <v>335</v>
      </c>
      <c r="Q84" s="2" t="s">
        <v>333</v>
      </c>
      <c r="R84" s="6"/>
      <c r="S84" s="26"/>
      <c r="T84" s="26"/>
      <c r="U84" s="26"/>
    </row>
    <row r="85" spans="1:21">
      <c r="A85" s="5" t="s">
        <v>354</v>
      </c>
      <c r="B85" s="6" t="s">
        <v>181</v>
      </c>
      <c r="C85" s="6" t="s">
        <v>13</v>
      </c>
      <c r="D85" s="6"/>
      <c r="E85" s="6" t="s">
        <v>203</v>
      </c>
      <c r="F85" s="6" t="s">
        <v>204</v>
      </c>
      <c r="G85" s="6" t="s">
        <v>208</v>
      </c>
      <c r="H85" s="6" t="s">
        <v>205</v>
      </c>
      <c r="I85" s="6" t="s">
        <v>209</v>
      </c>
      <c r="J85" s="6" t="s">
        <v>210</v>
      </c>
      <c r="K85" s="21">
        <v>2700</v>
      </c>
      <c r="L85" s="13">
        <v>-56.06</v>
      </c>
      <c r="M85" s="13">
        <v>-30.33</v>
      </c>
      <c r="N85" s="21"/>
      <c r="O85" s="7" t="s">
        <v>359</v>
      </c>
      <c r="P85" s="2" t="s">
        <v>14</v>
      </c>
      <c r="Q85" s="2" t="s">
        <v>333</v>
      </c>
      <c r="R85" s="6" t="s">
        <v>262</v>
      </c>
      <c r="S85" s="25" t="s">
        <v>12</v>
      </c>
      <c r="T85" s="25" t="s">
        <v>12</v>
      </c>
      <c r="U85" s="25" t="s">
        <v>12</v>
      </c>
    </row>
    <row r="86" spans="1:21">
      <c r="A86" s="5" t="s">
        <v>354</v>
      </c>
      <c r="B86" s="6" t="s">
        <v>181</v>
      </c>
      <c r="C86" s="6" t="s">
        <v>13</v>
      </c>
      <c r="D86" s="6"/>
      <c r="E86" s="6" t="s">
        <v>203</v>
      </c>
      <c r="F86" s="6" t="s">
        <v>204</v>
      </c>
      <c r="G86" s="6" t="s">
        <v>208</v>
      </c>
      <c r="H86" s="6" t="s">
        <v>205</v>
      </c>
      <c r="I86" s="6" t="s">
        <v>209</v>
      </c>
      <c r="J86" s="6" t="s">
        <v>210</v>
      </c>
      <c r="K86" s="21">
        <v>2700</v>
      </c>
      <c r="L86" s="13">
        <v>-56.06</v>
      </c>
      <c r="M86" s="13">
        <v>-30.33</v>
      </c>
      <c r="N86" s="21"/>
      <c r="O86" s="7" t="s">
        <v>360</v>
      </c>
      <c r="P86" s="2" t="s">
        <v>16</v>
      </c>
      <c r="R86" s="6" t="s">
        <v>262</v>
      </c>
      <c r="S86" s="25" t="s">
        <v>15</v>
      </c>
      <c r="T86" s="25" t="s">
        <v>15</v>
      </c>
      <c r="U86" s="25" t="s">
        <v>15</v>
      </c>
    </row>
    <row r="87" spans="1:21">
      <c r="A87" s="5" t="s">
        <v>354</v>
      </c>
      <c r="B87" s="6" t="s">
        <v>181</v>
      </c>
      <c r="C87" s="6" t="s">
        <v>13</v>
      </c>
      <c r="D87" s="6"/>
      <c r="E87" s="6" t="s">
        <v>203</v>
      </c>
      <c r="F87" s="6" t="s">
        <v>204</v>
      </c>
      <c r="G87" s="6" t="s">
        <v>208</v>
      </c>
      <c r="H87" s="6" t="s">
        <v>205</v>
      </c>
      <c r="I87" s="6" t="s">
        <v>209</v>
      </c>
      <c r="J87" s="6" t="s">
        <v>210</v>
      </c>
      <c r="K87" s="21">
        <v>2700</v>
      </c>
      <c r="L87" s="13">
        <v>-56.06</v>
      </c>
      <c r="M87" s="13">
        <v>-30.33</v>
      </c>
      <c r="N87" s="21"/>
      <c r="O87" s="7" t="s">
        <v>361</v>
      </c>
      <c r="P87" s="2" t="s">
        <v>18</v>
      </c>
      <c r="R87" s="6" t="s">
        <v>262</v>
      </c>
      <c r="S87" s="25" t="s">
        <v>17</v>
      </c>
      <c r="T87" s="25" t="s">
        <v>17</v>
      </c>
      <c r="U87" s="25" t="s">
        <v>17</v>
      </c>
    </row>
    <row r="88" spans="1:21">
      <c r="A88" s="5" t="s">
        <v>354</v>
      </c>
      <c r="B88" s="6" t="s">
        <v>181</v>
      </c>
      <c r="C88" s="6" t="s">
        <v>13</v>
      </c>
      <c r="D88" s="6"/>
      <c r="E88" s="6" t="s">
        <v>203</v>
      </c>
      <c r="F88" s="6" t="s">
        <v>204</v>
      </c>
      <c r="G88" s="6" t="s">
        <v>208</v>
      </c>
      <c r="H88" s="6" t="s">
        <v>205</v>
      </c>
      <c r="I88" s="6" t="s">
        <v>209</v>
      </c>
      <c r="J88" s="6" t="s">
        <v>210</v>
      </c>
      <c r="K88" s="21">
        <v>2700</v>
      </c>
      <c r="L88" s="13">
        <v>-56.06</v>
      </c>
      <c r="M88" s="13">
        <v>-30.33</v>
      </c>
      <c r="O88" s="7" t="s">
        <v>362</v>
      </c>
      <c r="P88" s="2" t="s">
        <v>20</v>
      </c>
      <c r="R88" s="6" t="s">
        <v>262</v>
      </c>
      <c r="S88" s="25" t="s">
        <v>19</v>
      </c>
      <c r="T88" s="25" t="s">
        <v>19</v>
      </c>
      <c r="U88" s="25" t="s">
        <v>19</v>
      </c>
    </row>
    <row r="89" spans="1:21">
      <c r="A89" s="5" t="s">
        <v>354</v>
      </c>
      <c r="B89" s="6" t="s">
        <v>181</v>
      </c>
      <c r="C89" s="6" t="s">
        <v>22</v>
      </c>
      <c r="D89" s="6"/>
      <c r="E89" s="6" t="s">
        <v>203</v>
      </c>
      <c r="F89" s="6" t="s">
        <v>204</v>
      </c>
      <c r="G89" s="6" t="s">
        <v>208</v>
      </c>
      <c r="H89" s="6" t="s">
        <v>205</v>
      </c>
      <c r="I89" s="6" t="s">
        <v>211</v>
      </c>
      <c r="J89" s="6" t="s">
        <v>212</v>
      </c>
      <c r="K89" s="2">
        <v>2400</v>
      </c>
      <c r="L89" s="3">
        <v>-60.05</v>
      </c>
      <c r="M89" s="3">
        <v>-29.93</v>
      </c>
      <c r="O89" s="7" t="s">
        <v>364</v>
      </c>
      <c r="P89" s="2" t="s">
        <v>23</v>
      </c>
      <c r="R89" s="6" t="s">
        <v>262</v>
      </c>
      <c r="S89" s="25" t="s">
        <v>21</v>
      </c>
      <c r="T89" s="25" t="s">
        <v>21</v>
      </c>
      <c r="U89" s="25" t="s">
        <v>21</v>
      </c>
    </row>
    <row r="90" spans="1:21">
      <c r="A90" s="5" t="s">
        <v>354</v>
      </c>
      <c r="B90" s="6" t="s">
        <v>181</v>
      </c>
      <c r="C90" s="6" t="s">
        <v>22</v>
      </c>
      <c r="D90" s="6"/>
      <c r="E90" s="6" t="s">
        <v>203</v>
      </c>
      <c r="F90" s="6" t="s">
        <v>204</v>
      </c>
      <c r="G90" s="6" t="s">
        <v>208</v>
      </c>
      <c r="H90" s="6" t="s">
        <v>205</v>
      </c>
      <c r="I90" s="6" t="s">
        <v>211</v>
      </c>
      <c r="J90" s="6" t="s">
        <v>212</v>
      </c>
      <c r="K90" s="2">
        <v>2400</v>
      </c>
      <c r="L90" s="3">
        <v>-60.05</v>
      </c>
      <c r="M90" s="3">
        <v>-29.93</v>
      </c>
      <c r="O90" s="7" t="s">
        <v>365</v>
      </c>
      <c r="P90" s="2" t="s">
        <v>25</v>
      </c>
      <c r="R90" s="6" t="s">
        <v>262</v>
      </c>
      <c r="S90" s="25" t="s">
        <v>24</v>
      </c>
      <c r="T90" s="25" t="s">
        <v>24</v>
      </c>
      <c r="U90" s="25" t="s">
        <v>24</v>
      </c>
    </row>
    <row r="91" spans="1:21">
      <c r="A91" s="5" t="s">
        <v>354</v>
      </c>
      <c r="B91" s="6" t="s">
        <v>181</v>
      </c>
      <c r="C91" s="6" t="s">
        <v>22</v>
      </c>
      <c r="D91" s="6"/>
      <c r="E91" s="6" t="s">
        <v>203</v>
      </c>
      <c r="F91" s="6" t="s">
        <v>204</v>
      </c>
      <c r="G91" s="6" t="s">
        <v>208</v>
      </c>
      <c r="H91" s="6" t="s">
        <v>205</v>
      </c>
      <c r="I91" s="6" t="s">
        <v>211</v>
      </c>
      <c r="J91" s="6" t="s">
        <v>212</v>
      </c>
      <c r="K91" s="2">
        <v>2400</v>
      </c>
      <c r="L91" s="3">
        <v>-60.05</v>
      </c>
      <c r="M91" s="3">
        <v>-29.93</v>
      </c>
      <c r="O91" s="7" t="s">
        <v>366</v>
      </c>
      <c r="P91" s="2" t="s">
        <v>27</v>
      </c>
      <c r="R91" s="6" t="s">
        <v>262</v>
      </c>
      <c r="S91" s="25" t="s">
        <v>26</v>
      </c>
      <c r="T91" s="25" t="s">
        <v>26</v>
      </c>
      <c r="U91" s="25" t="s">
        <v>26</v>
      </c>
    </row>
    <row r="92" spans="1:21">
      <c r="A92" s="5" t="s">
        <v>354</v>
      </c>
      <c r="B92" s="6" t="s">
        <v>181</v>
      </c>
      <c r="C92" s="6" t="s">
        <v>22</v>
      </c>
      <c r="D92" s="6"/>
      <c r="E92" s="6" t="s">
        <v>203</v>
      </c>
      <c r="F92" s="6" t="s">
        <v>204</v>
      </c>
      <c r="G92" s="6" t="s">
        <v>208</v>
      </c>
      <c r="H92" s="6" t="s">
        <v>205</v>
      </c>
      <c r="I92" s="6" t="s">
        <v>211</v>
      </c>
      <c r="J92" s="6" t="s">
        <v>212</v>
      </c>
      <c r="K92" s="2">
        <v>2400</v>
      </c>
      <c r="L92" s="3">
        <v>-60.05</v>
      </c>
      <c r="M92" s="3">
        <v>-29.93</v>
      </c>
      <c r="O92" s="7" t="s">
        <v>367</v>
      </c>
      <c r="P92" s="2" t="s">
        <v>29</v>
      </c>
      <c r="R92" s="6" t="s">
        <v>262</v>
      </c>
      <c r="S92" s="25" t="s">
        <v>28</v>
      </c>
      <c r="T92" s="25" t="s">
        <v>28</v>
      </c>
      <c r="U92" s="25" t="s">
        <v>28</v>
      </c>
    </row>
    <row r="93" spans="1:21">
      <c r="A93" s="5" t="s">
        <v>352</v>
      </c>
      <c r="B93" s="6" t="s">
        <v>183</v>
      </c>
      <c r="C93" s="6" t="s">
        <v>458</v>
      </c>
      <c r="D93" s="6" t="s">
        <v>258</v>
      </c>
      <c r="E93" s="6" t="s">
        <v>203</v>
      </c>
      <c r="F93" s="6" t="s">
        <v>253</v>
      </c>
      <c r="G93" s="6" t="s">
        <v>254</v>
      </c>
      <c r="H93" s="6" t="s">
        <v>252</v>
      </c>
      <c r="I93" s="6" t="s">
        <v>251</v>
      </c>
      <c r="J93" s="6" t="s">
        <v>257</v>
      </c>
      <c r="K93" s="6" t="s">
        <v>256</v>
      </c>
      <c r="L93" s="8">
        <v>-15.383114000000001</v>
      </c>
      <c r="M93" s="8">
        <v>-174.244688</v>
      </c>
      <c r="N93" s="6"/>
      <c r="O93" s="7" t="s">
        <v>394</v>
      </c>
      <c r="P93" s="2" t="s">
        <v>89</v>
      </c>
      <c r="R93" s="6" t="s">
        <v>262</v>
      </c>
      <c r="S93" s="25" t="s">
        <v>86</v>
      </c>
      <c r="T93" s="25" t="s">
        <v>87</v>
      </c>
      <c r="U93" s="25" t="s">
        <v>88</v>
      </c>
    </row>
    <row r="94" spans="1:21">
      <c r="A94" s="5" t="s">
        <v>352</v>
      </c>
      <c r="B94" s="6" t="s">
        <v>183</v>
      </c>
      <c r="C94" s="6" t="s">
        <v>267</v>
      </c>
      <c r="D94" s="6" t="s">
        <v>249</v>
      </c>
      <c r="E94" s="6" t="s">
        <v>223</v>
      </c>
      <c r="F94" s="6" t="s">
        <v>240</v>
      </c>
      <c r="G94" s="6" t="s">
        <v>239</v>
      </c>
      <c r="H94" s="6" t="s">
        <v>250</v>
      </c>
      <c r="I94" s="6" t="s">
        <v>246</v>
      </c>
      <c r="J94" s="6" t="s">
        <v>245</v>
      </c>
      <c r="K94" s="6" t="s">
        <v>244</v>
      </c>
      <c r="L94" s="8">
        <v>-15.017139</v>
      </c>
      <c r="M94" s="8">
        <v>-173.78847400000001</v>
      </c>
      <c r="N94" s="6"/>
      <c r="O94" s="7" t="s">
        <v>444</v>
      </c>
      <c r="P94" s="2" t="s">
        <v>58</v>
      </c>
      <c r="Q94" s="6" t="s">
        <v>333</v>
      </c>
      <c r="R94" s="6" t="s">
        <v>262</v>
      </c>
      <c r="S94" s="25" t="s">
        <v>58</v>
      </c>
      <c r="T94" s="25" t="s">
        <v>58</v>
      </c>
      <c r="U94" s="25" t="s">
        <v>58</v>
      </c>
    </row>
    <row r="95" spans="1:21">
      <c r="A95" s="5" t="s">
        <v>352</v>
      </c>
      <c r="B95" s="6" t="s">
        <v>183</v>
      </c>
      <c r="C95" s="6" t="s">
        <v>267</v>
      </c>
      <c r="D95" s="6" t="s">
        <v>249</v>
      </c>
      <c r="E95" s="6" t="s">
        <v>223</v>
      </c>
      <c r="F95" s="6" t="s">
        <v>240</v>
      </c>
      <c r="G95" s="6" t="s">
        <v>239</v>
      </c>
      <c r="H95" s="6" t="s">
        <v>250</v>
      </c>
      <c r="I95" s="6" t="s">
        <v>246</v>
      </c>
      <c r="J95" s="6" t="s">
        <v>245</v>
      </c>
      <c r="K95" s="6" t="s">
        <v>244</v>
      </c>
      <c r="L95" s="8">
        <v>-15.017139</v>
      </c>
      <c r="M95" s="8">
        <v>-173.78847400000001</v>
      </c>
      <c r="N95" s="6"/>
      <c r="O95" s="7" t="s">
        <v>445</v>
      </c>
      <c r="P95" s="2" t="s">
        <v>59</v>
      </c>
      <c r="R95" s="6" t="s">
        <v>262</v>
      </c>
      <c r="S95" s="25" t="s">
        <v>59</v>
      </c>
      <c r="T95" s="25" t="s">
        <v>59</v>
      </c>
      <c r="U95" s="25" t="s">
        <v>59</v>
      </c>
    </row>
    <row r="96" spans="1:21">
      <c r="A96" s="5" t="s">
        <v>352</v>
      </c>
      <c r="B96" s="6" t="s">
        <v>183</v>
      </c>
      <c r="C96" s="6" t="s">
        <v>267</v>
      </c>
      <c r="D96" s="6" t="s">
        <v>249</v>
      </c>
      <c r="E96" s="6" t="s">
        <v>223</v>
      </c>
      <c r="F96" s="6" t="s">
        <v>240</v>
      </c>
      <c r="G96" s="6" t="s">
        <v>239</v>
      </c>
      <c r="H96" s="6" t="s">
        <v>250</v>
      </c>
      <c r="I96" s="6" t="s">
        <v>246</v>
      </c>
      <c r="J96" s="6" t="s">
        <v>245</v>
      </c>
      <c r="K96" s="6" t="s">
        <v>244</v>
      </c>
      <c r="L96" s="8">
        <v>-15.017139</v>
      </c>
      <c r="M96" s="8">
        <v>-173.78847400000001</v>
      </c>
      <c r="N96" s="6"/>
      <c r="O96" s="7" t="s">
        <v>446</v>
      </c>
      <c r="P96" s="2" t="s">
        <v>60</v>
      </c>
      <c r="R96" s="6" t="s">
        <v>262</v>
      </c>
      <c r="S96" s="25" t="s">
        <v>60</v>
      </c>
      <c r="T96" s="25" t="s">
        <v>60</v>
      </c>
      <c r="U96" s="25" t="s">
        <v>60</v>
      </c>
    </row>
    <row r="97" spans="1:21">
      <c r="A97" s="5" t="s">
        <v>352</v>
      </c>
      <c r="B97" s="6" t="s">
        <v>183</v>
      </c>
      <c r="C97" s="6" t="s">
        <v>267</v>
      </c>
      <c r="D97" s="6" t="s">
        <v>249</v>
      </c>
      <c r="E97" s="6" t="s">
        <v>223</v>
      </c>
      <c r="F97" s="6" t="s">
        <v>240</v>
      </c>
      <c r="G97" s="6" t="s">
        <v>239</v>
      </c>
      <c r="H97" s="6" t="s">
        <v>250</v>
      </c>
      <c r="I97" s="6" t="s">
        <v>246</v>
      </c>
      <c r="J97" s="6" t="s">
        <v>245</v>
      </c>
      <c r="K97" s="6" t="s">
        <v>244</v>
      </c>
      <c r="L97" s="8">
        <v>-15.017139</v>
      </c>
      <c r="M97" s="8">
        <v>-173.78847400000001</v>
      </c>
      <c r="N97" s="6"/>
      <c r="O97" s="7" t="s">
        <v>447</v>
      </c>
      <c r="P97" s="2" t="s">
        <v>61</v>
      </c>
      <c r="R97" s="6" t="s">
        <v>262</v>
      </c>
      <c r="S97" s="25" t="s">
        <v>61</v>
      </c>
      <c r="T97" s="25" t="s">
        <v>61</v>
      </c>
      <c r="U97" s="25" t="s">
        <v>61</v>
      </c>
    </row>
    <row r="99" spans="1:21">
      <c r="A99" s="27" t="s">
        <v>466</v>
      </c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</row>
    <row r="100" spans="1:2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</row>
  </sheetData>
  <sortState ref="A3:X97">
    <sortCondition ref="A3:A97"/>
    <sortCondition ref="B3:B97"/>
    <sortCondition ref="C3:C97"/>
    <sortCondition ref="P3:P97"/>
  </sortState>
  <mergeCells count="1">
    <mergeCell ref="A99:P100"/>
  </mergeCells>
  <phoneticPr fontId="6" type="noConversion"/>
  <pageMargins left="0.75000000000000011" right="0.75000000000000011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Herrera</dc:creator>
  <cp:lastModifiedBy>Santiago Herrera</cp:lastModifiedBy>
  <cp:lastPrinted>2014-12-03T19:39:57Z</cp:lastPrinted>
  <dcterms:created xsi:type="dcterms:W3CDTF">2013-11-23T17:55:19Z</dcterms:created>
  <dcterms:modified xsi:type="dcterms:W3CDTF">2015-01-13T05:48:00Z</dcterms:modified>
</cp:coreProperties>
</file>