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3.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Questionnaires" sheetId="1" state="visible" r:id="rId2"/>
    <sheet name="Questionnaire Codebook" sheetId="2" state="visible" r:id="rId3"/>
    <sheet name="Country Comparison" sheetId="3" state="visible" r:id="rId4"/>
    <sheet name="Cross-cutting themes" sheetId="4" state="visible" r:id="rId5"/>
    <sheet name="Australia Summary" sheetId="5" state="visible" r:id="rId6"/>
    <sheet name="Canada Summary" sheetId="6" state="visible" r:id="rId7"/>
    <sheet name="Chile Summary" sheetId="7" state="visible" r:id="rId8"/>
    <sheet name="DRC Summary" sheetId="8" state="visible" r:id="rId9"/>
    <sheet name="Ethiopia Summary" sheetId="9" state="visible" r:id="rId10"/>
    <sheet name="Honduras Summary" sheetId="10" state="visible" r:id="rId11"/>
    <sheet name="Indonesia Summary" sheetId="11" state="visible" r:id="rId12"/>
    <sheet name="Nigeria Summary" sheetId="12" state="visible" r:id="rId13"/>
    <sheet name="Palestine Summary" sheetId="13" state="visible" r:id="rId14"/>
    <sheet name="Philippines Summary" sheetId="14" state="visible" r:id="rId15"/>
    <sheet name="South Korea Summary" sheetId="15" state="visible" r:id="rId16"/>
    <sheet name="Tanzania Summary" sheetId="16" state="visible" r:id="rId17"/>
    <sheet name="UK Summary" sheetId="17" state="visible" r:id="rId18"/>
    <sheet name="US Summary" sheetId="18" state="visible" r:id="rId19"/>
    <sheet name="Zimbabwe Summary" sheetId="19" state="visible" r:id="rId20"/>
  </sheets>
  <definedNames>
    <definedName function="false" hidden="true" localSheetId="2" name="_xlnm._FilterDatabase" vbProcedure="false">'Country Comparison'!$A$2:$AY$17</definedName>
    <definedName function="false" hidden="false" localSheetId="2" name="_xlnm._FilterDatabase" vbProcedure="false">'Country Comparison'!$A$2:$AY$17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<sst xmlns="http://schemas.openxmlformats.org/spreadsheetml/2006/main" count="4191" uniqueCount="1476">
  <si>
    <t xml:space="preserve">Theme</t>
  </si>
  <si>
    <t xml:space="preserve">1: Governance</t>
  </si>
  <si>
    <t xml:space="preserve">2: Availability</t>
  </si>
  <si>
    <t xml:space="preserve">3: Accessibility</t>
  </si>
  <si>
    <t xml:space="preserve">4: Acceptability</t>
  </si>
  <si>
    <t xml:space="preserve">5: Adaptability</t>
  </si>
  <si>
    <t xml:space="preserve">Subtheme</t>
  </si>
  <si>
    <t xml:space="preserve">1.1: International Framework</t>
  </si>
  <si>
    <t xml:space="preserve">1.2: National Law</t>
  </si>
  <si>
    <t xml:space="preserve">1.3: Plan of Action</t>
  </si>
  <si>
    <t xml:space="preserve">1.4: Monitoring and Reporting</t>
  </si>
  <si>
    <t xml:space="preserve">1.5: Financing</t>
  </si>
  <si>
    <t xml:space="preserve">2.1: Classrooms</t>
  </si>
  <si>
    <t xml:space="preserve">2.2: Sanitation</t>
  </si>
  <si>
    <t xml:space="preserve">2.3: Teachers</t>
  </si>
  <si>
    <t xml:space="preserve">2.4: Textbooks</t>
  </si>
  <si>
    <t xml:space="preserve">3.1: Free Education</t>
  </si>
  <si>
    <t xml:space="preserve">3.2: Discrimination</t>
  </si>
  <si>
    <t xml:space="preserve">3.3: Participation</t>
  </si>
  <si>
    <t xml:space="preserve">4.1: Aims of Education</t>
  </si>
  <si>
    <t xml:space="preserve">4.2: Learning Environment</t>
  </si>
  <si>
    <t xml:space="preserve">4.3: Learning Outcomes</t>
  </si>
  <si>
    <t xml:space="preserve">5.1: Children with Disabilities</t>
  </si>
  <si>
    <t xml:space="preserve">5.2: Children of Minorities</t>
  </si>
  <si>
    <t xml:space="preserve">5.3: Out of School Education</t>
  </si>
  <si>
    <t xml:space="preserve">5.4: Out of School Children</t>
  </si>
  <si>
    <t xml:space="preserve">Question</t>
  </si>
  <si>
    <t xml:space="preserve">1.1.1: Is the State party to the following United Nations treaties?</t>
  </si>
  <si>
    <t xml:space="preserve">1.1.2: Is the State party to the following UNESCO treaty?</t>
  </si>
  <si>
    <t xml:space="preserve">1.1.3: Is the State party to the following ILO conventions?</t>
  </si>
  <si>
    <t xml:space="preserve">1.1.4: Is the State party to the following Geneva conventions?</t>
  </si>
  <si>
    <t xml:space="preserve">1.1.5: Is the State party to the following regional treaties?</t>
  </si>
  <si>
    <t xml:space="preserve">1.2.1: Do national laws protect the right to education?</t>
  </si>
  <si>
    <t xml:space="preserve">1.2.2: Do national laws protect the liberty of individuals to establish private schools?</t>
  </si>
  <si>
    <t xml:space="preserve">1.2.3: Do national laws protect the right of minorities to establish their own schools?</t>
  </si>
  <si>
    <t xml:space="preserve">1.2.4: Do national laws expressly recognize the liberty of parents to choose the religious and moral education of their children in conformity with their own convictions?</t>
  </si>
  <si>
    <t xml:space="preserve">1.3.1: Is there a national education plan that aims to achieve free and compulsory primary education?</t>
  </si>
  <si>
    <t xml:space="preserve">1.3.2: Are there targeted implementation dates for each stage of the progressive implementation of the plan?</t>
  </si>
  <si>
    <t xml:space="preserve">1.3.3: Does the national education plan include measures to encourage regular attendance at schools and reduce drop-out rates?</t>
  </si>
  <si>
    <t xml:space="preserve">1.4.1: Are there minimum educational standards applicable to all schools, including private schools?</t>
  </si>
  <si>
    <t xml:space="preserve">1.4.2: Is there a State body responsible for monitoring the education system?</t>
  </si>
  <si>
    <t xml:space="preserve">1.4.3: How often is data on primary school net enrollment collected nationally?</t>
  </si>
  <si>
    <t xml:space="preserve">1.4.4: Is the data on primary school net enrollment rate publically available?</t>
  </si>
  <si>
    <t xml:space="preserve">1.5.1: What is the current public expenditure per pupil as a percentage of GDP per capita?</t>
  </si>
  <si>
    <t xml:space="preserve">1.5.2: What is the government expenditure on education as reported as the percentage of GDP allocated to education?</t>
  </si>
  <si>
    <t xml:space="preserve">1.5.3: What percentage of the national education budget comes from foreign aid sources (bilateral and multilateral)?</t>
  </si>
  <si>
    <t xml:space="preserve">1.5.4: What is the percentage of GDP allocated to foreign aid in relation to education? [donor countries]</t>
  </si>
  <si>
    <t xml:space="preserve">1.5.5: What is the percentage of total national education budget allocated to each level of education?</t>
  </si>
  <si>
    <t xml:space="preserve">1.5.6: What is the percentage of the total national education budget allocated to the following components?</t>
  </si>
  <si>
    <t xml:space="preserve">1.5.7: What percentage of the approved budget for education was actually executed?</t>
  </si>
  <si>
    <t xml:space="preserve">2.1.1: Is there a minimum standard in place setting the numbers of pupils per classroom?</t>
  </si>
  <si>
    <t xml:space="preserve">2.1.2: What is the pupil-classroom ratio?</t>
  </si>
  <si>
    <t xml:space="preserve">2.2.1 Is there a minimum standard in place setting the number of pupils per toilet?</t>
  </si>
  <si>
    <t xml:space="preserve">2.2.2 What is the pupil-toilet ratio?</t>
  </si>
  <si>
    <t xml:space="preserve">2.2.3: What is the percentage of schools with toilets?</t>
  </si>
  <si>
    <t xml:space="preserve">2.2.4: What is the percentage of schools with potable water?</t>
  </si>
  <si>
    <t xml:space="preserve">2.3.1: What is the percentage of teachers that are appropriately trained?</t>
  </si>
  <si>
    <t xml:space="preserve">2.3.2 Is there a minimum standard in place setting the number of pupils per trained teacher?</t>
  </si>
  <si>
    <t xml:space="preserve">2.3.3: What is the pupil-trained teacher ratio?</t>
  </si>
  <si>
    <t xml:space="preserve">2.3.4: What is the mean teacher salary relative to the national mean salary?</t>
  </si>
  <si>
    <t xml:space="preserve">2.4.1: Is there a minimum standard in place setting the number of pupils per available textbook?</t>
  </si>
  <si>
    <t xml:space="preserve">2.4.2: What is the pupil-textbook ratio?</t>
  </si>
  <si>
    <t xml:space="preserve">3.1.1: Do national laws provide free and compulsory primary education?</t>
  </si>
  <si>
    <t xml:space="preserve">3.1.2: Is primary education free in practice?</t>
  </si>
  <si>
    <t xml:space="preserve">3.1.3: What percent of household spending was spent on primary education?</t>
  </si>
  <si>
    <t xml:space="preserve">3.1.4: What percent of household spending was spent on secondary education?</t>
  </si>
  <si>
    <t xml:space="preserve">3.1.5: Are tuition fees charged for public university/higher education?</t>
  </si>
  <si>
    <t xml:space="preserve">3.1.6: Is basic education publicly provided for adults who have not completed primary education?</t>
  </si>
  <si>
    <t xml:space="preserve">3.2.1: Do national laws forbid discrimination on the following grounds?</t>
  </si>
  <si>
    <t xml:space="preserve">3.2.2: Is the expulsion of girls from school because of pregnancy or for having a baby explicitly forbidden in national legislation?</t>
  </si>
  <si>
    <t xml:space="preserve">3.2.3: In practice, are girls expelled from school because of pregnancy or for having a baby?</t>
  </si>
  <si>
    <t xml:space="preserve">3.2.4: Do migrant, refugee, or internally displaced children have to present documents stating their legal status to enroll in school?</t>
  </si>
  <si>
    <t xml:space="preserve">3.3.1: What is the gross enrollment rate?</t>
  </si>
  <si>
    <t xml:space="preserve">3.3.2: What is the net enrollment rate?</t>
  </si>
  <si>
    <t xml:space="preserve">3.3.3: What is the completion rate?</t>
  </si>
  <si>
    <t xml:space="preserve">4.1.1: Do national laws or policies direct education towards the following aims?</t>
  </si>
  <si>
    <t xml:space="preserve">4.1.2: Does the national curriculum direct education towards the following aims</t>
  </si>
  <si>
    <t xml:space="preserve">4.1.3: Does the required training for teachers include improving the skills necessary for teaching towards the full development of the following aims?</t>
  </si>
  <si>
    <t xml:space="preserve">4.1.4: Are there established mechanisms to ensure that textbooks used in both public and private schools are aligned with the curriculum guidelines provided by the Ministry of Education?</t>
  </si>
  <si>
    <t xml:space="preserve">4.1.5: Does national curriculum include the following topics?</t>
  </si>
  <si>
    <t xml:space="preserve">4.1.6: Do national laws include children in the decision making process of school curricula, school policies, and codes of behavior?</t>
  </si>
  <si>
    <t xml:space="preserve">4.2.1: Has the national government adopted specific measure to protect children from violence and abuse in school?</t>
  </si>
  <si>
    <t xml:space="preserve">4.2.2: In practice, are children in schools free from violence and abuse?</t>
  </si>
  <si>
    <t xml:space="preserve">4.2.3: Do national laws prohibit corporal punishment?</t>
  </si>
  <si>
    <t xml:space="preserve">4.2.4: Does corporal punishment occur in practice?</t>
  </si>
  <si>
    <t xml:space="preserve">4.3.1: Do national assessments or exams attempt to evaluate pupils progress towards the following aims?</t>
  </si>
  <si>
    <t xml:space="preserve">4.3.2: Do national assessments or exams evaluate pupils understanding of the following topics?</t>
  </si>
  <si>
    <t xml:space="preserve">4.3.3: What percent of students received a passing score on the national assessment/exam?</t>
  </si>
  <si>
    <t xml:space="preserve">4.3.4: What is the literacy rate?</t>
  </si>
  <si>
    <t xml:space="preserve">5.1.1: Do national laws recognize the right to education for children with disabilities?</t>
  </si>
  <si>
    <t xml:space="preserve">5.1.2: Are reasonable accommodation measures available for children with disabilities in mainstream schools?</t>
  </si>
  <si>
    <t xml:space="preserve">5.1.3: What is the percentage of teachers trained to teach children with disabilities?</t>
  </si>
  <si>
    <t xml:space="preserve">5.2.1: Are there mobile schools for children of nomads?</t>
  </si>
  <si>
    <t xml:space="preserve">5.2.2: Do national laws provide for language of instruction to be in the child's mother tongue?</t>
  </si>
  <si>
    <t xml:space="preserve">5.2.3: What percent of students are not taught in their mother tongue?</t>
  </si>
  <si>
    <t xml:space="preserve">5.3.1: Is primary education available in retention center/camps for migrant, refugee, and internally displaced children?</t>
  </si>
  <si>
    <t xml:space="preserve">5.3.2: Do refugee children receive education integrated with the general education system?</t>
  </si>
  <si>
    <t xml:space="preserve">5.3.3: Is education available in prison?</t>
  </si>
  <si>
    <t xml:space="preserve">5.3.4: Do imprisoned children receive education integrated with the general education system (i.e., same curricula)?</t>
  </si>
  <si>
    <t xml:space="preserve">5.4.1: Does national law prohibit early marriage (below the age of 18)?</t>
  </si>
  <si>
    <t xml:space="preserve">5.4.2: What percent of women are married by the age of 18?</t>
  </si>
  <si>
    <t xml:space="preserve">5.4.3: Is the legal minimum age of employment 15 or above?</t>
  </si>
  <si>
    <t xml:space="preserve">5.4.4: Has the government adopted specific measures to combat child labor?</t>
  </si>
  <si>
    <t xml:space="preserve">5.4.5: What percent of children under the age of 15 work in the labor force?</t>
  </si>
  <si>
    <t xml:space="preserve">5.4.6: Is the legal minimum age of military recruitment 16 or above?</t>
  </si>
  <si>
    <t xml:space="preserve">5.4.7: Are children under the age of 15 recruited by the military in practice?</t>
  </si>
  <si>
    <t xml:space="preserve">Data point</t>
  </si>
  <si>
    <t xml:space="preserve">1.1.1a: The International Covenant of Economic, Social and Cultural Rights</t>
  </si>
  <si>
    <t xml:space="preserve">1.1.1a: Response</t>
  </si>
  <si>
    <t xml:space="preserve">1.1.1b: The Convention on the Rights of the Child</t>
  </si>
  <si>
    <t xml:space="preserve">1.1.1b: Response</t>
  </si>
  <si>
    <t xml:space="preserve">1.1.1c: The International Convention on the Elimination of All Forms of Racial Discrimination</t>
  </si>
  <si>
    <t xml:space="preserve">1.1.1c: Response</t>
  </si>
  <si>
    <t xml:space="preserve">1.1.1d: The Convention on the Rights of Persons with Disabilities</t>
  </si>
  <si>
    <t xml:space="preserve">1.1.1d: Response</t>
  </si>
  <si>
    <t xml:space="preserve">1.1.1e: The International Convention on the Protection of the Rights of All Migrants Workers and the Members of Their Families</t>
  </si>
  <si>
    <t xml:space="preserve">1.1.1e: Response</t>
  </si>
  <si>
    <t xml:space="preserve">1.1.1f: The Convention relating to the Status of Refugees</t>
  </si>
  <si>
    <t xml:space="preserve">1.1.1f: Response</t>
  </si>
  <si>
    <t xml:space="preserve">1.1.1g: The International Covenant on Civil and Political Rights</t>
  </si>
  <si>
    <t xml:space="preserve">1.1.1g: Response</t>
  </si>
  <si>
    <t xml:space="preserve">1.1.1h: The Convention on the Elimination of All Forms of Discrimination against Women</t>
  </si>
  <si>
    <t xml:space="preserve">1.1.1h: Response</t>
  </si>
  <si>
    <t xml:space="preserve">1.1.2a: The UNESCO Convention against Discrimination in Education</t>
  </si>
  <si>
    <t xml:space="preserve">1.1.2a: Response</t>
  </si>
  <si>
    <t xml:space="preserve">1.1.3a: The ILO Minimum Age Convention</t>
  </si>
  <si>
    <t xml:space="preserve">1.1.3a: Response</t>
  </si>
  <si>
    <t xml:space="preserve">1.1.3b: The ILO Worst Forms of Child Labour Convention</t>
  </si>
  <si>
    <t xml:space="preserve">1.1.3b: Response</t>
  </si>
  <si>
    <t xml:space="preserve">1.1.3c: The ILO Indigenous and Tribal Peoples Convention</t>
  </si>
  <si>
    <t xml:space="preserve">1.1.3c: Response</t>
  </si>
  <si>
    <t xml:space="preserve">1.1.4a: The Geneva Convention III relative to the Treatment of Prisoners of War</t>
  </si>
  <si>
    <t xml:space="preserve">1.1.4a: Response</t>
  </si>
  <si>
    <t xml:space="preserve">1.1.4b: The Geneva Convention IV relative to the Protection of Civilian Persons in Time of War</t>
  </si>
  <si>
    <t xml:space="preserve">1.1.4b: Response</t>
  </si>
  <si>
    <t xml:space="preserve">1.1.4c: Protocol I to the Geneva Conventions of 12 August 1949, and relating to the Protection of Victims of International Armed Conflicts</t>
  </si>
  <si>
    <t xml:space="preserve">1.1.4c: Response</t>
  </si>
  <si>
    <t xml:space="preserve">1.1.4d: Protocol II to the Geneva Conventions of 12 August 1949, and relating to the Protection of Victims of Non-International Armed Conflicts</t>
  </si>
  <si>
    <t xml:space="preserve">1.1.4d: Response</t>
  </si>
  <si>
    <t xml:space="preserve">1.1.5a: In Africa: The African Charter on Human and Peoples' Rights</t>
  </si>
  <si>
    <t xml:space="preserve">1.1.5a: Response</t>
  </si>
  <si>
    <t xml:space="preserve">1.1.5b: In Africa: The Protocol to the African Charter on Human and Peoples' Rights on the Rights of Women in Africa</t>
  </si>
  <si>
    <t xml:space="preserve">1.1.5b: Response</t>
  </si>
  <si>
    <t xml:space="preserve">1.1.5c: In Africa: The African Charter on the Rights and Welfare of the Child</t>
  </si>
  <si>
    <t xml:space="preserve">1.1.5c: Response</t>
  </si>
  <si>
    <t xml:space="preserve">1.1.5d: In Africa: African Youth Charter</t>
  </si>
  <si>
    <t xml:space="preserve">1.1.5d: Response</t>
  </si>
  <si>
    <t xml:space="preserve">1.1.5e: In Africa: African Union Convention for the Protection and Assistance of Internally Displaced Persons in Africa</t>
  </si>
  <si>
    <t xml:space="preserve">1.1.5e: Response</t>
  </si>
  <si>
    <t xml:space="preserve">1.1.5f: In the Americas: The Charter of the Organization of American States</t>
  </si>
  <si>
    <t xml:space="preserve">1.1.5f: Response</t>
  </si>
  <si>
    <t xml:space="preserve">1.1.5g: In the Americas: The Additional Protocol to the American Convention on Human Rights, Protocol of San Salvador</t>
  </si>
  <si>
    <t xml:space="preserve">1.1.5g: Response</t>
  </si>
  <si>
    <t xml:space="preserve">1.1.5h: In the Americas: The Inter-American Democratic Chater</t>
  </si>
  <si>
    <t xml:space="preserve">1.1.5h: Response</t>
  </si>
  <si>
    <t xml:space="preserve">1.1.5i: In Arab States: The Arab Charter on Human Rights</t>
  </si>
  <si>
    <t xml:space="preserve">1.1.5i: Response</t>
  </si>
  <si>
    <t xml:space="preserve">1.1.5j: In Europe: Protocol 1 to the European Convention for the Protection of Human Rights and Fundamental Freedoms</t>
  </si>
  <si>
    <t xml:space="preserve">1.1.5j: Response</t>
  </si>
  <si>
    <t xml:space="preserve">1.1.5k: In Europe: The Revised European Social Charter</t>
  </si>
  <si>
    <t xml:space="preserve">1.1.5k: Response</t>
  </si>
  <si>
    <t xml:space="preserve">1.1.5l: In Europe: The European Charter for Regional or Minority Languages</t>
  </si>
  <si>
    <t xml:space="preserve">1.1.5l: Response</t>
  </si>
  <si>
    <t xml:space="preserve">1.1.5m: In Europe: The Framework Convention for the Protection of National Minorities</t>
  </si>
  <si>
    <t xml:space="preserve">1.1.5m: Response</t>
  </si>
  <si>
    <t xml:space="preserve">1.1.5n: In Europe: The European Convention on the Legal Status of Migrant Workers</t>
  </si>
  <si>
    <t xml:space="preserve">1.1.5n:</t>
  </si>
  <si>
    <t xml:space="preserve">1.1.5o: In Europe: The Convention on the Recognition of Qualifications concerning Higher Education in the European Region</t>
  </si>
  <si>
    <t xml:space="preserve">1.1.5o: Response</t>
  </si>
  <si>
    <t xml:space="preserve">1.1.5p: In Europe: The European Union Charter of Fundamental Rights</t>
  </si>
  <si>
    <t xml:space="preserve">1.1.5p: Response</t>
  </si>
  <si>
    <t xml:space="preserve">International_Available</t>
  </si>
  <si>
    <t xml:space="preserve">1.2.1a: Do national laws protect the right to primary education?</t>
  </si>
  <si>
    <t xml:space="preserve">1.2.1a: Response</t>
  </si>
  <si>
    <t xml:space="preserve">1.2.1b: Do national laws protect the right to secondary education?</t>
  </si>
  <si>
    <t xml:space="preserve">1.2.1b: Response</t>
  </si>
  <si>
    <t xml:space="preserve">1.2.1c: Do national laws protect the right to technical and vocational education?</t>
  </si>
  <si>
    <t xml:space="preserve">1.2.1c: Response</t>
  </si>
  <si>
    <t xml:space="preserve">1.2.1d: Do national laws protect the right to higher education/university?</t>
  </si>
  <si>
    <t xml:space="preserve">1.2.1d: Response</t>
  </si>
  <si>
    <t xml:space="preserve">1.2.2: Response</t>
  </si>
  <si>
    <t xml:space="preserve">1.2.3: Response</t>
  </si>
  <si>
    <t xml:space="preserve">1.2.4: Response</t>
  </si>
  <si>
    <t xml:space="preserve">National Laws_Available</t>
  </si>
  <si>
    <t xml:space="preserve">1.3.1: Response</t>
  </si>
  <si>
    <t xml:space="preserve">1.3.2: Response</t>
  </si>
  <si>
    <t xml:space="preserve">1.3.3: Response</t>
  </si>
  <si>
    <t xml:space="preserve">Plan of Action_Available</t>
  </si>
  <si>
    <t xml:space="preserve">1.4.1: Response</t>
  </si>
  <si>
    <t xml:space="preserve">1.4.2: Response</t>
  </si>
  <si>
    <t xml:space="preserve">1.4.3: Response</t>
  </si>
  <si>
    <t xml:space="preserve">1.4.4: Response</t>
  </si>
  <si>
    <t xml:space="preserve">M &amp; R_Available</t>
  </si>
  <si>
    <t xml:space="preserve">1.5.1: Response</t>
  </si>
  <si>
    <t xml:space="preserve">1.5.1: Year</t>
  </si>
  <si>
    <t xml:space="preserve">1.5.2: Response</t>
  </si>
  <si>
    <t xml:space="preserve">1.5.2: Year</t>
  </si>
  <si>
    <t xml:space="preserve">1.5.3: Response</t>
  </si>
  <si>
    <t xml:space="preserve">1.5.3: Year</t>
  </si>
  <si>
    <t xml:space="preserve">1.5.4: Response</t>
  </si>
  <si>
    <t xml:space="preserve">1.5.4: Year</t>
  </si>
  <si>
    <t xml:space="preserve">1.5.5a: Primary</t>
  </si>
  <si>
    <t xml:space="preserve">1.5.5a: Response</t>
  </si>
  <si>
    <t xml:space="preserve">1.5.5a_year</t>
  </si>
  <si>
    <t xml:space="preserve">1.5.5b: Secondary</t>
  </si>
  <si>
    <t xml:space="preserve">1.5.5b: Response</t>
  </si>
  <si>
    <t xml:space="preserve">1.5.5b_year</t>
  </si>
  <si>
    <t xml:space="preserve">1.5.5c: TVET</t>
  </si>
  <si>
    <t xml:space="preserve">1.5.5c: Response</t>
  </si>
  <si>
    <t xml:space="preserve">1.5.5c_year</t>
  </si>
  <si>
    <t xml:space="preserve">1.5.5d: Tertiary</t>
  </si>
  <si>
    <t xml:space="preserve">1.5.5d: Response</t>
  </si>
  <si>
    <t xml:space="preserve">1.5.5d_year</t>
  </si>
  <si>
    <t xml:space="preserve">1.5.6a: Teacher salaries</t>
  </si>
  <si>
    <t xml:space="preserve">1.5.6a: Response</t>
  </si>
  <si>
    <t xml:space="preserve">1.5.6a_year</t>
  </si>
  <si>
    <t xml:space="preserve">1.5.6b: Teaching and learning materials (including teacher training)</t>
  </si>
  <si>
    <t xml:space="preserve">1.5.6b: Response</t>
  </si>
  <si>
    <t xml:space="preserve">1.5.6b_year</t>
  </si>
  <si>
    <t xml:space="preserve">1.5.6c: Capital development (i.e., infrastructure)</t>
  </si>
  <si>
    <t xml:space="preserve">1.5.6c: Response</t>
  </si>
  <si>
    <t xml:space="preserve">1.5.6c_year</t>
  </si>
  <si>
    <t xml:space="preserve">1.5.7: Response</t>
  </si>
  <si>
    <t xml:space="preserve">1.5.7_year</t>
  </si>
  <si>
    <t xml:space="preserve">Financing_Available</t>
  </si>
  <si>
    <t xml:space="preserve">1.6  Percent of data available</t>
  </si>
  <si>
    <t xml:space="preserve">1.6 Percent of data from governmental sources</t>
  </si>
  <si>
    <t xml:space="preserve">1.6: Data availability</t>
  </si>
  <si>
    <t xml:space="preserve">1 All Available</t>
  </si>
  <si>
    <t xml:space="preserve">2.1.1a: Is there a minimum standard in place setting the numbers of pupils per classroom (primary school)?</t>
  </si>
  <si>
    <t xml:space="preserve">2.1.1a: Response</t>
  </si>
  <si>
    <t xml:space="preserve">2.1.1b: If yes, what is the minimum standard pupil-classroom ratio (primary school)?</t>
  </si>
  <si>
    <t xml:space="preserve">2.1.1b: Response</t>
  </si>
  <si>
    <t xml:space="preserve">2.1.1c: Is there a minimum standard in place setting the numbers of pupils per classroom (secondary school)?</t>
  </si>
  <si>
    <t xml:space="preserve">2.1.1c: Response</t>
  </si>
  <si>
    <t xml:space="preserve">2.1.1d: If yes, what is the minimum standard pupil-classroom ration (secondary school)?</t>
  </si>
  <si>
    <t xml:space="preserve">2.1.1d: Response</t>
  </si>
  <si>
    <t xml:space="preserve">2.1.2a: For primary schools</t>
  </si>
  <si>
    <t xml:space="preserve">2.1.2a: Response</t>
  </si>
  <si>
    <t xml:space="preserve">2.1.2b: For secondary schools</t>
  </si>
  <si>
    <t xml:space="preserve">2.1.2b: Response</t>
  </si>
  <si>
    <t xml:space="preserve">2.1.2_year</t>
  </si>
  <si>
    <t xml:space="preserve">Classrooms_Available</t>
  </si>
  <si>
    <t xml:space="preserve">2.2.1a: Is there a minimum standard in place setting the number of pupils per toilet (primary school)?</t>
  </si>
  <si>
    <t xml:space="preserve">2.2.1a: Response</t>
  </si>
  <si>
    <t xml:space="preserve">2.2.1b: If yes, what is the minimum standard pupil-teacher ratio (primary school)?</t>
  </si>
  <si>
    <t xml:space="preserve">2.2.1b: Response</t>
  </si>
  <si>
    <t xml:space="preserve">2.2.1c: Is there a minimum standard in place setting the number of pupils per toilet (secondary school)?</t>
  </si>
  <si>
    <t xml:space="preserve">2.2.1c: Response</t>
  </si>
  <si>
    <t xml:space="preserve">2.2.1d: If yes, what is the minimum standard pupil-teacher ratio (secondary school)?</t>
  </si>
  <si>
    <t xml:space="preserve">2.2.1d: Response</t>
  </si>
  <si>
    <t xml:space="preserve">2.2.2b: For primary schools</t>
  </si>
  <si>
    <t xml:space="preserve">2.2.2b: Response</t>
  </si>
  <si>
    <t xml:space="preserve">2.2.2d: For secondary schools</t>
  </si>
  <si>
    <t xml:space="preserve">2.2.2d: Response</t>
  </si>
  <si>
    <t xml:space="preserve">2.2.3a: For primary schools?</t>
  </si>
  <si>
    <t xml:space="preserve">2.2.3a: Response</t>
  </si>
  <si>
    <t xml:space="preserve">2.2.3b: For secondary schools?</t>
  </si>
  <si>
    <t xml:space="preserve">2.2.3b: Response</t>
  </si>
  <si>
    <t xml:space="preserve">2.2.3_year</t>
  </si>
  <si>
    <t xml:space="preserve">2.2.4a: For primary schools?</t>
  </si>
  <si>
    <t xml:space="preserve">2.2.4a: Response</t>
  </si>
  <si>
    <t xml:space="preserve">2.2.4b: For secondary schools?</t>
  </si>
  <si>
    <t xml:space="preserve">2.2.4b: Response</t>
  </si>
  <si>
    <t xml:space="preserve">2.2.4_year</t>
  </si>
  <si>
    <t xml:space="preserve">2.2 Sanitation_Available</t>
  </si>
  <si>
    <t xml:space="preserve">2.3.1a: For primary schools?</t>
  </si>
  <si>
    <t xml:space="preserve">2.3.1a: Response</t>
  </si>
  <si>
    <t xml:space="preserve">2.3.1b: For secondary schools?</t>
  </si>
  <si>
    <t xml:space="preserve">2.3.1b: Response</t>
  </si>
  <si>
    <t xml:space="preserve">2.3.1_year</t>
  </si>
  <si>
    <t xml:space="preserve">2.3.2a Is there a minimum standard in place setting the number of pupils per trained teacher (primary school)?</t>
  </si>
  <si>
    <t xml:space="preserve">2.3.2a Response</t>
  </si>
  <si>
    <t xml:space="preserve">2.3.2b: If yes, what is the minimum standard pupil-trained teacher ratio (primary school)?</t>
  </si>
  <si>
    <t xml:space="preserve">2.3.2b Response</t>
  </si>
  <si>
    <t xml:space="preserve">2.3.2c Is there a minimum standard in place setting the number of pupils per trained teacher (secondary school)?</t>
  </si>
  <si>
    <t xml:space="preserve">2.3.2c Response</t>
  </si>
  <si>
    <t xml:space="preserve">2.3.2d If yes, what is the minimum standard pupil-trained teacher ratio (secondary school)?</t>
  </si>
  <si>
    <t xml:space="preserve">2.3.2d Response</t>
  </si>
  <si>
    <t xml:space="preserve">2.3.3a: For primary schools?</t>
  </si>
  <si>
    <t xml:space="preserve">2.3.3a: Response</t>
  </si>
  <si>
    <t xml:space="preserve">2.3.3b: For secondary schools?</t>
  </si>
  <si>
    <t xml:space="preserve">2.3.3b: Response</t>
  </si>
  <si>
    <t xml:space="preserve">2.3.3_year</t>
  </si>
  <si>
    <t xml:space="preserve">2.3.4: Response</t>
  </si>
  <si>
    <t xml:space="preserve">2.3.4_year</t>
  </si>
  <si>
    <t xml:space="preserve">Teachers_Available</t>
  </si>
  <si>
    <t xml:space="preserve">2.4.1a: Is there a minimum standard in place setting the number of pupils per available textbook (primary)?</t>
  </si>
  <si>
    <t xml:space="preserve">2.4.1a: Response</t>
  </si>
  <si>
    <t xml:space="preserve">2.4.1b: If yes, what is the minimum standard pupil-textbook ratio (primary school)?</t>
  </si>
  <si>
    <t xml:space="preserve">2.4.1b: Response</t>
  </si>
  <si>
    <t xml:space="preserve">2.4.1c: Is there a minimum standard in place setting the number of pupils per available textbook (secondary)?</t>
  </si>
  <si>
    <t xml:space="preserve">2.4.1c: Response</t>
  </si>
  <si>
    <t xml:space="preserve">2.4.1d: If yes, what is the minimum standard pupil-textbook ratio (secondary school)?</t>
  </si>
  <si>
    <t xml:space="preserve">2.4.1d: Response</t>
  </si>
  <si>
    <t xml:space="preserve">2.4.1: Year</t>
  </si>
  <si>
    <t xml:space="preserve">2.4.2a: For primary schools?</t>
  </si>
  <si>
    <t xml:space="preserve">2.4.2a:Response</t>
  </si>
  <si>
    <t xml:space="preserve">2.4.2b: For secondary schools?</t>
  </si>
  <si>
    <t xml:space="preserve">2.4.2b:Response</t>
  </si>
  <si>
    <t xml:space="preserve">2.4.2_year</t>
  </si>
  <si>
    <t xml:space="preserve">Textbooks_Available</t>
  </si>
  <si>
    <t xml:space="preserve">2 Available</t>
  </si>
  <si>
    <t xml:space="preserve">3.1.1: Response</t>
  </si>
  <si>
    <t xml:space="preserve">3.1.2: Response</t>
  </si>
  <si>
    <t xml:space="preserve">3.1.3: Response</t>
  </si>
  <si>
    <t xml:space="preserve">3.1.3_year</t>
  </si>
  <si>
    <t xml:space="preserve">3.1.4: Response</t>
  </si>
  <si>
    <t xml:space="preserve">3.1.4_year</t>
  </si>
  <si>
    <t xml:space="preserve">3.1.5a: Are tuition fees charged for public university/higher education?</t>
  </si>
  <si>
    <t xml:space="preserve">3.1.5a: Response</t>
  </si>
  <si>
    <t xml:space="preserve">3.1.5b: If yes, what is the average tuition fee for public university / higher education?</t>
  </si>
  <si>
    <t xml:space="preserve">3.1.5_year</t>
  </si>
  <si>
    <t xml:space="preserve">3.1.6: Response</t>
  </si>
  <si>
    <t xml:space="preserve">Free Education_Available</t>
  </si>
  <si>
    <t xml:space="preserve">3.2.1a: Race and color (ethnicity)</t>
  </si>
  <si>
    <t xml:space="preserve">3.2.1a: Response</t>
  </si>
  <si>
    <t xml:space="preserve">3.2.1b: Sex</t>
  </si>
  <si>
    <t xml:space="preserve">3.2.1b: Response</t>
  </si>
  <si>
    <t xml:space="preserve">3.2.1c: Language</t>
  </si>
  <si>
    <t xml:space="preserve">3.2.1c: Response</t>
  </si>
  <si>
    <t xml:space="preserve">3.2.1d: Religion</t>
  </si>
  <si>
    <t xml:space="preserve">3.2.1d: Response</t>
  </si>
  <si>
    <t xml:space="preserve">3.2.1e: Political or other opinion</t>
  </si>
  <si>
    <t xml:space="preserve">3.2.1e: Response</t>
  </si>
  <si>
    <t xml:space="preserve">3.2.1f: National or social origin?</t>
  </si>
  <si>
    <t xml:space="preserve">3.2.1f: Response</t>
  </si>
  <si>
    <t xml:space="preserve">3.2.1g: Property</t>
  </si>
  <si>
    <t xml:space="preserve">3.2.1g: Response</t>
  </si>
  <si>
    <t xml:space="preserve">3.2.1h: Birth</t>
  </si>
  <si>
    <t xml:space="preserve">3.2.1h: Response</t>
  </si>
  <si>
    <t xml:space="preserve">3.2.1i: Sexual orientation and gender identity</t>
  </si>
  <si>
    <t xml:space="preserve">3.2.1i: Response</t>
  </si>
  <si>
    <t xml:space="preserve">3.2.1j: Disability</t>
  </si>
  <si>
    <t xml:space="preserve">3.2.1j: Response</t>
  </si>
  <si>
    <t xml:space="preserve">3.2.1k: Age</t>
  </si>
  <si>
    <t xml:space="preserve">3.2.1k: Response</t>
  </si>
  <si>
    <t xml:space="preserve">3.2.1l: Nationality</t>
  </si>
  <si>
    <t xml:space="preserve">3.2.1l: Response</t>
  </si>
  <si>
    <t xml:space="preserve">3.2.1m: Marital and family status</t>
  </si>
  <si>
    <t xml:space="preserve">3.2.1m: Response</t>
  </si>
  <si>
    <t xml:space="preserve">3.2.1n: Health status</t>
  </si>
  <si>
    <t xml:space="preserve">3.2.1n: Response</t>
  </si>
  <si>
    <t xml:space="preserve">3.2.1o: Place of Residence</t>
  </si>
  <si>
    <t xml:space="preserve">3.2.1o: Response</t>
  </si>
  <si>
    <t xml:space="preserve">3.2.1p: Economic and social situation</t>
  </si>
  <si>
    <t xml:space="preserve">3.2.1p: Response</t>
  </si>
  <si>
    <t xml:space="preserve">3.2.2: Response</t>
  </si>
  <si>
    <t xml:space="preserve">3.2.3: Response</t>
  </si>
  <si>
    <t xml:space="preserve">3.2.4: Response</t>
  </si>
  <si>
    <t xml:space="preserve">Discrimination_Available</t>
  </si>
  <si>
    <t xml:space="preserve">3.3.1aa: Primary schools - overall</t>
  </si>
  <si>
    <t xml:space="preserve">3.3.1aa: Response</t>
  </si>
  <si>
    <t xml:space="preserve">3.3.1ab: Primary schools - males</t>
  </si>
  <si>
    <t xml:space="preserve">3.3.1ab: Response</t>
  </si>
  <si>
    <t xml:space="preserve">3.3.1ac: Primary schools - females</t>
  </si>
  <si>
    <t xml:space="preserve">3.3.1ac: Response</t>
  </si>
  <si>
    <t xml:space="preserve">3.3.1ad: Primary schools - urban</t>
  </si>
  <si>
    <t xml:space="preserve">3.3.1ad: Response</t>
  </si>
  <si>
    <t xml:space="preserve">3.3.1ae: Primary schools - rural</t>
  </si>
  <si>
    <t xml:space="preserve">3.3.1ae: Response</t>
  </si>
  <si>
    <t xml:space="preserve">3.3.1af: Primary schools - Q1</t>
  </si>
  <si>
    <t xml:space="preserve">3.3.1af: Response</t>
  </si>
  <si>
    <t xml:space="preserve">3.3.1ag: Primary schools - Q2</t>
  </si>
  <si>
    <t xml:space="preserve">3.3.1ag: Response</t>
  </si>
  <si>
    <t xml:space="preserve">3.3.1ah: Primary schools - Q3</t>
  </si>
  <si>
    <t xml:space="preserve">3.3.1ah: Response</t>
  </si>
  <si>
    <t xml:space="preserve">3.3.1ai: Primary schools - Q4</t>
  </si>
  <si>
    <t xml:space="preserve">3.3.1ai: Response</t>
  </si>
  <si>
    <t xml:space="preserve">3.3.1aj: Primary schools - Q5</t>
  </si>
  <si>
    <t xml:space="preserve">3.3.1aj: Response</t>
  </si>
  <si>
    <t xml:space="preserve">3.3.1ak: Primary schools - disability</t>
  </si>
  <si>
    <t xml:space="preserve">3.3.1ak: Response</t>
  </si>
  <si>
    <t xml:space="preserve">3.3.1a_gp</t>
  </si>
  <si>
    <t xml:space="preserve">3.3.1a_gp_ad</t>
  </si>
  <si>
    <t xml:space="preserve">3.3.1a_resp</t>
  </si>
  <si>
    <t xml:space="preserve">3.3.1a_resp_ad</t>
  </si>
  <si>
    <t xml:space="preserve">3.3.1a_inc_hmp</t>
  </si>
  <si>
    <t xml:space="preserve">3.3.1a_inc_hmp_ad</t>
  </si>
  <si>
    <t xml:space="preserve">3.3.1a_inc_mlp</t>
  </si>
  <si>
    <t xml:space="preserve">3.3.1a_inc_mlp_ad</t>
  </si>
  <si>
    <t xml:space="preserve">3.3.1a_disp</t>
  </si>
  <si>
    <t xml:space="preserve">3.3.1a_disp_ad</t>
  </si>
  <si>
    <t xml:space="preserve">3.3.1ba: Secondary schools - overall</t>
  </si>
  <si>
    <t xml:space="preserve">3.3.1ba: Response</t>
  </si>
  <si>
    <t xml:space="preserve">3.3.1bb: Secondary schools - males</t>
  </si>
  <si>
    <t xml:space="preserve">3.3.1bb: Response</t>
  </si>
  <si>
    <t xml:space="preserve">3.3.1bc: Secondary schools - females</t>
  </si>
  <si>
    <t xml:space="preserve">3.3.1bc: Response</t>
  </si>
  <si>
    <t xml:space="preserve">3.3.1bd: Secondary schools - urban</t>
  </si>
  <si>
    <t xml:space="preserve">3.3.1bd: Response</t>
  </si>
  <si>
    <t xml:space="preserve">3.3.1be: Secondary schools - rural</t>
  </si>
  <si>
    <t xml:space="preserve">3.3.1be: Response</t>
  </si>
  <si>
    <t xml:space="preserve">3.3.1bf: Secondary schools - Q1</t>
  </si>
  <si>
    <t xml:space="preserve">3.3.1bf: Response</t>
  </si>
  <si>
    <t xml:space="preserve">3.3.1bg: Secondary schools - Q2</t>
  </si>
  <si>
    <t xml:space="preserve">3.3.1bg: Response</t>
  </si>
  <si>
    <t xml:space="preserve">3.3.1bh: Secondary schools - Q3</t>
  </si>
  <si>
    <t xml:space="preserve">3.3.1bh: Response</t>
  </si>
  <si>
    <t xml:space="preserve">3.3.1bi: Secondary schools - Q4</t>
  </si>
  <si>
    <t xml:space="preserve">3.3.1bi: Response</t>
  </si>
  <si>
    <t xml:space="preserve">3.3.1bj: Secondary schools - Q5</t>
  </si>
  <si>
    <t xml:space="preserve">3.3.1bj: Response</t>
  </si>
  <si>
    <t xml:space="preserve">3.3.1bk: Secondary schools - disability</t>
  </si>
  <si>
    <t xml:space="preserve">3.3.1bk: Response</t>
  </si>
  <si>
    <t xml:space="preserve">3.3.1b_gp</t>
  </si>
  <si>
    <t xml:space="preserve">3.3.1b_gp_ad</t>
  </si>
  <si>
    <t xml:space="preserve">3.3.1b_resp</t>
  </si>
  <si>
    <t xml:space="preserve">3.3.1b_resp_ad</t>
  </si>
  <si>
    <t xml:space="preserve">3.3.1b_inc_hmp</t>
  </si>
  <si>
    <t xml:space="preserve">3.3.1b_inc_hmp_ad</t>
  </si>
  <si>
    <t xml:space="preserve">3.3.1b_inc_mlp</t>
  </si>
  <si>
    <t xml:space="preserve">3.3.1b_inc_mlp_ad</t>
  </si>
  <si>
    <t xml:space="preserve">3.3.1b_disp</t>
  </si>
  <si>
    <t xml:space="preserve">3.3.1b_disp_ad</t>
  </si>
  <si>
    <t xml:space="preserve">3.3.1ca: TVET - overall</t>
  </si>
  <si>
    <t xml:space="preserve">3.3.1ca: Response</t>
  </si>
  <si>
    <t xml:space="preserve">3.3.1cb: TVET - males</t>
  </si>
  <si>
    <t xml:space="preserve">3.3.1cb: Response</t>
  </si>
  <si>
    <t xml:space="preserve">3.3.1cc: TVET - females</t>
  </si>
  <si>
    <t xml:space="preserve">3.3.1cc: Response</t>
  </si>
  <si>
    <t xml:space="preserve">3.3.1cd: TVET - urban</t>
  </si>
  <si>
    <t xml:space="preserve">3.3.1cd: Response</t>
  </si>
  <si>
    <t xml:space="preserve">3.3.1ce: TVET - rural</t>
  </si>
  <si>
    <t xml:space="preserve">3.3.1ce: Response</t>
  </si>
  <si>
    <t xml:space="preserve">3.3.1cf: TVET - Q1</t>
  </si>
  <si>
    <t xml:space="preserve">3.3.1cf: Response</t>
  </si>
  <si>
    <t xml:space="preserve">3.3.1cg: TVET - Q2</t>
  </si>
  <si>
    <t xml:space="preserve">3.3.1cg: Response</t>
  </si>
  <si>
    <t xml:space="preserve">3.3.1ch: TVET - Q3</t>
  </si>
  <si>
    <t xml:space="preserve">3.3.1ch: Response</t>
  </si>
  <si>
    <t xml:space="preserve">3.3.1ci: TVET - Q4</t>
  </si>
  <si>
    <t xml:space="preserve">3.3.1ci: Response</t>
  </si>
  <si>
    <t xml:space="preserve">3.3.1cj: TVET - Q5</t>
  </si>
  <si>
    <t xml:space="preserve">3.3.1cj: Response</t>
  </si>
  <si>
    <t xml:space="preserve">3.3.1ck: TVET - disability</t>
  </si>
  <si>
    <t xml:space="preserve">3.3.1ck: Response</t>
  </si>
  <si>
    <t xml:space="preserve">3.3.1c_gp</t>
  </si>
  <si>
    <t xml:space="preserve">3.3.1c_gp_ad</t>
  </si>
  <si>
    <t xml:space="preserve">3.3.1c_resp</t>
  </si>
  <si>
    <t xml:space="preserve">3.3.1c_resp_ad</t>
  </si>
  <si>
    <t xml:space="preserve">3.3.1c_inc_hmp</t>
  </si>
  <si>
    <t xml:space="preserve">3.3.1c_inc_hmp_ad</t>
  </si>
  <si>
    <t xml:space="preserve">3.3.1c_inc_mlp</t>
  </si>
  <si>
    <t xml:space="preserve">3.3.1c_inc_mlp_ad</t>
  </si>
  <si>
    <t xml:space="preserve">3.3.1c_disp</t>
  </si>
  <si>
    <t xml:space="preserve">3.3.1c_disp_ad</t>
  </si>
  <si>
    <t xml:space="preserve">3.3.1da: Tertiary - overall</t>
  </si>
  <si>
    <t xml:space="preserve">3.3.1da: Response</t>
  </si>
  <si>
    <t xml:space="preserve">3.3.1db: Tertiary - males</t>
  </si>
  <si>
    <t xml:space="preserve">3.3.1db: Response</t>
  </si>
  <si>
    <t xml:space="preserve">3.3.1dc: Tertiary - females</t>
  </si>
  <si>
    <t xml:space="preserve">3.3.1dc: Response</t>
  </si>
  <si>
    <t xml:space="preserve">3.3.1dd: Tertiary - urban</t>
  </si>
  <si>
    <t xml:space="preserve">3.3.1dd: Response</t>
  </si>
  <si>
    <t xml:space="preserve">3.3.1de: Tertiary - rural</t>
  </si>
  <si>
    <t xml:space="preserve">3.3.1de: Response</t>
  </si>
  <si>
    <t xml:space="preserve">3.3.1df: Tertiary - Q1</t>
  </si>
  <si>
    <t xml:space="preserve">3.3.1df: Response</t>
  </si>
  <si>
    <t xml:space="preserve">3.3.1dg: Tertiary - Q2</t>
  </si>
  <si>
    <t xml:space="preserve">3.3.1dg: Response</t>
  </si>
  <si>
    <t xml:space="preserve">3.3.1dh: Tertiary - Q3</t>
  </si>
  <si>
    <t xml:space="preserve">3.3.1dh: Response</t>
  </si>
  <si>
    <t xml:space="preserve">3.3.1di: Tertiary - Q4</t>
  </si>
  <si>
    <t xml:space="preserve">3.3.1di: Response</t>
  </si>
  <si>
    <t xml:space="preserve">3.3.1dj: Tertiary - Q5</t>
  </si>
  <si>
    <t xml:space="preserve">3.3.1dj: Response</t>
  </si>
  <si>
    <t xml:space="preserve">3.3.1dk: Tertiary - disability</t>
  </si>
  <si>
    <t xml:space="preserve">3.3.1dk: Response</t>
  </si>
  <si>
    <t xml:space="preserve">3.3.1d_gp</t>
  </si>
  <si>
    <t xml:space="preserve">3.3.1d_gp_ad</t>
  </si>
  <si>
    <t xml:space="preserve">3.3.1d_resp</t>
  </si>
  <si>
    <t xml:space="preserve">3.3.1d_resp_ad</t>
  </si>
  <si>
    <t xml:space="preserve">3.3.1d_inc_hmp</t>
  </si>
  <si>
    <t xml:space="preserve">3.3.1d_inc_hmp_ad</t>
  </si>
  <si>
    <t xml:space="preserve">3.3.1d_inc_mlp</t>
  </si>
  <si>
    <t xml:space="preserve">3.3.1d_inc_mlp_ad</t>
  </si>
  <si>
    <t xml:space="preserve">3.3.1d_disp</t>
  </si>
  <si>
    <t xml:space="preserve">3.3.1d_disp_ad</t>
  </si>
  <si>
    <t xml:space="preserve">3.3.1_year</t>
  </si>
  <si>
    <t xml:space="preserve">3.3.2aa: Primary schools - overall</t>
  </si>
  <si>
    <t xml:space="preserve">3.3.2aa: Response</t>
  </si>
  <si>
    <t xml:space="preserve">3.3.2ab: Primary schools - males</t>
  </si>
  <si>
    <t xml:space="preserve">3.3.2ab: Response</t>
  </si>
  <si>
    <t xml:space="preserve">3.3.2ac: Primary schools - females</t>
  </si>
  <si>
    <t xml:space="preserve">3.3.2ac: Response</t>
  </si>
  <si>
    <t xml:space="preserve">3.3.2ad: Primary schools - urban</t>
  </si>
  <si>
    <t xml:space="preserve">3.3.2ad: Response</t>
  </si>
  <si>
    <t xml:space="preserve">3.3.2ae: Primary schools - rural</t>
  </si>
  <si>
    <t xml:space="preserve">3.3.2ae: Response</t>
  </si>
  <si>
    <t xml:space="preserve">3.3.2af: Primary schools - Q1</t>
  </si>
  <si>
    <t xml:space="preserve">3.3.2af: Response</t>
  </si>
  <si>
    <t xml:space="preserve">3.3.2ag: Primary schools - Q2</t>
  </si>
  <si>
    <t xml:space="preserve">3.3.2ag: Response</t>
  </si>
  <si>
    <t xml:space="preserve">3.3.2ah: Primary schools - Q3</t>
  </si>
  <si>
    <t xml:space="preserve">3.3.2ah: Response</t>
  </si>
  <si>
    <t xml:space="preserve">3.3.2ai: Primary schools - Q4</t>
  </si>
  <si>
    <t xml:space="preserve">3.3.2ai: Response</t>
  </si>
  <si>
    <t xml:space="preserve">3.3.2aj: Primary schools - Q5</t>
  </si>
  <si>
    <t xml:space="preserve">3.3.2aj: Response</t>
  </si>
  <si>
    <t xml:space="preserve">3.3.2ak: Primary schools - disability</t>
  </si>
  <si>
    <t xml:space="preserve">3.3.2ak: Response</t>
  </si>
  <si>
    <t xml:space="preserve">3.3.2a_gp</t>
  </si>
  <si>
    <t xml:space="preserve">3.3.2a_gp_ad</t>
  </si>
  <si>
    <t xml:space="preserve">3.3.2a_resp</t>
  </si>
  <si>
    <t xml:space="preserve">3.3.2a_resp_ad</t>
  </si>
  <si>
    <t xml:space="preserve">3.3.2a_inc_hmp</t>
  </si>
  <si>
    <t xml:space="preserve">3.3.2a_inc_hmp_ad</t>
  </si>
  <si>
    <t xml:space="preserve">3.3.2a_inc_mlp</t>
  </si>
  <si>
    <t xml:space="preserve">3.3.2a_inc_mlp_ad</t>
  </si>
  <si>
    <t xml:space="preserve">3.3.2a_disp</t>
  </si>
  <si>
    <t xml:space="preserve">3.3.2a_disp_ad</t>
  </si>
  <si>
    <t xml:space="preserve">3.3.2ba: Secondary schools - overall</t>
  </si>
  <si>
    <t xml:space="preserve">3.3.2ba: Response</t>
  </si>
  <si>
    <t xml:space="preserve">3.3.2bb: Secondary schools - males</t>
  </si>
  <si>
    <t xml:space="preserve">3.3.2bb: Response</t>
  </si>
  <si>
    <t xml:space="preserve">3.3.2bc: Secondary schools - females</t>
  </si>
  <si>
    <t xml:space="preserve">3.3.2bc: Response</t>
  </si>
  <si>
    <t xml:space="preserve">3.3.2bd: Secondary schools - urban</t>
  </si>
  <si>
    <t xml:space="preserve">3.3.2bd: Response</t>
  </si>
  <si>
    <t xml:space="preserve">3.3.2be: Secondary schools - rural</t>
  </si>
  <si>
    <t xml:space="preserve">3.3.2be: Response</t>
  </si>
  <si>
    <t xml:space="preserve">3.3.2bf: Secondary schools - Q1</t>
  </si>
  <si>
    <t xml:space="preserve">3.3.2bf: Response</t>
  </si>
  <si>
    <t xml:space="preserve">3.3.2bg: Secondary schools - Q2</t>
  </si>
  <si>
    <t xml:space="preserve">3.3.2bg: Response</t>
  </si>
  <si>
    <t xml:space="preserve">3.3.2bh: Secondary schools - Q3</t>
  </si>
  <si>
    <t xml:space="preserve">3.3.2bh: Response</t>
  </si>
  <si>
    <t xml:space="preserve">3.3.2bi: Secondary schools - Q4</t>
  </si>
  <si>
    <t xml:space="preserve">3.3.2bi: Response</t>
  </si>
  <si>
    <t xml:space="preserve">3.3.2bj: Secondary schools - Q5</t>
  </si>
  <si>
    <t xml:space="preserve">3.3.2bj: Response</t>
  </si>
  <si>
    <t xml:space="preserve">3.3.2bk: Secondary schools - disability</t>
  </si>
  <si>
    <t xml:space="preserve">3.3.2bk: Response</t>
  </si>
  <si>
    <t xml:space="preserve">3.3.2b_gp</t>
  </si>
  <si>
    <t xml:space="preserve">3.3.2b_gp_ad</t>
  </si>
  <si>
    <t xml:space="preserve">3.3.2b_resp</t>
  </si>
  <si>
    <t xml:space="preserve">3.3.2b_resp_ad</t>
  </si>
  <si>
    <t xml:space="preserve">3.3.2b_inc_hmp</t>
  </si>
  <si>
    <t xml:space="preserve">3.3.2b_inc_hmp_ad</t>
  </si>
  <si>
    <t xml:space="preserve">3.3.2b_inc_mlp</t>
  </si>
  <si>
    <t xml:space="preserve">3.3.2b_inc_mlp_ad</t>
  </si>
  <si>
    <t xml:space="preserve">3.3.2b_disp</t>
  </si>
  <si>
    <t xml:space="preserve">3.3.2b_disp_ad</t>
  </si>
  <si>
    <t xml:space="preserve">3.3.2_year</t>
  </si>
  <si>
    <t xml:space="preserve">3.3.3aa: Public primary schools - overall</t>
  </si>
  <si>
    <t xml:space="preserve">3.3.3aa: Response</t>
  </si>
  <si>
    <t xml:space="preserve">3.3.3ab: Public primary schools - males</t>
  </si>
  <si>
    <t xml:space="preserve">3.3.3ab: Response</t>
  </si>
  <si>
    <t xml:space="preserve">3.3.3ac: Public primary schools - females</t>
  </si>
  <si>
    <t xml:space="preserve">3.3.3ac: Response</t>
  </si>
  <si>
    <t xml:space="preserve">3.3.3ad: Public primary schools - urban</t>
  </si>
  <si>
    <t xml:space="preserve">3.3.3ad: Response</t>
  </si>
  <si>
    <t xml:space="preserve">3.3.3ae: Public primary schools - rural</t>
  </si>
  <si>
    <t xml:space="preserve">3.3.3ae: Response</t>
  </si>
  <si>
    <t xml:space="preserve">3.3.3af: Public primary schools - Q1</t>
  </si>
  <si>
    <t xml:space="preserve">3.3.3af: Response</t>
  </si>
  <si>
    <t xml:space="preserve">3.3.3ag: Public primary schools - Q2</t>
  </si>
  <si>
    <t xml:space="preserve">3.3.3ag: Response</t>
  </si>
  <si>
    <t xml:space="preserve">3.3.3ah: Public primary schools - Q3</t>
  </si>
  <si>
    <t xml:space="preserve">3.3.3ah: Response</t>
  </si>
  <si>
    <t xml:space="preserve">3.3.3ai: Public primary schools - Q4</t>
  </si>
  <si>
    <t xml:space="preserve">3.3.3ai: Response</t>
  </si>
  <si>
    <t xml:space="preserve">3.3.3aj: Public primary schools - Q5</t>
  </si>
  <si>
    <t xml:space="preserve">3.3.3aj: Response</t>
  </si>
  <si>
    <t xml:space="preserve">3.3.3ak: Public primary schools - disability</t>
  </si>
  <si>
    <t xml:space="preserve">3.3.3ak: Response</t>
  </si>
  <si>
    <t xml:space="preserve">3.3.3a_gp</t>
  </si>
  <si>
    <t xml:space="preserve">3.3.3a_gp_ad</t>
  </si>
  <si>
    <t xml:space="preserve">3.3.3a_resp</t>
  </si>
  <si>
    <t xml:space="preserve">3.3.3a_resp_ad</t>
  </si>
  <si>
    <t xml:space="preserve">3.3.3a_inc_hmp</t>
  </si>
  <si>
    <t xml:space="preserve">3.3.3a_inc_hmp_ad</t>
  </si>
  <si>
    <t xml:space="preserve">3.3.3a_inc_mlp</t>
  </si>
  <si>
    <t xml:space="preserve">3.3.3a_inc_mlp_ad</t>
  </si>
  <si>
    <t xml:space="preserve">3.3.3a_disp</t>
  </si>
  <si>
    <t xml:space="preserve">3.3.3a_disp_ad</t>
  </si>
  <si>
    <t xml:space="preserve">3.3.3ba: Public secondary schools - overall</t>
  </si>
  <si>
    <t xml:space="preserve">3.3.3ba: Response</t>
  </si>
  <si>
    <t xml:space="preserve">3.3.3bb: Public secondary schools - males</t>
  </si>
  <si>
    <t xml:space="preserve">3.3.3bb: Response</t>
  </si>
  <si>
    <t xml:space="preserve">3.3.3bc: Public secondary schools - females</t>
  </si>
  <si>
    <t xml:space="preserve">3.3.3bc: Response</t>
  </si>
  <si>
    <t xml:space="preserve">3.3.3bd: Public secondary schools - urban</t>
  </si>
  <si>
    <t xml:space="preserve">3.3.3bd: Response</t>
  </si>
  <si>
    <t xml:space="preserve">3.3.3be: Public secondary schools - rural</t>
  </si>
  <si>
    <t xml:space="preserve">3.3.3be: Response</t>
  </si>
  <si>
    <t xml:space="preserve">3.3.3bf: Public secondary schools - Q1</t>
  </si>
  <si>
    <t xml:space="preserve">3.3.3bf: Response</t>
  </si>
  <si>
    <t xml:space="preserve">3.3.3bg: Public secondary schools - Q2</t>
  </si>
  <si>
    <t xml:space="preserve">3.3.3bg: Response</t>
  </si>
  <si>
    <t xml:space="preserve">3.3.3bh: Public secondary schools - Q3</t>
  </si>
  <si>
    <t xml:space="preserve">3.3.3bh: Response</t>
  </si>
  <si>
    <t xml:space="preserve">3.3.3bi: Public secondary schools - Q4</t>
  </si>
  <si>
    <t xml:space="preserve">3.3.3bi: Response</t>
  </si>
  <si>
    <t xml:space="preserve">3.3.3bj: Public secondary schools - Q5</t>
  </si>
  <si>
    <t xml:space="preserve">3.3.3bj: Response</t>
  </si>
  <si>
    <t xml:space="preserve">3.3.3bk: Public secondary schools - disability</t>
  </si>
  <si>
    <t xml:space="preserve">3.3.3bk: Response</t>
  </si>
  <si>
    <t xml:space="preserve">3.3.3b_gp</t>
  </si>
  <si>
    <t xml:space="preserve">3.3.3b_gp_ad</t>
  </si>
  <si>
    <t xml:space="preserve">3.3.3b_resp</t>
  </si>
  <si>
    <t xml:space="preserve">3.3.3b_resp_ad</t>
  </si>
  <si>
    <t xml:space="preserve">3.3.3b_inc_hmp</t>
  </si>
  <si>
    <t xml:space="preserve">3.3.3b_inc_hmp_ad</t>
  </si>
  <si>
    <t xml:space="preserve">3.3.3b_inc_mlp</t>
  </si>
  <si>
    <t xml:space="preserve">3.3.3b_inc_mlp_ad</t>
  </si>
  <si>
    <t xml:space="preserve">3.3.3b_disp</t>
  </si>
  <si>
    <t xml:space="preserve">3.3.3b_disp_ad</t>
  </si>
  <si>
    <t xml:space="preserve">3.3.3ca: Public TVET - overall</t>
  </si>
  <si>
    <t xml:space="preserve">3.3.3ca: Response</t>
  </si>
  <si>
    <t xml:space="preserve">3.3.3cb: Public TVET - males</t>
  </si>
  <si>
    <t xml:space="preserve">3.3.3cb: Response</t>
  </si>
  <si>
    <t xml:space="preserve">3.3.3cc: Public TVET - females</t>
  </si>
  <si>
    <t xml:space="preserve">3.3.3cc: Response</t>
  </si>
  <si>
    <t xml:space="preserve">3.3.3cd: Public TVET - urban</t>
  </si>
  <si>
    <t xml:space="preserve">3.3.3cd: Response</t>
  </si>
  <si>
    <t xml:space="preserve">3.3.3ce: Public TVET - rural</t>
  </si>
  <si>
    <t xml:space="preserve">3.3.3ce: Response</t>
  </si>
  <si>
    <t xml:space="preserve">3.3.3cf: Public TVET - Q1</t>
  </si>
  <si>
    <t xml:space="preserve">3.3.3cf: Response</t>
  </si>
  <si>
    <t xml:space="preserve">3.3.3cg: Public TVET - Q2</t>
  </si>
  <si>
    <t xml:space="preserve">3.3.3cg: Response</t>
  </si>
  <si>
    <t xml:space="preserve">3.3.3ch: Public TVET - Q3</t>
  </si>
  <si>
    <t xml:space="preserve">3.3.3ch: Response</t>
  </si>
  <si>
    <t xml:space="preserve">3.3.3ci: Public TVET - Q4</t>
  </si>
  <si>
    <t xml:space="preserve">3.3.3ci: Response</t>
  </si>
  <si>
    <t xml:space="preserve">3.3.3cj: Public TVET - Q5</t>
  </si>
  <si>
    <t xml:space="preserve">3.3.3cj: Response</t>
  </si>
  <si>
    <t xml:space="preserve">3.3.3ck: Public TVET - disability</t>
  </si>
  <si>
    <t xml:space="preserve">3.3.3ck: Response</t>
  </si>
  <si>
    <t xml:space="preserve">3.3.3c_gp</t>
  </si>
  <si>
    <t xml:space="preserve">3.3.3c_gp_ad</t>
  </si>
  <si>
    <t xml:space="preserve">3.3.3c_resp</t>
  </si>
  <si>
    <t xml:space="preserve">3.3.3c_resp_ad</t>
  </si>
  <si>
    <t xml:space="preserve">3.3.3c_inc_hmp</t>
  </si>
  <si>
    <t xml:space="preserve">3.3.3c_inc_hmp_ad</t>
  </si>
  <si>
    <t xml:space="preserve">3.3.3c_inc_mlp</t>
  </si>
  <si>
    <t xml:space="preserve">3.3.3c_inc_mlp_ad</t>
  </si>
  <si>
    <t xml:space="preserve">3.3.3c_disp</t>
  </si>
  <si>
    <t xml:space="preserve">3.3.3c_disp_ad</t>
  </si>
  <si>
    <t xml:space="preserve">3.3.3da: Public Tertiary - overall</t>
  </si>
  <si>
    <t xml:space="preserve">3.3.3da: Response</t>
  </si>
  <si>
    <t xml:space="preserve">3.3.3db_SW_PWT</t>
  </si>
  <si>
    <t xml:space="preserve">3.3.3db_SW</t>
  </si>
  <si>
    <t xml:space="preserve">3.3.3dc: Public Tertiary - females</t>
  </si>
  <si>
    <t xml:space="preserve">3.3.3dc: Response</t>
  </si>
  <si>
    <t xml:space="preserve">3.3.3dd: Public Tertiary - urban</t>
  </si>
  <si>
    <t xml:space="preserve">3.3.3dd: Response</t>
  </si>
  <si>
    <t xml:space="preserve">3.3.3de: Public Tertiary - rural</t>
  </si>
  <si>
    <t xml:space="preserve">3.3.3de: Response</t>
  </si>
  <si>
    <t xml:space="preserve">3.3.3df: Public Tertiary - Q1</t>
  </si>
  <si>
    <t xml:space="preserve">3.3.3df: Response</t>
  </si>
  <si>
    <t xml:space="preserve">3.3.3dg: Public Tertiary - Q2</t>
  </si>
  <si>
    <t xml:space="preserve">3.3.3dg: Response</t>
  </si>
  <si>
    <t xml:space="preserve">3.3.3dh: Public Tertiary - Q3</t>
  </si>
  <si>
    <t xml:space="preserve">3.3.3dh: Response</t>
  </si>
  <si>
    <t xml:space="preserve">3.3.3di: Public Tertiary - Q4</t>
  </si>
  <si>
    <t xml:space="preserve">3.3.3di: Response</t>
  </si>
  <si>
    <t xml:space="preserve">3.3.3dj: Public Tertiary - Q5</t>
  </si>
  <si>
    <t xml:space="preserve">3.3.3dj: Response</t>
  </si>
  <si>
    <t xml:space="preserve">3.3.3dk: Public Tertiary - disability</t>
  </si>
  <si>
    <t xml:space="preserve">3.3.3dk: Response</t>
  </si>
  <si>
    <t xml:space="preserve">3.3.3d_gp</t>
  </si>
  <si>
    <t xml:space="preserve">3.3.3d_gp_ad</t>
  </si>
  <si>
    <t xml:space="preserve">3.3.3d_resp</t>
  </si>
  <si>
    <t xml:space="preserve">3.3.3d_resp_ad</t>
  </si>
  <si>
    <t xml:space="preserve">3.3.3d_inc_hmp</t>
  </si>
  <si>
    <t xml:space="preserve">3.3.3d_inc_hmp_ad</t>
  </si>
  <si>
    <t xml:space="preserve">3.3.3d_inc_mlp</t>
  </si>
  <si>
    <t xml:space="preserve">3.3.3d_inc_mlp_ad</t>
  </si>
  <si>
    <t xml:space="preserve">3.3.3d_disp</t>
  </si>
  <si>
    <t xml:space="preserve">3.3.3d_disp_ad</t>
  </si>
  <si>
    <t xml:space="preserve">3.3.3_year</t>
  </si>
  <si>
    <t xml:space="preserve">3.3 Participation_Available</t>
  </si>
  <si>
    <t xml:space="preserve">3 All Available</t>
  </si>
  <si>
    <t xml:space="preserve">4.1.1a: The full development of the child's personality, talents, and mental and physical abilities</t>
  </si>
  <si>
    <t xml:space="preserve">4.1.1a: Response</t>
  </si>
  <si>
    <t xml:space="preserve">4.1.1b: The development of respect for human rights and fundamental freedoms</t>
  </si>
  <si>
    <t xml:space="preserve">4.1.1b: Response</t>
  </si>
  <si>
    <t xml:space="preserve">4.1.1c: The development of respect for the child's parents, cultural identity, language, and values, as well as respect for the values of the child's country and other civilizations</t>
  </si>
  <si>
    <t xml:space="preserve">4.1.1c: Response</t>
  </si>
  <si>
    <t xml:space="preserve">4.1.1d: The development of the child's responsiblities in a free society, including understanding, peace, tolerance, equality, and friendship among all persons and groups</t>
  </si>
  <si>
    <t xml:space="preserve">4.1.1d: Response</t>
  </si>
  <si>
    <t xml:space="preserve">4.1.1e: The development of respect for the natural environment</t>
  </si>
  <si>
    <t xml:space="preserve">4.1.1e: Response</t>
  </si>
  <si>
    <t xml:space="preserve">4.1.2a: The full development of the child's personality, talents, and mental and physical abilities</t>
  </si>
  <si>
    <t xml:space="preserve">4.1.2a: Response</t>
  </si>
  <si>
    <t xml:space="preserve">4.1.2b: The development of respect for human rights and fundamental freedoms</t>
  </si>
  <si>
    <t xml:space="preserve">4.1.2b: Response</t>
  </si>
  <si>
    <t xml:space="preserve">4.1.2c: The development of respect for the child's parents, cultural identity, language, and values, as well as respect for the values of the child's country and other civilizations</t>
  </si>
  <si>
    <t xml:space="preserve">4.1.2c: Response</t>
  </si>
  <si>
    <t xml:space="preserve">4.1.2d: The development of the child's responsiblities in a free society, including understanding, peace, tolerance, equality, and friendship among all persons and groups</t>
  </si>
  <si>
    <t xml:space="preserve">4.1.2d: Response</t>
  </si>
  <si>
    <t xml:space="preserve">4.1.2e: The development of respect for the natural environment</t>
  </si>
  <si>
    <t xml:space="preserve">4.1.2e: Response</t>
  </si>
  <si>
    <t xml:space="preserve">4.1.3a: The full development of the child's personality, talents, and mental and physical abilities</t>
  </si>
  <si>
    <t xml:space="preserve">4.1.3a: Response</t>
  </si>
  <si>
    <t xml:space="preserve">4.1.3b: The development of respect for human rights and fundamental freedoms</t>
  </si>
  <si>
    <t xml:space="preserve">4.1.3b: Response</t>
  </si>
  <si>
    <t xml:space="preserve">4.1.3c: The development of respect for the child's parents, cultural identity, language, and values, as well as respect for the values of the child's country and other civilizations</t>
  </si>
  <si>
    <t xml:space="preserve">4.1.3c: Response</t>
  </si>
  <si>
    <t xml:space="preserve">4.1.3d: The development of the child's responsiblities in a free society, including understanding, peace, tolerance, equality, and friendship among all persons and groups</t>
  </si>
  <si>
    <t xml:space="preserve">4.1.3d: Response</t>
  </si>
  <si>
    <t xml:space="preserve">4.1.3e: The development of respect for the natural environment</t>
  </si>
  <si>
    <t xml:space="preserve">4.1.3e: Response</t>
  </si>
  <si>
    <t xml:space="preserve">4.1.4: Response</t>
  </si>
  <si>
    <t xml:space="preserve">4.1.5a: Health and well-being</t>
  </si>
  <si>
    <t xml:space="preserve">4.1.5a: Response</t>
  </si>
  <si>
    <t xml:space="preserve">4.1.5b: Human rights</t>
  </si>
  <si>
    <t xml:space="preserve">4.1.5b: Response</t>
  </si>
  <si>
    <t xml:space="preserve">4.1.5c: The arts</t>
  </si>
  <si>
    <t xml:space="preserve">4.1.5c: Response</t>
  </si>
  <si>
    <t xml:space="preserve">4.1.6: Response</t>
  </si>
  <si>
    <t xml:space="preserve">Aims_Available</t>
  </si>
  <si>
    <t xml:space="preserve">4.2.1: Response</t>
  </si>
  <si>
    <t xml:space="preserve">4.2.2: Response</t>
  </si>
  <si>
    <t xml:space="preserve">4.2.3: Response</t>
  </si>
  <si>
    <t xml:space="preserve">4.2.4: Response</t>
  </si>
  <si>
    <t xml:space="preserve">Learn Environ_Available</t>
  </si>
  <si>
    <t xml:space="preserve">4.3.1a: The full development of the child's personality, talents, and mental and physical abilities?</t>
  </si>
  <si>
    <t xml:space="preserve">4.3.1a: Response </t>
  </si>
  <si>
    <t xml:space="preserve">4.3.1b: The development of respect for human rights and fundamental freedoms?</t>
  </si>
  <si>
    <t xml:space="preserve">4.3.1b: Response</t>
  </si>
  <si>
    <t xml:space="preserve">4.3.1c: The development of respect for the child's parents, cultural identity, language, and values, as well as respect for the values of the child's country and other civilizations?</t>
  </si>
  <si>
    <t xml:space="preserve">4.3.1c: Response</t>
  </si>
  <si>
    <t xml:space="preserve">4.3.1d: The development of the child's responsibilities in a free society, including understanding, peace, tolerance, equality, and friendship among all persons and groups?</t>
  </si>
  <si>
    <t xml:space="preserve">4.3.1d: Response</t>
  </si>
  <si>
    <t xml:space="preserve">4.3.1e: The development of respect for the natural environment?</t>
  </si>
  <si>
    <t xml:space="preserve">4.3.1e: Response</t>
  </si>
  <si>
    <t xml:space="preserve">4.3.2a: Health and well-being</t>
  </si>
  <si>
    <t xml:space="preserve">4.3.2a: Response</t>
  </si>
  <si>
    <t xml:space="preserve">4.3.2b: Human rights</t>
  </si>
  <si>
    <t xml:space="preserve">4.3.2b: Response</t>
  </si>
  <si>
    <t xml:space="preserve">4.3.2c: The arts</t>
  </si>
  <si>
    <t xml:space="preserve">4.3.2c: Response</t>
  </si>
  <si>
    <t xml:space="preserve">4.3.3aa: Overall primary - overall</t>
  </si>
  <si>
    <t xml:space="preserve">4.3.3aa: Response</t>
  </si>
  <si>
    <t xml:space="preserve">4.3.3ab: Overall primary - males</t>
  </si>
  <si>
    <t xml:space="preserve">4.3.3ab: Response</t>
  </si>
  <si>
    <t xml:space="preserve">4.3.3ac: Overall primary - females</t>
  </si>
  <si>
    <t xml:space="preserve">4.3.3ac:  Response</t>
  </si>
  <si>
    <t xml:space="preserve">4.3.3ad: Overall primary - urban</t>
  </si>
  <si>
    <t xml:space="preserve">4.3.3ad: Response</t>
  </si>
  <si>
    <t xml:space="preserve">4.3.3ae: Overall primary - rural</t>
  </si>
  <si>
    <t xml:space="preserve">4.3.3ae: Response</t>
  </si>
  <si>
    <t xml:space="preserve">4.3.3af: Overall primary - Q1</t>
  </si>
  <si>
    <t xml:space="preserve">4.3.3af: Response</t>
  </si>
  <si>
    <t xml:space="preserve">4.3.3ag: Overall primary - Q2</t>
  </si>
  <si>
    <t xml:space="preserve">4.3.3ag: Response</t>
  </si>
  <si>
    <t xml:space="preserve">4.3.3ah: Overall primary - Q3</t>
  </si>
  <si>
    <t xml:space="preserve">4.3.3ah: Response</t>
  </si>
  <si>
    <t xml:space="preserve">4.3.3ai: Overall primary - Q4</t>
  </si>
  <si>
    <t xml:space="preserve">4.3.3ai: Response</t>
  </si>
  <si>
    <t xml:space="preserve">4.3.3aj: Overall primary - Q5</t>
  </si>
  <si>
    <t xml:space="preserve">4.3.3aj: Response</t>
  </si>
  <si>
    <t xml:space="preserve">4.3.3ak: Overall primary - disability</t>
  </si>
  <si>
    <t xml:space="preserve">4.3.3ak: Response</t>
  </si>
  <si>
    <t xml:space="preserve">4.3.3a_gp</t>
  </si>
  <si>
    <t xml:space="preserve">4.3.3a_gp_ad</t>
  </si>
  <si>
    <t xml:space="preserve">4.3.3a_resp</t>
  </si>
  <si>
    <t xml:space="preserve">4.3.3a_resp_ad</t>
  </si>
  <si>
    <t xml:space="preserve">4.3.3a_inc_hmp</t>
  </si>
  <si>
    <t xml:space="preserve">4.3.3a_inc_hmp_ad</t>
  </si>
  <si>
    <t xml:space="preserve">4.3.3a_inc_mlp</t>
  </si>
  <si>
    <t xml:space="preserve">4.3.3a_inc_mlp_ad</t>
  </si>
  <si>
    <t xml:space="preserve">4.3.3a_disp</t>
  </si>
  <si>
    <t xml:space="preserve">4.3.3a_disp_ad</t>
  </si>
  <si>
    <t xml:space="preserve">4.3.3ba: Reading primary - overall</t>
  </si>
  <si>
    <t xml:space="preserve">4.3.3ba: Response</t>
  </si>
  <si>
    <t xml:space="preserve">4.3.3bb: Reading primary - males</t>
  </si>
  <si>
    <t xml:space="preserve">4.3.3bb: Response</t>
  </si>
  <si>
    <t xml:space="preserve">4.3.3bc: Reading primary - females</t>
  </si>
  <si>
    <t xml:space="preserve">4.3.3bc: Response</t>
  </si>
  <si>
    <t xml:space="preserve">4.3.3bd: Reading primary - urban</t>
  </si>
  <si>
    <t xml:space="preserve">4.3.3bd: Response</t>
  </si>
  <si>
    <t xml:space="preserve">4.3.3be: Reading primary - rural</t>
  </si>
  <si>
    <t xml:space="preserve">4.3.3be: Response</t>
  </si>
  <si>
    <t xml:space="preserve">4.3.3bf: Reading primary - Q1</t>
  </si>
  <si>
    <t xml:space="preserve">4.3.3bf: Response</t>
  </si>
  <si>
    <t xml:space="preserve">4.3.3bg: Reading primary - Q2</t>
  </si>
  <si>
    <t xml:space="preserve">4.3.3bg: Response</t>
  </si>
  <si>
    <t xml:space="preserve">4.3.3bh: Reading primary - Q3</t>
  </si>
  <si>
    <t xml:space="preserve">4.3.3bh: Response</t>
  </si>
  <si>
    <t xml:space="preserve">4.3.3bi: Reading primary - Q4</t>
  </si>
  <si>
    <t xml:space="preserve">4.3.3bi: Response</t>
  </si>
  <si>
    <t xml:space="preserve">4.3.3bj: Reading primary - Q5</t>
  </si>
  <si>
    <t xml:space="preserve">4.3.3bj: Response</t>
  </si>
  <si>
    <t xml:space="preserve">4.3.3bk: Reading primary - disability</t>
  </si>
  <si>
    <t xml:space="preserve">4.3.3bk: Response</t>
  </si>
  <si>
    <t xml:space="preserve">4.3.3b_gp</t>
  </si>
  <si>
    <t xml:space="preserve">4.3.3b_gp_ad</t>
  </si>
  <si>
    <t xml:space="preserve">4.3.3b_resp</t>
  </si>
  <si>
    <t xml:space="preserve">4.3.3b_resp_ad</t>
  </si>
  <si>
    <t xml:space="preserve">4.3.3b_inc_hmp</t>
  </si>
  <si>
    <t xml:space="preserve">4.3.3b_inc_hmp_ad</t>
  </si>
  <si>
    <t xml:space="preserve">4.3.3b_inc_mlp</t>
  </si>
  <si>
    <t xml:space="preserve">4.3.3b_inc_mlp_ad</t>
  </si>
  <si>
    <t xml:space="preserve">4.3.3b_disp</t>
  </si>
  <si>
    <t xml:space="preserve">4.3.3b_disp_ad</t>
  </si>
  <si>
    <t xml:space="preserve">4.3.3ca: Math primary - overall</t>
  </si>
  <si>
    <t xml:space="preserve">4.3.3ca: Response</t>
  </si>
  <si>
    <t xml:space="preserve">4.3.3cb: Math primary - males</t>
  </si>
  <si>
    <t xml:space="preserve">4.3.3cb: Response</t>
  </si>
  <si>
    <t xml:space="preserve">4.3.3cc: Math primary - females</t>
  </si>
  <si>
    <t xml:space="preserve">4.3.3cc: Response</t>
  </si>
  <si>
    <t xml:space="preserve">4.3.3cd: Math primary - urban</t>
  </si>
  <si>
    <t xml:space="preserve">4.3.3cd: Response</t>
  </si>
  <si>
    <t xml:space="preserve">4.3.3ce: Math primary - rural</t>
  </si>
  <si>
    <t xml:space="preserve">4.3.3ce: Response</t>
  </si>
  <si>
    <t xml:space="preserve">4.3.3cf: Math primary - Q1</t>
  </si>
  <si>
    <t xml:space="preserve">4.3.3cf: Response</t>
  </si>
  <si>
    <t xml:space="preserve">4.3.3cg: Math primary - Q2</t>
  </si>
  <si>
    <t xml:space="preserve">4.3.3cg: Response</t>
  </si>
  <si>
    <t xml:space="preserve">4.3.3ch: Math primary - Q3</t>
  </si>
  <si>
    <t xml:space="preserve">4.3.3ch: Response</t>
  </si>
  <si>
    <t xml:space="preserve">4.3.3ci: Math primary - Q4</t>
  </si>
  <si>
    <t xml:space="preserve">4.3.3ci: Response</t>
  </si>
  <si>
    <t xml:space="preserve">4.3.3cj: Math primary - Q5</t>
  </si>
  <si>
    <t xml:space="preserve">4.3.3cj: Response</t>
  </si>
  <si>
    <t xml:space="preserve">4.3.3ck: Math primary - disability</t>
  </si>
  <si>
    <t xml:space="preserve">4.3.3ck: Response</t>
  </si>
  <si>
    <t xml:space="preserve">4.3.3c_gp</t>
  </si>
  <si>
    <t xml:space="preserve">4.3.3c_gp_ad</t>
  </si>
  <si>
    <t xml:space="preserve">4.3.3c_resp</t>
  </si>
  <si>
    <t xml:space="preserve">4.3.3c_resp_ad</t>
  </si>
  <si>
    <t xml:space="preserve">4.3.3c_inc_hmp</t>
  </si>
  <si>
    <t xml:space="preserve">4.3.3c_inc_hmp_ad</t>
  </si>
  <si>
    <t xml:space="preserve">4.3.3c_inc_mlp</t>
  </si>
  <si>
    <t xml:space="preserve">4.3.3c_inc_mlp_ad</t>
  </si>
  <si>
    <t xml:space="preserve">4.3.3c_disp</t>
  </si>
  <si>
    <t xml:space="preserve">4.3.3c_disp_ad</t>
  </si>
  <si>
    <t xml:space="preserve">4.3.3da: Overall secondary - overall</t>
  </si>
  <si>
    <t xml:space="preserve">4.3.3da: Response</t>
  </si>
  <si>
    <t xml:space="preserve">4.3.3db: Overall secondary - males</t>
  </si>
  <si>
    <t xml:space="preserve">4.3.3db: Response</t>
  </si>
  <si>
    <t xml:space="preserve">4.3.3dc: Overall secondary - females</t>
  </si>
  <si>
    <t xml:space="preserve">4.3.3dc: Response</t>
  </si>
  <si>
    <t xml:space="preserve">4.3.3dd: Overall secondary - urban</t>
  </si>
  <si>
    <t xml:space="preserve">4.3.3dd: Response</t>
  </si>
  <si>
    <t xml:space="preserve">4.3.3de: Overall secondary - rural</t>
  </si>
  <si>
    <t xml:space="preserve">4.3.3de: Response</t>
  </si>
  <si>
    <t xml:space="preserve">4.3.3df: Overall secondary - Q1</t>
  </si>
  <si>
    <t xml:space="preserve">4.3.3df: Response</t>
  </si>
  <si>
    <t xml:space="preserve">4.3.3dg: Overall secondary - Q2</t>
  </si>
  <si>
    <t xml:space="preserve">4.3.3dg: Response</t>
  </si>
  <si>
    <t xml:space="preserve">4.3.3dh: Overall secondary - Q3</t>
  </si>
  <si>
    <t xml:space="preserve">4.3.3dh: Response</t>
  </si>
  <si>
    <t xml:space="preserve">4.3.3di: Overall secondary - Q4</t>
  </si>
  <si>
    <t xml:space="preserve">4.3.3di: Response</t>
  </si>
  <si>
    <t xml:space="preserve">4.3.3dj: Overall secondary - Q5</t>
  </si>
  <si>
    <t xml:space="preserve">4.3.3dj: Response</t>
  </si>
  <si>
    <t xml:space="preserve">4.3.3dk: Overall secondary - disability</t>
  </si>
  <si>
    <t xml:space="preserve">4.3.3dk: Response</t>
  </si>
  <si>
    <t xml:space="preserve">4.3.3d_gp</t>
  </si>
  <si>
    <t xml:space="preserve">4.3.3d_gp_ad</t>
  </si>
  <si>
    <t xml:space="preserve">4.3.3d_resp</t>
  </si>
  <si>
    <t xml:space="preserve">4.3.3d_resp_ad</t>
  </si>
  <si>
    <t xml:space="preserve">4.3.3d_inc_hmp</t>
  </si>
  <si>
    <t xml:space="preserve">4.3.3d_inc_hmp_ad</t>
  </si>
  <si>
    <t xml:space="preserve">4.3.3d_inc_mlp</t>
  </si>
  <si>
    <t xml:space="preserve">4.3.3d_inc_mlp_ad</t>
  </si>
  <si>
    <t xml:space="preserve">4.3.3d_disp</t>
  </si>
  <si>
    <t xml:space="preserve">4.3.3d_disp_ad</t>
  </si>
  <si>
    <t xml:space="preserve">4.3.3ea: Reading secondary - overall</t>
  </si>
  <si>
    <t xml:space="preserve">4.3.3ea: Response</t>
  </si>
  <si>
    <t xml:space="preserve">4.3.3eb: Reading secondary - males</t>
  </si>
  <si>
    <t xml:space="preserve">4.3.3eb: Response</t>
  </si>
  <si>
    <t xml:space="preserve">4.3.3ec: Reading secondary - females</t>
  </si>
  <si>
    <t xml:space="preserve">4.3.3ec: Response</t>
  </si>
  <si>
    <t xml:space="preserve">4.3.3ed: Reading secondary - urban</t>
  </si>
  <si>
    <t xml:space="preserve">4.3.3ed: Response</t>
  </si>
  <si>
    <t xml:space="preserve">4.3.3ee: Reading secondary - rural</t>
  </si>
  <si>
    <t xml:space="preserve">4.3.3ee: Response</t>
  </si>
  <si>
    <t xml:space="preserve">4.3.3ef: Reading secondary - Q1</t>
  </si>
  <si>
    <t xml:space="preserve">4.3.3ef: Response</t>
  </si>
  <si>
    <t xml:space="preserve">4.3.3eg: Reading secondary - Q2</t>
  </si>
  <si>
    <t xml:space="preserve">4.3.3eg: Response</t>
  </si>
  <si>
    <t xml:space="preserve">4.3.3eh: Reading secondary - Q3</t>
  </si>
  <si>
    <t xml:space="preserve">4.3.3eh: Response</t>
  </si>
  <si>
    <t xml:space="preserve">4.3.3ei: Reading secondary - Q4</t>
  </si>
  <si>
    <t xml:space="preserve">4.3.3ei: Response</t>
  </si>
  <si>
    <t xml:space="preserve">4.3.3ej: Reading secondary - Q5</t>
  </si>
  <si>
    <t xml:space="preserve">4.3.3ej: Response</t>
  </si>
  <si>
    <t xml:space="preserve">4.3.3ek: Reading secondary - disability</t>
  </si>
  <si>
    <t xml:space="preserve">4.3.3ek: Response</t>
  </si>
  <si>
    <t xml:space="preserve">4.3.3e_gp</t>
  </si>
  <si>
    <t xml:space="preserve">4.3.3e_gp_ad</t>
  </si>
  <si>
    <t xml:space="preserve">4.3.3e_resp</t>
  </si>
  <si>
    <t xml:space="preserve">4.3.3e_resp_ad</t>
  </si>
  <si>
    <t xml:space="preserve">4.3.3e_inc_hmp</t>
  </si>
  <si>
    <t xml:space="preserve">4.3.3e_inc_hmp_ad</t>
  </si>
  <si>
    <t xml:space="preserve">4.3.3e_inc_mlp</t>
  </si>
  <si>
    <t xml:space="preserve">4.3.3e_inc_mlp_ad</t>
  </si>
  <si>
    <t xml:space="preserve">4.3.3e_disp</t>
  </si>
  <si>
    <t xml:space="preserve">4.3.3e_disp_ad</t>
  </si>
  <si>
    <t xml:space="preserve">4.3.3fa: Math secondary - overall</t>
  </si>
  <si>
    <t xml:space="preserve">4.3.3fa: Response</t>
  </si>
  <si>
    <t xml:space="preserve">4.3.3fb: Math secondary - males</t>
  </si>
  <si>
    <t xml:space="preserve">4.3.3fb: Response</t>
  </si>
  <si>
    <t xml:space="preserve">4.3.3fc: Math secondary - females</t>
  </si>
  <si>
    <t xml:space="preserve">4.3.3fc: Response</t>
  </si>
  <si>
    <t xml:space="preserve">4.3.3fd: Math secondary - urban</t>
  </si>
  <si>
    <t xml:space="preserve">4.3.3fd: Response</t>
  </si>
  <si>
    <t xml:space="preserve">4.3.3fe: Math secondary - rural</t>
  </si>
  <si>
    <t xml:space="preserve">4.3.3fe: Response</t>
  </si>
  <si>
    <t xml:space="preserve">4.3.3ff: Math secondary - Q1</t>
  </si>
  <si>
    <t xml:space="preserve">4.3.3ff: Response</t>
  </si>
  <si>
    <t xml:space="preserve">4.3.3fg: Math secondary - Q2</t>
  </si>
  <si>
    <t xml:space="preserve">4.3.3fg: Response</t>
  </si>
  <si>
    <t xml:space="preserve">4.3.3fh: Math secondary - Q3</t>
  </si>
  <si>
    <t xml:space="preserve">4.3.3fh: Response</t>
  </si>
  <si>
    <t xml:space="preserve">4.3.3fi: Math secondary - Q4</t>
  </si>
  <si>
    <t xml:space="preserve">4.3.3fi: Response</t>
  </si>
  <si>
    <t xml:space="preserve">4.3.3fj: Math secondary - Q5</t>
  </si>
  <si>
    <t xml:space="preserve">4.3.3fj: Response</t>
  </si>
  <si>
    <t xml:space="preserve">4.3.3fk: Math secondary - disability</t>
  </si>
  <si>
    <t xml:space="preserve">4.3.3fk: Response</t>
  </si>
  <si>
    <t xml:space="preserve">4.3.3f_gp</t>
  </si>
  <si>
    <t xml:space="preserve">4.3.3f_gp_ad</t>
  </si>
  <si>
    <t xml:space="preserve">4.3.3f_resp</t>
  </si>
  <si>
    <t xml:space="preserve">4.3.3f_resp_ad</t>
  </si>
  <si>
    <t xml:space="preserve">4.3.3f_inc_hmp</t>
  </si>
  <si>
    <t xml:space="preserve">4.3.3f_inc_hmp_ad</t>
  </si>
  <si>
    <t xml:space="preserve">4.3.3f_inc_mlp</t>
  </si>
  <si>
    <t xml:space="preserve">4.3.3f_inc_mlp_ad</t>
  </si>
  <si>
    <t xml:space="preserve">4.3.3f_disp</t>
  </si>
  <si>
    <t xml:space="preserve">4.3.3f_disp_ad</t>
  </si>
  <si>
    <t xml:space="preserve">4.3.3_year</t>
  </si>
  <si>
    <t xml:space="preserve">4.3.4aa: Youth - overall</t>
  </si>
  <si>
    <t xml:space="preserve">4.3.4aa: Response</t>
  </si>
  <si>
    <t xml:space="preserve">4.3.4ab: Youth - males</t>
  </si>
  <si>
    <t xml:space="preserve">4.3.4ab: Response</t>
  </si>
  <si>
    <t xml:space="preserve">4.3.4ac: Youth - females</t>
  </si>
  <si>
    <t xml:space="preserve">4.3.4ac: Response</t>
  </si>
  <si>
    <t xml:space="preserve">4.3.4ad: Youth - urban</t>
  </si>
  <si>
    <t xml:space="preserve">4.3.4ad: Response</t>
  </si>
  <si>
    <t xml:space="preserve">4.3.4ae: Youth - rural</t>
  </si>
  <si>
    <t xml:space="preserve">4.3.4ae: Response</t>
  </si>
  <si>
    <t xml:space="preserve">4.3.4af: Youth - Q1</t>
  </si>
  <si>
    <t xml:space="preserve">4.3.4af: Response</t>
  </si>
  <si>
    <t xml:space="preserve">4.3.4ag: Youth - Q2</t>
  </si>
  <si>
    <t xml:space="preserve">4.3.4ag: Response</t>
  </si>
  <si>
    <t xml:space="preserve">4.3.4ah: Youth - Q3</t>
  </si>
  <si>
    <t xml:space="preserve">4.3.4ah: Response</t>
  </si>
  <si>
    <t xml:space="preserve">4.3.4ai: Youth - Q4</t>
  </si>
  <si>
    <t xml:space="preserve">4.3.4ai: Response</t>
  </si>
  <si>
    <t xml:space="preserve">4.3.4aj: Youth - Q5</t>
  </si>
  <si>
    <t xml:space="preserve">4.3.4aj: Response</t>
  </si>
  <si>
    <t xml:space="preserve">4.3.4ak: Youth - disability</t>
  </si>
  <si>
    <t xml:space="preserve">4.3.4ak: Response</t>
  </si>
  <si>
    <t xml:space="preserve">4.3.4a_gp</t>
  </si>
  <si>
    <t xml:space="preserve">4.3.4a_gp_ad</t>
  </si>
  <si>
    <t xml:space="preserve">4.3.4a_resp</t>
  </si>
  <si>
    <t xml:space="preserve">4.3.4a_resp_ad</t>
  </si>
  <si>
    <t xml:space="preserve">4.3.4a_inc_hmp</t>
  </si>
  <si>
    <t xml:space="preserve">4.3.4a_inc_hmp_ad</t>
  </si>
  <si>
    <t xml:space="preserve">4.3.4a_inc_mlp</t>
  </si>
  <si>
    <t xml:space="preserve">4.3.4a_inc_mlp_ad</t>
  </si>
  <si>
    <t xml:space="preserve">4.3.4a_disp</t>
  </si>
  <si>
    <t xml:space="preserve">4.3.4a_disp_ad</t>
  </si>
  <si>
    <t xml:space="preserve">4.3.4ba: Adult - overall</t>
  </si>
  <si>
    <t xml:space="preserve">4.3.4ba: Response</t>
  </si>
  <si>
    <t xml:space="preserve">4.3.4bb: Adult - males</t>
  </si>
  <si>
    <t xml:space="preserve">4.3.4bb: Response</t>
  </si>
  <si>
    <t xml:space="preserve">4.3.4bc: Adult - females</t>
  </si>
  <si>
    <t xml:space="preserve">4.3.4bc: Response</t>
  </si>
  <si>
    <t xml:space="preserve">4.3.4bd: Adult - urban</t>
  </si>
  <si>
    <t xml:space="preserve">4.3.4bd: Response</t>
  </si>
  <si>
    <t xml:space="preserve">4.3.4be: Adult - rural</t>
  </si>
  <si>
    <t xml:space="preserve">4.3.4be: Response</t>
  </si>
  <si>
    <t xml:space="preserve">4.3.4bf: Adult - Q1</t>
  </si>
  <si>
    <t xml:space="preserve">4.3.4bf: Response</t>
  </si>
  <si>
    <t xml:space="preserve">4.3.4bg: Adult - Q2</t>
  </si>
  <si>
    <t xml:space="preserve">4.3.4bg: Response</t>
  </si>
  <si>
    <t xml:space="preserve">4.3.4bh: Adult - Q3</t>
  </si>
  <si>
    <t xml:space="preserve">4.3.4bh: Response</t>
  </si>
  <si>
    <t xml:space="preserve">4.3.4bi: Adult - Q4</t>
  </si>
  <si>
    <t xml:space="preserve">4.3.4bi: Response</t>
  </si>
  <si>
    <t xml:space="preserve">4.3.4bj: Adult - Q5</t>
  </si>
  <si>
    <t xml:space="preserve">4.3.4bj: Response</t>
  </si>
  <si>
    <t xml:space="preserve">4.3.4bk: Adult - disability</t>
  </si>
  <si>
    <t xml:space="preserve">4.3.4bk: Response</t>
  </si>
  <si>
    <t xml:space="preserve">4.3.4b_gp</t>
  </si>
  <si>
    <t xml:space="preserve">4.3.4b_gp_ad</t>
  </si>
  <si>
    <t xml:space="preserve">4.3.4b_resp</t>
  </si>
  <si>
    <t xml:space="preserve">4.3.4b_resp_ad</t>
  </si>
  <si>
    <t xml:space="preserve">4.3.4b_inc_hmp</t>
  </si>
  <si>
    <t xml:space="preserve">4.3.4b_inc_hmp_ad</t>
  </si>
  <si>
    <t xml:space="preserve">4.3.4b_inc_mlp</t>
  </si>
  <si>
    <t xml:space="preserve">4.3.4b_inc_mlp_ad</t>
  </si>
  <si>
    <t xml:space="preserve">4.3.4b_disp</t>
  </si>
  <si>
    <t xml:space="preserve">4.3.4b_disp_ad</t>
  </si>
  <si>
    <t xml:space="preserve">4.3.4_year</t>
  </si>
  <si>
    <t xml:space="preserve">4.3 Learning Outcomes_Available</t>
  </si>
  <si>
    <t xml:space="preserve">4 All Available</t>
  </si>
  <si>
    <t xml:space="preserve">5.1.1: Response</t>
  </si>
  <si>
    <t xml:space="preserve">5.1.2: Response</t>
  </si>
  <si>
    <t xml:space="preserve">5.1.3a: Overall</t>
  </si>
  <si>
    <t xml:space="preserve">5.1.3a: Response</t>
  </si>
  <si>
    <t xml:space="preserve">5.1.3b: In primary schools</t>
  </si>
  <si>
    <t xml:space="preserve">5.1.3b: Response</t>
  </si>
  <si>
    <t xml:space="preserve">5.1.3c: In secondary schools</t>
  </si>
  <si>
    <t xml:space="preserve">5.1.3c: Response</t>
  </si>
  <si>
    <t xml:space="preserve">C w Disability_Available</t>
  </si>
  <si>
    <t xml:space="preserve">5.2.1: Response</t>
  </si>
  <si>
    <t xml:space="preserve">5.2.2: Response</t>
  </si>
  <si>
    <t xml:space="preserve">5.2.3a: Primary schools</t>
  </si>
  <si>
    <t xml:space="preserve">5.2.3a: Response</t>
  </si>
  <si>
    <t xml:space="preserve">5.2.3b: Secondary schools</t>
  </si>
  <si>
    <t xml:space="preserve">5.2.3b: Response</t>
  </si>
  <si>
    <t xml:space="preserve">C of Minorities_Available</t>
  </si>
  <si>
    <t xml:space="preserve">5.3.1: Response</t>
  </si>
  <si>
    <t xml:space="preserve">5.3.2: Response</t>
  </si>
  <si>
    <t xml:space="preserve">5.3.3: Response</t>
  </si>
  <si>
    <t xml:space="preserve">5.3.4: Response</t>
  </si>
  <si>
    <t xml:space="preserve">Out of S Education_Available</t>
  </si>
  <si>
    <t xml:space="preserve">5.4.1: Response</t>
  </si>
  <si>
    <t xml:space="preserve">5.4.2: Response</t>
  </si>
  <si>
    <t xml:space="preserve">5.4.3: Response</t>
  </si>
  <si>
    <t xml:space="preserve">5.4.4: Response</t>
  </si>
  <si>
    <t xml:space="preserve">5.4.5: Response</t>
  </si>
  <si>
    <t xml:space="preserve">5.4.6: Response</t>
  </si>
  <si>
    <t xml:space="preserve">5.4.7: Response</t>
  </si>
  <si>
    <t xml:space="preserve">5.4: Average</t>
  </si>
  <si>
    <t xml:space="preserve">Out of S Children_Available</t>
  </si>
  <si>
    <t xml:space="preserve">5 Available</t>
  </si>
  <si>
    <t xml:space="preserve">Australia</t>
  </si>
  <si>
    <t xml:space="preserve">Yes </t>
  </si>
  <si>
    <t xml:space="preserve">Yes with Reservations</t>
  </si>
  <si>
    <t xml:space="preserve">Yes</t>
  </si>
  <si>
    <t xml:space="preserve">No</t>
  </si>
  <si>
    <t xml:space="preserve">NA</t>
  </si>
  <si>
    <t xml:space="preserve">Yes, and it is justiciable</t>
  </si>
  <si>
    <t xml:space="preserve">Every Other Year</t>
  </si>
  <si>
    <t xml:space="preserve">No data</t>
  </si>
  <si>
    <t xml:space="preserve">Yes, national law provides for both free and compulsory primary education.</t>
  </si>
  <si>
    <t xml:space="preserve">Yes, primary education is free for all children.</t>
  </si>
  <si>
    <t xml:space="preserve">AU$24,081</t>
  </si>
  <si>
    <t xml:space="preserve">Yes`</t>
  </si>
  <si>
    <t xml:space="preserve">Male</t>
  </si>
  <si>
    <t xml:space="preserve">Rural</t>
  </si>
  <si>
    <t xml:space="preserve">Mid</t>
  </si>
  <si>
    <t xml:space="preserve">Low</t>
  </si>
  <si>
    <t xml:space="preserve">Female</t>
  </si>
  <si>
    <t xml:space="preserve">Urban</t>
  </si>
  <si>
    <t xml:space="preserve">High</t>
  </si>
  <si>
    <t xml:space="preserve">Overall</t>
  </si>
  <si>
    <t xml:space="preserve">Yes, violence and abuse is regularly practiced.</t>
  </si>
  <si>
    <t xml:space="preserve">Equal</t>
  </si>
  <si>
    <t xml:space="preserve">Yes, it is generally available</t>
  </si>
  <si>
    <t xml:space="preserve">1</t>
  </si>
  <si>
    <t xml:space="preserve">0</t>
  </si>
  <si>
    <t xml:space="preserve">Canada</t>
  </si>
  <si>
    <t xml:space="preserve">Yes with Reserations</t>
  </si>
  <si>
    <t xml:space="preserve">Yes  </t>
  </si>
  <si>
    <t xml:space="preserve">Annually</t>
  </si>
  <si>
    <t xml:space="preserve">6191 CAD</t>
  </si>
  <si>
    <t xml:space="preserve">Yes, violence and abuse is rarely practiced</t>
  </si>
  <si>
    <t xml:space="preserve">Yes it is universally available</t>
  </si>
  <si>
    <t xml:space="preserve">Chile</t>
  </si>
  <si>
    <t xml:space="preserve">Yes, but it is not justiciable</t>
  </si>
  <si>
    <t xml:space="preserve">No, primary education is free for half the children</t>
  </si>
  <si>
    <t xml:space="preserve">Yes, it is regularly practiced</t>
  </si>
  <si>
    <t xml:space="preserve">Yes, corporal punishment is regularly practiced</t>
  </si>
  <si>
    <t xml:space="preserve">Yes, but availability is rare or uncommon</t>
  </si>
  <si>
    <t xml:space="preserve">DRC</t>
  </si>
  <si>
    <t xml:space="preserve">No, primary education is not free for anyone</t>
  </si>
  <si>
    <t xml:space="preserve">Yes, corporal punishment is very common in practice.</t>
  </si>
  <si>
    <t xml:space="preserve">Ethiopia</t>
  </si>
  <si>
    <t xml:space="preserve">2014-2015</t>
  </si>
  <si>
    <t xml:space="preserve">Yes, corporal punishment is rarely practiced</t>
  </si>
  <si>
    <t xml:space="preserve">Yes, but mobile schools are rare or uncommon</t>
  </si>
  <si>
    <t xml:space="preserve">Honduras</t>
  </si>
  <si>
    <t xml:space="preserve">No, primary education is free for the majority of children.</t>
  </si>
  <si>
    <t xml:space="preserve">46 dollars </t>
  </si>
  <si>
    <t xml:space="preserve">Yes, but it is rare or uncommon</t>
  </si>
  <si>
    <t xml:space="preserve">Indonesia</t>
  </si>
  <si>
    <t xml:space="preserve">Yes, but it is rarely practiced.</t>
  </si>
  <si>
    <t xml:space="preserve">Nigeria</t>
  </si>
  <si>
    <t xml:space="preserve">urban</t>
  </si>
  <si>
    <t xml:space="preserve">Palestine</t>
  </si>
  <si>
    <t xml:space="preserve">Yes, mobile schools are available universally</t>
  </si>
  <si>
    <t xml:space="preserve">997</t>
  </si>
  <si>
    <t xml:space="preserve">Philippines</t>
  </si>
  <si>
    <t xml:space="preserve">2008-2012</t>
  </si>
  <si>
    <t xml:space="preserve">Yes, they are generally available in schools.</t>
  </si>
  <si>
    <t xml:space="preserve">.33</t>
  </si>
  <si>
    <t xml:space="preserve">Yes, but it is rarely practiced</t>
  </si>
  <si>
    <t xml:space="preserve">SouthKorea</t>
  </si>
  <si>
    <t xml:space="preserve">4,773 USD</t>
  </si>
  <si>
    <t xml:space="preserve">Tanzania</t>
  </si>
  <si>
    <t xml:space="preserve">2015-2016</t>
  </si>
  <si>
    <t xml:space="preserve">Tsh 1,200,000</t>
  </si>
  <si>
    <t xml:space="preserve">Yes, it is nearly universally practiced.</t>
  </si>
  <si>
    <t xml:space="preserve">Fmale</t>
  </si>
  <si>
    <t xml:space="preserve">UK</t>
  </si>
  <si>
    <t xml:space="preserve">5670 GBP</t>
  </si>
  <si>
    <t xml:space="preserve">US</t>
  </si>
  <si>
    <t xml:space="preserve">Zimbabwe</t>
  </si>
  <si>
    <t xml:space="preserve">Once every 3 to 5 years</t>
  </si>
  <si>
    <t xml:space="preserve">No, national law provides for free or compulsory primary education but not both.</t>
  </si>
  <si>
    <t xml:space="preserve">No, primary education is free for the minority of children.</t>
  </si>
  <si>
    <t xml:space="preserve">$391,66</t>
  </si>
  <si>
    <t xml:space="preserve">Coded response used for calculations</t>
  </si>
  <si>
    <t xml:space="preserve">Original response</t>
  </si>
  <si>
    <t xml:space="preserve">Themes</t>
  </si>
  <si>
    <t xml:space="preserve">Subtheme Scores</t>
  </si>
  <si>
    <t xml:space="preserve">Cross-cuting themes</t>
  </si>
  <si>
    <t xml:space="preserve">Country</t>
  </si>
  <si>
    <t xml:space="preserve">Index score</t>
  </si>
  <si>
    <t xml:space="preserve">Governance</t>
  </si>
  <si>
    <t xml:space="preserve">Availability </t>
  </si>
  <si>
    <t xml:space="preserve">Accessibility</t>
  </si>
  <si>
    <t xml:space="preserve">Acceptability</t>
  </si>
  <si>
    <t xml:space="preserve">Adaptability</t>
  </si>
  <si>
    <t xml:space="preserve">International Framework</t>
  </si>
  <si>
    <t xml:space="preserve">National Law</t>
  </si>
  <si>
    <t xml:space="preserve">Plan of Action</t>
  </si>
  <si>
    <t xml:space="preserve">Monitoring and Reporting</t>
  </si>
  <si>
    <t xml:space="preserve">Financing</t>
  </si>
  <si>
    <t xml:space="preserve">Data availability</t>
  </si>
  <si>
    <t xml:space="preserve">Classrooms</t>
  </si>
  <si>
    <t xml:space="preserve">Sanitation</t>
  </si>
  <si>
    <t xml:space="preserve">Teachers</t>
  </si>
  <si>
    <t xml:space="preserve">Textbooks</t>
  </si>
  <si>
    <t xml:space="preserve">Free Education</t>
  </si>
  <si>
    <t xml:space="preserve">Discrimination</t>
  </si>
  <si>
    <t xml:space="preserve">Participation</t>
  </si>
  <si>
    <t xml:space="preserve">Aims of Education</t>
  </si>
  <si>
    <t xml:space="preserve">Learning Environment</t>
  </si>
  <si>
    <t xml:space="preserve">Learning Outcomes</t>
  </si>
  <si>
    <t xml:space="preserve">Children with Disabilities</t>
  </si>
  <si>
    <t xml:space="preserve">Children of Minorities</t>
  </si>
  <si>
    <t xml:space="preserve">Out of School Education </t>
  </si>
  <si>
    <t xml:space="preserve">Out of School Children</t>
  </si>
  <si>
    <t xml:space="preserve">Alignment of education aims</t>
  </si>
  <si>
    <r>
      <rPr>
        <b val="true"/>
        <sz val="10"/>
        <rFont val="Arial"/>
        <family val="2"/>
        <charset val="1"/>
      </rPr>
      <t xml:space="preserve">Children with disabilities</t>
    </r>
    <r>
      <rPr>
        <sz val="10"/>
        <rFont val="Arial"/>
        <family val="2"/>
        <charset val="1"/>
      </rPr>
      <t xml:space="preserve"> - Overall</t>
    </r>
  </si>
  <si>
    <t xml:space="preserve">Content of education</t>
  </si>
  <si>
    <r>
      <rPr>
        <b val="true"/>
        <sz val="10"/>
        <rFont val="Arial"/>
        <family val="2"/>
        <charset val="1"/>
      </rPr>
      <t xml:space="preserve">Girls' Education</t>
    </r>
    <r>
      <rPr>
        <sz val="10"/>
        <rFont val="Arial"/>
        <family val="2"/>
        <charset val="1"/>
      </rPr>
      <t xml:space="preserve"> - Overall State of Girls' Education</t>
    </r>
  </si>
  <si>
    <r>
      <rPr>
        <b val="true"/>
        <sz val="10"/>
        <rFont val="Arial"/>
        <family val="2"/>
        <charset val="1"/>
      </rPr>
      <t xml:space="preserve">Girls' Education </t>
    </r>
    <r>
      <rPr>
        <sz val="10"/>
        <rFont val="Arial"/>
        <family val="2"/>
        <charset val="1"/>
      </rPr>
      <t xml:space="preserve">- Discriminatory Environment</t>
    </r>
  </si>
  <si>
    <r>
      <rPr>
        <b val="true"/>
        <sz val="10"/>
        <rFont val="Arial"/>
        <family val="2"/>
        <charset val="1"/>
      </rPr>
      <t xml:space="preserve">Girls' Education </t>
    </r>
    <r>
      <rPr>
        <sz val="10"/>
        <rFont val="Arial"/>
        <family val="2"/>
        <charset val="1"/>
      </rPr>
      <t xml:space="preserve">- Relative state</t>
    </r>
  </si>
  <si>
    <t xml:space="preserve">Indigenous and minority populations</t>
  </si>
  <si>
    <t xml:space="preserve">Monitoring and Accountability</t>
  </si>
  <si>
    <t xml:space="preserve">National Normative Framework</t>
  </si>
  <si>
    <t xml:space="preserve">Direct and Indirect Costs - Legal Regulations</t>
  </si>
  <si>
    <t xml:space="preserve">Direct and Indirect Costs - Practice Environment</t>
  </si>
  <si>
    <t xml:space="preserve">Private education</t>
  </si>
  <si>
    <r>
      <rPr>
        <b val="true"/>
        <sz val="10"/>
        <rFont val="Arial"/>
        <family val="2"/>
        <charset val="1"/>
      </rPr>
      <t xml:space="preserve">Regional Disparities:</t>
    </r>
    <r>
      <rPr>
        <sz val="10"/>
        <rFont val="Arial"/>
        <family val="2"/>
        <charset val="1"/>
      </rPr>
      <t xml:space="preserve"> Relative State of Children in Rural Settings</t>
    </r>
  </si>
  <si>
    <r>
      <rPr>
        <b val="true"/>
        <sz val="10"/>
        <rFont val="Arial"/>
        <family val="2"/>
        <charset val="1"/>
      </rPr>
      <t xml:space="preserve">SDG 4: </t>
    </r>
    <r>
      <rPr>
        <sz val="10"/>
        <rFont val="Arial"/>
        <family val="2"/>
        <charset val="1"/>
      </rPr>
      <t xml:space="preserve">SDG 4.1 Free and equitable</t>
    </r>
  </si>
  <si>
    <r>
      <rPr>
        <b val="true"/>
        <sz val="10"/>
        <rFont val="Arial"/>
        <family val="2"/>
        <charset val="1"/>
      </rPr>
      <t xml:space="preserve">SDG 4: </t>
    </r>
    <r>
      <rPr>
        <sz val="10"/>
        <rFont val="Arial"/>
        <family val="2"/>
        <charset val="1"/>
      </rPr>
      <t xml:space="preserve">SDG 4.3 Beyond K - 12</t>
    </r>
  </si>
  <si>
    <r>
      <rPr>
        <b val="true"/>
        <sz val="10"/>
        <rFont val="Arial"/>
        <family val="2"/>
        <charset val="1"/>
      </rPr>
      <t xml:space="preserve">SDG 4: </t>
    </r>
    <r>
      <rPr>
        <sz val="10"/>
        <rFont val="Arial"/>
        <family val="2"/>
        <charset val="1"/>
      </rPr>
      <t xml:space="preserve">SDG 4.5 Inequality and inaccessibility</t>
    </r>
  </si>
  <si>
    <r>
      <rPr>
        <b val="true"/>
        <sz val="10"/>
        <rFont val="Arial"/>
        <family val="2"/>
        <charset val="1"/>
      </rPr>
      <t xml:space="preserve">SDG 4: </t>
    </r>
    <r>
      <rPr>
        <sz val="10"/>
        <rFont val="Arial"/>
        <family val="2"/>
        <charset val="1"/>
      </rPr>
      <t xml:space="preserve">SDG 4.6 Adult literacy and lifelong learning</t>
    </r>
  </si>
  <si>
    <r>
      <rPr>
        <b val="true"/>
        <sz val="10"/>
        <rFont val="Arial"/>
        <family val="2"/>
        <charset val="1"/>
      </rPr>
      <t xml:space="preserve">SDG 4: </t>
    </r>
    <r>
      <rPr>
        <sz val="10"/>
        <rFont val="Arial"/>
        <family val="2"/>
        <charset val="1"/>
      </rPr>
      <t xml:space="preserve">SDG 4.7 Sustainability</t>
    </r>
  </si>
  <si>
    <r>
      <rPr>
        <b val="true"/>
        <sz val="10"/>
        <rFont val="Arial"/>
        <family val="2"/>
        <charset val="1"/>
      </rPr>
      <t xml:space="preserve">SDG 4: </t>
    </r>
    <r>
      <rPr>
        <sz val="10"/>
        <rFont val="Arial"/>
        <family val="2"/>
        <charset val="1"/>
      </rPr>
      <t xml:space="preserve">SDG 4.a Safe learning environment</t>
    </r>
  </si>
  <si>
    <r>
      <rPr>
        <b val="true"/>
        <sz val="10"/>
        <rFont val="Arial"/>
        <family val="2"/>
        <charset val="1"/>
      </rPr>
      <t xml:space="preserve">SDG 4: </t>
    </r>
    <r>
      <rPr>
        <sz val="10"/>
        <rFont val="Arial"/>
        <family val="2"/>
        <charset val="1"/>
      </rPr>
      <t xml:space="preserve">4.c Qualified teachers</t>
    </r>
  </si>
  <si>
    <r>
      <rPr>
        <b val="true"/>
        <sz val="10"/>
        <rFont val="Arial"/>
        <family val="2"/>
        <charset val="1"/>
      </rPr>
      <t xml:space="preserve">SDG 4: </t>
    </r>
    <r>
      <rPr>
        <sz val="10"/>
        <rFont val="Arial"/>
        <family val="2"/>
        <charset val="1"/>
      </rPr>
      <t xml:space="preserve">Overall</t>
    </r>
  </si>
  <si>
    <r>
      <rPr>
        <b val="true"/>
        <sz val="10"/>
        <rFont val="Arial"/>
        <family val="2"/>
        <charset val="1"/>
      </rPr>
      <t xml:space="preserve">Teachers: </t>
    </r>
    <r>
      <rPr>
        <sz val="10"/>
        <rFont val="Arial"/>
        <family val="2"/>
        <charset val="1"/>
      </rPr>
      <t xml:space="preserve">Effect of Teacher Training</t>
    </r>
  </si>
  <si>
    <r>
      <rPr>
        <b val="true"/>
        <sz val="10"/>
        <rFont val="Arial"/>
        <family val="2"/>
        <charset val="1"/>
      </rPr>
      <t xml:space="preserve">Teachers: </t>
    </r>
    <r>
      <rPr>
        <sz val="10"/>
        <rFont val="Arial"/>
        <family val="2"/>
        <charset val="1"/>
      </rPr>
      <t xml:space="preserve">Content of Teacher Training</t>
    </r>
  </si>
  <si>
    <r>
      <rPr>
        <b val="true"/>
        <sz val="10"/>
        <rFont val="Arial"/>
        <family val="2"/>
        <charset val="1"/>
      </rPr>
      <t xml:space="preserve">Teachers: </t>
    </r>
    <r>
      <rPr>
        <sz val="10"/>
        <rFont val="Arial"/>
        <family val="2"/>
        <charset val="1"/>
      </rPr>
      <t xml:space="preserve">Overall teaching framework</t>
    </r>
  </si>
  <si>
    <t xml:space="preserve">South Korea</t>
  </si>
  <si>
    <t xml:space="preserve">U.S.</t>
  </si>
  <si>
    <t xml:space="preserve">12: Alignment of education aims</t>
  </si>
  <si>
    <t xml:space="preserve">4.1.1a: Do national laws or policies direct education towards the full development of the child’s personality, talents, and mental and physical abilities?</t>
  </si>
  <si>
    <t xml:space="preserve">4.1.2a: Does the national curriculum direct education towards the full development of the child’s personality, talents, and mental and physical abilities?</t>
  </si>
  <si>
    <t xml:space="preserve">4.1.3a: Does the required training for teachers include improving the skills necessary for teaching towards the full development of the child’s personality, talents, and mental and physical abilities?</t>
  </si>
  <si>
    <t xml:space="preserve">4.1.1b: Do national laws or policies direct education towards the full development of respect for human rights and fundamental freedoms?</t>
  </si>
  <si>
    <t xml:space="preserve">4.1.2b: Does the national curriculum direct education towards the full development of respect for human rights and fundamental freedoms?</t>
  </si>
  <si>
    <t xml:space="preserve">4.1.3b: Does the required training for teachers include improving the skills necessary for teaching towards the full development of respect for human rights and fundamental freedoms?</t>
  </si>
  <si>
    <t xml:space="preserve">4.1.1c: Do national laws or policies direct education towards the full development of respect for the child’s parents, cultural identity, language, and values, as well as respect for the values of the child’s country and other civilizations?</t>
  </si>
  <si>
    <t xml:space="preserve">4.1.2c: Does the national curriculum direct education towards the full development of respect for the child’s parents, cultural identity, language, and values, as well as respect for the values of the child’s country and other civilizations?</t>
  </si>
  <si>
    <t xml:space="preserve">4.1.3c: Does the required training for teachers include improving the skills necessary for teaching towards the full development of respect for the child’s parents, cultural identity, language, and values, as well as respect for the values of the child’s country and other civilizations?</t>
  </si>
  <si>
    <t xml:space="preserve">4.1.1d: Do national laws or policies direct education towards the full development of the child’s responsibilities in a free society, including understanding, peace, tolerance, equality, and friendship among all persons and groups?</t>
  </si>
  <si>
    <t xml:space="preserve">4.1.2d: Does the national curriculum direct education towards the full development of the child’s responsibilities in a free society, including understanding, peace, tolerance, equality, and friendship among all persons and groups?</t>
  </si>
  <si>
    <t xml:space="preserve">4.1.3d: Does the required training for teachers include improving the skills necessary for teaching towards the full development of the child’s responsibilities in a free society, including understanding, peace, tolerance, equality, and friendship among all persons and groups?</t>
  </si>
  <si>
    <t xml:space="preserve">4.1.1e: Do national laws or policies direct education towards the full development of respect for the natural environment?</t>
  </si>
  <si>
    <t xml:space="preserve">4.1.2e: Does the national curriculum direct education towards the full development of respect for the natural environment?</t>
  </si>
  <si>
    <t xml:space="preserve">4.1.3e: Does the required training for teachers include improving the skills necessary for teaching towards the full development of respect for the natural environment?</t>
  </si>
  <si>
    <t xml:space="preserve">12: Average</t>
  </si>
  <si>
    <t xml:space="preserve">1: Children with Disabilities:  Overall State of Education for Children with Disabilities</t>
  </si>
  <si>
    <t xml:space="preserve">1A: Structure and support</t>
  </si>
  <si>
    <t xml:space="preserve">1.1.1d: Is the State party to the following United Nations treaties: The convention on the Rights of Persons with Disabilities</t>
  </si>
  <si>
    <t xml:space="preserve">3.2.1j: Do national laws forbid discrimination in education by disability status?</t>
  </si>
  <si>
    <t xml:space="preserve">5.1.1: Do national laws recognize the right to education for children with disabilities</t>
  </si>
  <si>
    <t xml:space="preserve">5.1.3a: What is the percentage of teachers trained to teach children with disabilities?</t>
  </si>
  <si>
    <t xml:space="preserve">1A: Average</t>
  </si>
  <si>
    <t xml:space="preserve">1B: Participation and achievement</t>
  </si>
  <si>
    <t xml:space="preserve">3.3.1ak: What is the gross enrollment rate for primary schools? For students with a disability</t>
  </si>
  <si>
    <t xml:space="preserve">3.3.1bk: What is the gross enrollment rate for secondary schools? For students with a disability</t>
  </si>
  <si>
    <t xml:space="preserve">3.3.1ck: What is the gross enrollment rate for technical and vocational training? For students with a disability</t>
  </si>
  <si>
    <t xml:space="preserve">3.3.1dk: What is the gross enrollment rate for tertiary schools? For students with a disability</t>
  </si>
  <si>
    <t xml:space="preserve">3.3.2ak: What is the net enrollment rate for primary schools? For students with a disability</t>
  </si>
  <si>
    <t xml:space="preserve">3.3.2bk: What is the net enrollment rate for secondary schools? For students with a disability</t>
  </si>
  <si>
    <t xml:space="preserve">3.3.3ak: What is the primary school completion rate? For students with a disability</t>
  </si>
  <si>
    <t xml:space="preserve">3.3.3bk: What is the secondary school completion rate? For students with a disability</t>
  </si>
  <si>
    <t xml:space="preserve">3.3.3ck: What is the completion rate for technical and vocational training? For students with a disability</t>
  </si>
  <si>
    <t xml:space="preserve">3.3.3dk: What is the tertiary school completion rate? For students with a disability</t>
  </si>
  <si>
    <t xml:space="preserve">4.3.3ak: What percent of students received an overall passing score on the national assessment/ exam (primary school)? For students with a disability</t>
  </si>
  <si>
    <t xml:space="preserve">4.3.3bk: What percent of students received a passing score on the national reading assessment/ exam (primary school)? For students with a disability</t>
  </si>
  <si>
    <t xml:space="preserve">4.3.3ck: What percent of students received a passing score on the national mathematics assessment/ exam (primary school)? For students with a disability</t>
  </si>
  <si>
    <t xml:space="preserve">4.3.3dk: What percent of students received an overall passing score on the national assessment/ exam (secondary school)? For students with a disability</t>
  </si>
  <si>
    <t xml:space="preserve">4.3.3ek: What percent of students received a passing score on the national reading assessment/ exam (secondary school)? For students with a disability</t>
  </si>
  <si>
    <t xml:space="preserve">4.3.3fk: What percent of students received a passing score on the national mathematics assessment/ exam (secondary school)? For students with a disability</t>
  </si>
  <si>
    <t xml:space="preserve">4.3.4ak: What is the youth literacy rate (ages 15-24)? For individuals with a disability?</t>
  </si>
  <si>
    <t xml:space="preserve">4.3.4bk: What is the adult literacy rate (ages 15+)? For individuals with a disability?</t>
  </si>
  <si>
    <t xml:space="preserve">1B: Average</t>
  </si>
  <si>
    <t xml:space="preserve">1: Average</t>
  </si>
  <si>
    <t xml:space="preserve">2: Content of Education</t>
  </si>
  <si>
    <t xml:space="preserve">1.5.6b: What is the percentage of the national education budget that is allocated to teaching and learning materials?</t>
  </si>
  <si>
    <t xml:space="preserve">4.1.4: Are there established mechanisms to ensure that textbooks used in both the public and private schools are aligned with the curriculum guidelines provided by the Ministry of Education?</t>
  </si>
  <si>
    <t xml:space="preserve">4.1.6 Do national laws include children in the decision making process of school curricula, school policies, and codes of behavior?</t>
  </si>
  <si>
    <t xml:space="preserve">4.3.1a: Do national assessments or exams attempt to evaluate pupils progress towards the following aims? -  the full development of the child’s personality, talents, and mental and physical abilities</t>
  </si>
  <si>
    <t xml:space="preserve">4.3.1b: Do national assessments or exams attempt to evaluate pupils progress towards the following aims? - the development of respect for human rights and fundamental freedoms</t>
  </si>
  <si>
    <t xml:space="preserve">4.3.1c: Do national assessments or exams attempt to evaluate pupils progress towards the following aims? - the development of respect for the child’s parents, cultural identity, language, and values, as well as respect for the values of the child’s country and other civilizations</t>
  </si>
  <si>
    <t xml:space="preserve">4.3.1d: Do national assessments or exams attempt to evaluate pupils progress towards the following aims? - the development of the child’s responsibilities in a free society, including understanding peace, tolerance, equality, and friendship among all persons and groups</t>
  </si>
  <si>
    <t xml:space="preserve">4.3.1e: Do national assessments or exams attempt to evaluate pupils progress towards the following aims? -  the development of respect for the natural environment</t>
  </si>
  <si>
    <t xml:space="preserve">4.1.1a: Does the national curriculum direct education towards the full development of the child’s personality, talents, and mental and physical abilities?</t>
  </si>
  <si>
    <t xml:space="preserve">4.1.1b: Does the national curriculum direct education towards the full development of respect for human rights and fundamental freedoms?</t>
  </si>
  <si>
    <t xml:space="preserve">4.1.1c: Does the national curriculum direct education towards the full development of respect for the child’s parents, cultural identity, language, and values, as well as respect for the values of the child’s country and other civilizations?</t>
  </si>
  <si>
    <t xml:space="preserve">4.1.1d: Does the national curriculum direct education towards the full development of the child’s responsibilities in a free society, including understanding, peace, tolerance, equality, and friendship among all persons and groups?</t>
  </si>
  <si>
    <t xml:space="preserve">4.1.1e: Does the national curriculum direct education towards the full development of respect for the natural environment?</t>
  </si>
  <si>
    <t xml:space="preserve">4.1.5a: Does the national curriculum include health and well-being?</t>
  </si>
  <si>
    <t xml:space="preserve">4.1.5b: Does the national curriculum include human rights?</t>
  </si>
  <si>
    <t xml:space="preserve">4.1.5c: Does the national curriculum include the arts?</t>
  </si>
  <si>
    <t xml:space="preserve">2: Average</t>
  </si>
  <si>
    <t xml:space="preserve">3: Girls' Education</t>
  </si>
  <si>
    <t xml:space="preserve">3A: Overall State of Girls’ Education</t>
  </si>
  <si>
    <t xml:space="preserve">3A.A: Structure and support</t>
  </si>
  <si>
    <t xml:space="preserve">3.2.1b: Do domestic laws forbid discrimination in education by sex?</t>
  </si>
  <si>
    <t xml:space="preserve">3.2.2: Is the expulsion of girls from school because of pregnancy or for having a baby explicitly forbidden in legislation?</t>
  </si>
  <si>
    <t xml:space="preserve">5.4.1: Does national law prohibit early marriage (before the age of 18)?</t>
  </si>
  <si>
    <t xml:space="preserve">5.4.2: What percent of women were married by the age of 18?</t>
  </si>
  <si>
    <t xml:space="preserve">3A.A: Average</t>
  </si>
  <si>
    <t xml:space="preserve">3A.B: Participation and achievement</t>
  </si>
  <si>
    <t xml:space="preserve">3.3.1ac: What is the gross primary school enrollment rate? for females</t>
  </si>
  <si>
    <t xml:space="preserve">3.3.1bc: What is the gross secondary school enrollment rate? for females</t>
  </si>
  <si>
    <t xml:space="preserve">3.3.1cc: What is the gross enrollment rate for technical and vocational training? for females</t>
  </si>
  <si>
    <t xml:space="preserve">3.3.1dc: What is the gross enrollment rate for tertiary schools? for females</t>
  </si>
  <si>
    <t xml:space="preserve">3.3.2ac: What is the net primary school enrollment rate? for females?</t>
  </si>
  <si>
    <t xml:space="preserve">3.3.2bc: What is the net enrollment rate for secondary schools? for females?</t>
  </si>
  <si>
    <t xml:space="preserve">3.3.3ac: What is the public primary school completion rate? for females?</t>
  </si>
  <si>
    <t xml:space="preserve">3.3.3bc: What is the secondary school completion rate? for females?</t>
  </si>
  <si>
    <t xml:space="preserve">3.3.3cc: What is the completion rate for technical and vocational training programs? for females?</t>
  </si>
  <si>
    <t xml:space="preserve">3.3.3dc: What is the tertiary school completion rate? for females?</t>
  </si>
  <si>
    <t xml:space="preserve">4.3.3ac: What percent of students received an overall passing score on the national assessment/exam (primary school)? For females</t>
  </si>
  <si>
    <t xml:space="preserve">4.3.3bc: What percent of students received a passing score on the national reading assessment/exam (primary school)? For females</t>
  </si>
  <si>
    <t xml:space="preserve">4.3.3cc: What percent of students received a passing score on the national mathematics assessment/exam (primary school)? For females</t>
  </si>
  <si>
    <t xml:space="preserve">4.3.3dc: What percent of students received an overall passing score on the national assessment/exam (secondary school)? For females</t>
  </si>
  <si>
    <t xml:space="preserve">4.3.3ec: What percent of students received a passing score on the national reading assessment/exam (primary school)? For females</t>
  </si>
  <si>
    <t xml:space="preserve">4.3.3fc: What percent of students received a passing score on the national mathematics assessment/exam (primary school)? For females</t>
  </si>
  <si>
    <t xml:space="preserve">4.3.4ac: What is the youth literacy rate (ages 15 - 24) for females?</t>
  </si>
  <si>
    <t xml:space="preserve">4.3.4bc: What is the adult literacy rate (age 15+) for females?</t>
  </si>
  <si>
    <t xml:space="preserve">3A.B: Average score</t>
  </si>
  <si>
    <t xml:space="preserve">3A: Average</t>
  </si>
  <si>
    <t xml:space="preserve">3B: Discriminatory Environment</t>
  </si>
  <si>
    <t xml:space="preserve">3.2.1b: Does national law forbid discrimination in education by sex?</t>
  </si>
  <si>
    <t xml:space="preserve">3B: Average</t>
  </si>
  <si>
    <t xml:space="preserve">3C: Relative state of girls' education</t>
  </si>
  <si>
    <t xml:space="preserve">3.3.1a: Gross primary school enrollment gender parity</t>
  </si>
  <si>
    <t xml:space="preserve">3.3.1b: Gross secondary school enrollment gender parity</t>
  </si>
  <si>
    <t xml:space="preserve">3.3.1c: Gross TVET enrollment gender parity</t>
  </si>
  <si>
    <t xml:space="preserve">3.3.1d: Gross Tertiary enrollment gender parity</t>
  </si>
  <si>
    <t xml:space="preserve">3.3.2a: Net primary school enrollment gender parity</t>
  </si>
  <si>
    <t xml:space="preserve">3.3.2b: Net secondary school enrollment gender parity</t>
  </si>
  <si>
    <t xml:space="preserve">3.3.3a: Primary school completion gender parity</t>
  </si>
  <si>
    <t xml:space="preserve">3.3.3b: Secondary completion gender parity </t>
  </si>
  <si>
    <t xml:space="preserve">3.3.3c: TVET completion gender parity</t>
  </si>
  <si>
    <t xml:space="preserve">3.3.3d: Tertiary completion gender parity</t>
  </si>
  <si>
    <t xml:space="preserve">4.3.3a: Primary overall national assessement/exam passing gender parity</t>
  </si>
  <si>
    <t xml:space="preserve">4.3.3b: Primary reading national assesssment/exam passing gender parity</t>
  </si>
  <si>
    <t xml:space="preserve">4.3.3c: Primary mathematics national assessment/exam passing gender parity</t>
  </si>
  <si>
    <t xml:space="preserve">4.3.3d: Secondary overall national assessement/exam passing gender parity</t>
  </si>
  <si>
    <t xml:space="preserve">4.3.3e: Secondary reading national assesssment/exam passing gender parity</t>
  </si>
  <si>
    <t xml:space="preserve">4.3.3f: Secondary mathematics national assessment/exam passing gender parity</t>
  </si>
  <si>
    <t xml:space="preserve">4.3.4a: Youth literacy gender parity</t>
  </si>
  <si>
    <t xml:space="preserve">4.3.4b: Adult literacy gender parity</t>
  </si>
  <si>
    <t xml:space="preserve">3C: Average score</t>
  </si>
  <si>
    <t xml:space="preserve">10: Income Inequality</t>
  </si>
  <si>
    <t xml:space="preserve">10A: Relative Enrollment and Completion Rates</t>
  </si>
  <si>
    <t xml:space="preserve">Gross primary school enrollment income parity (3.3.1af/3.3.1aj)</t>
  </si>
  <si>
    <t xml:space="preserve">Gross secondary school enrollment income parity (3.3.1bf/3.3.1bj)</t>
  </si>
  <si>
    <t xml:space="preserve">Gross TVET enrollment income parity (3.3.1cf/3.3.1cj)</t>
  </si>
  <si>
    <t xml:space="preserve">Gross Tertiary enrollment income parity (3.3.1df/3.3.1dj)</t>
  </si>
  <si>
    <t xml:space="preserve">Net primary school enrollment income parity (3.3.2af/3.3.2aj)</t>
  </si>
  <si>
    <t xml:space="preserve">Net secondary school enrollment income parity (3.3.2bf/3.3.2bj)</t>
  </si>
  <si>
    <t xml:space="preserve">Public primary completion income parity (3.3.3af/3.3.3aj)</t>
  </si>
  <si>
    <t xml:space="preserve">Public secondary completion income parity (3.3.3bf/3.3.3bj)</t>
  </si>
  <si>
    <t xml:space="preserve">TVET completion income parity (3.3.3cf/3.3.3cj)</t>
  </si>
  <si>
    <t xml:space="preserve">Tertiary completion income parity (3.3.3df/3.3.3dj)</t>
  </si>
  <si>
    <t xml:space="preserve">Primary overall national assessment/exam passing income parity (4.3.3af/4.3.3aj)</t>
  </si>
  <si>
    <t xml:space="preserve">Primary reading national assessment/exam passing income parity (4.3.3bf/4.3.3bj)</t>
  </si>
  <si>
    <t xml:space="preserve">Primary mathematics national assessment/exam passing income parity (4.3.3cf/4.3.3cj)</t>
  </si>
  <si>
    <t xml:space="preserve">Secondary overall national assessment/exam passing income parity (4.3.3df/4.3.3dj)</t>
  </si>
  <si>
    <t xml:space="preserve">Secondary reading national assessment/exam passing income parity (4.3.3ef/4.3.3ej)</t>
  </si>
  <si>
    <t xml:space="preserve">Secondary mathematics national assessment/exam passing income parity (4.3.3ff/4.3.3fj)</t>
  </si>
  <si>
    <t xml:space="preserve">Youth literacy income parity (4.3.4af/4.3.4aj)</t>
  </si>
  <si>
    <t xml:space="preserve">Adult literacy income parity (4.3.4bf/4.3.4bj)</t>
  </si>
  <si>
    <t xml:space="preserve">10B: Achievement across Income Quintiles</t>
  </si>
  <si>
    <t xml:space="preserve">4: Indigenous and Minority Populations</t>
  </si>
  <si>
    <t xml:space="preserve">4A: Discriminatory Environment</t>
  </si>
  <si>
    <t xml:space="preserve">1.2.3: Do national laws protect the rights of minorities to establish their own schools?</t>
  </si>
  <si>
    <t xml:space="preserve">3.2.1c: Do national laws forbid discrimination in education by language?</t>
  </si>
  <si>
    <t xml:space="preserve">3.2.1f: Do national laws forbid discrimination in education by national or social origin?</t>
  </si>
  <si>
    <t xml:space="preserve">3.2.1l: Do national laws forbid discrimination in education by nationality?</t>
  </si>
  <si>
    <t xml:space="preserve">3.2.1d: Do national laws forbid discrimination in education by religion?</t>
  </si>
  <si>
    <t xml:space="preserve">3.2.1i: Do national laws forbid discrimination in education by sexual orientation and gender identity?</t>
  </si>
  <si>
    <t xml:space="preserve">5.2.2: Do national laws provide for language of instruction to be in the child’s mother tongue?</t>
  </si>
  <si>
    <t xml:space="preserve">5.2.3a: What percentage of students are not taught in their mother tongue? (primary)</t>
  </si>
  <si>
    <t xml:space="preserve">5.2.3b: What percentage of students are not taught in their mother tongue? (secondary)</t>
  </si>
  <si>
    <t xml:space="preserve">5.3.1: Is primary education available in retention centers/ camps for refugee children?</t>
  </si>
  <si>
    <t xml:space="preserve">5.3.2: Do refugee children receive education integrated with the general education system (i.e., same curricula)?</t>
  </si>
  <si>
    <t xml:space="preserve">4A: Average</t>
  </si>
  <si>
    <t xml:space="preserve">5: Monitoring and Accountability</t>
  </si>
  <si>
    <t xml:space="preserve">5A: Strength of Monitoring and Accountability</t>
  </si>
  <si>
    <t xml:space="preserve">4.2.1: Has the national government adopted specific measures to protect children from violence and abuse in school?</t>
  </si>
  <si>
    <t xml:space="preserve">1.4.4: Is the data on primary school net enrollment rate publicly available?</t>
  </si>
  <si>
    <t xml:space="preserve">1.3.2: Are there targeted implementation dates for each stage in the progressive implementation of the plan?</t>
  </si>
  <si>
    <t xml:space="preserve">2.1.1a: Is there a minimum standard in place setting the numbers of pupils per classroom? (primary school)</t>
  </si>
  <si>
    <t xml:space="preserve">2.1.1c: Is there a minimum standard in place setting the numbers of pupils per classroom? (secondary school)</t>
  </si>
  <si>
    <t xml:space="preserve">2.2.1b: If yes, what is the minimum standard pupil-toilet ratio (primary school)?</t>
  </si>
  <si>
    <t xml:space="preserve">2.2.1d: If yes, what is the minimum standard pupil-toilet ratio (secondary school)?</t>
  </si>
  <si>
    <t xml:space="preserve">1.4.3: How often is data on education regularly collected and made publicly available?</t>
  </si>
  <si>
    <t xml:space="preserve">5A: Average</t>
  </si>
  <si>
    <t xml:space="preserve">6: National Normative Framework</t>
  </si>
  <si>
    <t xml:space="preserve">6A: National Normative Framework</t>
  </si>
  <si>
    <t xml:space="preserve">1.2.1c: Do national laws protect the right to technical and vocational training?</t>
  </si>
  <si>
    <t xml:space="preserve">1.2.2 Do national laws protect the liberty of individuals to establish private schools?</t>
  </si>
  <si>
    <t xml:space="preserve">3.1.1: Do national laws provide for free and compulsory education?</t>
  </si>
  <si>
    <t xml:space="preserve">3.2.1a: Do national laws forbid discrimination in education on race and color (ethnicity)?</t>
  </si>
  <si>
    <t xml:space="preserve">3.2.1b: Do national laws forbid discrimination in education on sex?</t>
  </si>
  <si>
    <t xml:space="preserve">3.2.1c: Do national laws forbid discrimination in education on language?</t>
  </si>
  <si>
    <t xml:space="preserve">3.2.1d: Do national laws forbid discrimination in education on religion?</t>
  </si>
  <si>
    <t xml:space="preserve">3.2.1e: Do national laws forbid discrimination in education on political and other opinion?</t>
  </si>
  <si>
    <t xml:space="preserve">3.2.1f: Do national laws forbid discrimination in education on national or social origin?</t>
  </si>
  <si>
    <t xml:space="preserve">3.2.1g: Do national laws forbid discrimination in education on property?</t>
  </si>
  <si>
    <t xml:space="preserve">3.2.1h: Do national laws forbid discrimination in education on birth?</t>
  </si>
  <si>
    <t xml:space="preserve">3.2.1i: Do national laws forbid discrimination in education on sexual orientation and gender identity?</t>
  </si>
  <si>
    <t xml:space="preserve">3.2.1j: Do national laws forbid discrimination in education on disability?</t>
  </si>
  <si>
    <t xml:space="preserve">3.2.1k: Do national laws forbid discrimination in education on age?</t>
  </si>
  <si>
    <t xml:space="preserve">3.2.1l: Do national laws forbid discrimination in education on nationality?</t>
  </si>
  <si>
    <t xml:space="preserve">3.2.1m: Do national laws forbid discrimination in education on marital and family status?</t>
  </si>
  <si>
    <t xml:space="preserve">3.2.1n: Do national laws forbid discrimination in education on Health status?</t>
  </si>
  <si>
    <t xml:space="preserve">3.2.1o: Do national laws forbid discrimination in education on place of residence?</t>
  </si>
  <si>
    <t xml:space="preserve">3.2.1p: Do national laws forbid discrimination in education on economic and social situation?</t>
  </si>
  <si>
    <t xml:space="preserve">4.1.1d: Do national laws or policies direct education towards the full development of the child’s responsibilities in a free society, including understanding peace, tolerance, equality, and friendship among all persons and groups?</t>
  </si>
  <si>
    <t xml:space="preserve">1.3.3: Does the national education plan include measures to encourage regular attendance and reduce drop-out rates?</t>
  </si>
  <si>
    <t xml:space="preserve">5.4.1: Do national laws prohibit early marriage (before the age of 18)?</t>
  </si>
  <si>
    <t xml:space="preserve">5.4.6: Is the legal minimum age of military recruitment 15 or above?</t>
  </si>
  <si>
    <t xml:space="preserve">6A: Average</t>
  </si>
  <si>
    <t xml:space="preserve">7: Direct and Indirect Costs</t>
  </si>
  <si>
    <t xml:space="preserve">7A: Legal Regulations</t>
  </si>
  <si>
    <t xml:space="preserve">7A: Average</t>
  </si>
  <si>
    <t xml:space="preserve">7B: Practice Environment</t>
  </si>
  <si>
    <t xml:space="preserve">1.5.5a: What is the percentage of total national education budget allocated to each level of education? For primary schools</t>
  </si>
  <si>
    <t xml:space="preserve">1.5.5b: What is the percentage of total national education budget allocated to each level of education? For secondary schools</t>
  </si>
  <si>
    <t xml:space="preserve">1.5.5c: What is the percentage of total national education budget allocated to each level of education? For TVET</t>
  </si>
  <si>
    <t xml:space="preserve">1.5.5d: What is the percentage of total national education budget allocated to each level of education? For tertiary</t>
  </si>
  <si>
    <t xml:space="preserve">1.5.6a: What is the percentage of total national education budget is allocated to the following education components? Teacher Salaries</t>
  </si>
  <si>
    <t xml:space="preserve">1.5.6b: What is the percentage of total national education budget is allocated to the following education components? Teaching and Learning Materials (including teacher training)</t>
  </si>
  <si>
    <t xml:space="preserve">1.5.6c: What is the percentage of total national education budget is allocated to the following education components? Capital Development (Infrastructure)</t>
  </si>
  <si>
    <t xml:space="preserve">3.1.3: What percent of household spending is spent on primary education?</t>
  </si>
  <si>
    <t xml:space="preserve">3.1.4: What percent of household spending is spent on secondary education?</t>
  </si>
  <si>
    <t xml:space="preserve">5.4.5: What percent of children under the age of 15 worked in the labor force?</t>
  </si>
  <si>
    <t xml:space="preserve">7B: Average</t>
  </si>
  <si>
    <t xml:space="preserve">8: Private Education</t>
  </si>
  <si>
    <t xml:space="preserve">8A: Private education Legal Environment</t>
  </si>
  <si>
    <t xml:space="preserve">8A: Average</t>
  </si>
  <si>
    <t xml:space="preserve">11: Regional Disparities</t>
  </si>
  <si>
    <t xml:space="preserve">11A: Relative State of Children in Rural Settings</t>
  </si>
  <si>
    <t xml:space="preserve">Gross primary school enrollment residential parity (3.3.1ae/3.3.1ad)</t>
  </si>
  <si>
    <t xml:space="preserve">Gross secondary school enrollment residential parity (3.3.1be/3.3.1bd)</t>
  </si>
  <si>
    <t xml:space="preserve">Gross TVET enrollment residential parity (3.3.1ce/3.3.1cd)</t>
  </si>
  <si>
    <t xml:space="preserve">Gross Tertiary enrollment residential parity (3.3.1de/3.3.1dd)</t>
  </si>
  <si>
    <t xml:space="preserve">Net primary school enrollment residential parity (3.3.2ae/3.3.2ad)</t>
  </si>
  <si>
    <t xml:space="preserve">Net secondary school enrollment residential parity (3.3.2be/3.3.2bd)</t>
  </si>
  <si>
    <t xml:space="preserve">Primary completion residential parity (3.3.3ae/3.3.3ad)</t>
  </si>
  <si>
    <t xml:space="preserve">Public secondary completion residential parity (3.3.3be/3.3.3bd)</t>
  </si>
  <si>
    <t xml:space="preserve">TVET completion residential parity (3.3.3ce/3.3.3cd)</t>
  </si>
  <si>
    <t xml:space="preserve">Tertiary completion residential parity (3.3.3de/3.3.3dd)</t>
  </si>
  <si>
    <t xml:space="preserve">Primary overall national assessment/exam passing residential parity (4.3.3ae/4.3.3ad)</t>
  </si>
  <si>
    <t xml:space="preserve">Primary reading national assessment/exam passing residential parity (4.3.3be/4.3.3bd)</t>
  </si>
  <si>
    <t xml:space="preserve">Primary mathematics national assessment/exam passing residential parity (4.3.3ce/4.3.3cd)</t>
  </si>
  <si>
    <t xml:space="preserve">Secondary overall national assessment/exam passing residential parity (4.3.3de/4.3.3dd)</t>
  </si>
  <si>
    <t xml:space="preserve">Secondary reading national assessment/exam passing residential parity (4.3.3ee/4.3.3ed)</t>
  </si>
  <si>
    <t xml:space="preserve">Secondary mathematics national assessment/exam passing residential parity (4.3.3fe/4.3.3fd)</t>
  </si>
  <si>
    <t xml:space="preserve">Youth literacy residential parity (4.3.4ae/4.3.4ad)</t>
  </si>
  <si>
    <t xml:space="preserve">Adult literacy residential parity (4.3.4be/4.3.4bd)</t>
  </si>
  <si>
    <t xml:space="preserve">11A: Average</t>
  </si>
  <si>
    <t xml:space="preserve">13: SDG 4</t>
  </si>
  <si>
    <t xml:space="preserve">13A: SDG 4.1 Free and equitable</t>
  </si>
  <si>
    <t xml:space="preserve">4.3.3aa: What percent of students received a passing score on the national assessment/ exam? (Overall primary)</t>
  </si>
  <si>
    <t xml:space="preserve">4.3.3ba: What percent of students received a passing score on the national assessment/exam? (reading primary)</t>
  </si>
  <si>
    <t xml:space="preserve">4.3.3ca: What percent of students received a passing score on the national assessment/exam? (math primary)</t>
  </si>
  <si>
    <t xml:space="preserve">4.3.3da: What percent of students received a passing score on the national assessment/exam? (overall secondary)</t>
  </si>
  <si>
    <t xml:space="preserve">4.3.3ea: What percent of students received a passing score on the national assessment/exam? (reading secondary)</t>
  </si>
  <si>
    <t xml:space="preserve">4.3.3fa: What percent of students received a passing score on the national assessment/exam? (math secondary)</t>
  </si>
  <si>
    <t xml:space="preserve">Primary school out of school rate: Net enrollment (1 - 3.3.2aa)</t>
  </si>
  <si>
    <t xml:space="preserve">Secondary school out of school rate: Net enrollment (1 - 3.3.2ba)</t>
  </si>
  <si>
    <t xml:space="preserve">Overage learners in primary school: Gross enrollment - Net enrollment (3.3.1aa - 3.3.2aa)</t>
  </si>
  <si>
    <t xml:space="preserve">Overage learners in secondary schools: Gross enrollment - Net enrollment (3.3.1ba - 3.3.2ba)</t>
  </si>
  <si>
    <t xml:space="preserve">3.3.2aa: What is the net enrollment rate for primary schools? (Overall)</t>
  </si>
  <si>
    <t xml:space="preserve">3.3.2ba: What is the net enrollment rate for secondary schools? (Overall)</t>
  </si>
  <si>
    <t xml:space="preserve">3.3.3aa: What is the primary school completion rate?  (Overall)</t>
  </si>
  <si>
    <t xml:space="preserve">3.3.3ba: What is the secondary school completion rate? (Overall)</t>
  </si>
  <si>
    <t xml:space="preserve">13A: Average</t>
  </si>
  <si>
    <t xml:space="preserve">13B: SDG 4.3 Beyond K - 12</t>
  </si>
  <si>
    <t xml:space="preserve">3.3.1ca: What is the gross enrollment rate for technical and vocational training? (Overall)</t>
  </si>
  <si>
    <t xml:space="preserve">3.3.1da: What is the gross enrollment rate for tertiary schools?</t>
  </si>
  <si>
    <t xml:space="preserve">13B: Average</t>
  </si>
  <si>
    <t xml:space="preserve">13C: SDG 4.5 Inequality and inaccessibility</t>
  </si>
  <si>
    <t xml:space="preserve">3.3.2a: Net primary school enrollment residential parity</t>
  </si>
  <si>
    <t xml:space="preserve">3.3.2b: Net secondary school enrollment residential parity</t>
  </si>
  <si>
    <t xml:space="preserve">3.3.2a: Net primary school enrollment income parity MLP</t>
  </si>
  <si>
    <t xml:space="preserve">3.3.2a: Net primary school enrollment income parity HMP</t>
  </si>
  <si>
    <t xml:space="preserve">3.3.2b: Net secondary school enrollment income parity MLP</t>
  </si>
  <si>
    <t xml:space="preserve">3.3.2b: Net secondary school enrollment income parity HMP</t>
  </si>
  <si>
    <t xml:space="preserve">3.3.2a: Net primary school enrollment disability parity</t>
  </si>
  <si>
    <t xml:space="preserve">3.3.2b: Net secondary school enrollment disability parity</t>
  </si>
  <si>
    <t xml:space="preserve">13C: Average</t>
  </si>
  <si>
    <t xml:space="preserve">13D: SDG 4.6 Adult literacy and lifelong learning</t>
  </si>
  <si>
    <t xml:space="preserve">4.3.4ab: What is the literacy rate for male youth?</t>
  </si>
  <si>
    <t xml:space="preserve">4.3.4ac: What is the literacy rate for female youth?</t>
  </si>
  <si>
    <t xml:space="preserve">4.3.4bb What is the literacy rate for male adults?</t>
  </si>
  <si>
    <t xml:space="preserve">4.3.4bc: What is the literacy rate for female adults?</t>
  </si>
  <si>
    <t xml:space="preserve">4.3.4aa: What is the literacy rate? Youth Overall?</t>
  </si>
  <si>
    <t xml:space="preserve">4.3.4ba: What is the literacy rate?  Adult Overall?</t>
  </si>
  <si>
    <t xml:space="preserve">13D: Average</t>
  </si>
  <si>
    <t xml:space="preserve">13E: SDG 4.7 Sustainability</t>
  </si>
  <si>
    <t xml:space="preserve">4.1.1b: Do national laws or policies direct education towards the following aims? The development of respect for human rights and fundamental freedoms.</t>
  </si>
  <si>
    <t xml:space="preserve">4.1.1c: Do national laws or policies direct education towards the following aims? The development of respect for the child’s parents, cultural identity, language, and values, as well as respect for the values of the child’s country and other civilizations?</t>
  </si>
  <si>
    <t xml:space="preserve">4.1.1d: Do national laws or policies direct education towards the following aims? The development of the child’s responsibilities in a free society, including understanding, peace, tolerance, equality, and friendship among all persons and groups?</t>
  </si>
  <si>
    <t xml:space="preserve">4.1.1e: Do national laws or policies direct education towards the following aims? The development of respect for the natural environment?</t>
  </si>
  <si>
    <t xml:space="preserve">4.1.2b: Does the national curriculum direct education towards the following aims? The development of respect for human rights and fundamental freedoms.</t>
  </si>
  <si>
    <t xml:space="preserve">4.1.2c: Does the national curriculum direct education towards the following aims? The development of respect for the child’s parents, cultural identity, language, and values, as well as respect for the values of the child’s country and other civilizations?</t>
  </si>
  <si>
    <t xml:space="preserve">4.1.2d: Does the national curriculum direct education towards the following aims? The development of the child’s responsibilities in a free society, including understanding, peace, tolerance, equality, and friendship among all persons and groups?</t>
  </si>
  <si>
    <t xml:space="preserve">4.1.2e: Does the national curriculum direct education towards the following aims? The development of respect for the natural environment?</t>
  </si>
  <si>
    <t xml:space="preserve">4.1.5b: Does national curriculum include the following topics? Human rights</t>
  </si>
  <si>
    <t xml:space="preserve">4.3.1b: Do national assessments or exams attempt to evaluate pupils progress towards the following aims? The development of respect for human rights and fundamental freedoms.</t>
  </si>
  <si>
    <t xml:space="preserve">4.3.1c: Do national assessments or exams attempt to evaluate pupils progress towards the following aims?  The development of respect for the child’s parents, cultural identity, language, and values, as well as respect for the values of the child’s country and other civilizations?</t>
  </si>
  <si>
    <t xml:space="preserve">4.3.1d: Do national assessments or exams attempt to evaluate pupils progress towards the following aims? The development of the child’s responsibilities in a free society, including understanding, peace, tolerance, equality, and friendship among all persons and groups?</t>
  </si>
  <si>
    <t xml:space="preserve">4.3.1e: Do national assessments or exams attempt to evaluate pupils progress towards the following aims?  The development of respect for the natural environment?</t>
  </si>
  <si>
    <t xml:space="preserve">4.3.2b: Do national assessments or exams evaluate pupil’s understanding of the following topics? Human Rights</t>
  </si>
  <si>
    <t xml:space="preserve">13E: Average</t>
  </si>
  <si>
    <t xml:space="preserve">13F: SDG 4.a Safe learning environment</t>
  </si>
  <si>
    <t xml:space="preserve">2.2.4a: What is the percentage of schools with potable water? For primary schools?</t>
  </si>
  <si>
    <t xml:space="preserve">2.2.4b: What is the percentage of schools with potable water? For secondary schools?</t>
  </si>
  <si>
    <t xml:space="preserve">13F: Average</t>
  </si>
  <si>
    <t xml:space="preserve">13G: 4.c Qualified teachers</t>
  </si>
  <si>
    <t xml:space="preserve">2.3.1a: What is the percentage of teachers that are appropriately trained? For primary schools</t>
  </si>
  <si>
    <t xml:space="preserve">2.3.1b: What is the percentage of teachers that are appropriately trained? For secondary schools</t>
  </si>
  <si>
    <t xml:space="preserve">2.3.2d: If yes, what is the minimum standard pupil-trained teacher ratio (secondary school)?</t>
  </si>
  <si>
    <t xml:space="preserve">13G: Average</t>
  </si>
  <si>
    <t xml:space="preserve">13: Average</t>
  </si>
  <si>
    <t xml:space="preserve">9: Teachers</t>
  </si>
  <si>
    <t xml:space="preserve">9A: Content of Teacher Training</t>
  </si>
  <si>
    <t xml:space="preserve">4.1.3d: Does the required training for teachers include improving the skills necessary for teaching towards the full development of the child’s responsibilities in a free society, including understanding peace, tolerance, equality, and friendship among all persons and groups?</t>
  </si>
  <si>
    <t xml:space="preserve">9A: Average</t>
  </si>
  <si>
    <t xml:space="preserve">9B: Effect of Teacher Training</t>
  </si>
  <si>
    <t xml:space="preserve">2.3.3a: What is the pupil-trained teacher ratio? For primary schools</t>
  </si>
  <si>
    <t xml:space="preserve">2.3.3b: What is the pupil-trained teacher ratio? For secondary schools</t>
  </si>
  <si>
    <t xml:space="preserve">9B: Total</t>
  </si>
  <si>
    <t xml:space="preserve">9C: Overall teaching framework</t>
  </si>
  <si>
    <t xml:space="preserve">1.5.6a What is the percentage of total national education budget is allocated to the following education components? Teacher salaries</t>
  </si>
  <si>
    <t xml:space="preserve">2.3.1a: What is the percentage of teachers that are appropriately trained? For primary schools?</t>
  </si>
  <si>
    <t xml:space="preserve">2.3.1b: What is the percentage of teachers that are appropriately trained? For secondary schools?</t>
  </si>
  <si>
    <t xml:space="preserve">2.3.4 What is the mean teacher salary relative to the national mean salary?</t>
  </si>
  <si>
    <t xml:space="preserve">4.1.3e: Does the required training for teachers include improving the skills necessary for teaching towards the full development of respect for the natural environment</t>
  </si>
  <si>
    <t xml:space="preserve">5.1.3a: What is the percentage of teachers trained to teach children with disabilities? Overall?</t>
  </si>
  <si>
    <t xml:space="preserve">5.1.3b: What is the percentage of teachers trained to teach children with disabilities? In primary schools?</t>
  </si>
  <si>
    <t xml:space="preserve">5.1.3c: What is the percentage of teachers trained to teach children with disabilities? In secondary schools?</t>
  </si>
  <si>
    <t xml:space="preserve">9C: Average</t>
  </si>
  <si>
    <t xml:space="preserve">Index Score</t>
  </si>
  <si>
    <t xml:space="preserve">National law</t>
  </si>
  <si>
    <t xml:space="preserve">Data Availability</t>
  </si>
  <si>
    <t xml:space="preserve">Availability</t>
  </si>
  <si>
    <t xml:space="preserve">Out of School Education</t>
  </si>
</sst>
</file>

<file path=xl/styles.xml><?xml version="1.0" encoding="utf-8"?>
<styleSheet xmlns="http://schemas.openxmlformats.org/spreadsheetml/2006/main">
  <numFmts count="8">
    <numFmt numFmtId="164" formatCode="General"/>
    <numFmt numFmtId="165" formatCode="0.00"/>
    <numFmt numFmtId="166" formatCode="@"/>
    <numFmt numFmtId="167" formatCode="0%"/>
    <numFmt numFmtId="168" formatCode="0.00%"/>
    <numFmt numFmtId="169" formatCode="#,##0"/>
    <numFmt numFmtId="170" formatCode="0"/>
    <numFmt numFmtId="171" formatCode="\$#,##0_);[RED]&quot;($&quot;#,##0\)"/>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
      <sz val="10"/>
      <name val="Arial"/>
      <family val="2"/>
      <charset val="1"/>
    </font>
    <font>
      <b val="true"/>
      <sz val="10"/>
      <name val="Arial"/>
      <family val="2"/>
      <charset val="1"/>
    </font>
    <font>
      <b val="true"/>
      <sz val="10"/>
      <color rgb="FFFFFFFF"/>
      <name val="Arial"/>
      <family val="2"/>
      <charset val="1"/>
    </font>
    <font>
      <sz val="10"/>
      <color rgb="FF000000"/>
      <name val="Arial"/>
      <family val="2"/>
      <charset val="1"/>
    </font>
    <font>
      <sz val="10"/>
      <color rgb="FFC00000"/>
      <name val="Arial"/>
      <family val="2"/>
      <charset val="1"/>
    </font>
    <font>
      <b val="true"/>
      <sz val="10"/>
      <color rgb="FF000000"/>
      <name val="Arial"/>
      <family val="2"/>
      <charset val="1"/>
    </font>
    <font>
      <sz val="10"/>
      <color rgb="FF000000"/>
      <name val="Calibri"/>
      <family val="2"/>
      <charset val="1"/>
    </font>
    <font>
      <b val="true"/>
      <sz val="10"/>
      <color rgb="FF000000"/>
      <name val="Calibri"/>
      <family val="2"/>
      <charset val="1"/>
    </font>
    <font>
      <b val="true"/>
      <i val="true"/>
      <sz val="11"/>
      <color rgb="FF000000"/>
      <name val="Calibri"/>
      <family val="2"/>
      <charset val="1"/>
    </font>
  </fonts>
  <fills count="15">
    <fill>
      <patternFill patternType="none"/>
    </fill>
    <fill>
      <patternFill patternType="gray125"/>
    </fill>
    <fill>
      <patternFill patternType="solid">
        <fgColor rgb="FFFFF2CC"/>
        <bgColor rgb="FFFFF2CB"/>
      </patternFill>
    </fill>
    <fill>
      <patternFill patternType="solid">
        <fgColor rgb="FFBDD7EE"/>
        <bgColor rgb="FFD6DCE5"/>
      </patternFill>
    </fill>
    <fill>
      <patternFill patternType="solid">
        <fgColor rgb="FFFFFFFF"/>
        <bgColor rgb="FFFFFFCC"/>
      </patternFill>
    </fill>
    <fill>
      <patternFill patternType="solid">
        <fgColor rgb="FFFFF2CB"/>
        <bgColor rgb="FFFFF2CC"/>
      </patternFill>
    </fill>
    <fill>
      <patternFill patternType="solid">
        <fgColor rgb="FF44546A"/>
        <bgColor rgb="FF333399"/>
      </patternFill>
    </fill>
    <fill>
      <patternFill patternType="solid">
        <fgColor rgb="FFFBE5D6"/>
        <bgColor rgb="FFFFF2CC"/>
      </patternFill>
    </fill>
    <fill>
      <patternFill patternType="solid">
        <fgColor rgb="FFEDEDED"/>
        <bgColor rgb="FFE2F0D9"/>
      </patternFill>
    </fill>
    <fill>
      <patternFill patternType="solid">
        <fgColor rgb="FFD6DCE5"/>
        <bgColor rgb="FFD9D9D9"/>
      </patternFill>
    </fill>
    <fill>
      <patternFill patternType="solid">
        <fgColor rgb="FFE2F0D9"/>
        <bgColor rgb="FFEDEDED"/>
      </patternFill>
    </fill>
    <fill>
      <patternFill patternType="solid">
        <fgColor rgb="FFFFFFCC"/>
        <bgColor rgb="FFFFF2CC"/>
      </patternFill>
    </fill>
    <fill>
      <patternFill patternType="solid">
        <fgColor rgb="FFADB9CA"/>
        <bgColor rgb="FFAAAAAA"/>
      </patternFill>
    </fill>
    <fill>
      <patternFill patternType="solid">
        <fgColor rgb="FFA6A6A6"/>
        <bgColor rgb="FFAAAAAA"/>
      </patternFill>
    </fill>
    <fill>
      <patternFill patternType="solid">
        <fgColor rgb="FFD9D9D9"/>
        <bgColor rgb="FFD6DCE5"/>
      </patternFill>
    </fill>
  </fills>
  <borders count="38">
    <border diagonalUp="false" diagonalDown="false">
      <left/>
      <right/>
      <top/>
      <bottom/>
      <diagonal/>
    </border>
    <border diagonalUp="false" diagonalDown="false">
      <left style="thin">
        <color rgb="FFAAAAAA"/>
      </left>
      <right/>
      <top style="thin">
        <color rgb="FFAAAAAA"/>
      </top>
      <bottom/>
      <diagonal/>
    </border>
    <border diagonalUp="false" diagonalDown="false">
      <left/>
      <right/>
      <top style="thin">
        <color rgb="FFAAAAAA"/>
      </top>
      <bottom/>
      <diagonal/>
    </border>
    <border diagonalUp="false" diagonalDown="false">
      <left/>
      <right/>
      <top/>
      <bottom style="thin">
        <color rgb="FFAAAAAA"/>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style="thin"/>
      <right style="thin"/>
      <top/>
      <bottom/>
      <diagonal/>
    </border>
    <border diagonalUp="false" diagonalDown="false">
      <left/>
      <right style="thin"/>
      <top/>
      <bottom/>
      <diagonal/>
    </border>
    <border diagonalUp="false" diagonalDown="false">
      <left style="thin"/>
      <right style="thin"/>
      <top style="thin"/>
      <bottom style="thick"/>
      <diagonal/>
    </border>
    <border diagonalUp="false" diagonalDown="false">
      <left/>
      <right/>
      <top/>
      <bottom style="thick"/>
      <diagonal/>
    </border>
    <border diagonalUp="false" diagonalDown="false">
      <left/>
      <right style="thin"/>
      <top/>
      <bottom style="thick"/>
      <diagonal/>
    </border>
    <border diagonalUp="false" diagonalDown="false">
      <left style="thin"/>
      <right style="thin"/>
      <top/>
      <bottom style="medium"/>
      <diagonal/>
    </border>
    <border diagonalUp="false" diagonalDown="false">
      <left/>
      <right style="thin"/>
      <top/>
      <bottom style="medium"/>
      <diagonal/>
    </border>
    <border diagonalUp="false" diagonalDown="false">
      <left style="thin"/>
      <right style="thin"/>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ck"/>
      <diagonal/>
    </border>
    <border diagonalUp="false" diagonalDown="false">
      <left/>
      <right style="thin"/>
      <top style="thin"/>
      <bottom style="thick"/>
      <diagonal/>
    </border>
    <border diagonalUp="false" diagonalDown="false">
      <left/>
      <right/>
      <top style="thick"/>
      <bottom style="thin"/>
      <diagonal/>
    </border>
    <border diagonalUp="false" diagonalDown="false">
      <left style="thin"/>
      <right style="thin"/>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18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6" fontId="0" fillId="4" borderId="1"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7" fontId="0" fillId="5" borderId="0" xfId="19" applyFont="true" applyBorder="true" applyAlignment="true" applyProtection="true">
      <alignment horizontal="center" vertical="center" textRotation="0" wrapText="false" indent="0" shrinkToFit="false"/>
      <protection locked="true" hidden="false"/>
    </xf>
    <xf numFmtId="166" fontId="0" fillId="4" borderId="2" xfId="0" applyFont="true" applyBorder="true" applyAlignment="true" applyProtection="false">
      <alignment horizontal="general" vertical="bottom" textRotation="0" wrapText="false" indent="0" shrinkToFit="false"/>
      <protection locked="true" hidden="false"/>
    </xf>
    <xf numFmtId="167" fontId="6" fillId="2" borderId="0" xfId="19" applyFont="true" applyBorder="true" applyAlignment="true" applyProtection="true">
      <alignment horizontal="center" vertical="center" textRotation="0" wrapText="false" indent="0" shrinkToFit="false"/>
      <protection locked="true" hidden="false"/>
    </xf>
    <xf numFmtId="167" fontId="0" fillId="5" borderId="0" xfId="19" applyFont="true" applyBorder="true" applyAlignment="true" applyProtection="true">
      <alignment horizontal="center"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true" applyBorder="true" applyAlignment="true" applyProtection="false">
      <alignment horizontal="general" vertical="bottom" textRotation="0" wrapText="false" indent="0" shrinkToFit="false"/>
      <protection locked="true" hidden="false"/>
    </xf>
    <xf numFmtId="168" fontId="0" fillId="0" borderId="0" xfId="19"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7" fontId="0" fillId="0" borderId="0" xfId="19"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6" fontId="0" fillId="0" borderId="0" xfId="0" applyFont="true" applyBorder="true" applyAlignment="tru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5" fontId="0" fillId="0" borderId="0" xfId="0" applyFont="false" applyBorder="true" applyAlignment="true" applyProtection="false">
      <alignment horizontal="right" vertical="bottom" textRotation="0" wrapText="false" indent="0" shrinkToFit="false"/>
      <protection locked="true" hidden="false"/>
    </xf>
    <xf numFmtId="167" fontId="0" fillId="2" borderId="0" xfId="19" applyFont="true" applyBorder="true" applyAlignment="true" applyProtection="true">
      <alignment horizontal="center"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5" fontId="0" fillId="3"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5" fontId="0" fillId="3"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19" applyFont="true" applyBorder="true" applyAlignment="true" applyProtection="true">
      <alignment horizontal="general" vertical="bottom" textRotation="0" wrapText="false" indent="0" shrinkToFit="false"/>
      <protection locked="true" hidden="false"/>
    </xf>
    <xf numFmtId="167" fontId="0" fillId="2" borderId="0" xfId="19" applyFont="true" applyBorder="true" applyAlignment="true" applyProtection="true">
      <alignment horizontal="center" vertical="center" textRotation="0" wrapText="false" indent="0" shrinkToFit="false"/>
      <protection locked="true" hidden="false"/>
    </xf>
    <xf numFmtId="166" fontId="0" fillId="4" borderId="0" xfId="0" applyFont="true" applyBorder="tru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70" fontId="0" fillId="0" borderId="0" xfId="0" applyFont="false" applyBorder="true" applyAlignment="true" applyProtection="false">
      <alignment horizontal="right" vertical="bottom" textRotation="0" wrapText="false" indent="0" shrinkToFit="false"/>
      <protection locked="true" hidden="false"/>
    </xf>
    <xf numFmtId="170" fontId="0" fillId="0" borderId="0" xfId="0" applyFont="false" applyBorder="true" applyAlignment="false" applyProtection="false">
      <alignment horizontal="general" vertical="bottom" textRotation="0" wrapText="false" indent="0" shrinkToFit="false"/>
      <protection locked="true" hidden="false"/>
    </xf>
    <xf numFmtId="167" fontId="4" fillId="0" borderId="0" xfId="19"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6" fontId="0" fillId="0" borderId="3"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7" fontId="6" fillId="0" borderId="0" xfId="19" applyFont="true" applyBorder="true" applyAlignment="true" applyProtection="true">
      <alignment horizontal="general" vertical="bottom" textRotation="0" wrapText="false" indent="0" shrinkToFit="false"/>
      <protection locked="true" hidden="false"/>
    </xf>
    <xf numFmtId="167" fontId="7" fillId="0" borderId="4" xfId="19" applyFont="true" applyBorder="true" applyAlignment="true" applyProtection="true">
      <alignment horizontal="center" vertical="bottom" textRotation="0" wrapText="false" indent="0" shrinkToFit="false"/>
      <protection locked="true" hidden="false"/>
    </xf>
    <xf numFmtId="167" fontId="7" fillId="0" borderId="5" xfId="19" applyFont="true" applyBorder="true" applyAlignment="true" applyProtection="true">
      <alignment horizontal="center" vertical="bottom" textRotation="0" wrapText="false" indent="0" shrinkToFit="false"/>
      <protection locked="true" hidden="false"/>
    </xf>
    <xf numFmtId="167" fontId="7" fillId="0" borderId="6" xfId="19" applyFont="true" applyBorder="true" applyAlignment="true" applyProtection="true">
      <alignment horizontal="center" vertical="center" textRotation="0" wrapText="false" indent="0" shrinkToFit="false"/>
      <protection locked="true" hidden="false"/>
    </xf>
    <xf numFmtId="167" fontId="8" fillId="6" borderId="5" xfId="19" applyFont="true" applyBorder="true" applyAlignment="true" applyProtection="true">
      <alignment horizontal="center" vertical="bottom" textRotation="0" wrapText="true" indent="0" shrinkToFit="false"/>
      <protection locked="true" hidden="false"/>
    </xf>
    <xf numFmtId="167" fontId="7" fillId="0" borderId="7" xfId="19" applyFont="true" applyBorder="true" applyAlignment="true" applyProtection="true">
      <alignment horizontal="general" vertical="bottom" textRotation="0" wrapText="true" indent="0" shrinkToFit="false"/>
      <protection locked="true" hidden="false"/>
    </xf>
    <xf numFmtId="167" fontId="7" fillId="0" borderId="8" xfId="19" applyFont="true" applyBorder="true" applyAlignment="true" applyProtection="true">
      <alignment horizontal="general" vertical="bottom" textRotation="0" wrapText="true" indent="0" shrinkToFit="false"/>
      <protection locked="true" hidden="false"/>
    </xf>
    <xf numFmtId="167" fontId="7" fillId="2" borderId="4" xfId="19" applyFont="true" applyBorder="true" applyAlignment="true" applyProtection="true">
      <alignment horizontal="general" vertical="bottom" textRotation="0" wrapText="true" indent="0" shrinkToFit="false"/>
      <protection locked="true" hidden="false"/>
    </xf>
    <xf numFmtId="167" fontId="7" fillId="2" borderId="9" xfId="19" applyFont="true" applyBorder="true" applyAlignment="true" applyProtection="true">
      <alignment horizontal="general" vertical="bottom" textRotation="0" wrapText="true" indent="0" shrinkToFit="false"/>
      <protection locked="true" hidden="false"/>
    </xf>
    <xf numFmtId="167" fontId="7" fillId="2" borderId="10" xfId="19" applyFont="true" applyBorder="true" applyAlignment="true" applyProtection="true">
      <alignment horizontal="general" vertical="bottom" textRotation="0" wrapText="true" indent="0" shrinkToFit="false"/>
      <protection locked="true" hidden="false"/>
    </xf>
    <xf numFmtId="167" fontId="7" fillId="7" borderId="4" xfId="19" applyFont="true" applyBorder="true" applyAlignment="true" applyProtection="true">
      <alignment horizontal="general" vertical="bottom" textRotation="0" wrapText="true" indent="0" shrinkToFit="false"/>
      <protection locked="true" hidden="false"/>
    </xf>
    <xf numFmtId="167" fontId="7" fillId="7" borderId="9" xfId="19" applyFont="true" applyBorder="true" applyAlignment="true" applyProtection="true">
      <alignment horizontal="general" vertical="bottom" textRotation="0" wrapText="true" indent="0" shrinkToFit="false"/>
      <protection locked="true" hidden="false"/>
    </xf>
    <xf numFmtId="167" fontId="7" fillId="7" borderId="10" xfId="19" applyFont="true" applyBorder="true" applyAlignment="true" applyProtection="true">
      <alignment horizontal="general" vertical="bottom" textRotation="0" wrapText="true" indent="0" shrinkToFit="false"/>
      <protection locked="true" hidden="false"/>
    </xf>
    <xf numFmtId="167" fontId="7" fillId="8" borderId="4" xfId="19" applyFont="true" applyBorder="true" applyAlignment="true" applyProtection="true">
      <alignment horizontal="general" vertical="bottom" textRotation="0" wrapText="true" indent="0" shrinkToFit="false"/>
      <protection locked="true" hidden="false"/>
    </xf>
    <xf numFmtId="167" fontId="7" fillId="8" borderId="9" xfId="19" applyFont="true" applyBorder="true" applyAlignment="true" applyProtection="true">
      <alignment horizontal="general" vertical="bottom" textRotation="0" wrapText="true" indent="0" shrinkToFit="false"/>
      <protection locked="true" hidden="false"/>
    </xf>
    <xf numFmtId="167" fontId="7" fillId="8" borderId="10" xfId="19" applyFont="true" applyBorder="true" applyAlignment="true" applyProtection="true">
      <alignment horizontal="general" vertical="bottom" textRotation="0" wrapText="true" indent="0" shrinkToFit="false"/>
      <protection locked="true" hidden="false"/>
    </xf>
    <xf numFmtId="167" fontId="7" fillId="9" borderId="4" xfId="19" applyFont="true" applyBorder="true" applyAlignment="true" applyProtection="true">
      <alignment horizontal="general" vertical="bottom" textRotation="0" wrapText="true" indent="0" shrinkToFit="false"/>
      <protection locked="true" hidden="false"/>
    </xf>
    <xf numFmtId="167" fontId="7" fillId="9" borderId="9" xfId="19" applyFont="true" applyBorder="true" applyAlignment="true" applyProtection="true">
      <alignment horizontal="general" vertical="bottom" textRotation="0" wrapText="true" indent="0" shrinkToFit="false"/>
      <protection locked="true" hidden="false"/>
    </xf>
    <xf numFmtId="167" fontId="7" fillId="9" borderId="10" xfId="19" applyFont="true" applyBorder="true" applyAlignment="true" applyProtection="true">
      <alignment horizontal="general" vertical="bottom" textRotation="0" wrapText="true" indent="0" shrinkToFit="false"/>
      <protection locked="true" hidden="false"/>
    </xf>
    <xf numFmtId="167" fontId="7" fillId="10" borderId="4" xfId="19" applyFont="true" applyBorder="true" applyAlignment="true" applyProtection="true">
      <alignment horizontal="general" vertical="bottom" textRotation="0" wrapText="true" indent="0" shrinkToFit="false"/>
      <protection locked="true" hidden="false"/>
    </xf>
    <xf numFmtId="167" fontId="7" fillId="10" borderId="9" xfId="19" applyFont="true" applyBorder="true" applyAlignment="true" applyProtection="true">
      <alignment horizontal="general" vertical="bottom" textRotation="0" wrapText="true" indent="0" shrinkToFit="false"/>
      <protection locked="true" hidden="false"/>
    </xf>
    <xf numFmtId="167" fontId="7" fillId="7" borderId="5" xfId="19" applyFont="true" applyBorder="true" applyAlignment="true" applyProtection="true">
      <alignment horizontal="general" vertical="bottom" textRotation="0" wrapText="true" indent="0" shrinkToFit="false"/>
      <protection locked="true" hidden="false"/>
    </xf>
    <xf numFmtId="167" fontId="7" fillId="9" borderId="5" xfId="19" applyFont="true" applyBorder="true" applyAlignment="true" applyProtection="true">
      <alignment horizontal="general" vertical="bottom" textRotation="0" wrapText="true" indent="0" shrinkToFit="false"/>
      <protection locked="true" hidden="false"/>
    </xf>
    <xf numFmtId="164" fontId="7" fillId="10" borderId="4" xfId="0" applyFont="true" applyBorder="true" applyAlignment="true" applyProtection="false">
      <alignment horizontal="general" vertical="bottom" textRotation="0" wrapText="true" indent="0" shrinkToFit="false"/>
      <protection locked="true" hidden="false"/>
    </xf>
    <xf numFmtId="164" fontId="7" fillId="10" borderId="10" xfId="0" applyFont="true" applyBorder="true" applyAlignment="true" applyProtection="false">
      <alignment horizontal="general" vertical="bottom" textRotation="0" wrapText="true" indent="0" shrinkToFit="false"/>
      <protection locked="true" hidden="false"/>
    </xf>
    <xf numFmtId="164" fontId="7" fillId="8" borderId="5" xfId="0" applyFont="true" applyBorder="true" applyAlignment="true" applyProtection="false">
      <alignment horizontal="general" vertical="bottom" textRotation="0" wrapText="true" indent="0" shrinkToFit="false"/>
      <protection locked="true" hidden="false"/>
    </xf>
    <xf numFmtId="164" fontId="7" fillId="9" borderId="9" xfId="0" applyFont="true" applyBorder="true" applyAlignment="true" applyProtection="false">
      <alignment horizontal="general" vertical="bottom" textRotation="0" wrapText="true" indent="0" shrinkToFit="false"/>
      <protection locked="true" hidden="false"/>
    </xf>
    <xf numFmtId="164" fontId="7" fillId="10" borderId="9" xfId="0" applyFont="true" applyBorder="true" applyAlignment="true" applyProtection="false">
      <alignment horizontal="general" vertical="bottom" textRotation="0" wrapText="true" indent="0" shrinkToFit="false"/>
      <protection locked="true" hidden="false"/>
    </xf>
    <xf numFmtId="167" fontId="6" fillId="0" borderId="0" xfId="19" applyFont="true" applyBorder="true" applyAlignment="true" applyProtection="true">
      <alignment horizontal="general" vertical="bottom" textRotation="0" wrapText="true" indent="0" shrinkToFit="false"/>
      <protection locked="true" hidden="false"/>
    </xf>
    <xf numFmtId="167" fontId="8" fillId="6" borderId="7" xfId="19" applyFont="true" applyBorder="true" applyAlignment="true" applyProtection="true">
      <alignment horizontal="center" vertical="bottom" textRotation="0" wrapText="true" indent="0" shrinkToFit="false"/>
      <protection locked="true" hidden="false"/>
    </xf>
    <xf numFmtId="167" fontId="6" fillId="0" borderId="7" xfId="19" applyFont="true" applyBorder="true" applyAlignment="true" applyProtection="true">
      <alignment horizontal="center" vertical="center" textRotation="0" wrapText="false" indent="0" shrinkToFit="false"/>
      <protection locked="true" hidden="false"/>
    </xf>
    <xf numFmtId="167" fontId="6" fillId="0" borderId="8" xfId="19" applyFont="true" applyBorder="true" applyAlignment="true" applyProtection="true">
      <alignment horizontal="center" vertical="center" textRotation="0" wrapText="false" indent="0" shrinkToFit="false"/>
      <protection locked="true" hidden="false"/>
    </xf>
    <xf numFmtId="167" fontId="6" fillId="0" borderId="11" xfId="19" applyFont="true" applyBorder="true" applyAlignment="true" applyProtection="true">
      <alignment horizontal="center" vertical="center" textRotation="0" wrapText="false" indent="0" shrinkToFit="false"/>
      <protection locked="true" hidden="false"/>
    </xf>
    <xf numFmtId="167" fontId="6" fillId="0" borderId="7" xfId="19" applyFont="true" applyBorder="true" applyAlignment="true" applyProtection="true">
      <alignment horizontal="general" vertical="bottom" textRotation="0" wrapText="false" indent="0" shrinkToFit="false"/>
      <protection locked="true" hidden="false"/>
    </xf>
    <xf numFmtId="167" fontId="6" fillId="0" borderId="6" xfId="19" applyFont="true" applyBorder="true" applyAlignment="true" applyProtection="true">
      <alignment horizontal="general" vertical="bottom" textRotation="0" wrapText="false" indent="0" shrinkToFit="false"/>
      <protection locked="true" hidden="false"/>
    </xf>
    <xf numFmtId="167" fontId="6" fillId="0" borderId="8" xfId="19" applyFont="true" applyBorder="true" applyAlignment="true" applyProtection="true">
      <alignment horizontal="general" vertical="bottom" textRotation="0" wrapText="false" indent="0" shrinkToFit="false"/>
      <protection locked="true" hidden="false"/>
    </xf>
    <xf numFmtId="167" fontId="6" fillId="0" borderId="11" xfId="19" applyFont="true" applyBorder="true" applyAlignment="true" applyProtection="true">
      <alignment horizontal="general" vertical="bottom" textRotation="0" wrapText="false" indent="0" shrinkToFit="false"/>
      <protection locked="true" hidden="false"/>
    </xf>
    <xf numFmtId="167" fontId="6" fillId="0" borderId="12" xfId="19" applyFont="true" applyBorder="true" applyAlignment="true" applyProtection="true">
      <alignment horizontal="general" vertical="bottom" textRotation="0" wrapText="false" indent="0" shrinkToFit="false"/>
      <protection locked="true" hidden="false"/>
    </xf>
    <xf numFmtId="167" fontId="6" fillId="0" borderId="13" xfId="19" applyFont="true" applyBorder="true" applyAlignment="true" applyProtection="true">
      <alignment horizontal="general" vertical="bottom" textRotation="0" wrapText="false" indent="0" shrinkToFit="false"/>
      <protection locked="true" hidden="false"/>
    </xf>
    <xf numFmtId="167" fontId="6" fillId="0" borderId="14" xfId="19" applyFont="true" applyBorder="true" applyAlignment="true" applyProtection="true">
      <alignment horizontal="general" vertical="bottom" textRotation="0" wrapText="false" indent="0" shrinkToFit="false"/>
      <protection locked="true" hidden="false"/>
    </xf>
    <xf numFmtId="167" fontId="6" fillId="0" borderId="6" xfId="19" applyFont="true" applyBorder="true" applyAlignment="true" applyProtection="true">
      <alignment horizontal="center" vertical="center" textRotation="0" wrapText="false" indent="0" shrinkToFit="false"/>
      <protection locked="true" hidden="false"/>
    </xf>
    <xf numFmtId="167" fontId="8" fillId="6" borderId="12" xfId="19" applyFont="true" applyBorder="true" applyAlignment="true" applyProtection="true">
      <alignment horizontal="center" vertical="bottom" textRotation="0" wrapText="true" indent="0" shrinkToFit="false"/>
      <protection locked="true" hidden="false"/>
    </xf>
    <xf numFmtId="167" fontId="6" fillId="0" borderId="12" xfId="19" applyFont="true" applyBorder="true" applyAlignment="true" applyProtection="true">
      <alignment horizontal="center" vertical="center" textRotation="0" wrapText="false" indent="0" shrinkToFit="false"/>
      <protection locked="true" hidden="false"/>
    </xf>
    <xf numFmtId="167" fontId="6" fillId="0" borderId="0" xfId="19" applyFont="true" applyBorder="true" applyAlignment="true" applyProtection="true">
      <alignment horizontal="center" vertical="center" textRotation="0" wrapText="false" indent="0" shrinkToFit="false"/>
      <protection locked="true" hidden="false"/>
    </xf>
    <xf numFmtId="167" fontId="6" fillId="0" borderId="13" xfId="19" applyFont="true" applyBorder="true" applyAlignment="true" applyProtection="true">
      <alignment horizontal="center" vertical="center" textRotation="0" wrapText="false" indent="0" shrinkToFit="false"/>
      <protection locked="true" hidden="false"/>
    </xf>
    <xf numFmtId="170" fontId="6" fillId="0" borderId="13" xfId="19" applyFont="true" applyBorder="true" applyAlignment="true" applyProtection="true">
      <alignment horizontal="center" vertical="center" textRotation="0" wrapText="false" indent="0" shrinkToFit="false"/>
      <protection locked="true" hidden="false"/>
    </xf>
    <xf numFmtId="170" fontId="6" fillId="0" borderId="14" xfId="19" applyFont="true" applyBorder="true" applyAlignment="true" applyProtection="true">
      <alignment horizontal="center" vertical="center" textRotation="0" wrapText="false" indent="0" shrinkToFit="false"/>
      <protection locked="true" hidden="false"/>
    </xf>
    <xf numFmtId="170" fontId="6" fillId="0" borderId="0" xfId="19" applyFont="true" applyBorder="true" applyAlignment="true" applyProtection="true">
      <alignment horizontal="center" vertical="center" textRotation="0" wrapText="false" indent="0" shrinkToFit="false"/>
      <protection locked="true" hidden="false"/>
    </xf>
    <xf numFmtId="167" fontId="6" fillId="0" borderId="14" xfId="19" applyFont="true" applyBorder="true" applyAlignment="true" applyProtection="true">
      <alignment horizontal="center" vertical="center" textRotation="0" wrapText="false" indent="0" shrinkToFit="false"/>
      <protection locked="true" hidden="false"/>
    </xf>
    <xf numFmtId="167" fontId="0" fillId="0" borderId="13" xfId="19" applyFont="true" applyBorder="true" applyAlignment="true" applyProtection="true">
      <alignment horizontal="center" vertical="bottom" textRotation="0" wrapText="false" indent="0" shrinkToFit="false"/>
      <protection locked="true" hidden="false"/>
    </xf>
    <xf numFmtId="170" fontId="6" fillId="0" borderId="0" xfId="19" applyFont="true" applyBorder="true" applyAlignment="true" applyProtection="true">
      <alignment horizontal="general" vertical="bottom" textRotation="0" wrapText="false" indent="0" shrinkToFit="false"/>
      <protection locked="true" hidden="false"/>
    </xf>
    <xf numFmtId="167" fontId="8" fillId="6" borderId="15" xfId="19" applyFont="true" applyBorder="true" applyAlignment="true" applyProtection="true">
      <alignment horizontal="center" vertical="bottom" textRotation="0" wrapText="true" indent="0" shrinkToFit="false"/>
      <protection locked="true" hidden="false"/>
    </xf>
    <xf numFmtId="167" fontId="6" fillId="0" borderId="15" xfId="19" applyFont="true" applyBorder="true" applyAlignment="true" applyProtection="true">
      <alignment horizontal="center" vertical="center" textRotation="0" wrapText="false" indent="0" shrinkToFit="false"/>
      <protection locked="true" hidden="false"/>
    </xf>
    <xf numFmtId="167" fontId="6" fillId="0" borderId="16" xfId="19" applyFont="true" applyBorder="true" applyAlignment="true" applyProtection="true">
      <alignment horizontal="center" vertical="center" textRotation="0" wrapText="false" indent="0" shrinkToFit="false"/>
      <protection locked="true" hidden="false"/>
    </xf>
    <xf numFmtId="167" fontId="6" fillId="0" borderId="17" xfId="19" applyFont="true" applyBorder="true" applyAlignment="true" applyProtection="true">
      <alignment horizontal="center" vertical="center" textRotation="0" wrapText="false" indent="0" shrinkToFit="false"/>
      <protection locked="true" hidden="false"/>
    </xf>
    <xf numFmtId="167" fontId="0" fillId="0" borderId="16" xfId="19" applyFont="true" applyBorder="true" applyAlignment="true" applyProtection="true">
      <alignment horizontal="center" vertical="bottom" textRotation="0" wrapText="false" indent="0" shrinkToFit="false"/>
      <protection locked="true" hidden="false"/>
    </xf>
    <xf numFmtId="167" fontId="6" fillId="0" borderId="15" xfId="19" applyFont="true" applyBorder="true" applyAlignment="true" applyProtection="true">
      <alignment horizontal="general" vertical="bottom" textRotation="0" wrapText="false" indent="0" shrinkToFit="false"/>
      <protection locked="true" hidden="false"/>
    </xf>
    <xf numFmtId="167" fontId="6" fillId="0" borderId="18" xfId="19" applyFont="true" applyBorder="true" applyAlignment="true" applyProtection="true">
      <alignment horizontal="general" vertical="bottom" textRotation="0" wrapText="false" indent="0" shrinkToFit="false"/>
      <protection locked="true" hidden="false"/>
    </xf>
    <xf numFmtId="167" fontId="6" fillId="0" borderId="16" xfId="19" applyFont="true" applyBorder="true" applyAlignment="true" applyProtection="true">
      <alignment horizontal="general" vertical="bottom" textRotation="0" wrapText="false" indent="0" shrinkToFit="false"/>
      <protection locked="true" hidden="false"/>
    </xf>
    <xf numFmtId="167" fontId="6" fillId="0" borderId="17" xfId="19" applyFont="true" applyBorder="true" applyAlignment="true" applyProtection="true">
      <alignment horizontal="general" vertical="bottom" textRotation="0" wrapText="false" indent="0" shrinkToFit="false"/>
      <protection locked="true" hidden="false"/>
    </xf>
    <xf numFmtId="170" fontId="6" fillId="0" borderId="18" xfId="19" applyFont="true" applyBorder="true" applyAlignment="true" applyProtection="true">
      <alignment horizontal="center" vertical="center" textRotation="0" wrapText="false" indent="0" shrinkToFit="false"/>
      <protection locked="true" hidden="false"/>
    </xf>
    <xf numFmtId="164" fontId="9" fillId="0" borderId="19" xfId="0" applyFont="true" applyBorder="true" applyAlignment="true" applyProtection="false">
      <alignment horizontal="general" vertical="bottom" textRotation="0" wrapText="tru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9" fillId="0" borderId="2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21" xfId="0" applyFont="true" applyBorder="true" applyAlignment="true" applyProtection="false">
      <alignment horizontal="general" vertical="bottom" textRotation="0" wrapText="true" indent="0" shrinkToFit="false"/>
      <protection locked="true" hidden="false"/>
    </xf>
    <xf numFmtId="165" fontId="9" fillId="0" borderId="22" xfId="0" applyFont="true" applyBorder="true" applyAlignment="true" applyProtection="false">
      <alignment horizontal="general" vertical="bottom" textRotation="0" wrapText="true" indent="0" shrinkToFit="false"/>
      <protection locked="true" hidden="false"/>
    </xf>
    <xf numFmtId="165" fontId="9" fillId="0" borderId="23" xfId="0" applyFont="true" applyBorder="true" applyAlignment="true" applyProtection="false">
      <alignment horizontal="general" vertical="bottom" textRotation="0" wrapText="true" indent="0" shrinkToFit="false"/>
      <protection locked="true" hidden="false"/>
    </xf>
    <xf numFmtId="164" fontId="10" fillId="11" borderId="19" xfId="0" applyFont="true" applyBorder="true" applyAlignment="true" applyProtection="false">
      <alignment horizontal="general" vertical="bottom" textRotation="0" wrapText="true" indent="0" shrinkToFit="false"/>
      <protection locked="true" hidden="false"/>
    </xf>
    <xf numFmtId="164" fontId="9" fillId="12" borderId="24" xfId="0" applyFont="true" applyBorder="true" applyAlignment="true" applyProtection="false">
      <alignment horizontal="general" vertical="bottom" textRotation="0" wrapText="true" indent="0" shrinkToFit="false"/>
      <protection locked="true" hidden="false"/>
    </xf>
    <xf numFmtId="165" fontId="9" fillId="12" borderId="16" xfId="0" applyFont="true" applyBorder="true" applyAlignment="false" applyProtection="false">
      <alignment horizontal="general" vertical="bottom" textRotation="0" wrapText="false" indent="0" shrinkToFit="false"/>
      <protection locked="true" hidden="false"/>
    </xf>
    <xf numFmtId="165" fontId="9" fillId="12" borderId="25" xfId="0" applyFont="true" applyBorder="true" applyAlignment="false" applyProtection="false">
      <alignment horizontal="general" vertical="bottom" textRotation="0" wrapText="false" indent="0" shrinkToFit="false"/>
      <protection locked="true" hidden="false"/>
    </xf>
    <xf numFmtId="164" fontId="9" fillId="11" borderId="19" xfId="0" applyFont="true" applyBorder="true" applyAlignment="true" applyProtection="false">
      <alignment horizontal="general" vertical="bottom" textRotation="0" wrapText="true" indent="0" shrinkToFit="false"/>
      <protection locked="true" hidden="false"/>
    </xf>
    <xf numFmtId="164" fontId="9" fillId="0" borderId="19" xfId="0" applyFont="true" applyBorder="true" applyAlignment="true" applyProtection="false">
      <alignment horizontal="general" vertical="bottom" textRotation="0" wrapText="tru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9" fillId="0" borderId="2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12" borderId="26" xfId="0" applyFont="true" applyBorder="true" applyAlignment="true" applyProtection="false">
      <alignment horizontal="general" vertical="bottom" textRotation="0" wrapText="true" indent="0" shrinkToFit="false"/>
      <protection locked="true" hidden="false"/>
    </xf>
    <xf numFmtId="165" fontId="9" fillId="12" borderId="27" xfId="0" applyFont="true" applyBorder="true" applyAlignment="false" applyProtection="false">
      <alignment horizontal="general" vertical="bottom" textRotation="0" wrapText="false" indent="0" shrinkToFit="false"/>
      <protection locked="true" hidden="false"/>
    </xf>
    <xf numFmtId="165" fontId="9" fillId="12" borderId="28" xfId="0" applyFont="true" applyBorder="true" applyAlignment="false" applyProtection="false">
      <alignment horizontal="general" vertical="bottom" textRotation="0" wrapText="false" indent="0" shrinkToFit="false"/>
      <protection locked="true" hidden="false"/>
    </xf>
    <xf numFmtId="164" fontId="9" fillId="12" borderId="21" xfId="0" applyFont="true" applyBorder="true" applyAlignment="true" applyProtection="false">
      <alignment horizontal="general" vertical="bottom" textRotation="0" wrapText="true" indent="0" shrinkToFit="false"/>
      <protection locked="true" hidden="false"/>
    </xf>
    <xf numFmtId="165" fontId="9" fillId="12" borderId="29" xfId="0" applyFont="true" applyBorder="true" applyAlignment="false" applyProtection="false">
      <alignment horizontal="general" vertical="bottom" textRotation="0" wrapText="false" indent="0" shrinkToFit="false"/>
      <protection locked="true" hidden="false"/>
    </xf>
    <xf numFmtId="165" fontId="9" fillId="12" borderId="30" xfId="0" applyFont="true" applyBorder="true" applyAlignment="false" applyProtection="false">
      <alignment horizontal="general" vertical="bottom" textRotation="0" wrapText="false" indent="0" shrinkToFit="false"/>
      <protection locked="true" hidden="false"/>
    </xf>
    <xf numFmtId="164" fontId="10" fillId="0" borderId="19" xfId="0" applyFont="true" applyBorder="true" applyAlignment="true" applyProtection="false">
      <alignment horizontal="general" vertical="bottom" textRotation="0" wrapText="true" indent="0" shrinkToFit="false"/>
      <protection locked="true" hidden="false"/>
    </xf>
    <xf numFmtId="164" fontId="11" fillId="12" borderId="24" xfId="0" applyFont="true" applyBorder="true" applyAlignment="true" applyProtection="false">
      <alignment horizontal="general" vertical="bottom" textRotation="0" wrapText="true" indent="0" shrinkToFit="false"/>
      <protection locked="true" hidden="false"/>
    </xf>
    <xf numFmtId="165" fontId="11" fillId="12" borderId="16" xfId="0" applyFont="true" applyBorder="true" applyAlignment="false" applyProtection="false">
      <alignment horizontal="general" vertical="bottom" textRotation="0" wrapText="false" indent="0" shrinkToFit="false"/>
      <protection locked="true" hidden="false"/>
    </xf>
    <xf numFmtId="165" fontId="11" fillId="12" borderId="25"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31" xfId="0" applyFont="true" applyBorder="true" applyAlignment="true" applyProtection="false">
      <alignment horizontal="left"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32" xfId="0" applyFont="true" applyBorder="true" applyAlignment="true" applyProtection="false">
      <alignment horizontal="general" vertical="bottom" textRotation="0" wrapText="true" indent="0" shrinkToFit="false"/>
      <protection locked="true" hidden="false"/>
    </xf>
    <xf numFmtId="165" fontId="9" fillId="0" borderId="33" xfId="0" applyFont="true" applyBorder="true" applyAlignment="false" applyProtection="false">
      <alignment horizontal="general" vertical="bottom" textRotation="0" wrapText="false" indent="0" shrinkToFit="false"/>
      <protection locked="true" hidden="false"/>
    </xf>
    <xf numFmtId="165" fontId="9" fillId="0" borderId="34" xfId="0" applyFont="true" applyBorder="true" applyAlignment="false" applyProtection="false">
      <alignment horizontal="general" vertical="bottom" textRotation="0" wrapText="false" indent="0" shrinkToFit="false"/>
      <protection locked="true" hidden="false"/>
    </xf>
    <xf numFmtId="165" fontId="9"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9" fillId="0" borderId="32" xfId="0" applyFont="true" applyBorder="true" applyAlignment="true" applyProtection="false">
      <alignment horizontal="general" vertical="bottom" textRotation="0" wrapText="true" indent="0" shrinkToFit="false"/>
      <protection locked="true" hidden="false"/>
    </xf>
    <xf numFmtId="165" fontId="9" fillId="0" borderId="0" xfId="0" applyFont="true" applyBorder="true" applyAlignment="false" applyProtection="false">
      <alignment horizontal="general" vertical="bottom" textRotation="0" wrapText="false" indent="0" shrinkToFit="false"/>
      <protection locked="true" hidden="false"/>
    </xf>
    <xf numFmtId="164" fontId="11" fillId="12" borderId="35" xfId="0" applyFont="true" applyBorder="true" applyAlignment="true" applyProtection="false">
      <alignment horizontal="general" vertical="bottom" textRotation="0" wrapText="true" indent="0" shrinkToFit="false"/>
      <protection locked="true" hidden="false"/>
    </xf>
    <xf numFmtId="165" fontId="11" fillId="12" borderId="36" xfId="0" applyFont="true" applyBorder="true" applyAlignment="false" applyProtection="false">
      <alignment horizontal="general" vertical="bottom" textRotation="0" wrapText="false" indent="0" shrinkToFit="false"/>
      <protection locked="true" hidden="false"/>
    </xf>
    <xf numFmtId="165" fontId="11" fillId="12" borderId="37"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4" fontId="10" fillId="0" borderId="19" xfId="0" applyFont="true" applyBorder="true" applyAlignment="true" applyProtection="false">
      <alignment horizontal="general" vertical="bottom" textRotation="0" wrapText="true" indent="0" shrinkToFit="false"/>
      <protection locked="true" hidden="false"/>
    </xf>
    <xf numFmtId="165" fontId="9" fillId="0" borderId="16" xfId="0" applyFont="true" applyBorder="true" applyAlignment="false" applyProtection="false">
      <alignment horizontal="general" vertical="bottom" textRotation="0" wrapText="false" indent="0" shrinkToFit="false"/>
      <protection locked="true" hidden="false"/>
    </xf>
    <xf numFmtId="165" fontId="9" fillId="0" borderId="25"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9" fillId="0" borderId="19" xfId="0" applyFont="true" applyBorder="true" applyAlignment="true" applyProtection="false">
      <alignment horizontal="general" vertical="center" textRotation="0" wrapText="tru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9" fillId="0" borderId="19" xfId="0" applyFont="true" applyBorder="true" applyAlignment="true" applyProtection="false">
      <alignment horizontal="general" vertical="bottom" textRotation="0" wrapText="false" indent="0" shrinkToFit="false"/>
      <protection locked="true" hidden="false"/>
    </xf>
    <xf numFmtId="164" fontId="11" fillId="0" borderId="19" xfId="0" applyFont="true" applyBorder="true" applyAlignment="true" applyProtection="false">
      <alignment horizontal="general" vertical="bottom" textRotation="0" wrapText="true" indent="0" shrinkToFit="false"/>
      <protection locked="true" hidden="false"/>
    </xf>
    <xf numFmtId="165" fontId="11" fillId="0" borderId="0" xfId="0" applyFont="true" applyBorder="true" applyAlignment="false" applyProtection="false">
      <alignment horizontal="general" vertical="bottom" textRotation="0" wrapText="false" indent="0" shrinkToFit="false"/>
      <protection locked="true" hidden="false"/>
    </xf>
    <xf numFmtId="165" fontId="11" fillId="0" borderId="20" xfId="0" applyFont="true" applyBorder="true" applyAlignment="false" applyProtection="false">
      <alignment horizontal="general" vertical="bottom" textRotation="0" wrapText="false" indent="0" shrinkToFit="false"/>
      <protection locked="true" hidden="false"/>
    </xf>
    <xf numFmtId="167" fontId="14" fillId="13" borderId="0" xfId="19" applyFont="true" applyBorder="true" applyAlignment="true" applyProtection="true">
      <alignment horizontal="general" vertical="bottom" textRotation="0" wrapText="false" indent="0" shrinkToFit="false"/>
      <protection locked="true" hidden="false"/>
    </xf>
    <xf numFmtId="167" fontId="4" fillId="14" borderId="0" xfId="19" applyFont="true" applyBorder="true" applyAlignment="true" applyProtection="true">
      <alignment horizontal="general" vertical="bottom" textRotation="0" wrapText="false" indent="0" shrinkToFit="false"/>
      <protection locked="true" hidden="false"/>
    </xf>
    <xf numFmtId="167" fontId="6" fillId="0" borderId="0" xfId="19" applyFont="true" applyBorder="true" applyAlignment="true" applyProtection="true">
      <alignment horizontal="righ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2CC"/>
      <rgbColor rgb="FFFF00FF"/>
      <rgbColor rgb="FF00FFFF"/>
      <rgbColor rgb="FF800000"/>
      <rgbColor rgb="FF008000"/>
      <rgbColor rgb="FF000080"/>
      <rgbColor rgb="FF808000"/>
      <rgbColor rgb="FF800080"/>
      <rgbColor rgb="FF008080"/>
      <rgbColor rgb="FFADB9CA"/>
      <rgbColor rgb="FF808080"/>
      <rgbColor rgb="FFAAAAAA"/>
      <rgbColor rgb="FF993366"/>
      <rgbColor rgb="FFFFFFCC"/>
      <rgbColor rgb="FFEDEDED"/>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D6DCE5"/>
      <rgbColor rgb="FFE2F0D9"/>
      <rgbColor rgb="FFFFF2CB"/>
      <rgbColor rgb="FFD9D9D9"/>
      <rgbColor rgb="FFFF99CC"/>
      <rgbColor rgb="FFCC99FF"/>
      <rgbColor rgb="FFFBE5D6"/>
      <rgbColor rgb="FF3366FF"/>
      <rgbColor rgb="FF33CCCC"/>
      <rgbColor rgb="FF99CC00"/>
      <rgbColor rgb="FFFFCC00"/>
      <rgbColor rgb="FFFF9900"/>
      <rgbColor rgb="FFFF6600"/>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4" topLeftCell="HW5" activePane="bottomRight" state="frozen"/>
      <selection pane="topLeft" activeCell="A1" activeCellId="0" sqref="A1"/>
      <selection pane="topRight" activeCell="HW1" activeCellId="0" sqref="HW1"/>
      <selection pane="bottomLeft" activeCell="A5" activeCellId="0" sqref="A5"/>
      <selection pane="bottomRight" activeCell="IA25" activeCellId="0" sqref="IA25"/>
    </sheetView>
  </sheetViews>
  <sheetFormatPr defaultRowHeight="13.8"/>
  <cols>
    <col collapsed="false" hidden="false" max="1" min="1" style="0" width="9.4251012145749"/>
    <col collapsed="false" hidden="false" max="65" min="2" style="0" width="9.10526315789474"/>
    <col collapsed="false" hidden="false" max="67" min="66" style="1" width="9.10526315789474"/>
    <col collapsed="false" hidden="false" max="81" min="68" style="0" width="9.10526315789474"/>
    <col collapsed="false" hidden="false" max="83" min="82" style="1" width="9.10526315789474"/>
    <col collapsed="false" hidden="false" max="89" min="84" style="0" width="9.10526315789474"/>
    <col collapsed="false" hidden="false" max="91" min="90" style="1" width="9.10526315789474"/>
    <col collapsed="false" hidden="false" max="95" min="92" style="0" width="9.10526315789474"/>
    <col collapsed="false" hidden="false" max="96" min="96" style="0" width="67.0688259109312"/>
    <col collapsed="false" hidden="false" max="97" min="97" style="0" width="21.3076923076923"/>
    <col collapsed="false" hidden="false" max="99" min="98" style="0" width="9.10526315789474"/>
    <col collapsed="false" hidden="false" max="100" min="100" style="1" width="35.7206477732794"/>
    <col collapsed="false" hidden="false" max="101" min="101" style="1" width="14.331983805668"/>
    <col collapsed="false" hidden="false" max="137" min="102" style="0" width="9.10526315789474"/>
    <col collapsed="false" hidden="false" max="138" min="138" style="1" width="9.10526315789474"/>
    <col collapsed="false" hidden="false" max="139" min="139" style="1" width="21.9392712550607"/>
    <col collapsed="false" hidden="false" max="140" min="140" style="2" width="25.502024291498"/>
    <col collapsed="false" hidden="false" max="141" min="141" style="2" width="40.8259109311741"/>
    <col collapsed="false" hidden="false" max="142" min="142" style="2" width="18.004048582996"/>
    <col collapsed="false" hidden="false" max="143" min="143" style="1" width="9.10526315789474"/>
    <col collapsed="false" hidden="false" max="156" min="144" style="0" width="9.10526315789474"/>
    <col collapsed="false" hidden="false" max="158" min="157" style="1" width="9.10526315789474"/>
    <col collapsed="false" hidden="false" max="180" min="159" style="0" width="9.10526315789474"/>
    <col collapsed="false" hidden="false" max="182" min="181" style="1" width="9.10526315789474"/>
    <col collapsed="false" hidden="false" max="203" min="183" style="0" width="9.10526315789474"/>
    <col collapsed="false" hidden="false" max="205" min="204" style="1" width="9.10526315789474"/>
    <col collapsed="false" hidden="false" max="208" min="206" style="0" width="9.10526315789474"/>
    <col collapsed="false" hidden="false" max="209" min="209" style="2" width="9.10526315789474"/>
    <col collapsed="false" hidden="false" max="218" min="210" style="0" width="9.10526315789474"/>
    <col collapsed="false" hidden="false" max="219" min="219" style="2" width="9.10526315789474"/>
    <col collapsed="false" hidden="false" max="220" min="220" style="1" width="19.0728744939271"/>
    <col collapsed="false" hidden="false" max="221" min="221" style="1" width="15.2105263157895"/>
    <col collapsed="false" hidden="false" max="222" min="222" style="1" width="13.7773279352227"/>
    <col collapsed="false" hidden="false" max="232" min="223" style="0" width="9.10526315789474"/>
    <col collapsed="false" hidden="false" max="233" min="233" style="0" width="60.4493927125506"/>
    <col collapsed="false" hidden="false" max="234" min="234" style="0" width="15.6882591093117"/>
    <col collapsed="false" hidden="false" max="235" min="235" style="0" width="15.7975708502024"/>
    <col collapsed="false" hidden="false" max="238" min="236" style="0" width="9.10526315789474"/>
    <col collapsed="false" hidden="false" max="240" min="239" style="1" width="9.10526315789474"/>
    <col collapsed="false" hidden="false" max="272" min="241" style="0" width="9.10526315789474"/>
    <col collapsed="false" hidden="false" max="273" min="273" style="0" width="9.1417004048583"/>
    <col collapsed="false" hidden="false" max="274" min="274" style="0" width="32.412955465587"/>
    <col collapsed="false" hidden="false" max="275" min="275" style="0" width="9.1417004048583"/>
    <col collapsed="false" hidden="false" max="278" min="276" style="0" width="9.10526315789474"/>
    <col collapsed="false" hidden="false" max="280" min="279" style="1" width="9.10526315789474"/>
    <col collapsed="false" hidden="false" max="302" min="281" style="0" width="9.10526315789474"/>
    <col collapsed="false" hidden="false" max="312" min="303" style="3" width="9.10526315789474"/>
    <col collapsed="false" hidden="false" max="334" min="313" style="0" width="9.10526315789474"/>
    <col collapsed="false" hidden="false" max="344" min="335" style="3" width="9.10526315789474"/>
    <col collapsed="false" hidden="false" max="366" min="345" style="0" width="9.10526315789474"/>
    <col collapsed="false" hidden="false" max="376" min="367" style="3" width="9.10526315789474"/>
    <col collapsed="false" hidden="false" max="398" min="377" style="0" width="9.10526315789474"/>
    <col collapsed="false" hidden="false" max="408" min="399" style="3" width="9.10526315789474"/>
    <col collapsed="false" hidden="false" max="431" min="409" style="0" width="9.10526315789474"/>
    <col collapsed="false" hidden="false" max="441" min="432" style="3" width="9.10526315789474"/>
    <col collapsed="false" hidden="false" max="463" min="442" style="0" width="9.10526315789474"/>
    <col collapsed="false" hidden="false" max="473" min="464" style="3" width="9.10526315789474"/>
    <col collapsed="false" hidden="false" max="496" min="474" style="0" width="9.10526315789474"/>
    <col collapsed="false" hidden="false" max="506" min="497" style="3" width="9.10526315789474"/>
    <col collapsed="false" hidden="false" max="528" min="507" style="0" width="9.10526315789474"/>
    <col collapsed="false" hidden="false" max="538" min="529" style="3" width="9.10526315789474"/>
    <col collapsed="false" hidden="false" max="560" min="539" style="0" width="9.10526315789474"/>
    <col collapsed="false" hidden="false" max="570" min="561" style="3" width="9.10526315789474"/>
    <col collapsed="false" hidden="false" max="592" min="571" style="0" width="9.10526315789474"/>
    <col collapsed="false" hidden="false" max="602" min="593" style="3" width="9.10526315789474"/>
    <col collapsed="false" hidden="false" max="603" min="603" style="0" width="9.10526315789474"/>
    <col collapsed="false" hidden="false" max="606" min="604" style="1" width="9.10526315789474"/>
    <col collapsed="false" hidden="false" max="646" min="607" style="0" width="9.10526315789474"/>
    <col collapsed="false" hidden="false" max="648" min="647" style="1" width="9.10526315789474"/>
    <col collapsed="false" hidden="false" max="656" min="649" style="0" width="9.10526315789474"/>
    <col collapsed="false" hidden="false" max="658" min="657" style="1" width="9.10526315789474"/>
    <col collapsed="false" hidden="false" max="696" min="659" style="0" width="9.10526315789474"/>
    <col collapsed="false" hidden="false" max="706" min="697" style="3" width="9.10526315789474"/>
    <col collapsed="false" hidden="false" max="728" min="707" style="0" width="9.10526315789474"/>
    <col collapsed="false" hidden="false" max="738" min="729" style="3" width="9.10526315789474"/>
    <col collapsed="false" hidden="false" max="760" min="739" style="0" width="9.10526315789474"/>
    <col collapsed="false" hidden="false" max="770" min="761" style="3" width="9.10526315789474"/>
    <col collapsed="false" hidden="false" max="792" min="771" style="0" width="9.10526315789474"/>
    <col collapsed="false" hidden="false" max="802" min="793" style="3" width="9.10526315789474"/>
    <col collapsed="false" hidden="false" max="824" min="803" style="0" width="9.10526315789474"/>
    <col collapsed="false" hidden="false" max="834" min="825" style="3" width="9.10526315789474"/>
    <col collapsed="false" hidden="false" max="856" min="835" style="0" width="9.10526315789474"/>
    <col collapsed="false" hidden="false" max="866" min="857" style="3" width="9.10526315789474"/>
    <col collapsed="false" hidden="false" max="889" min="867" style="0" width="9.10526315789474"/>
    <col collapsed="false" hidden="false" max="899" min="890" style="3" width="9.10526315789474"/>
    <col collapsed="false" hidden="false" max="921" min="900" style="0" width="9.10526315789474"/>
    <col collapsed="false" hidden="false" max="931" min="922" style="3" width="9.10526315789474"/>
    <col collapsed="false" hidden="false" max="932" min="932" style="0" width="9.10526315789474"/>
    <col collapsed="false" hidden="false" max="935" min="933" style="1" width="9.10526315789474"/>
    <col collapsed="false" hidden="false" max="945" min="936" style="0" width="9.10526315789474"/>
    <col collapsed="false" hidden="false" max="947" min="946" style="1" width="9.10526315789474"/>
    <col collapsed="false" hidden="false" max="955" min="948" style="0" width="9.10526315789474"/>
    <col collapsed="false" hidden="false" max="956" min="956" style="1" width="22.6396761133603"/>
    <col collapsed="false" hidden="false" max="957" min="957" style="1" width="21.3076923076923"/>
    <col collapsed="false" hidden="false" max="965" min="958" style="0" width="9.10526315789474"/>
    <col collapsed="false" hidden="false" max="966" min="966" style="1" width="48.9514170040486"/>
    <col collapsed="false" hidden="false" max="967" min="967" style="1" width="9.10526315789474"/>
    <col collapsed="false" hidden="false" max="981" min="968" style="0" width="9.10526315789474"/>
    <col collapsed="false" hidden="false" max="982" min="982" style="1" width="24.3643724696356"/>
    <col collapsed="false" hidden="false" max="983" min="983" style="1" width="33.5141700404858"/>
    <col collapsed="false" hidden="false" max="984" min="984" style="1" width="19.4008097165992"/>
    <col collapsed="false" hidden="false" max="1025" min="985" style="0" width="8.57085020242915"/>
  </cols>
  <sheetData>
    <row r="1" s="4" customFormat="true" ht="13.8" hidden="false" customHeight="false" outlineLevel="0" collapsed="false">
      <c r="A1" s="4" t="s">
        <v>0</v>
      </c>
      <c r="B1" s="4" t="s">
        <v>1</v>
      </c>
      <c r="BN1" s="5"/>
      <c r="BO1" s="5"/>
      <c r="CD1" s="5"/>
      <c r="CE1" s="5"/>
      <c r="CL1" s="5"/>
      <c r="CM1" s="5"/>
      <c r="CV1" s="5"/>
      <c r="CW1" s="5"/>
      <c r="EH1" s="5"/>
      <c r="EI1" s="5"/>
      <c r="EJ1" s="6"/>
      <c r="EK1" s="6"/>
      <c r="EL1" s="6"/>
      <c r="EM1" s="5"/>
      <c r="EN1" s="4" t="s">
        <v>2</v>
      </c>
      <c r="EQ1" s="6"/>
      <c r="EU1" s="6"/>
      <c r="EW1" s="6"/>
      <c r="EX1" s="6"/>
      <c r="EY1" s="6"/>
      <c r="FA1" s="5"/>
      <c r="FB1" s="5"/>
      <c r="FF1" s="6"/>
      <c r="FJ1" s="6"/>
      <c r="FL1" s="6"/>
      <c r="FM1" s="6"/>
      <c r="FN1" s="6"/>
      <c r="FY1" s="5"/>
      <c r="FZ1" s="5"/>
      <c r="GI1" s="6"/>
      <c r="GN1" s="6"/>
      <c r="GO1" s="6"/>
      <c r="GV1" s="5"/>
      <c r="GW1" s="5"/>
      <c r="HA1" s="6"/>
      <c r="HK1" s="6"/>
      <c r="HL1" s="5"/>
      <c r="HM1" s="5"/>
      <c r="HN1" s="5"/>
      <c r="HO1" s="4" t="s">
        <v>3</v>
      </c>
      <c r="IE1" s="5"/>
      <c r="IF1" s="5"/>
      <c r="JS1" s="5"/>
      <c r="JT1" s="5"/>
      <c r="KQ1" s="7"/>
      <c r="KR1" s="7"/>
      <c r="KS1" s="7"/>
      <c r="KT1" s="7"/>
      <c r="KU1" s="7"/>
      <c r="KV1" s="7"/>
      <c r="KW1" s="7"/>
      <c r="KX1" s="7"/>
      <c r="KY1" s="7"/>
      <c r="KZ1" s="7"/>
      <c r="LW1" s="7"/>
      <c r="LX1" s="7"/>
      <c r="LY1" s="7"/>
      <c r="LZ1" s="7"/>
      <c r="MA1" s="7"/>
      <c r="MB1" s="7"/>
      <c r="MC1" s="7"/>
      <c r="MD1" s="7"/>
      <c r="ME1" s="7"/>
      <c r="MF1" s="7"/>
      <c r="NC1" s="7"/>
      <c r="ND1" s="7"/>
      <c r="NE1" s="7"/>
      <c r="NF1" s="7"/>
      <c r="NG1" s="7"/>
      <c r="NH1" s="7"/>
      <c r="NI1" s="7"/>
      <c r="NJ1" s="7"/>
      <c r="NK1" s="7"/>
      <c r="NL1" s="7"/>
      <c r="OI1" s="7"/>
      <c r="OJ1" s="7"/>
      <c r="OK1" s="7"/>
      <c r="OL1" s="7"/>
      <c r="OM1" s="7"/>
      <c r="ON1" s="7"/>
      <c r="OO1" s="7"/>
      <c r="OP1" s="7"/>
      <c r="OQ1" s="7"/>
      <c r="OR1" s="7"/>
      <c r="PP1" s="7"/>
      <c r="PQ1" s="7"/>
      <c r="PR1" s="7"/>
      <c r="PS1" s="7"/>
      <c r="PT1" s="7"/>
      <c r="PU1" s="7"/>
      <c r="PV1" s="7"/>
      <c r="PW1" s="7"/>
      <c r="PX1" s="7"/>
      <c r="PY1" s="7"/>
      <c r="QV1" s="7"/>
      <c r="QW1" s="7"/>
      <c r="QX1" s="7"/>
      <c r="QY1" s="7"/>
      <c r="QZ1" s="7"/>
      <c r="RA1" s="7"/>
      <c r="RB1" s="7"/>
      <c r="RC1" s="7"/>
      <c r="RD1" s="7"/>
      <c r="RE1" s="7"/>
      <c r="SC1" s="7"/>
      <c r="SD1" s="7"/>
      <c r="SE1" s="7"/>
      <c r="SF1" s="7"/>
      <c r="SG1" s="7"/>
      <c r="SH1" s="7"/>
      <c r="SI1" s="7"/>
      <c r="SJ1" s="7"/>
      <c r="SK1" s="7"/>
      <c r="SL1" s="7"/>
      <c r="TI1" s="7"/>
      <c r="TJ1" s="7"/>
      <c r="TK1" s="7"/>
      <c r="TL1" s="7"/>
      <c r="TM1" s="7"/>
      <c r="TN1" s="7"/>
      <c r="TO1" s="7"/>
      <c r="TP1" s="7"/>
      <c r="TQ1" s="7"/>
      <c r="TR1" s="7"/>
      <c r="UO1" s="7"/>
      <c r="UP1" s="7"/>
      <c r="UQ1" s="7"/>
      <c r="UR1" s="7"/>
      <c r="US1" s="7"/>
      <c r="UT1" s="7"/>
      <c r="UU1" s="7"/>
      <c r="UV1" s="7"/>
      <c r="UW1" s="7"/>
      <c r="UX1" s="7"/>
      <c r="VU1" s="7"/>
      <c r="VV1" s="7"/>
      <c r="VW1" s="7"/>
      <c r="VX1" s="7"/>
      <c r="VY1" s="7"/>
      <c r="VZ1" s="7"/>
      <c r="WA1" s="7"/>
      <c r="WB1" s="7"/>
      <c r="WC1" s="7"/>
      <c r="WD1" s="7"/>
      <c r="WF1" s="5"/>
      <c r="WG1" s="5"/>
      <c r="WH1" s="5"/>
      <c r="WI1" s="4" t="s">
        <v>4</v>
      </c>
      <c r="XW1" s="5"/>
      <c r="XX1" s="5"/>
      <c r="YG1" s="5"/>
      <c r="YH1" s="5"/>
      <c r="ZU1" s="7"/>
      <c r="ZV1" s="7"/>
      <c r="ZW1" s="7"/>
      <c r="ZX1" s="7"/>
      <c r="ZY1" s="7"/>
      <c r="ZZ1" s="7"/>
      <c r="AAA1" s="7"/>
      <c r="AAB1" s="7"/>
      <c r="AAC1" s="7"/>
      <c r="AAD1" s="7"/>
      <c r="ABA1" s="7"/>
      <c r="ABB1" s="7"/>
      <c r="ABC1" s="7"/>
      <c r="ABD1" s="7"/>
      <c r="ABE1" s="7"/>
      <c r="ABF1" s="7"/>
      <c r="ABG1" s="7"/>
      <c r="ABH1" s="7"/>
      <c r="ABI1" s="7"/>
      <c r="ABJ1" s="7"/>
      <c r="ACG1" s="7"/>
      <c r="ACH1" s="7"/>
      <c r="ACI1" s="7"/>
      <c r="ACJ1" s="7"/>
      <c r="ACK1" s="7"/>
      <c r="ACL1" s="7"/>
      <c r="ACM1" s="7"/>
      <c r="ACN1" s="7"/>
      <c r="ACO1" s="7"/>
      <c r="ACP1" s="7"/>
      <c r="ADM1" s="7"/>
      <c r="ADN1" s="7"/>
      <c r="ADO1" s="7"/>
      <c r="ADP1" s="7"/>
      <c r="ADQ1" s="7"/>
      <c r="ADR1" s="7"/>
      <c r="ADS1" s="7"/>
      <c r="ADT1" s="7"/>
      <c r="ADU1" s="7"/>
      <c r="ADV1" s="7"/>
      <c r="AES1" s="7"/>
      <c r="AET1" s="7"/>
      <c r="AEU1" s="7"/>
      <c r="AEV1" s="7"/>
      <c r="AEW1" s="7"/>
      <c r="AEX1" s="7"/>
      <c r="AEY1" s="7"/>
      <c r="AEZ1" s="7"/>
      <c r="AFA1" s="7"/>
      <c r="AFB1" s="7"/>
      <c r="AFY1" s="7"/>
      <c r="AFZ1" s="7"/>
      <c r="AGA1" s="7"/>
      <c r="AGB1" s="7"/>
      <c r="AGC1" s="7"/>
      <c r="AGD1" s="7"/>
      <c r="AGE1" s="7"/>
      <c r="AGF1" s="7"/>
      <c r="AGG1" s="7"/>
      <c r="AGH1" s="7"/>
      <c r="AHF1" s="7"/>
      <c r="AHG1" s="7"/>
      <c r="AHH1" s="7"/>
      <c r="AHI1" s="7"/>
      <c r="AHJ1" s="7"/>
      <c r="AHK1" s="7"/>
      <c r="AHL1" s="7"/>
      <c r="AHM1" s="7"/>
      <c r="AHN1" s="7"/>
      <c r="AHO1" s="7"/>
      <c r="AIL1" s="7"/>
      <c r="AIM1" s="7"/>
      <c r="AIN1" s="7"/>
      <c r="AIO1" s="7"/>
      <c r="AIP1" s="7"/>
      <c r="AIQ1" s="7"/>
      <c r="AIR1" s="7"/>
      <c r="AIS1" s="7"/>
      <c r="AIT1" s="7"/>
      <c r="AIU1" s="7"/>
      <c r="AIW1" s="5"/>
      <c r="AIX1" s="5"/>
      <c r="AIY1" s="5"/>
      <c r="AIZ1" s="4" t="s">
        <v>5</v>
      </c>
      <c r="AJJ1" s="5"/>
      <c r="AJK1" s="5"/>
      <c r="AJT1" s="5"/>
      <c r="AJU1" s="5"/>
      <c r="AKD1" s="5"/>
      <c r="AKE1" s="5"/>
      <c r="AKT1" s="5"/>
      <c r="AKU1" s="5"/>
      <c r="AKV1" s="5"/>
      <c r="AMJ1" s="0"/>
    </row>
    <row r="2" customFormat="false" ht="13.8" hidden="false" customHeight="false" outlineLevel="0" collapsed="false">
      <c r="A2" s="4" t="s">
        <v>6</v>
      </c>
      <c r="B2" s="4" t="s">
        <v>7</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5"/>
      <c r="BO2" s="5"/>
      <c r="BP2" s="4" t="s">
        <v>8</v>
      </c>
      <c r="CD2" s="5"/>
      <c r="CE2" s="5"/>
      <c r="CF2" s="4" t="s">
        <v>9</v>
      </c>
      <c r="CL2" s="5"/>
      <c r="CM2" s="5"/>
      <c r="CN2" s="4" t="s">
        <v>10</v>
      </c>
      <c r="CV2" s="5"/>
      <c r="CW2" s="5"/>
      <c r="CX2" s="4" t="s">
        <v>11</v>
      </c>
      <c r="EH2" s="5"/>
      <c r="EI2" s="5"/>
      <c r="EJ2" s="6"/>
      <c r="EK2" s="6"/>
      <c r="EL2" s="6"/>
      <c r="EM2" s="5"/>
      <c r="EN2" s="4" t="s">
        <v>12</v>
      </c>
      <c r="EQ2" s="6"/>
      <c r="EU2" s="6"/>
      <c r="EW2" s="6"/>
      <c r="EX2" s="6"/>
      <c r="EY2" s="6"/>
      <c r="FA2" s="5"/>
      <c r="FB2" s="5"/>
      <c r="FC2" s="4" t="s">
        <v>13</v>
      </c>
      <c r="FF2" s="6"/>
      <c r="FJ2" s="6"/>
      <c r="FL2" s="6"/>
      <c r="FM2" s="6"/>
      <c r="FN2" s="6"/>
      <c r="FY2" s="5"/>
      <c r="FZ2" s="5"/>
      <c r="GA2" s="4" t="s">
        <v>14</v>
      </c>
      <c r="GI2" s="6"/>
      <c r="GN2" s="6"/>
      <c r="GO2" s="6"/>
      <c r="GV2" s="5"/>
      <c r="GW2" s="5"/>
      <c r="GX2" s="4" t="s">
        <v>15</v>
      </c>
      <c r="HA2" s="6"/>
      <c r="HK2" s="6"/>
      <c r="HL2" s="5"/>
      <c r="HM2" s="5"/>
      <c r="HN2" s="5"/>
      <c r="HO2" s="4" t="s">
        <v>16</v>
      </c>
      <c r="IE2" s="5"/>
      <c r="IF2" s="5"/>
      <c r="IG2" s="4" t="s">
        <v>17</v>
      </c>
      <c r="JS2" s="5"/>
      <c r="JT2" s="5"/>
      <c r="JU2" s="4" t="s">
        <v>18</v>
      </c>
      <c r="KQ2" s="7"/>
      <c r="KR2" s="7"/>
      <c r="KS2" s="7"/>
      <c r="KT2" s="7"/>
      <c r="KU2" s="7"/>
      <c r="KV2" s="7"/>
      <c r="KW2" s="7"/>
      <c r="KX2" s="7"/>
      <c r="KY2" s="7"/>
      <c r="KZ2" s="7"/>
      <c r="LW2" s="7"/>
      <c r="LX2" s="7"/>
      <c r="LY2" s="7"/>
      <c r="LZ2" s="7"/>
      <c r="MA2" s="7"/>
      <c r="MB2" s="7"/>
      <c r="MC2" s="7"/>
      <c r="MD2" s="7"/>
      <c r="ME2" s="7"/>
      <c r="MF2" s="7"/>
      <c r="NC2" s="7"/>
      <c r="ND2" s="7"/>
      <c r="NE2" s="7"/>
      <c r="NF2" s="7"/>
      <c r="NG2" s="7"/>
      <c r="NH2" s="7"/>
      <c r="NI2" s="7"/>
      <c r="NJ2" s="7"/>
      <c r="NK2" s="7"/>
      <c r="NL2" s="7"/>
      <c r="OI2" s="7"/>
      <c r="OJ2" s="7"/>
      <c r="OK2" s="7"/>
      <c r="OL2" s="7"/>
      <c r="OM2" s="7"/>
      <c r="ON2" s="7"/>
      <c r="OO2" s="7"/>
      <c r="OP2" s="7"/>
      <c r="OQ2" s="7"/>
      <c r="OR2" s="7"/>
      <c r="PP2" s="7"/>
      <c r="PQ2" s="7"/>
      <c r="PR2" s="7"/>
      <c r="PS2" s="7"/>
      <c r="PT2" s="7"/>
      <c r="PU2" s="7"/>
      <c r="PV2" s="7"/>
      <c r="PW2" s="7"/>
      <c r="PX2" s="7"/>
      <c r="PY2" s="7"/>
      <c r="QV2" s="7"/>
      <c r="QW2" s="7"/>
      <c r="QX2" s="7"/>
      <c r="QY2" s="7"/>
      <c r="QZ2" s="7"/>
      <c r="RA2" s="7"/>
      <c r="RB2" s="7"/>
      <c r="RC2" s="7"/>
      <c r="RD2" s="7"/>
      <c r="RE2" s="7"/>
      <c r="SC2" s="7"/>
      <c r="SD2" s="7"/>
      <c r="SE2" s="7"/>
      <c r="SF2" s="7"/>
      <c r="SG2" s="7"/>
      <c r="SH2" s="7"/>
      <c r="SI2" s="7"/>
      <c r="SJ2" s="7"/>
      <c r="SK2" s="7"/>
      <c r="SL2" s="7"/>
      <c r="TI2" s="7"/>
      <c r="TJ2" s="7"/>
      <c r="TK2" s="7"/>
      <c r="TL2" s="7"/>
      <c r="TM2" s="7"/>
      <c r="TN2" s="7"/>
      <c r="TO2" s="7"/>
      <c r="TP2" s="7"/>
      <c r="TQ2" s="7"/>
      <c r="TR2" s="7"/>
      <c r="UO2" s="7"/>
      <c r="UP2" s="7"/>
      <c r="UQ2" s="7"/>
      <c r="UR2" s="7"/>
      <c r="US2" s="7"/>
      <c r="UT2" s="7"/>
      <c r="UU2" s="7"/>
      <c r="UV2" s="7"/>
      <c r="UW2" s="7"/>
      <c r="UX2" s="7"/>
      <c r="VU2" s="7"/>
      <c r="VV2" s="7"/>
      <c r="VW2" s="7"/>
      <c r="VX2" s="7"/>
      <c r="VY2" s="7"/>
      <c r="VZ2" s="7"/>
      <c r="WA2" s="7"/>
      <c r="WB2" s="7"/>
      <c r="WC2" s="7"/>
      <c r="WD2" s="7"/>
      <c r="WF2" s="5"/>
      <c r="WG2" s="5"/>
      <c r="WH2" s="5"/>
      <c r="WI2" s="4" t="s">
        <v>19</v>
      </c>
      <c r="XW2" s="5"/>
      <c r="XX2" s="5"/>
      <c r="XY2" s="4" t="s">
        <v>20</v>
      </c>
      <c r="YG2" s="5"/>
      <c r="YH2" s="5"/>
      <c r="YI2" s="4" t="s">
        <v>21</v>
      </c>
      <c r="ZU2" s="7"/>
      <c r="ZV2" s="7"/>
      <c r="ZW2" s="7"/>
      <c r="ZX2" s="7"/>
      <c r="ZY2" s="7"/>
      <c r="ZZ2" s="7"/>
      <c r="AAA2" s="7"/>
      <c r="AAB2" s="7"/>
      <c r="AAC2" s="7"/>
      <c r="AAD2" s="7"/>
      <c r="ABA2" s="7"/>
      <c r="ABB2" s="7"/>
      <c r="ABC2" s="7"/>
      <c r="ABD2" s="7"/>
      <c r="ABE2" s="7"/>
      <c r="ABF2" s="7"/>
      <c r="ABG2" s="7"/>
      <c r="ABH2" s="7"/>
      <c r="ABI2" s="7"/>
      <c r="ABJ2" s="7"/>
      <c r="ACG2" s="7"/>
      <c r="ACH2" s="7"/>
      <c r="ACI2" s="7"/>
      <c r="ACJ2" s="7"/>
      <c r="ACK2" s="7"/>
      <c r="ACL2" s="7"/>
      <c r="ACM2" s="7"/>
      <c r="ACN2" s="7"/>
      <c r="ACO2" s="7"/>
      <c r="ACP2" s="7"/>
      <c r="ADM2" s="7"/>
      <c r="ADN2" s="7"/>
      <c r="ADO2" s="7"/>
      <c r="ADP2" s="7"/>
      <c r="ADQ2" s="7"/>
      <c r="ADR2" s="7"/>
      <c r="ADS2" s="7"/>
      <c r="ADT2" s="7"/>
      <c r="ADU2" s="7"/>
      <c r="ADV2" s="7"/>
      <c r="AES2" s="7"/>
      <c r="AET2" s="7"/>
      <c r="AEU2" s="7"/>
      <c r="AEV2" s="7"/>
      <c r="AEW2" s="7"/>
      <c r="AEX2" s="7"/>
      <c r="AEY2" s="7"/>
      <c r="AEZ2" s="7"/>
      <c r="AFA2" s="7"/>
      <c r="AFB2" s="7"/>
      <c r="AFY2" s="7"/>
      <c r="AFZ2" s="7"/>
      <c r="AGA2" s="7"/>
      <c r="AGB2" s="7"/>
      <c r="AGC2" s="7"/>
      <c r="AGD2" s="7"/>
      <c r="AGE2" s="7"/>
      <c r="AGF2" s="7"/>
      <c r="AGG2" s="7"/>
      <c r="AGH2" s="7"/>
      <c r="AHF2" s="7"/>
      <c r="AHG2" s="7"/>
      <c r="AHH2" s="7"/>
      <c r="AHI2" s="7"/>
      <c r="AHJ2" s="7"/>
      <c r="AHK2" s="7"/>
      <c r="AHL2" s="7"/>
      <c r="AHM2" s="7"/>
      <c r="AHN2" s="7"/>
      <c r="AHO2" s="7"/>
      <c r="AIL2" s="7"/>
      <c r="AIM2" s="7"/>
      <c r="AIN2" s="7"/>
      <c r="AIO2" s="7"/>
      <c r="AIP2" s="7"/>
      <c r="AIQ2" s="7"/>
      <c r="AIR2" s="7"/>
      <c r="AIS2" s="7"/>
      <c r="AIT2" s="7"/>
      <c r="AIU2" s="7"/>
      <c r="AIW2" s="5"/>
      <c r="AIX2" s="5"/>
      <c r="AIY2" s="5"/>
      <c r="AIZ2" s="4" t="s">
        <v>22</v>
      </c>
      <c r="AJJ2" s="5"/>
      <c r="AJK2" s="5"/>
      <c r="AJL2" s="4" t="s">
        <v>23</v>
      </c>
      <c r="AJT2" s="5"/>
      <c r="AJU2" s="5"/>
      <c r="AJV2" s="4" t="s">
        <v>24</v>
      </c>
      <c r="AKD2" s="5"/>
      <c r="AKE2" s="5"/>
      <c r="AKF2" s="4" t="s">
        <v>25</v>
      </c>
      <c r="AKT2" s="5"/>
      <c r="AKU2" s="5"/>
      <c r="AKV2" s="5"/>
    </row>
    <row r="3" customFormat="false" ht="13.8" hidden="false" customHeight="false" outlineLevel="0" collapsed="false">
      <c r="A3" s="4" t="s">
        <v>26</v>
      </c>
      <c r="B3" s="4" t="s">
        <v>27</v>
      </c>
      <c r="C3" s="4"/>
      <c r="D3" s="4"/>
      <c r="E3" s="4"/>
      <c r="F3" s="4"/>
      <c r="G3" s="4"/>
      <c r="H3" s="4"/>
      <c r="I3" s="4"/>
      <c r="J3" s="4"/>
      <c r="K3" s="4"/>
      <c r="L3" s="4"/>
      <c r="M3" s="4"/>
      <c r="N3" s="4"/>
      <c r="O3" s="4"/>
      <c r="P3" s="4"/>
      <c r="Q3" s="4"/>
      <c r="R3" s="4" t="s">
        <v>28</v>
      </c>
      <c r="T3" s="4" t="s">
        <v>29</v>
      </c>
      <c r="Z3" s="4" t="s">
        <v>30</v>
      </c>
      <c r="AH3" s="4" t="s">
        <v>31</v>
      </c>
      <c r="BN3" s="5"/>
      <c r="BO3" s="5"/>
      <c r="BP3" s="4" t="s">
        <v>32</v>
      </c>
      <c r="BX3" s="4" t="s">
        <v>33</v>
      </c>
      <c r="BZ3" s="4" t="s">
        <v>34</v>
      </c>
      <c r="CB3" s="4" t="s">
        <v>35</v>
      </c>
      <c r="CD3" s="5"/>
      <c r="CE3" s="5"/>
      <c r="CF3" s="4" t="s">
        <v>36</v>
      </c>
      <c r="CH3" s="4" t="s">
        <v>37</v>
      </c>
      <c r="CJ3" s="4" t="s">
        <v>38</v>
      </c>
      <c r="CL3" s="5"/>
      <c r="CM3" s="5"/>
      <c r="CN3" s="4" t="s">
        <v>39</v>
      </c>
      <c r="CP3" s="4" t="s">
        <v>40</v>
      </c>
      <c r="CR3" s="4" t="s">
        <v>41</v>
      </c>
      <c r="CS3" s="4"/>
      <c r="CT3" s="4" t="s">
        <v>42</v>
      </c>
      <c r="CU3" s="4"/>
      <c r="CV3" s="5"/>
      <c r="CW3" s="5"/>
      <c r="CX3" s="4" t="s">
        <v>43</v>
      </c>
      <c r="CY3" s="8"/>
      <c r="DA3" s="4" t="s">
        <v>44</v>
      </c>
      <c r="DB3" s="4"/>
      <c r="DD3" s="4" t="s">
        <v>45</v>
      </c>
      <c r="DE3" s="4"/>
      <c r="DF3" s="4"/>
      <c r="DG3" s="4" t="s">
        <v>46</v>
      </c>
      <c r="DH3" s="4"/>
      <c r="DI3" s="4"/>
      <c r="DJ3" s="4" t="s">
        <v>47</v>
      </c>
      <c r="DK3" s="4"/>
      <c r="DL3" s="4"/>
      <c r="DM3" s="4"/>
      <c r="DN3" s="4"/>
      <c r="DO3" s="4"/>
      <c r="DP3" s="4"/>
      <c r="DQ3" s="4"/>
      <c r="DR3" s="4"/>
      <c r="DS3" s="4"/>
      <c r="DT3" s="4"/>
      <c r="DU3" s="4"/>
      <c r="DV3" s="4" t="s">
        <v>48</v>
      </c>
      <c r="DW3" s="4"/>
      <c r="DX3" s="4"/>
      <c r="DY3" s="4"/>
      <c r="DZ3" s="4"/>
      <c r="EA3" s="4"/>
      <c r="EB3" s="4"/>
      <c r="EC3" s="4"/>
      <c r="ED3" s="4"/>
      <c r="EE3" s="4" t="s">
        <v>49</v>
      </c>
      <c r="EF3" s="4"/>
      <c r="EG3" s="4"/>
      <c r="EH3" s="9"/>
      <c r="EI3" s="9"/>
      <c r="EJ3" s="10"/>
      <c r="EK3" s="10"/>
      <c r="EL3" s="10"/>
      <c r="EM3" s="9"/>
      <c r="EN3" s="4" t="s">
        <v>50</v>
      </c>
      <c r="EO3" s="8"/>
      <c r="EP3" s="8"/>
      <c r="EQ3" s="11"/>
      <c r="ER3" s="8"/>
      <c r="ES3" s="8"/>
      <c r="ET3" s="8"/>
      <c r="EU3" s="11"/>
      <c r="EV3" s="4" t="s">
        <v>51</v>
      </c>
      <c r="EW3" s="6"/>
      <c r="EX3" s="6"/>
      <c r="EY3" s="6"/>
      <c r="FA3" s="5"/>
      <c r="FB3" s="5"/>
      <c r="FC3" s="4" t="s">
        <v>52</v>
      </c>
      <c r="FD3" s="4"/>
      <c r="FE3" s="4"/>
      <c r="FF3" s="10"/>
      <c r="FG3" s="4"/>
      <c r="FH3" s="4"/>
      <c r="FI3" s="4"/>
      <c r="FJ3" s="11"/>
      <c r="FK3" s="4" t="s">
        <v>53</v>
      </c>
      <c r="FL3" s="10"/>
      <c r="FM3" s="10"/>
      <c r="FN3" s="6"/>
      <c r="FO3" s="4" t="s">
        <v>54</v>
      </c>
      <c r="FT3" s="4" t="s">
        <v>55</v>
      </c>
      <c r="FY3" s="5"/>
      <c r="FZ3" s="5"/>
      <c r="GA3" s="4" t="s">
        <v>56</v>
      </c>
      <c r="GF3" s="4" t="s">
        <v>57</v>
      </c>
      <c r="GG3" s="4"/>
      <c r="GH3" s="4"/>
      <c r="GI3" s="10"/>
      <c r="GJ3" s="4"/>
      <c r="GK3" s="4"/>
      <c r="GL3" s="4"/>
      <c r="GM3" s="4"/>
      <c r="GN3" s="6" t="s">
        <v>58</v>
      </c>
      <c r="GO3" s="6"/>
      <c r="GS3" s="4" t="s">
        <v>59</v>
      </c>
      <c r="GT3" s="4"/>
      <c r="GV3" s="5"/>
      <c r="GW3" s="5"/>
      <c r="GX3" s="4" t="s">
        <v>60</v>
      </c>
      <c r="HA3" s="6"/>
      <c r="HG3" s="4" t="s">
        <v>61</v>
      </c>
      <c r="HK3" s="6"/>
      <c r="HL3" s="5"/>
      <c r="HM3" s="5"/>
      <c r="HN3" s="5"/>
      <c r="HO3" s="4" t="s">
        <v>62</v>
      </c>
      <c r="HQ3" s="4" t="s">
        <v>63</v>
      </c>
      <c r="HS3" s="4" t="s">
        <v>64</v>
      </c>
      <c r="HV3" s="4" t="s">
        <v>65</v>
      </c>
      <c r="HY3" s="4" t="s">
        <v>66</v>
      </c>
      <c r="HZ3" s="4"/>
      <c r="IA3" s="4"/>
      <c r="IB3" s="4"/>
      <c r="IC3" s="12" t="s">
        <v>67</v>
      </c>
      <c r="ID3" s="12"/>
      <c r="IE3" s="5"/>
      <c r="IF3" s="5"/>
      <c r="IG3" s="4" t="s">
        <v>68</v>
      </c>
      <c r="JM3" s="4" t="s">
        <v>69</v>
      </c>
      <c r="JO3" s="4" t="s">
        <v>70</v>
      </c>
      <c r="JQ3" s="4" t="s">
        <v>71</v>
      </c>
      <c r="JS3" s="5"/>
      <c r="JT3" s="5"/>
      <c r="JU3" s="4" t="s">
        <v>72</v>
      </c>
      <c r="KQ3" s="7"/>
      <c r="KR3" s="7"/>
      <c r="KS3" s="7"/>
      <c r="KT3" s="7"/>
      <c r="KU3" s="7"/>
      <c r="KV3" s="7"/>
      <c r="KW3" s="7"/>
      <c r="KX3" s="7"/>
      <c r="KY3" s="7"/>
      <c r="KZ3" s="7"/>
      <c r="LW3" s="7"/>
      <c r="LX3" s="7"/>
      <c r="LY3" s="7"/>
      <c r="LZ3" s="7"/>
      <c r="MA3" s="7"/>
      <c r="MB3" s="7"/>
      <c r="MC3" s="7"/>
      <c r="MD3" s="7"/>
      <c r="ME3" s="7"/>
      <c r="MF3" s="7"/>
      <c r="NC3" s="7"/>
      <c r="ND3" s="7"/>
      <c r="NE3" s="7"/>
      <c r="NF3" s="7"/>
      <c r="NG3" s="7"/>
      <c r="NH3" s="7"/>
      <c r="NI3" s="7"/>
      <c r="NJ3" s="7"/>
      <c r="NK3" s="7"/>
      <c r="NL3" s="7"/>
      <c r="OI3" s="7"/>
      <c r="OJ3" s="7"/>
      <c r="OK3" s="7"/>
      <c r="OL3" s="7"/>
      <c r="OM3" s="7"/>
      <c r="ON3" s="7"/>
      <c r="OO3" s="7"/>
      <c r="OP3" s="7"/>
      <c r="OQ3" s="7"/>
      <c r="OR3" s="7"/>
      <c r="OT3" s="4" t="s">
        <v>73</v>
      </c>
      <c r="PP3" s="7"/>
      <c r="PQ3" s="7"/>
      <c r="PR3" s="7"/>
      <c r="PS3" s="7"/>
      <c r="PT3" s="7"/>
      <c r="PU3" s="7"/>
      <c r="PV3" s="7"/>
      <c r="PW3" s="7"/>
      <c r="PX3" s="7"/>
      <c r="PY3" s="7"/>
      <c r="QV3" s="7"/>
      <c r="QW3" s="7"/>
      <c r="QX3" s="7"/>
      <c r="QY3" s="7"/>
      <c r="QZ3" s="7"/>
      <c r="RA3" s="7"/>
      <c r="RB3" s="7"/>
      <c r="RC3" s="7"/>
      <c r="RD3" s="7"/>
      <c r="RE3" s="7"/>
      <c r="RG3" s="4" t="s">
        <v>74</v>
      </c>
      <c r="SC3" s="7"/>
      <c r="SD3" s="7"/>
      <c r="SE3" s="7"/>
      <c r="SF3" s="7"/>
      <c r="SG3" s="7"/>
      <c r="SH3" s="7"/>
      <c r="SI3" s="7"/>
      <c r="SJ3" s="7"/>
      <c r="SK3" s="7"/>
      <c r="SL3" s="7"/>
      <c r="TI3" s="7"/>
      <c r="TJ3" s="7"/>
      <c r="TK3" s="7"/>
      <c r="TL3" s="7"/>
      <c r="TM3" s="7"/>
      <c r="TN3" s="7"/>
      <c r="TO3" s="7"/>
      <c r="TP3" s="7"/>
      <c r="TQ3" s="7"/>
      <c r="TR3" s="7"/>
      <c r="UO3" s="7"/>
      <c r="UP3" s="7"/>
      <c r="UQ3" s="7"/>
      <c r="UR3" s="7"/>
      <c r="US3" s="7"/>
      <c r="UT3" s="7"/>
      <c r="UU3" s="7"/>
      <c r="UV3" s="7"/>
      <c r="UW3" s="7"/>
      <c r="UX3" s="7"/>
      <c r="VU3" s="7"/>
      <c r="VV3" s="7"/>
      <c r="VW3" s="7"/>
      <c r="VX3" s="7"/>
      <c r="VY3" s="7"/>
      <c r="VZ3" s="7"/>
      <c r="WA3" s="7"/>
      <c r="WB3" s="7"/>
      <c r="WC3" s="7"/>
      <c r="WD3" s="7"/>
      <c r="WF3" s="5"/>
      <c r="WG3" s="5"/>
      <c r="WH3" s="5"/>
      <c r="WI3" s="4" t="s">
        <v>75</v>
      </c>
      <c r="WS3" s="4" t="s">
        <v>76</v>
      </c>
      <c r="XC3" s="4" t="s">
        <v>77</v>
      </c>
      <c r="XM3" s="4" t="s">
        <v>78</v>
      </c>
      <c r="XO3" s="4" t="s">
        <v>79</v>
      </c>
      <c r="XU3" s="6" t="s">
        <v>80</v>
      </c>
      <c r="XW3" s="5"/>
      <c r="XX3" s="5"/>
      <c r="XY3" s="4" t="s">
        <v>81</v>
      </c>
      <c r="YA3" s="4" t="s">
        <v>82</v>
      </c>
      <c r="YC3" s="4" t="s">
        <v>83</v>
      </c>
      <c r="YE3" s="4" t="s">
        <v>84</v>
      </c>
      <c r="YG3" s="5"/>
      <c r="YH3" s="5"/>
      <c r="YI3" s="4" t="s">
        <v>85</v>
      </c>
      <c r="YS3" s="4" t="s">
        <v>86</v>
      </c>
      <c r="YY3" s="4" t="s">
        <v>87</v>
      </c>
      <c r="ZU3" s="7"/>
      <c r="ZV3" s="7"/>
      <c r="ZW3" s="7"/>
      <c r="ZX3" s="7"/>
      <c r="ZY3" s="7"/>
      <c r="ZZ3" s="7"/>
      <c r="AAA3" s="7"/>
      <c r="AAB3" s="7"/>
      <c r="AAC3" s="7"/>
      <c r="AAD3" s="7"/>
      <c r="ABA3" s="7"/>
      <c r="ABB3" s="7"/>
      <c r="ABC3" s="7"/>
      <c r="ABD3" s="7"/>
      <c r="ABE3" s="7"/>
      <c r="ABF3" s="7"/>
      <c r="ABG3" s="7"/>
      <c r="ABH3" s="7"/>
      <c r="ABI3" s="7"/>
      <c r="ABJ3" s="7"/>
      <c r="ACG3" s="7"/>
      <c r="ACH3" s="7"/>
      <c r="ACI3" s="7"/>
      <c r="ACJ3" s="7"/>
      <c r="ACK3" s="7"/>
      <c r="ACL3" s="7"/>
      <c r="ACM3" s="7"/>
      <c r="ACN3" s="7"/>
      <c r="ACO3" s="7"/>
      <c r="ACP3" s="7"/>
      <c r="ADM3" s="7"/>
      <c r="ADN3" s="7"/>
      <c r="ADO3" s="7"/>
      <c r="ADP3" s="7"/>
      <c r="ADQ3" s="7"/>
      <c r="ADR3" s="7"/>
      <c r="ADS3" s="7"/>
      <c r="ADT3" s="7"/>
      <c r="ADU3" s="7"/>
      <c r="ADV3" s="7"/>
      <c r="AES3" s="7"/>
      <c r="AET3" s="7"/>
      <c r="AEU3" s="7"/>
      <c r="AEV3" s="7"/>
      <c r="AEW3" s="7"/>
      <c r="AEX3" s="7"/>
      <c r="AEY3" s="7"/>
      <c r="AEZ3" s="7"/>
      <c r="AFA3" s="7"/>
      <c r="AFB3" s="7"/>
      <c r="AFY3" s="7"/>
      <c r="AFZ3" s="7"/>
      <c r="AGA3" s="7"/>
      <c r="AGB3" s="7"/>
      <c r="AGC3" s="7"/>
      <c r="AGD3" s="7"/>
      <c r="AGE3" s="7"/>
      <c r="AGF3" s="7"/>
      <c r="AGG3" s="7"/>
      <c r="AGH3" s="7"/>
      <c r="AGJ3" s="4" t="s">
        <v>88</v>
      </c>
      <c r="AHF3" s="7"/>
      <c r="AHG3" s="7"/>
      <c r="AHH3" s="7"/>
      <c r="AHI3" s="7"/>
      <c r="AHJ3" s="7"/>
      <c r="AHK3" s="7"/>
      <c r="AHL3" s="7"/>
      <c r="AHM3" s="7"/>
      <c r="AHN3" s="7"/>
      <c r="AHO3" s="7"/>
      <c r="AIL3" s="7"/>
      <c r="AIM3" s="7"/>
      <c r="AIN3" s="7"/>
      <c r="AIO3" s="7"/>
      <c r="AIP3" s="7"/>
      <c r="AIQ3" s="7"/>
      <c r="AIR3" s="7"/>
      <c r="AIS3" s="7"/>
      <c r="AIT3" s="7"/>
      <c r="AIU3" s="7"/>
      <c r="AIW3" s="5"/>
      <c r="AIX3" s="5"/>
      <c r="AIY3" s="5"/>
      <c r="AIZ3" s="4" t="s">
        <v>89</v>
      </c>
      <c r="AJB3" s="4" t="s">
        <v>90</v>
      </c>
      <c r="AJD3" s="4" t="s">
        <v>91</v>
      </c>
      <c r="AJJ3" s="5"/>
      <c r="AJK3" s="5"/>
      <c r="AJL3" s="4" t="s">
        <v>92</v>
      </c>
      <c r="AJN3" s="4" t="s">
        <v>93</v>
      </c>
      <c r="AJP3" s="4" t="s">
        <v>94</v>
      </c>
      <c r="AJQ3" s="6"/>
      <c r="AJR3" s="6"/>
      <c r="AJS3" s="6"/>
      <c r="AJT3" s="5"/>
      <c r="AJU3" s="5"/>
      <c r="AJV3" s="6" t="s">
        <v>95</v>
      </c>
      <c r="AJW3" s="6"/>
      <c r="AJX3" s="6" t="s">
        <v>96</v>
      </c>
      <c r="AJY3" s="6"/>
      <c r="AJZ3" s="6" t="s">
        <v>97</v>
      </c>
      <c r="AKA3" s="6"/>
      <c r="AKB3" s="6" t="s">
        <v>98</v>
      </c>
      <c r="AKC3" s="6"/>
      <c r="AKD3" s="5"/>
      <c r="AKE3" s="5"/>
      <c r="AKF3" s="6" t="s">
        <v>99</v>
      </c>
      <c r="AKG3" s="6"/>
      <c r="AKH3" s="4" t="s">
        <v>100</v>
      </c>
      <c r="AKJ3" s="4" t="s">
        <v>101</v>
      </c>
      <c r="AKL3" s="4" t="s">
        <v>102</v>
      </c>
      <c r="AKN3" s="4" t="s">
        <v>103</v>
      </c>
      <c r="AKP3" s="4" t="s">
        <v>104</v>
      </c>
      <c r="AKR3" s="4" t="s">
        <v>105</v>
      </c>
      <c r="AKT3" s="5"/>
      <c r="AKU3" s="5"/>
      <c r="AKV3" s="5"/>
    </row>
    <row r="4" customFormat="false" ht="13.8" hidden="false" customHeight="false" outlineLevel="0" collapsed="false">
      <c r="A4" s="6" t="s">
        <v>106</v>
      </c>
      <c r="B4" s="4" t="s">
        <v>107</v>
      </c>
      <c r="C4" s="4" t="s">
        <v>108</v>
      </c>
      <c r="D4" s="4" t="s">
        <v>109</v>
      </c>
      <c r="E4" s="4" t="s">
        <v>110</v>
      </c>
      <c r="F4" s="4" t="s">
        <v>111</v>
      </c>
      <c r="G4" s="4" t="s">
        <v>112</v>
      </c>
      <c r="H4" s="4" t="s">
        <v>113</v>
      </c>
      <c r="I4" s="4" t="s">
        <v>114</v>
      </c>
      <c r="J4" s="4" t="s">
        <v>115</v>
      </c>
      <c r="K4" s="4" t="s">
        <v>116</v>
      </c>
      <c r="L4" s="4" t="s">
        <v>117</v>
      </c>
      <c r="M4" s="4" t="s">
        <v>118</v>
      </c>
      <c r="N4" s="4" t="s">
        <v>119</v>
      </c>
      <c r="O4" s="4" t="s">
        <v>120</v>
      </c>
      <c r="P4" s="4" t="s">
        <v>121</v>
      </c>
      <c r="Q4" s="4" t="s">
        <v>122</v>
      </c>
      <c r="R4" s="4" t="s">
        <v>123</v>
      </c>
      <c r="S4" s="4" t="s">
        <v>124</v>
      </c>
      <c r="T4" s="4" t="s">
        <v>125</v>
      </c>
      <c r="U4" s="4" t="s">
        <v>126</v>
      </c>
      <c r="V4" s="4" t="s">
        <v>127</v>
      </c>
      <c r="W4" s="4" t="s">
        <v>128</v>
      </c>
      <c r="X4" s="4" t="s">
        <v>129</v>
      </c>
      <c r="Y4" s="4" t="s">
        <v>130</v>
      </c>
      <c r="Z4" s="4" t="s">
        <v>131</v>
      </c>
      <c r="AA4" s="4" t="s">
        <v>132</v>
      </c>
      <c r="AB4" s="4" t="s">
        <v>133</v>
      </c>
      <c r="AC4" s="4" t="s">
        <v>134</v>
      </c>
      <c r="AD4" s="4" t="s">
        <v>135</v>
      </c>
      <c r="AE4" s="4" t="s">
        <v>136</v>
      </c>
      <c r="AF4" s="4" t="s">
        <v>137</v>
      </c>
      <c r="AG4" s="4" t="s">
        <v>138</v>
      </c>
      <c r="AH4" s="4" t="s">
        <v>139</v>
      </c>
      <c r="AI4" s="4" t="s">
        <v>140</v>
      </c>
      <c r="AJ4" s="4" t="s">
        <v>141</v>
      </c>
      <c r="AK4" s="4" t="s">
        <v>142</v>
      </c>
      <c r="AL4" s="4" t="s">
        <v>143</v>
      </c>
      <c r="AM4" s="4" t="s">
        <v>144</v>
      </c>
      <c r="AN4" s="4" t="s">
        <v>145</v>
      </c>
      <c r="AO4" s="4" t="s">
        <v>146</v>
      </c>
      <c r="AP4" s="4" t="s">
        <v>147</v>
      </c>
      <c r="AQ4" s="4" t="s">
        <v>148</v>
      </c>
      <c r="AR4" s="4" t="s">
        <v>149</v>
      </c>
      <c r="AS4" s="4" t="s">
        <v>150</v>
      </c>
      <c r="AT4" s="4" t="s">
        <v>151</v>
      </c>
      <c r="AU4" s="4" t="s">
        <v>152</v>
      </c>
      <c r="AV4" s="4" t="s">
        <v>153</v>
      </c>
      <c r="AW4" s="4" t="s">
        <v>154</v>
      </c>
      <c r="AX4" s="4" t="s">
        <v>155</v>
      </c>
      <c r="AY4" s="4" t="s">
        <v>156</v>
      </c>
      <c r="AZ4" s="4" t="s">
        <v>157</v>
      </c>
      <c r="BA4" s="4" t="s">
        <v>158</v>
      </c>
      <c r="BB4" s="4" t="s">
        <v>159</v>
      </c>
      <c r="BC4" s="4" t="s">
        <v>160</v>
      </c>
      <c r="BD4" s="4" t="s">
        <v>161</v>
      </c>
      <c r="BE4" s="4" t="s">
        <v>162</v>
      </c>
      <c r="BF4" s="4" t="s">
        <v>163</v>
      </c>
      <c r="BG4" s="4" t="s">
        <v>164</v>
      </c>
      <c r="BH4" s="4" t="s">
        <v>165</v>
      </c>
      <c r="BI4" s="4" t="s">
        <v>166</v>
      </c>
      <c r="BJ4" s="4" t="s">
        <v>167</v>
      </c>
      <c r="BK4" s="4" t="s">
        <v>168</v>
      </c>
      <c r="BL4" s="4" t="s">
        <v>169</v>
      </c>
      <c r="BM4" s="4" t="s">
        <v>170</v>
      </c>
      <c r="BN4" s="5" t="s">
        <v>7</v>
      </c>
      <c r="BO4" s="5" t="s">
        <v>171</v>
      </c>
      <c r="BP4" s="4" t="s">
        <v>172</v>
      </c>
      <c r="BQ4" s="4" t="s">
        <v>173</v>
      </c>
      <c r="BR4" s="4" t="s">
        <v>174</v>
      </c>
      <c r="BS4" s="4" t="s">
        <v>175</v>
      </c>
      <c r="BT4" s="4" t="s">
        <v>176</v>
      </c>
      <c r="BU4" s="4" t="s">
        <v>177</v>
      </c>
      <c r="BV4" s="4" t="s">
        <v>178</v>
      </c>
      <c r="BW4" s="4" t="s">
        <v>179</v>
      </c>
      <c r="BX4" s="4" t="s">
        <v>33</v>
      </c>
      <c r="BY4" s="4" t="s">
        <v>180</v>
      </c>
      <c r="BZ4" s="4" t="s">
        <v>34</v>
      </c>
      <c r="CA4" s="4" t="s">
        <v>181</v>
      </c>
      <c r="CB4" s="4" t="s">
        <v>35</v>
      </c>
      <c r="CC4" s="4" t="s">
        <v>182</v>
      </c>
      <c r="CD4" s="5" t="s">
        <v>8</v>
      </c>
      <c r="CE4" s="5" t="s">
        <v>183</v>
      </c>
      <c r="CF4" s="4" t="s">
        <v>36</v>
      </c>
      <c r="CG4" s="4" t="s">
        <v>184</v>
      </c>
      <c r="CH4" s="4" t="s">
        <v>37</v>
      </c>
      <c r="CI4" s="4" t="s">
        <v>185</v>
      </c>
      <c r="CJ4" s="4" t="s">
        <v>38</v>
      </c>
      <c r="CK4" s="13" t="s">
        <v>186</v>
      </c>
      <c r="CL4" s="5" t="s">
        <v>9</v>
      </c>
      <c r="CM4" s="5" t="s">
        <v>187</v>
      </c>
      <c r="CN4" s="4" t="s">
        <v>39</v>
      </c>
      <c r="CO4" s="4" t="s">
        <v>188</v>
      </c>
      <c r="CP4" s="4" t="s">
        <v>40</v>
      </c>
      <c r="CQ4" s="4" t="s">
        <v>189</v>
      </c>
      <c r="CR4" s="4" t="s">
        <v>41</v>
      </c>
      <c r="CS4" s="4" t="s">
        <v>190</v>
      </c>
      <c r="CT4" s="4" t="s">
        <v>42</v>
      </c>
      <c r="CU4" s="4" t="s">
        <v>191</v>
      </c>
      <c r="CV4" s="5" t="s">
        <v>10</v>
      </c>
      <c r="CW4" s="5" t="s">
        <v>192</v>
      </c>
      <c r="CX4" s="4" t="s">
        <v>43</v>
      </c>
      <c r="CY4" s="4" t="s">
        <v>193</v>
      </c>
      <c r="CZ4" s="4" t="s">
        <v>194</v>
      </c>
      <c r="DA4" s="4" t="s">
        <v>44</v>
      </c>
      <c r="DB4" s="4" t="s">
        <v>195</v>
      </c>
      <c r="DC4" s="4" t="s">
        <v>196</v>
      </c>
      <c r="DD4" s="4" t="s">
        <v>45</v>
      </c>
      <c r="DE4" s="4" t="s">
        <v>197</v>
      </c>
      <c r="DF4" s="4" t="s">
        <v>198</v>
      </c>
      <c r="DG4" s="4" t="s">
        <v>46</v>
      </c>
      <c r="DH4" s="4" t="s">
        <v>199</v>
      </c>
      <c r="DI4" s="4" t="s">
        <v>200</v>
      </c>
      <c r="DJ4" s="12" t="s">
        <v>201</v>
      </c>
      <c r="DK4" s="12" t="s">
        <v>202</v>
      </c>
      <c r="DL4" s="13" t="s">
        <v>203</v>
      </c>
      <c r="DM4" s="12" t="s">
        <v>204</v>
      </c>
      <c r="DN4" s="12" t="s">
        <v>205</v>
      </c>
      <c r="DO4" s="12" t="s">
        <v>206</v>
      </c>
      <c r="DP4" s="12" t="s">
        <v>207</v>
      </c>
      <c r="DQ4" s="12" t="s">
        <v>208</v>
      </c>
      <c r="DR4" s="12" t="s">
        <v>209</v>
      </c>
      <c r="DS4" s="12" t="s">
        <v>210</v>
      </c>
      <c r="DT4" s="12" t="s">
        <v>211</v>
      </c>
      <c r="DU4" s="12" t="s">
        <v>212</v>
      </c>
      <c r="DV4" s="12" t="s">
        <v>213</v>
      </c>
      <c r="DW4" s="12" t="s">
        <v>214</v>
      </c>
      <c r="DX4" s="12" t="s">
        <v>215</v>
      </c>
      <c r="DY4" s="12" t="s">
        <v>216</v>
      </c>
      <c r="DZ4" s="12" t="s">
        <v>217</v>
      </c>
      <c r="EA4" s="12" t="s">
        <v>218</v>
      </c>
      <c r="EB4" s="12" t="s">
        <v>219</v>
      </c>
      <c r="EC4" s="12" t="s">
        <v>220</v>
      </c>
      <c r="ED4" s="12" t="s">
        <v>221</v>
      </c>
      <c r="EE4" s="4" t="s">
        <v>49</v>
      </c>
      <c r="EF4" s="12" t="s">
        <v>222</v>
      </c>
      <c r="EG4" s="12" t="s">
        <v>223</v>
      </c>
      <c r="EH4" s="5" t="s">
        <v>11</v>
      </c>
      <c r="EI4" s="5" t="s">
        <v>224</v>
      </c>
      <c r="EJ4" s="6" t="s">
        <v>225</v>
      </c>
      <c r="EK4" s="6" t="s">
        <v>226</v>
      </c>
      <c r="EL4" s="6" t="s">
        <v>227</v>
      </c>
      <c r="EM4" s="5" t="s">
        <v>228</v>
      </c>
      <c r="EN4" s="4" t="s">
        <v>229</v>
      </c>
      <c r="EO4" s="4" t="s">
        <v>230</v>
      </c>
      <c r="EP4" s="4" t="s">
        <v>231</v>
      </c>
      <c r="EQ4" s="6" t="s">
        <v>232</v>
      </c>
      <c r="ER4" s="4" t="s">
        <v>233</v>
      </c>
      <c r="ES4" s="4" t="s">
        <v>234</v>
      </c>
      <c r="ET4" s="4" t="s">
        <v>235</v>
      </c>
      <c r="EU4" s="6" t="s">
        <v>236</v>
      </c>
      <c r="EV4" s="4" t="s">
        <v>237</v>
      </c>
      <c r="EW4" s="6" t="s">
        <v>238</v>
      </c>
      <c r="EX4" s="6" t="s">
        <v>239</v>
      </c>
      <c r="EY4" s="6" t="s">
        <v>240</v>
      </c>
      <c r="EZ4" s="4" t="s">
        <v>241</v>
      </c>
      <c r="FA4" s="5" t="s">
        <v>12</v>
      </c>
      <c r="FB4" s="5" t="s">
        <v>242</v>
      </c>
      <c r="FC4" s="4" t="s">
        <v>243</v>
      </c>
      <c r="FD4" s="4" t="s">
        <v>244</v>
      </c>
      <c r="FE4" s="4" t="s">
        <v>245</v>
      </c>
      <c r="FF4" s="10" t="s">
        <v>246</v>
      </c>
      <c r="FG4" s="4" t="s">
        <v>247</v>
      </c>
      <c r="FH4" s="4" t="s">
        <v>248</v>
      </c>
      <c r="FI4" s="4" t="s">
        <v>249</v>
      </c>
      <c r="FJ4" s="10" t="s">
        <v>250</v>
      </c>
      <c r="FK4" s="4" t="s">
        <v>251</v>
      </c>
      <c r="FL4" s="10" t="s">
        <v>252</v>
      </c>
      <c r="FM4" s="10" t="s">
        <v>253</v>
      </c>
      <c r="FN4" s="10" t="s">
        <v>254</v>
      </c>
      <c r="FO4" s="4" t="s">
        <v>255</v>
      </c>
      <c r="FP4" s="4" t="s">
        <v>256</v>
      </c>
      <c r="FQ4" s="4" t="s">
        <v>257</v>
      </c>
      <c r="FR4" s="4" t="s">
        <v>258</v>
      </c>
      <c r="FS4" s="4" t="s">
        <v>259</v>
      </c>
      <c r="FT4" s="4" t="s">
        <v>260</v>
      </c>
      <c r="FU4" s="4" t="s">
        <v>261</v>
      </c>
      <c r="FV4" s="4" t="s">
        <v>262</v>
      </c>
      <c r="FW4" s="4" t="s">
        <v>263</v>
      </c>
      <c r="FX4" s="4" t="s">
        <v>264</v>
      </c>
      <c r="FY4" s="5" t="s">
        <v>13</v>
      </c>
      <c r="FZ4" s="5" t="s">
        <v>265</v>
      </c>
      <c r="GA4" s="4" t="s">
        <v>266</v>
      </c>
      <c r="GB4" s="4" t="s">
        <v>267</v>
      </c>
      <c r="GC4" s="4" t="s">
        <v>268</v>
      </c>
      <c r="GD4" s="4" t="s">
        <v>269</v>
      </c>
      <c r="GE4" s="4" t="s">
        <v>270</v>
      </c>
      <c r="GF4" s="4" t="s">
        <v>271</v>
      </c>
      <c r="GG4" s="4" t="s">
        <v>272</v>
      </c>
      <c r="GH4" s="4" t="s">
        <v>273</v>
      </c>
      <c r="GI4" s="10" t="s">
        <v>274</v>
      </c>
      <c r="GJ4" s="4" t="s">
        <v>275</v>
      </c>
      <c r="GK4" s="4" t="s">
        <v>276</v>
      </c>
      <c r="GL4" s="4" t="s">
        <v>277</v>
      </c>
      <c r="GM4" s="4" t="s">
        <v>278</v>
      </c>
      <c r="GN4" s="14" t="s">
        <v>279</v>
      </c>
      <c r="GO4" s="6" t="s">
        <v>280</v>
      </c>
      <c r="GP4" s="6" t="s">
        <v>281</v>
      </c>
      <c r="GQ4" s="6" t="s">
        <v>282</v>
      </c>
      <c r="GR4" s="4" t="s">
        <v>283</v>
      </c>
      <c r="GS4" s="4" t="s">
        <v>59</v>
      </c>
      <c r="GT4" s="4" t="s">
        <v>284</v>
      </c>
      <c r="GU4" s="4" t="s">
        <v>285</v>
      </c>
      <c r="GV4" s="5" t="s">
        <v>14</v>
      </c>
      <c r="GW4" s="5" t="s">
        <v>286</v>
      </c>
      <c r="GX4" s="4" t="s">
        <v>287</v>
      </c>
      <c r="GY4" s="4" t="s">
        <v>288</v>
      </c>
      <c r="GZ4" s="4" t="s">
        <v>289</v>
      </c>
      <c r="HA4" s="10" t="s">
        <v>290</v>
      </c>
      <c r="HB4" s="4" t="s">
        <v>291</v>
      </c>
      <c r="HC4" s="4" t="s">
        <v>292</v>
      </c>
      <c r="HD4" s="4" t="s">
        <v>293</v>
      </c>
      <c r="HE4" s="4" t="s">
        <v>294</v>
      </c>
      <c r="HF4" s="10" t="s">
        <v>295</v>
      </c>
      <c r="HG4" s="4" t="s">
        <v>296</v>
      </c>
      <c r="HH4" s="4" t="s">
        <v>297</v>
      </c>
      <c r="HI4" s="4" t="s">
        <v>298</v>
      </c>
      <c r="HJ4" s="4" t="s">
        <v>299</v>
      </c>
      <c r="HK4" s="6" t="s">
        <v>300</v>
      </c>
      <c r="HL4" s="5" t="s">
        <v>15</v>
      </c>
      <c r="HM4" s="5" t="s">
        <v>301</v>
      </c>
      <c r="HN4" s="5" t="s">
        <v>302</v>
      </c>
      <c r="HO4" s="4" t="s">
        <v>62</v>
      </c>
      <c r="HP4" s="4" t="s">
        <v>303</v>
      </c>
      <c r="HQ4" s="4" t="s">
        <v>63</v>
      </c>
      <c r="HR4" s="4" t="s">
        <v>304</v>
      </c>
      <c r="HS4" s="4" t="s">
        <v>64</v>
      </c>
      <c r="HT4" s="4" t="s">
        <v>305</v>
      </c>
      <c r="HU4" s="4" t="s">
        <v>306</v>
      </c>
      <c r="HV4" s="4" t="s">
        <v>65</v>
      </c>
      <c r="HW4" s="4" t="s">
        <v>307</v>
      </c>
      <c r="HX4" s="4" t="s">
        <v>308</v>
      </c>
      <c r="HY4" s="12" t="s">
        <v>309</v>
      </c>
      <c r="HZ4" s="12" t="s">
        <v>310</v>
      </c>
      <c r="IA4" s="12" t="s">
        <v>311</v>
      </c>
      <c r="IB4" s="12" t="s">
        <v>312</v>
      </c>
      <c r="IC4" s="12" t="s">
        <v>67</v>
      </c>
      <c r="ID4" s="12" t="s">
        <v>313</v>
      </c>
      <c r="IE4" s="5" t="s">
        <v>16</v>
      </c>
      <c r="IF4" s="5" t="s">
        <v>314</v>
      </c>
      <c r="IG4" s="4" t="s">
        <v>315</v>
      </c>
      <c r="IH4" s="4" t="s">
        <v>316</v>
      </c>
      <c r="II4" s="4" t="s">
        <v>317</v>
      </c>
      <c r="IJ4" s="4" t="s">
        <v>318</v>
      </c>
      <c r="IK4" s="4" t="s">
        <v>319</v>
      </c>
      <c r="IL4" s="4" t="s">
        <v>320</v>
      </c>
      <c r="IM4" s="4" t="s">
        <v>321</v>
      </c>
      <c r="IN4" s="4" t="s">
        <v>322</v>
      </c>
      <c r="IO4" s="4" t="s">
        <v>323</v>
      </c>
      <c r="IP4" s="4" t="s">
        <v>324</v>
      </c>
      <c r="IQ4" s="4" t="s">
        <v>325</v>
      </c>
      <c r="IR4" s="4" t="s">
        <v>326</v>
      </c>
      <c r="IS4" s="4" t="s">
        <v>327</v>
      </c>
      <c r="IT4" s="4" t="s">
        <v>328</v>
      </c>
      <c r="IU4" s="4" t="s">
        <v>329</v>
      </c>
      <c r="IV4" s="4" t="s">
        <v>330</v>
      </c>
      <c r="IW4" s="4" t="s">
        <v>331</v>
      </c>
      <c r="IX4" s="4" t="s">
        <v>332</v>
      </c>
      <c r="IY4" s="4" t="s">
        <v>333</v>
      </c>
      <c r="IZ4" s="4" t="s">
        <v>334</v>
      </c>
      <c r="JA4" s="4" t="s">
        <v>335</v>
      </c>
      <c r="JB4" s="4" t="s">
        <v>336</v>
      </c>
      <c r="JC4" s="4" t="s">
        <v>337</v>
      </c>
      <c r="JD4" s="4" t="s">
        <v>338</v>
      </c>
      <c r="JE4" s="4" t="s">
        <v>339</v>
      </c>
      <c r="JF4" s="4" t="s">
        <v>340</v>
      </c>
      <c r="JG4" s="4" t="s">
        <v>341</v>
      </c>
      <c r="JH4" s="4" t="s">
        <v>342</v>
      </c>
      <c r="JI4" s="4" t="s">
        <v>343</v>
      </c>
      <c r="JJ4" s="4" t="s">
        <v>344</v>
      </c>
      <c r="JK4" s="4" t="s">
        <v>345</v>
      </c>
      <c r="JL4" s="4" t="s">
        <v>346</v>
      </c>
      <c r="JM4" s="4" t="s">
        <v>69</v>
      </c>
      <c r="JN4" s="4" t="s">
        <v>347</v>
      </c>
      <c r="JO4" s="4" t="s">
        <v>70</v>
      </c>
      <c r="JP4" s="4" t="s">
        <v>348</v>
      </c>
      <c r="JQ4" s="4" t="s">
        <v>71</v>
      </c>
      <c r="JR4" s="4" t="s">
        <v>349</v>
      </c>
      <c r="JS4" s="5" t="s">
        <v>17</v>
      </c>
      <c r="JT4" s="5" t="s">
        <v>350</v>
      </c>
      <c r="JU4" s="4" t="s">
        <v>351</v>
      </c>
      <c r="JV4" s="4" t="s">
        <v>352</v>
      </c>
      <c r="JW4" s="4" t="s">
        <v>353</v>
      </c>
      <c r="JX4" s="4" t="s">
        <v>354</v>
      </c>
      <c r="JY4" s="4" t="s">
        <v>355</v>
      </c>
      <c r="JZ4" s="4" t="s">
        <v>356</v>
      </c>
      <c r="KA4" s="4" t="s">
        <v>357</v>
      </c>
      <c r="KB4" s="4" t="s">
        <v>358</v>
      </c>
      <c r="KC4" s="4" t="s">
        <v>359</v>
      </c>
      <c r="KD4" s="4" t="s">
        <v>360</v>
      </c>
      <c r="KE4" s="4" t="s">
        <v>361</v>
      </c>
      <c r="KF4" s="4" t="s">
        <v>362</v>
      </c>
      <c r="KG4" s="4" t="s">
        <v>363</v>
      </c>
      <c r="KH4" s="4" t="s">
        <v>364</v>
      </c>
      <c r="KI4" s="4" t="s">
        <v>365</v>
      </c>
      <c r="KJ4" s="4" t="s">
        <v>366</v>
      </c>
      <c r="KK4" s="4" t="s">
        <v>367</v>
      </c>
      <c r="KL4" s="4" t="s">
        <v>368</v>
      </c>
      <c r="KM4" s="4" t="s">
        <v>369</v>
      </c>
      <c r="KN4" s="4" t="s">
        <v>370</v>
      </c>
      <c r="KO4" s="4" t="s">
        <v>371</v>
      </c>
      <c r="KP4" s="4" t="s">
        <v>372</v>
      </c>
      <c r="KQ4" s="7" t="s">
        <v>373</v>
      </c>
      <c r="KR4" s="7" t="s">
        <v>374</v>
      </c>
      <c r="KS4" s="7" t="s">
        <v>375</v>
      </c>
      <c r="KT4" s="7" t="s">
        <v>376</v>
      </c>
      <c r="KU4" s="7" t="s">
        <v>377</v>
      </c>
      <c r="KV4" s="7" t="s">
        <v>378</v>
      </c>
      <c r="KW4" s="7" t="s">
        <v>379</v>
      </c>
      <c r="KX4" s="7" t="s">
        <v>380</v>
      </c>
      <c r="KY4" s="7" t="s">
        <v>381</v>
      </c>
      <c r="KZ4" s="7" t="s">
        <v>382</v>
      </c>
      <c r="LA4" s="4" t="s">
        <v>383</v>
      </c>
      <c r="LB4" s="4" t="s">
        <v>384</v>
      </c>
      <c r="LC4" s="4" t="s">
        <v>385</v>
      </c>
      <c r="LD4" s="4" t="s">
        <v>386</v>
      </c>
      <c r="LE4" s="4" t="s">
        <v>387</v>
      </c>
      <c r="LF4" s="4" t="s">
        <v>388</v>
      </c>
      <c r="LG4" s="4" t="s">
        <v>389</v>
      </c>
      <c r="LH4" s="4" t="s">
        <v>390</v>
      </c>
      <c r="LI4" s="4" t="s">
        <v>391</v>
      </c>
      <c r="LJ4" s="4" t="s">
        <v>392</v>
      </c>
      <c r="LK4" s="4" t="s">
        <v>393</v>
      </c>
      <c r="LL4" s="4" t="s">
        <v>394</v>
      </c>
      <c r="LM4" s="4" t="s">
        <v>395</v>
      </c>
      <c r="LN4" s="4" t="s">
        <v>396</v>
      </c>
      <c r="LO4" s="4" t="s">
        <v>397</v>
      </c>
      <c r="LP4" s="4" t="s">
        <v>398</v>
      </c>
      <c r="LQ4" s="4" t="s">
        <v>399</v>
      </c>
      <c r="LR4" s="4" t="s">
        <v>400</v>
      </c>
      <c r="LS4" s="4" t="s">
        <v>401</v>
      </c>
      <c r="LT4" s="4" t="s">
        <v>402</v>
      </c>
      <c r="LU4" s="4" t="s">
        <v>403</v>
      </c>
      <c r="LV4" s="4" t="s">
        <v>404</v>
      </c>
      <c r="LW4" s="7" t="s">
        <v>405</v>
      </c>
      <c r="LX4" s="7" t="s">
        <v>406</v>
      </c>
      <c r="LY4" s="7" t="s">
        <v>407</v>
      </c>
      <c r="LZ4" s="7" t="s">
        <v>408</v>
      </c>
      <c r="MA4" s="7" t="s">
        <v>409</v>
      </c>
      <c r="MB4" s="7" t="s">
        <v>410</v>
      </c>
      <c r="MC4" s="7" t="s">
        <v>411</v>
      </c>
      <c r="MD4" s="7" t="s">
        <v>412</v>
      </c>
      <c r="ME4" s="7" t="s">
        <v>413</v>
      </c>
      <c r="MF4" s="7" t="s">
        <v>414</v>
      </c>
      <c r="MG4" s="4" t="s">
        <v>415</v>
      </c>
      <c r="MH4" s="4" t="s">
        <v>416</v>
      </c>
      <c r="MI4" s="4" t="s">
        <v>417</v>
      </c>
      <c r="MJ4" s="4" t="s">
        <v>418</v>
      </c>
      <c r="MK4" s="4" t="s">
        <v>419</v>
      </c>
      <c r="ML4" s="4" t="s">
        <v>420</v>
      </c>
      <c r="MM4" s="4" t="s">
        <v>421</v>
      </c>
      <c r="MN4" s="4" t="s">
        <v>422</v>
      </c>
      <c r="MO4" s="4" t="s">
        <v>423</v>
      </c>
      <c r="MP4" s="4" t="s">
        <v>424</v>
      </c>
      <c r="MQ4" s="4" t="s">
        <v>425</v>
      </c>
      <c r="MR4" s="4" t="s">
        <v>426</v>
      </c>
      <c r="MS4" s="4" t="s">
        <v>427</v>
      </c>
      <c r="MT4" s="4" t="s">
        <v>428</v>
      </c>
      <c r="MU4" s="4" t="s">
        <v>429</v>
      </c>
      <c r="MV4" s="4" t="s">
        <v>430</v>
      </c>
      <c r="MW4" s="4" t="s">
        <v>431</v>
      </c>
      <c r="MX4" s="4" t="s">
        <v>432</v>
      </c>
      <c r="MY4" s="4" t="s">
        <v>433</v>
      </c>
      <c r="MZ4" s="4" t="s">
        <v>434</v>
      </c>
      <c r="NA4" s="4" t="s">
        <v>435</v>
      </c>
      <c r="NB4" s="4" t="s">
        <v>436</v>
      </c>
      <c r="NC4" s="7" t="s">
        <v>437</v>
      </c>
      <c r="ND4" s="7" t="s">
        <v>438</v>
      </c>
      <c r="NE4" s="7" t="s">
        <v>439</v>
      </c>
      <c r="NF4" s="7" t="s">
        <v>440</v>
      </c>
      <c r="NG4" s="7" t="s">
        <v>441</v>
      </c>
      <c r="NH4" s="7" t="s">
        <v>442</v>
      </c>
      <c r="NI4" s="7" t="s">
        <v>443</v>
      </c>
      <c r="NJ4" s="7" t="s">
        <v>444</v>
      </c>
      <c r="NK4" s="7" t="s">
        <v>445</v>
      </c>
      <c r="NL4" s="7" t="s">
        <v>446</v>
      </c>
      <c r="NM4" s="4" t="s">
        <v>447</v>
      </c>
      <c r="NN4" s="4" t="s">
        <v>448</v>
      </c>
      <c r="NO4" s="4" t="s">
        <v>449</v>
      </c>
      <c r="NP4" s="4" t="s">
        <v>450</v>
      </c>
      <c r="NQ4" s="4" t="s">
        <v>451</v>
      </c>
      <c r="NR4" s="4" t="s">
        <v>452</v>
      </c>
      <c r="NS4" s="4" t="s">
        <v>453</v>
      </c>
      <c r="NT4" s="4" t="s">
        <v>454</v>
      </c>
      <c r="NU4" s="4" t="s">
        <v>455</v>
      </c>
      <c r="NV4" s="4" t="s">
        <v>456</v>
      </c>
      <c r="NW4" s="4" t="s">
        <v>457</v>
      </c>
      <c r="NX4" s="4" t="s">
        <v>458</v>
      </c>
      <c r="NY4" s="4" t="s">
        <v>459</v>
      </c>
      <c r="NZ4" s="4" t="s">
        <v>460</v>
      </c>
      <c r="OA4" s="4" t="s">
        <v>461</v>
      </c>
      <c r="OB4" s="4" t="s">
        <v>462</v>
      </c>
      <c r="OC4" s="4" t="s">
        <v>463</v>
      </c>
      <c r="OD4" s="4" t="s">
        <v>464</v>
      </c>
      <c r="OE4" s="4" t="s">
        <v>465</v>
      </c>
      <c r="OF4" s="4" t="s">
        <v>466</v>
      </c>
      <c r="OG4" s="4" t="s">
        <v>467</v>
      </c>
      <c r="OH4" s="4" t="s">
        <v>468</v>
      </c>
      <c r="OI4" s="7" t="s">
        <v>469</v>
      </c>
      <c r="OJ4" s="7" t="s">
        <v>470</v>
      </c>
      <c r="OK4" s="7" t="s">
        <v>471</v>
      </c>
      <c r="OL4" s="7" t="s">
        <v>472</v>
      </c>
      <c r="OM4" s="7" t="s">
        <v>473</v>
      </c>
      <c r="ON4" s="7" t="s">
        <v>474</v>
      </c>
      <c r="OO4" s="7" t="s">
        <v>475</v>
      </c>
      <c r="OP4" s="7" t="s">
        <v>476</v>
      </c>
      <c r="OQ4" s="7" t="s">
        <v>477</v>
      </c>
      <c r="OR4" s="7" t="s">
        <v>478</v>
      </c>
      <c r="OS4" s="4" t="s">
        <v>479</v>
      </c>
      <c r="OT4" s="4" t="s">
        <v>480</v>
      </c>
      <c r="OU4" s="4" t="s">
        <v>481</v>
      </c>
      <c r="OV4" s="4" t="s">
        <v>482</v>
      </c>
      <c r="OW4" s="4" t="s">
        <v>483</v>
      </c>
      <c r="OX4" s="4" t="s">
        <v>484</v>
      </c>
      <c r="OY4" s="4" t="s">
        <v>485</v>
      </c>
      <c r="OZ4" s="4" t="s">
        <v>486</v>
      </c>
      <c r="PA4" s="4" t="s">
        <v>487</v>
      </c>
      <c r="PB4" s="4" t="s">
        <v>488</v>
      </c>
      <c r="PC4" s="4" t="s">
        <v>489</v>
      </c>
      <c r="PD4" s="4" t="s">
        <v>490</v>
      </c>
      <c r="PE4" s="4" t="s">
        <v>491</v>
      </c>
      <c r="PF4" s="4" t="s">
        <v>492</v>
      </c>
      <c r="PG4" s="4" t="s">
        <v>493</v>
      </c>
      <c r="PH4" s="4" t="s">
        <v>494</v>
      </c>
      <c r="PI4" s="4" t="s">
        <v>495</v>
      </c>
      <c r="PJ4" s="4" t="s">
        <v>496</v>
      </c>
      <c r="PK4" s="4" t="s">
        <v>497</v>
      </c>
      <c r="PL4" s="4" t="s">
        <v>498</v>
      </c>
      <c r="PM4" s="4" t="s">
        <v>499</v>
      </c>
      <c r="PN4" s="4" t="s">
        <v>500</v>
      </c>
      <c r="PO4" s="4" t="s">
        <v>501</v>
      </c>
      <c r="PP4" s="7" t="s">
        <v>502</v>
      </c>
      <c r="PQ4" s="7" t="s">
        <v>503</v>
      </c>
      <c r="PR4" s="7" t="s">
        <v>504</v>
      </c>
      <c r="PS4" s="7" t="s">
        <v>505</v>
      </c>
      <c r="PT4" s="7" t="s">
        <v>506</v>
      </c>
      <c r="PU4" s="7" t="s">
        <v>507</v>
      </c>
      <c r="PV4" s="7" t="s">
        <v>508</v>
      </c>
      <c r="PW4" s="7" t="s">
        <v>509</v>
      </c>
      <c r="PX4" s="7" t="s">
        <v>510</v>
      </c>
      <c r="PY4" s="7" t="s">
        <v>511</v>
      </c>
      <c r="PZ4" s="4" t="s">
        <v>512</v>
      </c>
      <c r="QA4" s="4" t="s">
        <v>513</v>
      </c>
      <c r="QB4" s="4" t="s">
        <v>514</v>
      </c>
      <c r="QC4" s="4" t="s">
        <v>515</v>
      </c>
      <c r="QD4" s="4" t="s">
        <v>516</v>
      </c>
      <c r="QE4" s="4" t="s">
        <v>517</v>
      </c>
      <c r="QF4" s="4" t="s">
        <v>518</v>
      </c>
      <c r="QG4" s="4" t="s">
        <v>519</v>
      </c>
      <c r="QH4" s="4" t="s">
        <v>520</v>
      </c>
      <c r="QI4" s="4" t="s">
        <v>521</v>
      </c>
      <c r="QJ4" s="4" t="s">
        <v>522</v>
      </c>
      <c r="QK4" s="4" t="s">
        <v>523</v>
      </c>
      <c r="QL4" s="4" t="s">
        <v>524</v>
      </c>
      <c r="QM4" s="4" t="s">
        <v>525</v>
      </c>
      <c r="QN4" s="4" t="s">
        <v>526</v>
      </c>
      <c r="QO4" s="4" t="s">
        <v>527</v>
      </c>
      <c r="QP4" s="4" t="s">
        <v>528</v>
      </c>
      <c r="QQ4" s="4" t="s">
        <v>529</v>
      </c>
      <c r="QR4" s="4" t="s">
        <v>530</v>
      </c>
      <c r="QS4" s="4" t="s">
        <v>531</v>
      </c>
      <c r="QT4" s="4" t="s">
        <v>532</v>
      </c>
      <c r="QU4" s="4" t="s">
        <v>533</v>
      </c>
      <c r="QV4" s="7" t="s">
        <v>534</v>
      </c>
      <c r="QW4" s="7" t="s">
        <v>535</v>
      </c>
      <c r="QX4" s="7" t="s">
        <v>536</v>
      </c>
      <c r="QY4" s="7" t="s">
        <v>537</v>
      </c>
      <c r="QZ4" s="7" t="s">
        <v>538</v>
      </c>
      <c r="RA4" s="7" t="s">
        <v>539</v>
      </c>
      <c r="RB4" s="7" t="s">
        <v>540</v>
      </c>
      <c r="RC4" s="7" t="s">
        <v>541</v>
      </c>
      <c r="RD4" s="7" t="s">
        <v>542</v>
      </c>
      <c r="RE4" s="7" t="s">
        <v>543</v>
      </c>
      <c r="RF4" s="4" t="s">
        <v>544</v>
      </c>
      <c r="RG4" s="4" t="s">
        <v>545</v>
      </c>
      <c r="RH4" s="4" t="s">
        <v>546</v>
      </c>
      <c r="RI4" s="4" t="s">
        <v>547</v>
      </c>
      <c r="RJ4" s="4" t="s">
        <v>548</v>
      </c>
      <c r="RK4" s="4" t="s">
        <v>549</v>
      </c>
      <c r="RL4" s="4" t="s">
        <v>550</v>
      </c>
      <c r="RM4" s="4" t="s">
        <v>551</v>
      </c>
      <c r="RN4" s="4" t="s">
        <v>552</v>
      </c>
      <c r="RO4" s="4" t="s">
        <v>553</v>
      </c>
      <c r="RP4" s="4" t="s">
        <v>554</v>
      </c>
      <c r="RQ4" s="4" t="s">
        <v>555</v>
      </c>
      <c r="RR4" s="4" t="s">
        <v>556</v>
      </c>
      <c r="RS4" s="4" t="s">
        <v>557</v>
      </c>
      <c r="RT4" s="4" t="s">
        <v>558</v>
      </c>
      <c r="RU4" s="4" t="s">
        <v>559</v>
      </c>
      <c r="RV4" s="4" t="s">
        <v>560</v>
      </c>
      <c r="RW4" s="4" t="s">
        <v>561</v>
      </c>
      <c r="RX4" s="4" t="s">
        <v>562</v>
      </c>
      <c r="RY4" s="4" t="s">
        <v>563</v>
      </c>
      <c r="RZ4" s="4" t="s">
        <v>564</v>
      </c>
      <c r="SA4" s="4" t="s">
        <v>565</v>
      </c>
      <c r="SB4" s="4" t="s">
        <v>566</v>
      </c>
      <c r="SC4" s="7" t="s">
        <v>567</v>
      </c>
      <c r="SD4" s="7" t="s">
        <v>568</v>
      </c>
      <c r="SE4" s="7" t="s">
        <v>569</v>
      </c>
      <c r="SF4" s="7" t="s">
        <v>570</v>
      </c>
      <c r="SG4" s="7" t="s">
        <v>571</v>
      </c>
      <c r="SH4" s="7" t="s">
        <v>572</v>
      </c>
      <c r="SI4" s="7" t="s">
        <v>573</v>
      </c>
      <c r="SJ4" s="7" t="s">
        <v>574</v>
      </c>
      <c r="SK4" s="7" t="s">
        <v>575</v>
      </c>
      <c r="SL4" s="7" t="s">
        <v>576</v>
      </c>
      <c r="SM4" s="4" t="s">
        <v>577</v>
      </c>
      <c r="SN4" s="4" t="s">
        <v>578</v>
      </c>
      <c r="SO4" s="4" t="s">
        <v>579</v>
      </c>
      <c r="SP4" s="4" t="s">
        <v>580</v>
      </c>
      <c r="SQ4" s="4" t="s">
        <v>581</v>
      </c>
      <c r="SR4" s="4" t="s">
        <v>582</v>
      </c>
      <c r="SS4" s="4" t="s">
        <v>583</v>
      </c>
      <c r="ST4" s="4" t="s">
        <v>584</v>
      </c>
      <c r="SU4" s="4" t="s">
        <v>585</v>
      </c>
      <c r="SV4" s="4" t="s">
        <v>586</v>
      </c>
      <c r="SW4" s="4" t="s">
        <v>587</v>
      </c>
      <c r="SX4" s="4" t="s">
        <v>588</v>
      </c>
      <c r="SY4" s="4" t="s">
        <v>589</v>
      </c>
      <c r="SZ4" s="4" t="s">
        <v>590</v>
      </c>
      <c r="TA4" s="4" t="s">
        <v>591</v>
      </c>
      <c r="TB4" s="4" t="s">
        <v>592</v>
      </c>
      <c r="TC4" s="4" t="s">
        <v>593</v>
      </c>
      <c r="TD4" s="4" t="s">
        <v>594</v>
      </c>
      <c r="TE4" s="4" t="s">
        <v>595</v>
      </c>
      <c r="TF4" s="4" t="s">
        <v>596</v>
      </c>
      <c r="TG4" s="4" t="s">
        <v>597</v>
      </c>
      <c r="TH4" s="4" t="s">
        <v>598</v>
      </c>
      <c r="TI4" s="7" t="s">
        <v>599</v>
      </c>
      <c r="TJ4" s="7" t="s">
        <v>600</v>
      </c>
      <c r="TK4" s="7" t="s">
        <v>601</v>
      </c>
      <c r="TL4" s="7" t="s">
        <v>602</v>
      </c>
      <c r="TM4" s="7" t="s">
        <v>603</v>
      </c>
      <c r="TN4" s="7" t="s">
        <v>604</v>
      </c>
      <c r="TO4" s="7" t="s">
        <v>605</v>
      </c>
      <c r="TP4" s="7" t="s">
        <v>606</v>
      </c>
      <c r="TQ4" s="7" t="s">
        <v>607</v>
      </c>
      <c r="TR4" s="7" t="s">
        <v>608</v>
      </c>
      <c r="TS4" s="4" t="s">
        <v>609</v>
      </c>
      <c r="TT4" s="4" t="s">
        <v>610</v>
      </c>
      <c r="TU4" s="4" t="s">
        <v>611</v>
      </c>
      <c r="TV4" s="4" t="s">
        <v>612</v>
      </c>
      <c r="TW4" s="4" t="s">
        <v>613</v>
      </c>
      <c r="TX4" s="4" t="s">
        <v>614</v>
      </c>
      <c r="TY4" s="4" t="s">
        <v>615</v>
      </c>
      <c r="TZ4" s="4" t="s">
        <v>616</v>
      </c>
      <c r="UA4" s="4" t="s">
        <v>617</v>
      </c>
      <c r="UB4" s="4" t="s">
        <v>618</v>
      </c>
      <c r="UC4" s="4" t="s">
        <v>619</v>
      </c>
      <c r="UD4" s="4" t="s">
        <v>620</v>
      </c>
      <c r="UE4" s="4" t="s">
        <v>621</v>
      </c>
      <c r="UF4" s="4" t="s">
        <v>622</v>
      </c>
      <c r="UG4" s="4" t="s">
        <v>623</v>
      </c>
      <c r="UH4" s="4" t="s">
        <v>624</v>
      </c>
      <c r="UI4" s="4" t="s">
        <v>625</v>
      </c>
      <c r="UJ4" s="4" t="s">
        <v>626</v>
      </c>
      <c r="UK4" s="4" t="s">
        <v>627</v>
      </c>
      <c r="UL4" s="4" t="s">
        <v>628</v>
      </c>
      <c r="UM4" s="4" t="s">
        <v>629</v>
      </c>
      <c r="UN4" s="4" t="s">
        <v>630</v>
      </c>
      <c r="UO4" s="7" t="s">
        <v>631</v>
      </c>
      <c r="UP4" s="7" t="s">
        <v>632</v>
      </c>
      <c r="UQ4" s="7" t="s">
        <v>633</v>
      </c>
      <c r="UR4" s="7" t="s">
        <v>634</v>
      </c>
      <c r="US4" s="7" t="s">
        <v>635</v>
      </c>
      <c r="UT4" s="7" t="s">
        <v>636</v>
      </c>
      <c r="UU4" s="7" t="s">
        <v>637</v>
      </c>
      <c r="UV4" s="7" t="s">
        <v>638</v>
      </c>
      <c r="UW4" s="7" t="s">
        <v>639</v>
      </c>
      <c r="UX4" s="7" t="s">
        <v>640</v>
      </c>
      <c r="UY4" s="4" t="s">
        <v>641</v>
      </c>
      <c r="UZ4" s="4" t="s">
        <v>642</v>
      </c>
      <c r="VA4" s="4" t="s">
        <v>643</v>
      </c>
      <c r="VB4" s="4" t="s">
        <v>644</v>
      </c>
      <c r="VC4" s="4" t="s">
        <v>645</v>
      </c>
      <c r="VD4" s="4" t="s">
        <v>646</v>
      </c>
      <c r="VE4" s="4" t="s">
        <v>647</v>
      </c>
      <c r="VF4" s="4" t="s">
        <v>648</v>
      </c>
      <c r="VG4" s="4" t="s">
        <v>649</v>
      </c>
      <c r="VH4" s="4" t="s">
        <v>650</v>
      </c>
      <c r="VI4" s="4" t="s">
        <v>651</v>
      </c>
      <c r="VJ4" s="4" t="s">
        <v>652</v>
      </c>
      <c r="VK4" s="4" t="s">
        <v>653</v>
      </c>
      <c r="VL4" s="4" t="s">
        <v>654</v>
      </c>
      <c r="VM4" s="4" t="s">
        <v>655</v>
      </c>
      <c r="VN4" s="4" t="s">
        <v>656</v>
      </c>
      <c r="VO4" s="4" t="s">
        <v>657</v>
      </c>
      <c r="VP4" s="4" t="s">
        <v>658</v>
      </c>
      <c r="VQ4" s="4" t="s">
        <v>659</v>
      </c>
      <c r="VR4" s="4" t="s">
        <v>660</v>
      </c>
      <c r="VS4" s="4" t="s">
        <v>661</v>
      </c>
      <c r="VT4" s="4" t="s">
        <v>662</v>
      </c>
      <c r="VU4" s="7" t="s">
        <v>663</v>
      </c>
      <c r="VV4" s="7" t="s">
        <v>664</v>
      </c>
      <c r="VW4" s="7" t="s">
        <v>665</v>
      </c>
      <c r="VX4" s="7" t="s">
        <v>666</v>
      </c>
      <c r="VY4" s="7" t="s">
        <v>667</v>
      </c>
      <c r="VZ4" s="7" t="s">
        <v>668</v>
      </c>
      <c r="WA4" s="7" t="s">
        <v>669</v>
      </c>
      <c r="WB4" s="7" t="s">
        <v>670</v>
      </c>
      <c r="WC4" s="7" t="s">
        <v>671</v>
      </c>
      <c r="WD4" s="7" t="s">
        <v>672</v>
      </c>
      <c r="WE4" s="4" t="s">
        <v>673</v>
      </c>
      <c r="WF4" s="5" t="s">
        <v>18</v>
      </c>
      <c r="WG4" s="5" t="s">
        <v>674</v>
      </c>
      <c r="WH4" s="5" t="s">
        <v>675</v>
      </c>
      <c r="WI4" s="4" t="s">
        <v>676</v>
      </c>
      <c r="WJ4" s="4" t="s">
        <v>677</v>
      </c>
      <c r="WK4" s="4" t="s">
        <v>678</v>
      </c>
      <c r="WL4" s="4" t="s">
        <v>679</v>
      </c>
      <c r="WM4" s="4" t="s">
        <v>680</v>
      </c>
      <c r="WN4" s="4" t="s">
        <v>681</v>
      </c>
      <c r="WO4" s="4" t="s">
        <v>682</v>
      </c>
      <c r="WP4" s="4" t="s">
        <v>683</v>
      </c>
      <c r="WQ4" s="4" t="s">
        <v>684</v>
      </c>
      <c r="WR4" s="4" t="s">
        <v>685</v>
      </c>
      <c r="WS4" s="4" t="s">
        <v>686</v>
      </c>
      <c r="WT4" s="4" t="s">
        <v>687</v>
      </c>
      <c r="WU4" s="4" t="s">
        <v>688</v>
      </c>
      <c r="WV4" s="4" t="s">
        <v>689</v>
      </c>
      <c r="WW4" s="4" t="s">
        <v>690</v>
      </c>
      <c r="WX4" s="4" t="s">
        <v>691</v>
      </c>
      <c r="WY4" s="4" t="s">
        <v>692</v>
      </c>
      <c r="WZ4" s="4" t="s">
        <v>693</v>
      </c>
      <c r="XA4" s="4" t="s">
        <v>694</v>
      </c>
      <c r="XB4" s="4" t="s">
        <v>695</v>
      </c>
      <c r="XC4" s="4" t="s">
        <v>696</v>
      </c>
      <c r="XD4" s="4" t="s">
        <v>697</v>
      </c>
      <c r="XE4" s="4" t="s">
        <v>698</v>
      </c>
      <c r="XF4" s="4" t="s">
        <v>699</v>
      </c>
      <c r="XG4" s="4" t="s">
        <v>700</v>
      </c>
      <c r="XH4" s="4" t="s">
        <v>701</v>
      </c>
      <c r="XI4" s="4" t="s">
        <v>702</v>
      </c>
      <c r="XJ4" s="4" t="s">
        <v>703</v>
      </c>
      <c r="XK4" s="4" t="s">
        <v>704</v>
      </c>
      <c r="XL4" s="4" t="s">
        <v>705</v>
      </c>
      <c r="XM4" s="4" t="s">
        <v>78</v>
      </c>
      <c r="XN4" s="4" t="s">
        <v>706</v>
      </c>
      <c r="XO4" s="4" t="s">
        <v>707</v>
      </c>
      <c r="XP4" s="4" t="s">
        <v>708</v>
      </c>
      <c r="XQ4" s="4" t="s">
        <v>709</v>
      </c>
      <c r="XR4" s="4" t="s">
        <v>710</v>
      </c>
      <c r="XS4" s="4" t="s">
        <v>711</v>
      </c>
      <c r="XT4" s="4" t="s">
        <v>712</v>
      </c>
      <c r="XU4" s="6" t="s">
        <v>80</v>
      </c>
      <c r="XV4" s="6" t="s">
        <v>713</v>
      </c>
      <c r="XW4" s="5" t="s">
        <v>19</v>
      </c>
      <c r="XX4" s="5" t="s">
        <v>714</v>
      </c>
      <c r="XY4" s="4" t="s">
        <v>81</v>
      </c>
      <c r="XZ4" s="4" t="s">
        <v>715</v>
      </c>
      <c r="YA4" s="4" t="s">
        <v>82</v>
      </c>
      <c r="YB4" s="6" t="s">
        <v>716</v>
      </c>
      <c r="YC4" s="4" t="s">
        <v>83</v>
      </c>
      <c r="YD4" s="4" t="s">
        <v>717</v>
      </c>
      <c r="YE4" s="4" t="s">
        <v>84</v>
      </c>
      <c r="YF4" s="4" t="s">
        <v>718</v>
      </c>
      <c r="YG4" s="5" t="s">
        <v>20</v>
      </c>
      <c r="YH4" s="5" t="s">
        <v>719</v>
      </c>
      <c r="YI4" s="15" t="s">
        <v>720</v>
      </c>
      <c r="YJ4" s="15" t="s">
        <v>721</v>
      </c>
      <c r="YK4" s="15" t="s">
        <v>722</v>
      </c>
      <c r="YL4" s="15" t="s">
        <v>723</v>
      </c>
      <c r="YM4" s="15" t="s">
        <v>724</v>
      </c>
      <c r="YN4" s="15" t="s">
        <v>725</v>
      </c>
      <c r="YO4" s="15" t="s">
        <v>726</v>
      </c>
      <c r="YP4" s="15" t="s">
        <v>727</v>
      </c>
      <c r="YQ4" s="16" t="s">
        <v>728</v>
      </c>
      <c r="YR4" s="16" t="s">
        <v>729</v>
      </c>
      <c r="YS4" s="16" t="s">
        <v>730</v>
      </c>
      <c r="YT4" s="16" t="s">
        <v>731</v>
      </c>
      <c r="YU4" s="16" t="s">
        <v>732</v>
      </c>
      <c r="YV4" s="16" t="s">
        <v>733</v>
      </c>
      <c r="YW4" s="16" t="s">
        <v>734</v>
      </c>
      <c r="YX4" s="16" t="s">
        <v>735</v>
      </c>
      <c r="YY4" s="4" t="s">
        <v>736</v>
      </c>
      <c r="YZ4" s="4" t="s">
        <v>737</v>
      </c>
      <c r="ZA4" s="4" t="s">
        <v>738</v>
      </c>
      <c r="ZB4" s="4" t="s">
        <v>739</v>
      </c>
      <c r="ZC4" s="4" t="s">
        <v>740</v>
      </c>
      <c r="ZD4" s="4" t="s">
        <v>741</v>
      </c>
      <c r="ZE4" s="4" t="s">
        <v>742</v>
      </c>
      <c r="ZF4" s="4" t="s">
        <v>743</v>
      </c>
      <c r="ZG4" s="4" t="s">
        <v>744</v>
      </c>
      <c r="ZH4" s="4" t="s">
        <v>745</v>
      </c>
      <c r="ZI4" s="4" t="s">
        <v>746</v>
      </c>
      <c r="ZJ4" s="4" t="s">
        <v>747</v>
      </c>
      <c r="ZK4" s="4" t="s">
        <v>748</v>
      </c>
      <c r="ZL4" s="4" t="s">
        <v>749</v>
      </c>
      <c r="ZM4" s="4" t="s">
        <v>750</v>
      </c>
      <c r="ZN4" s="4" t="s">
        <v>751</v>
      </c>
      <c r="ZO4" s="4" t="s">
        <v>752</v>
      </c>
      <c r="ZP4" s="4" t="s">
        <v>753</v>
      </c>
      <c r="ZQ4" s="4" t="s">
        <v>754</v>
      </c>
      <c r="ZR4" s="4" t="s">
        <v>755</v>
      </c>
      <c r="ZS4" s="4" t="s">
        <v>756</v>
      </c>
      <c r="ZT4" s="4" t="s">
        <v>757</v>
      </c>
      <c r="ZU4" s="7" t="s">
        <v>758</v>
      </c>
      <c r="ZV4" s="7" t="s">
        <v>759</v>
      </c>
      <c r="ZW4" s="7" t="s">
        <v>760</v>
      </c>
      <c r="ZX4" s="7" t="s">
        <v>761</v>
      </c>
      <c r="ZY4" s="7" t="s">
        <v>762</v>
      </c>
      <c r="ZZ4" s="7" t="s">
        <v>763</v>
      </c>
      <c r="AAA4" s="7" t="s">
        <v>764</v>
      </c>
      <c r="AAB4" s="7" t="s">
        <v>765</v>
      </c>
      <c r="AAC4" s="7" t="s">
        <v>766</v>
      </c>
      <c r="AAD4" s="7" t="s">
        <v>767</v>
      </c>
      <c r="AAE4" s="4" t="s">
        <v>768</v>
      </c>
      <c r="AAF4" s="4" t="s">
        <v>769</v>
      </c>
      <c r="AAG4" s="4" t="s">
        <v>770</v>
      </c>
      <c r="AAH4" s="4" t="s">
        <v>771</v>
      </c>
      <c r="AAI4" s="4" t="s">
        <v>772</v>
      </c>
      <c r="AAJ4" s="4" t="s">
        <v>773</v>
      </c>
      <c r="AAK4" s="4" t="s">
        <v>774</v>
      </c>
      <c r="AAL4" s="4" t="s">
        <v>775</v>
      </c>
      <c r="AAM4" s="4" t="s">
        <v>776</v>
      </c>
      <c r="AAN4" s="4" t="s">
        <v>777</v>
      </c>
      <c r="AAO4" s="4" t="s">
        <v>778</v>
      </c>
      <c r="AAP4" s="4" t="s">
        <v>779</v>
      </c>
      <c r="AAQ4" s="4" t="s">
        <v>780</v>
      </c>
      <c r="AAR4" s="4" t="s">
        <v>781</v>
      </c>
      <c r="AAS4" s="4" t="s">
        <v>782</v>
      </c>
      <c r="AAT4" s="4" t="s">
        <v>783</v>
      </c>
      <c r="AAU4" s="4" t="s">
        <v>784</v>
      </c>
      <c r="AAV4" s="4" t="s">
        <v>785</v>
      </c>
      <c r="AAW4" s="4" t="s">
        <v>786</v>
      </c>
      <c r="AAX4" s="4" t="s">
        <v>787</v>
      </c>
      <c r="AAY4" s="4" t="s">
        <v>788</v>
      </c>
      <c r="AAZ4" s="4" t="s">
        <v>789</v>
      </c>
      <c r="ABA4" s="7" t="s">
        <v>790</v>
      </c>
      <c r="ABB4" s="7" t="s">
        <v>791</v>
      </c>
      <c r="ABC4" s="7" t="s">
        <v>792</v>
      </c>
      <c r="ABD4" s="7" t="s">
        <v>793</v>
      </c>
      <c r="ABE4" s="7" t="s">
        <v>794</v>
      </c>
      <c r="ABF4" s="7" t="s">
        <v>795</v>
      </c>
      <c r="ABG4" s="7" t="s">
        <v>796</v>
      </c>
      <c r="ABH4" s="7" t="s">
        <v>797</v>
      </c>
      <c r="ABI4" s="7" t="s">
        <v>798</v>
      </c>
      <c r="ABJ4" s="7" t="s">
        <v>799</v>
      </c>
      <c r="ABK4" s="4" t="s">
        <v>800</v>
      </c>
      <c r="ABL4" s="4" t="s">
        <v>801</v>
      </c>
      <c r="ABM4" s="4" t="s">
        <v>802</v>
      </c>
      <c r="ABN4" s="4" t="s">
        <v>803</v>
      </c>
      <c r="ABO4" s="4" t="s">
        <v>804</v>
      </c>
      <c r="ABP4" s="4" t="s">
        <v>805</v>
      </c>
      <c r="ABQ4" s="4" t="s">
        <v>806</v>
      </c>
      <c r="ABR4" s="4" t="s">
        <v>807</v>
      </c>
      <c r="ABS4" s="4" t="s">
        <v>808</v>
      </c>
      <c r="ABT4" s="4" t="s">
        <v>809</v>
      </c>
      <c r="ABU4" s="4" t="s">
        <v>810</v>
      </c>
      <c r="ABV4" s="4" t="s">
        <v>811</v>
      </c>
      <c r="ABW4" s="4" t="s">
        <v>812</v>
      </c>
      <c r="ABX4" s="4" t="s">
        <v>813</v>
      </c>
      <c r="ABY4" s="4" t="s">
        <v>814</v>
      </c>
      <c r="ABZ4" s="4" t="s">
        <v>815</v>
      </c>
      <c r="ACA4" s="4" t="s">
        <v>816</v>
      </c>
      <c r="ACB4" s="4" t="s">
        <v>817</v>
      </c>
      <c r="ACC4" s="4" t="s">
        <v>818</v>
      </c>
      <c r="ACD4" s="4" t="s">
        <v>819</v>
      </c>
      <c r="ACE4" s="4" t="s">
        <v>820</v>
      </c>
      <c r="ACF4" s="4" t="s">
        <v>821</v>
      </c>
      <c r="ACG4" s="7" t="s">
        <v>822</v>
      </c>
      <c r="ACH4" s="7" t="s">
        <v>823</v>
      </c>
      <c r="ACI4" s="7" t="s">
        <v>824</v>
      </c>
      <c r="ACJ4" s="7" t="s">
        <v>825</v>
      </c>
      <c r="ACK4" s="7" t="s">
        <v>826</v>
      </c>
      <c r="ACL4" s="7" t="s">
        <v>827</v>
      </c>
      <c r="ACM4" s="7" t="s">
        <v>828</v>
      </c>
      <c r="ACN4" s="7" t="s">
        <v>829</v>
      </c>
      <c r="ACO4" s="7" t="s">
        <v>830</v>
      </c>
      <c r="ACP4" s="7" t="s">
        <v>831</v>
      </c>
      <c r="ACQ4" s="4" t="s">
        <v>832</v>
      </c>
      <c r="ACR4" s="4" t="s">
        <v>833</v>
      </c>
      <c r="ACS4" s="4" t="s">
        <v>834</v>
      </c>
      <c r="ACT4" s="4" t="s">
        <v>835</v>
      </c>
      <c r="ACU4" s="4" t="s">
        <v>836</v>
      </c>
      <c r="ACV4" s="4" t="s">
        <v>837</v>
      </c>
      <c r="ACW4" s="4" t="s">
        <v>838</v>
      </c>
      <c r="ACX4" s="4" t="s">
        <v>839</v>
      </c>
      <c r="ACY4" s="4" t="s">
        <v>840</v>
      </c>
      <c r="ACZ4" s="4" t="s">
        <v>841</v>
      </c>
      <c r="ADA4" s="4" t="s">
        <v>842</v>
      </c>
      <c r="ADB4" s="4" t="s">
        <v>843</v>
      </c>
      <c r="ADC4" s="4" t="s">
        <v>844</v>
      </c>
      <c r="ADD4" s="4" t="s">
        <v>845</v>
      </c>
      <c r="ADE4" s="4" t="s">
        <v>846</v>
      </c>
      <c r="ADF4" s="4" t="s">
        <v>847</v>
      </c>
      <c r="ADG4" s="4" t="s">
        <v>848</v>
      </c>
      <c r="ADH4" s="4" t="s">
        <v>849</v>
      </c>
      <c r="ADI4" s="4" t="s">
        <v>850</v>
      </c>
      <c r="ADJ4" s="4" t="s">
        <v>851</v>
      </c>
      <c r="ADK4" s="4" t="s">
        <v>852</v>
      </c>
      <c r="ADL4" s="4" t="s">
        <v>853</v>
      </c>
      <c r="ADM4" s="7" t="s">
        <v>854</v>
      </c>
      <c r="ADN4" s="7" t="s">
        <v>855</v>
      </c>
      <c r="ADO4" s="7" t="s">
        <v>856</v>
      </c>
      <c r="ADP4" s="7" t="s">
        <v>857</v>
      </c>
      <c r="ADQ4" s="7" t="s">
        <v>858</v>
      </c>
      <c r="ADR4" s="7" t="s">
        <v>859</v>
      </c>
      <c r="ADS4" s="7" t="s">
        <v>860</v>
      </c>
      <c r="ADT4" s="7" t="s">
        <v>861</v>
      </c>
      <c r="ADU4" s="7" t="s">
        <v>862</v>
      </c>
      <c r="ADV4" s="7" t="s">
        <v>863</v>
      </c>
      <c r="ADW4" s="4" t="s">
        <v>864</v>
      </c>
      <c r="ADX4" s="4" t="s">
        <v>865</v>
      </c>
      <c r="ADY4" s="4" t="s">
        <v>866</v>
      </c>
      <c r="ADZ4" s="4" t="s">
        <v>867</v>
      </c>
      <c r="AEA4" s="4" t="s">
        <v>868</v>
      </c>
      <c r="AEB4" s="4" t="s">
        <v>869</v>
      </c>
      <c r="AEC4" s="4" t="s">
        <v>870</v>
      </c>
      <c r="AED4" s="4" t="s">
        <v>871</v>
      </c>
      <c r="AEE4" s="4" t="s">
        <v>872</v>
      </c>
      <c r="AEF4" s="4" t="s">
        <v>873</v>
      </c>
      <c r="AEG4" s="4" t="s">
        <v>874</v>
      </c>
      <c r="AEH4" s="4" t="s">
        <v>875</v>
      </c>
      <c r="AEI4" s="4" t="s">
        <v>876</v>
      </c>
      <c r="AEJ4" s="4" t="s">
        <v>877</v>
      </c>
      <c r="AEK4" s="4" t="s">
        <v>878</v>
      </c>
      <c r="AEL4" s="4" t="s">
        <v>879</v>
      </c>
      <c r="AEM4" s="4" t="s">
        <v>880</v>
      </c>
      <c r="AEN4" s="4" t="s">
        <v>881</v>
      </c>
      <c r="AEO4" s="4" t="s">
        <v>882</v>
      </c>
      <c r="AEP4" s="4" t="s">
        <v>883</v>
      </c>
      <c r="AEQ4" s="4" t="s">
        <v>884</v>
      </c>
      <c r="AER4" s="4" t="s">
        <v>885</v>
      </c>
      <c r="AES4" s="7" t="s">
        <v>886</v>
      </c>
      <c r="AET4" s="7" t="s">
        <v>887</v>
      </c>
      <c r="AEU4" s="7" t="s">
        <v>888</v>
      </c>
      <c r="AEV4" s="7" t="s">
        <v>889</v>
      </c>
      <c r="AEW4" s="7" t="s">
        <v>890</v>
      </c>
      <c r="AEX4" s="7" t="s">
        <v>891</v>
      </c>
      <c r="AEY4" s="7" t="s">
        <v>892</v>
      </c>
      <c r="AEZ4" s="7" t="s">
        <v>893</v>
      </c>
      <c r="AFA4" s="7" t="s">
        <v>894</v>
      </c>
      <c r="AFB4" s="7" t="s">
        <v>895</v>
      </c>
      <c r="AFC4" s="4" t="s">
        <v>896</v>
      </c>
      <c r="AFD4" s="4" t="s">
        <v>897</v>
      </c>
      <c r="AFE4" s="4" t="s">
        <v>898</v>
      </c>
      <c r="AFF4" s="4" t="s">
        <v>899</v>
      </c>
      <c r="AFG4" s="4" t="s">
        <v>900</v>
      </c>
      <c r="AFH4" s="4" t="s">
        <v>901</v>
      </c>
      <c r="AFI4" s="4" t="s">
        <v>902</v>
      </c>
      <c r="AFJ4" s="4" t="s">
        <v>903</v>
      </c>
      <c r="AFK4" s="4" t="s">
        <v>904</v>
      </c>
      <c r="AFL4" s="4" t="s">
        <v>905</v>
      </c>
      <c r="AFM4" s="4" t="s">
        <v>906</v>
      </c>
      <c r="AFN4" s="4" t="s">
        <v>907</v>
      </c>
      <c r="AFO4" s="4" t="s">
        <v>908</v>
      </c>
      <c r="AFP4" s="4" t="s">
        <v>909</v>
      </c>
      <c r="AFQ4" s="4" t="s">
        <v>910</v>
      </c>
      <c r="AFR4" s="4" t="s">
        <v>911</v>
      </c>
      <c r="AFS4" s="4" t="s">
        <v>912</v>
      </c>
      <c r="AFT4" s="4" t="s">
        <v>913</v>
      </c>
      <c r="AFU4" s="4" t="s">
        <v>914</v>
      </c>
      <c r="AFV4" s="4" t="s">
        <v>915</v>
      </c>
      <c r="AFW4" s="4" t="s">
        <v>916</v>
      </c>
      <c r="AFX4" s="4" t="s">
        <v>917</v>
      </c>
      <c r="AFY4" s="7" t="s">
        <v>918</v>
      </c>
      <c r="AFZ4" s="7" t="s">
        <v>919</v>
      </c>
      <c r="AGA4" s="7" t="s">
        <v>920</v>
      </c>
      <c r="AGB4" s="7" t="s">
        <v>921</v>
      </c>
      <c r="AGC4" s="7" t="s">
        <v>922</v>
      </c>
      <c r="AGD4" s="7" t="s">
        <v>923</v>
      </c>
      <c r="AGE4" s="7" t="s">
        <v>924</v>
      </c>
      <c r="AGF4" s="7" t="s">
        <v>925</v>
      </c>
      <c r="AGG4" s="7" t="s">
        <v>926</v>
      </c>
      <c r="AGH4" s="7" t="s">
        <v>927</v>
      </c>
      <c r="AGI4" s="4" t="s">
        <v>928</v>
      </c>
      <c r="AGJ4" s="4" t="s">
        <v>929</v>
      </c>
      <c r="AGK4" s="4" t="s">
        <v>930</v>
      </c>
      <c r="AGL4" s="4" t="s">
        <v>931</v>
      </c>
      <c r="AGM4" s="4" t="s">
        <v>932</v>
      </c>
      <c r="AGN4" s="4" t="s">
        <v>933</v>
      </c>
      <c r="AGO4" s="4" t="s">
        <v>934</v>
      </c>
      <c r="AGP4" s="4" t="s">
        <v>935</v>
      </c>
      <c r="AGQ4" s="4" t="s">
        <v>936</v>
      </c>
      <c r="AGR4" s="4" t="s">
        <v>937</v>
      </c>
      <c r="AGS4" s="4" t="s">
        <v>938</v>
      </c>
      <c r="AGT4" s="4" t="s">
        <v>939</v>
      </c>
      <c r="AGU4" s="4" t="s">
        <v>940</v>
      </c>
      <c r="AGV4" s="4" t="s">
        <v>941</v>
      </c>
      <c r="AGW4" s="4" t="s">
        <v>942</v>
      </c>
      <c r="AGX4" s="4" t="s">
        <v>943</v>
      </c>
      <c r="AGY4" s="4" t="s">
        <v>944</v>
      </c>
      <c r="AGZ4" s="4" t="s">
        <v>945</v>
      </c>
      <c r="AHA4" s="4" t="s">
        <v>946</v>
      </c>
      <c r="AHB4" s="4" t="s">
        <v>947</v>
      </c>
      <c r="AHC4" s="4" t="s">
        <v>948</v>
      </c>
      <c r="AHD4" s="4" t="s">
        <v>949</v>
      </c>
      <c r="AHE4" s="4" t="s">
        <v>950</v>
      </c>
      <c r="AHF4" s="7" t="s">
        <v>951</v>
      </c>
      <c r="AHG4" s="7" t="s">
        <v>952</v>
      </c>
      <c r="AHH4" s="7" t="s">
        <v>953</v>
      </c>
      <c r="AHI4" s="7" t="s">
        <v>954</v>
      </c>
      <c r="AHJ4" s="7" t="s">
        <v>955</v>
      </c>
      <c r="AHK4" s="7" t="s">
        <v>956</v>
      </c>
      <c r="AHL4" s="7" t="s">
        <v>957</v>
      </c>
      <c r="AHM4" s="7" t="s">
        <v>958</v>
      </c>
      <c r="AHN4" s="7" t="s">
        <v>959</v>
      </c>
      <c r="AHO4" s="7" t="s">
        <v>960</v>
      </c>
      <c r="AHP4" s="4" t="s">
        <v>961</v>
      </c>
      <c r="AHQ4" s="4" t="s">
        <v>962</v>
      </c>
      <c r="AHR4" s="4" t="s">
        <v>963</v>
      </c>
      <c r="AHS4" s="4" t="s">
        <v>964</v>
      </c>
      <c r="AHT4" s="4" t="s">
        <v>965</v>
      </c>
      <c r="AHU4" s="4" t="s">
        <v>966</v>
      </c>
      <c r="AHV4" s="4" t="s">
        <v>967</v>
      </c>
      <c r="AHW4" s="4" t="s">
        <v>968</v>
      </c>
      <c r="AHX4" s="4" t="s">
        <v>969</v>
      </c>
      <c r="AHY4" s="4" t="s">
        <v>970</v>
      </c>
      <c r="AHZ4" s="4" t="s">
        <v>971</v>
      </c>
      <c r="AIA4" s="4" t="s">
        <v>972</v>
      </c>
      <c r="AIB4" s="4" t="s">
        <v>973</v>
      </c>
      <c r="AIC4" s="4" t="s">
        <v>974</v>
      </c>
      <c r="AID4" s="4" t="s">
        <v>975</v>
      </c>
      <c r="AIE4" s="4" t="s">
        <v>976</v>
      </c>
      <c r="AIF4" s="4" t="s">
        <v>977</v>
      </c>
      <c r="AIG4" s="4" t="s">
        <v>978</v>
      </c>
      <c r="AIH4" s="4" t="s">
        <v>979</v>
      </c>
      <c r="AII4" s="4" t="s">
        <v>980</v>
      </c>
      <c r="AIJ4" s="4" t="s">
        <v>981</v>
      </c>
      <c r="AIK4" s="4" t="s">
        <v>982</v>
      </c>
      <c r="AIL4" s="7" t="s">
        <v>983</v>
      </c>
      <c r="AIM4" s="7" t="s">
        <v>984</v>
      </c>
      <c r="AIN4" s="7" t="s">
        <v>985</v>
      </c>
      <c r="AIO4" s="7" t="s">
        <v>986</v>
      </c>
      <c r="AIP4" s="7" t="s">
        <v>987</v>
      </c>
      <c r="AIQ4" s="7" t="s">
        <v>988</v>
      </c>
      <c r="AIR4" s="7" t="s">
        <v>989</v>
      </c>
      <c r="AIS4" s="7" t="s">
        <v>990</v>
      </c>
      <c r="AIT4" s="7" t="s">
        <v>991</v>
      </c>
      <c r="AIU4" s="7" t="s">
        <v>992</v>
      </c>
      <c r="AIV4" s="6" t="s">
        <v>993</v>
      </c>
      <c r="AIW4" s="5" t="s">
        <v>21</v>
      </c>
      <c r="AIX4" s="5" t="s">
        <v>994</v>
      </c>
      <c r="AIY4" s="5" t="s">
        <v>995</v>
      </c>
      <c r="AIZ4" s="4" t="s">
        <v>89</v>
      </c>
      <c r="AJA4" s="4" t="s">
        <v>996</v>
      </c>
      <c r="AJB4" s="4" t="s">
        <v>90</v>
      </c>
      <c r="AJC4" s="4" t="s">
        <v>997</v>
      </c>
      <c r="AJD4" s="6" t="s">
        <v>998</v>
      </c>
      <c r="AJE4" s="6" t="s">
        <v>999</v>
      </c>
      <c r="AJF4" s="6" t="s">
        <v>1000</v>
      </c>
      <c r="AJG4" s="6" t="s">
        <v>1001</v>
      </c>
      <c r="AJH4" s="6" t="s">
        <v>1002</v>
      </c>
      <c r="AJI4" s="6" t="s">
        <v>1003</v>
      </c>
      <c r="AJJ4" s="5" t="s">
        <v>22</v>
      </c>
      <c r="AJK4" s="5" t="s">
        <v>1004</v>
      </c>
      <c r="AJL4" s="4" t="s">
        <v>92</v>
      </c>
      <c r="AJM4" s="4" t="s">
        <v>1005</v>
      </c>
      <c r="AJN4" s="4" t="s">
        <v>93</v>
      </c>
      <c r="AJO4" s="4" t="s">
        <v>1006</v>
      </c>
      <c r="AJP4" s="4" t="s">
        <v>1007</v>
      </c>
      <c r="AJQ4" s="6" t="s">
        <v>1008</v>
      </c>
      <c r="AJR4" s="6" t="s">
        <v>1009</v>
      </c>
      <c r="AJS4" s="6" t="s">
        <v>1010</v>
      </c>
      <c r="AJT4" s="5" t="s">
        <v>23</v>
      </c>
      <c r="AJU4" s="5" t="s">
        <v>1011</v>
      </c>
      <c r="AJV4" s="6" t="s">
        <v>95</v>
      </c>
      <c r="AJW4" s="6" t="s">
        <v>1012</v>
      </c>
      <c r="AJX4" s="6" t="s">
        <v>96</v>
      </c>
      <c r="AJY4" s="6" t="s">
        <v>1013</v>
      </c>
      <c r="AJZ4" s="6" t="s">
        <v>97</v>
      </c>
      <c r="AKA4" s="6" t="s">
        <v>1014</v>
      </c>
      <c r="AKB4" s="6" t="s">
        <v>98</v>
      </c>
      <c r="AKC4" s="6" t="s">
        <v>1015</v>
      </c>
      <c r="AKD4" s="5" t="s">
        <v>24</v>
      </c>
      <c r="AKE4" s="5" t="s">
        <v>1016</v>
      </c>
      <c r="AKF4" s="6" t="s">
        <v>99</v>
      </c>
      <c r="AKG4" s="6" t="s">
        <v>1017</v>
      </c>
      <c r="AKH4" s="4" t="s">
        <v>100</v>
      </c>
      <c r="AKI4" s="6" t="s">
        <v>1018</v>
      </c>
      <c r="AKJ4" s="4" t="s">
        <v>101</v>
      </c>
      <c r="AKK4" s="6" t="s">
        <v>1019</v>
      </c>
      <c r="AKL4" s="4" t="s">
        <v>102</v>
      </c>
      <c r="AKM4" s="6" t="s">
        <v>1020</v>
      </c>
      <c r="AKN4" s="4" t="s">
        <v>103</v>
      </c>
      <c r="AKO4" s="6" t="s">
        <v>1021</v>
      </c>
      <c r="AKP4" s="4" t="s">
        <v>104</v>
      </c>
      <c r="AKQ4" s="6" t="s">
        <v>1022</v>
      </c>
      <c r="AKR4" s="4" t="s">
        <v>105</v>
      </c>
      <c r="AKS4" s="6" t="s">
        <v>1023</v>
      </c>
      <c r="AKT4" s="5" t="s">
        <v>1024</v>
      </c>
      <c r="AKU4" s="5" t="s">
        <v>1025</v>
      </c>
      <c r="AKV4" s="5" t="s">
        <v>1026</v>
      </c>
    </row>
    <row r="5" s="15" customFormat="true" ht="15" hidden="false" customHeight="true" outlineLevel="0" collapsed="false">
      <c r="A5" s="17" t="s">
        <v>1027</v>
      </c>
      <c r="B5" s="18" t="n">
        <v>1</v>
      </c>
      <c r="C5" s="19" t="s">
        <v>1028</v>
      </c>
      <c r="D5" s="20" t="n">
        <v>0.5</v>
      </c>
      <c r="E5" s="19" t="s">
        <v>1029</v>
      </c>
      <c r="F5" s="20" t="n">
        <v>0.5</v>
      </c>
      <c r="G5" s="19" t="s">
        <v>1029</v>
      </c>
      <c r="H5" s="20" t="n">
        <v>1</v>
      </c>
      <c r="I5" s="19" t="s">
        <v>1030</v>
      </c>
      <c r="J5" s="20" t="n">
        <v>0</v>
      </c>
      <c r="K5" s="19" t="s">
        <v>1031</v>
      </c>
      <c r="L5" s="20" t="n">
        <v>1</v>
      </c>
      <c r="M5" s="19" t="s">
        <v>1030</v>
      </c>
      <c r="N5" s="20" t="n">
        <v>0.5</v>
      </c>
      <c r="O5" s="19" t="s">
        <v>1029</v>
      </c>
      <c r="P5" s="20" t="n">
        <v>0.5</v>
      </c>
      <c r="Q5" s="19" t="s">
        <v>1029</v>
      </c>
      <c r="R5" s="20" t="n">
        <v>1</v>
      </c>
      <c r="S5" s="19" t="s">
        <v>1030</v>
      </c>
      <c r="T5" s="20" t="n">
        <v>0</v>
      </c>
      <c r="U5" s="19" t="s">
        <v>1031</v>
      </c>
      <c r="V5" s="20" t="n">
        <v>1</v>
      </c>
      <c r="W5" s="19" t="s">
        <v>1030</v>
      </c>
      <c r="X5" s="20" t="n">
        <v>0</v>
      </c>
      <c r="Y5" s="19" t="s">
        <v>1031</v>
      </c>
      <c r="Z5" s="20" t="n">
        <v>0.5</v>
      </c>
      <c r="AA5" s="19" t="s">
        <v>1029</v>
      </c>
      <c r="AB5" s="20" t="n">
        <v>0.5</v>
      </c>
      <c r="AC5" s="19" t="s">
        <v>1029</v>
      </c>
      <c r="AD5" s="20" t="n">
        <v>0.5</v>
      </c>
      <c r="AE5" s="19" t="s">
        <v>1029</v>
      </c>
      <c r="AF5" s="20" t="n">
        <v>1</v>
      </c>
      <c r="AG5" s="19" t="s">
        <v>1030</v>
      </c>
      <c r="AH5" s="20" t="n">
        <v>997</v>
      </c>
      <c r="AI5" s="19" t="s">
        <v>1032</v>
      </c>
      <c r="AJ5" s="20" t="n">
        <v>997</v>
      </c>
      <c r="AK5" s="19" t="s">
        <v>1032</v>
      </c>
      <c r="AL5" s="20" t="n">
        <v>997</v>
      </c>
      <c r="AM5" s="19" t="s">
        <v>1032</v>
      </c>
      <c r="AN5" s="20" t="n">
        <v>997</v>
      </c>
      <c r="AO5" s="19" t="s">
        <v>1032</v>
      </c>
      <c r="AP5" s="20" t="n">
        <v>997</v>
      </c>
      <c r="AQ5" s="19" t="s">
        <v>1032</v>
      </c>
      <c r="AR5" s="20" t="n">
        <v>997</v>
      </c>
      <c r="AS5" s="19" t="s">
        <v>1032</v>
      </c>
      <c r="AT5" s="20" t="n">
        <v>997</v>
      </c>
      <c r="AU5" s="19" t="s">
        <v>1032</v>
      </c>
      <c r="AV5" s="20" t="n">
        <v>997</v>
      </c>
      <c r="AW5" s="19" t="s">
        <v>1032</v>
      </c>
      <c r="AX5" s="20" t="n">
        <v>997</v>
      </c>
      <c r="AY5" s="19" t="s">
        <v>1032</v>
      </c>
      <c r="AZ5" s="20" t="n">
        <v>997</v>
      </c>
      <c r="BA5" s="19" t="s">
        <v>1032</v>
      </c>
      <c r="BB5" s="20" t="n">
        <v>997</v>
      </c>
      <c r="BC5" s="19" t="s">
        <v>1032</v>
      </c>
      <c r="BD5" s="20" t="n">
        <v>997</v>
      </c>
      <c r="BE5" s="19" t="s">
        <v>1032</v>
      </c>
      <c r="BF5" s="20" t="n">
        <v>997</v>
      </c>
      <c r="BG5" s="19" t="s">
        <v>1032</v>
      </c>
      <c r="BH5" s="20" t="n">
        <v>997</v>
      </c>
      <c r="BI5" s="19" t="s">
        <v>1032</v>
      </c>
      <c r="BJ5" s="20" t="n">
        <v>997</v>
      </c>
      <c r="BK5" s="19" t="s">
        <v>1032</v>
      </c>
      <c r="BL5" s="20" t="n">
        <v>997</v>
      </c>
      <c r="BM5" s="19" t="s">
        <v>1032</v>
      </c>
      <c r="BN5" s="21" t="n">
        <v>0.59375</v>
      </c>
      <c r="BO5" s="21" t="n">
        <v>1</v>
      </c>
      <c r="BP5" s="20" t="n">
        <v>1</v>
      </c>
      <c r="BQ5" s="22" t="s">
        <v>1033</v>
      </c>
      <c r="BR5" s="20" t="n">
        <v>1</v>
      </c>
      <c r="BS5" s="22" t="s">
        <v>1033</v>
      </c>
      <c r="BT5" s="20" t="n">
        <v>0</v>
      </c>
      <c r="BU5" s="19" t="s">
        <v>1031</v>
      </c>
      <c r="BV5" s="20" t="n">
        <v>0</v>
      </c>
      <c r="BW5" s="19" t="s">
        <v>1031</v>
      </c>
      <c r="BX5" s="20" t="n">
        <v>1</v>
      </c>
      <c r="BY5" s="19" t="s">
        <v>1030</v>
      </c>
      <c r="BZ5" s="20" t="n">
        <v>1</v>
      </c>
      <c r="CA5" s="4" t="s">
        <v>1030</v>
      </c>
      <c r="CB5" s="20" t="n">
        <v>1</v>
      </c>
      <c r="CC5" s="4" t="s">
        <v>1030</v>
      </c>
      <c r="CD5" s="23" t="n">
        <v>0.714285714285714</v>
      </c>
      <c r="CE5" s="21" t="n">
        <v>1</v>
      </c>
      <c r="CF5" s="20" t="n">
        <v>997</v>
      </c>
      <c r="CG5" s="19" t="s">
        <v>1032</v>
      </c>
      <c r="CH5" s="20" t="n">
        <v>997</v>
      </c>
      <c r="CI5" s="19" t="s">
        <v>1032</v>
      </c>
      <c r="CJ5" s="20" t="n">
        <v>1</v>
      </c>
      <c r="CK5" s="19" t="s">
        <v>1030</v>
      </c>
      <c r="CL5" s="24" t="n">
        <v>1</v>
      </c>
      <c r="CM5" s="24" t="n">
        <v>1</v>
      </c>
      <c r="CN5" s="20" t="n">
        <v>1</v>
      </c>
      <c r="CO5" s="19" t="s">
        <v>1030</v>
      </c>
      <c r="CP5" s="20" t="n">
        <v>1</v>
      </c>
      <c r="CQ5" s="19" t="s">
        <v>1030</v>
      </c>
      <c r="CR5" s="20" t="n">
        <v>0.75</v>
      </c>
      <c r="CS5" s="19" t="s">
        <v>1034</v>
      </c>
      <c r="CT5" s="20" t="n">
        <v>1</v>
      </c>
      <c r="CU5" s="19" t="s">
        <v>1030</v>
      </c>
      <c r="CV5" s="21" t="n">
        <v>0.9375</v>
      </c>
      <c r="CW5" s="21" t="n">
        <v>1</v>
      </c>
      <c r="CX5" s="4" t="n">
        <v>1</v>
      </c>
      <c r="CY5" s="25" t="n">
        <v>49.515979</v>
      </c>
      <c r="CZ5" s="26" t="n">
        <v>2015</v>
      </c>
      <c r="DA5" s="27" t="n">
        <v>1</v>
      </c>
      <c r="DB5" s="25" t="n">
        <v>7.65816454</v>
      </c>
      <c r="DC5" s="6" t="n">
        <v>2016</v>
      </c>
      <c r="DD5" s="4" t="n">
        <v>1</v>
      </c>
      <c r="DE5" s="4" t="n">
        <v>0</v>
      </c>
      <c r="DF5" s="28" t="s">
        <v>1032</v>
      </c>
      <c r="DG5" s="4" t="n">
        <v>0.254549693912986</v>
      </c>
      <c r="DH5" s="29" t="n">
        <v>0.0005169</v>
      </c>
      <c r="DI5" s="26" t="n">
        <v>2015</v>
      </c>
      <c r="DJ5" s="4" t="n">
        <v>999</v>
      </c>
      <c r="DK5" s="4" t="n">
        <v>999</v>
      </c>
      <c r="DL5" s="4" t="n">
        <v>999</v>
      </c>
      <c r="DM5" s="4" t="n">
        <v>999</v>
      </c>
      <c r="DN5" s="4" t="n">
        <v>999</v>
      </c>
      <c r="DO5" s="4" t="n">
        <v>999</v>
      </c>
      <c r="DP5" s="30" t="n">
        <v>0.707509306919771</v>
      </c>
      <c r="DQ5" s="4" t="n">
        <v>6.02</v>
      </c>
      <c r="DR5" s="31" t="n">
        <v>2016</v>
      </c>
      <c r="DS5" s="4" t="n">
        <v>1</v>
      </c>
      <c r="DT5" s="4" t="n">
        <v>26.92</v>
      </c>
      <c r="DU5" s="26" t="n">
        <v>2016</v>
      </c>
      <c r="DV5" s="4" t="n">
        <v>0.5420600259855</v>
      </c>
      <c r="DW5" s="4" t="n">
        <v>49</v>
      </c>
      <c r="DX5" s="6" t="n">
        <v>2015</v>
      </c>
      <c r="DY5" s="4" t="n">
        <v>1</v>
      </c>
      <c r="DZ5" s="4" t="n">
        <v>43.59</v>
      </c>
      <c r="EA5" s="6" t="n">
        <v>2015</v>
      </c>
      <c r="EB5" s="4" t="n">
        <v>0</v>
      </c>
      <c r="EC5" s="4" t="n">
        <v>4.8</v>
      </c>
      <c r="ED5" s="6" t="n">
        <v>2015</v>
      </c>
      <c r="EE5" s="4" t="n">
        <v>1</v>
      </c>
      <c r="EF5" s="4" t="n">
        <v>101.62</v>
      </c>
      <c r="EG5" s="6" t="n">
        <v>2016</v>
      </c>
      <c r="EH5" s="24" t="n">
        <v>0.724956933290527</v>
      </c>
      <c r="EI5" s="24" t="n">
        <v>0.928571428571429</v>
      </c>
      <c r="EJ5" s="32" t="n">
        <v>0.94173942000029</v>
      </c>
      <c r="EK5" s="32" t="n">
        <v>0.944444444444444</v>
      </c>
      <c r="EL5" s="32" t="n">
        <v>0.889420563333607</v>
      </c>
      <c r="EM5" s="24" t="n">
        <v>0.985714285714286</v>
      </c>
      <c r="EN5" s="20" t="n">
        <v>1</v>
      </c>
      <c r="EO5" s="19" t="s">
        <v>1030</v>
      </c>
      <c r="EP5" s="20" t="n">
        <v>0.24</v>
      </c>
      <c r="EQ5" s="4" t="n">
        <v>24</v>
      </c>
      <c r="ER5" s="33" t="n">
        <v>1</v>
      </c>
      <c r="ES5" s="34" t="s">
        <v>1030</v>
      </c>
      <c r="ET5" s="35" t="n">
        <v>0.160935789547625</v>
      </c>
      <c r="EU5" s="4" t="n">
        <v>29</v>
      </c>
      <c r="EV5" s="36" t="n">
        <v>0.2358</v>
      </c>
      <c r="EW5" s="4" t="n">
        <v>23.58</v>
      </c>
      <c r="EX5" s="37" t="n">
        <v>0.12</v>
      </c>
      <c r="EY5" s="4" t="n">
        <v>12</v>
      </c>
      <c r="EZ5" s="26" t="n">
        <v>2012</v>
      </c>
      <c r="FA5" s="21" t="n">
        <v>1</v>
      </c>
      <c r="FB5" s="21" t="n">
        <v>1</v>
      </c>
      <c r="FC5" s="20" t="n">
        <v>1</v>
      </c>
      <c r="FD5" s="19" t="s">
        <v>1030</v>
      </c>
      <c r="FE5" s="20" t="n">
        <v>0.175</v>
      </c>
      <c r="FF5" s="4" t="n">
        <f aca="false">AVERAGE(10,25)</f>
        <v>17.5</v>
      </c>
      <c r="FG5" s="33" t="n">
        <v>1</v>
      </c>
      <c r="FH5" s="34" t="s">
        <v>1030</v>
      </c>
      <c r="FI5" s="4" t="n">
        <v>0.175</v>
      </c>
      <c r="FJ5" s="4" t="n">
        <f aca="false">AVERAGE(10,25)</f>
        <v>17.5</v>
      </c>
      <c r="FK5" s="20" t="n">
        <v>999</v>
      </c>
      <c r="FL5" s="20" t="n">
        <v>999</v>
      </c>
      <c r="FM5" s="20" t="n">
        <v>999</v>
      </c>
      <c r="FN5" s="20" t="n">
        <v>999</v>
      </c>
      <c r="FO5" s="20" t="n">
        <v>1</v>
      </c>
      <c r="FP5" s="4" t="n">
        <v>100</v>
      </c>
      <c r="FQ5" s="4" t="n">
        <v>1</v>
      </c>
      <c r="FR5" s="4" t="n">
        <v>100</v>
      </c>
      <c r="FS5" s="26" t="s">
        <v>1035</v>
      </c>
      <c r="FT5" s="26" t="n">
        <v>1</v>
      </c>
      <c r="FU5" s="4" t="n">
        <v>100</v>
      </c>
      <c r="FV5" s="4" t="n">
        <v>1</v>
      </c>
      <c r="FW5" s="4" t="n">
        <v>100</v>
      </c>
      <c r="FX5" s="26" t="n">
        <v>2011</v>
      </c>
      <c r="FY5" s="24" t="n">
        <v>1</v>
      </c>
      <c r="FZ5" s="24" t="n">
        <v>0.75</v>
      </c>
      <c r="GA5" s="20" t="n">
        <v>1</v>
      </c>
      <c r="GB5" s="4" t="n">
        <v>100</v>
      </c>
      <c r="GC5" s="4" t="n">
        <v>1</v>
      </c>
      <c r="GD5" s="4" t="n">
        <v>100</v>
      </c>
      <c r="GE5" s="26" t="n">
        <v>2016</v>
      </c>
      <c r="GF5" s="20" t="n">
        <v>1</v>
      </c>
      <c r="GG5" s="19" t="s">
        <v>1030</v>
      </c>
      <c r="GH5" s="20" t="n">
        <v>0.24</v>
      </c>
      <c r="GI5" s="4" t="n">
        <v>24</v>
      </c>
      <c r="GJ5" s="33" t="n">
        <v>1</v>
      </c>
      <c r="GK5" s="34" t="s">
        <v>1030</v>
      </c>
      <c r="GL5" s="33" t="n">
        <v>0.29</v>
      </c>
      <c r="GM5" s="4" t="n">
        <v>29</v>
      </c>
      <c r="GN5" s="36" t="n">
        <v>1</v>
      </c>
      <c r="GO5" s="4" t="n">
        <v>23.58</v>
      </c>
      <c r="GP5" s="37" t="n">
        <v>1</v>
      </c>
      <c r="GQ5" s="4" t="n">
        <v>12</v>
      </c>
      <c r="GR5" s="20" t="n">
        <v>2014</v>
      </c>
      <c r="GS5" s="4" t="n">
        <v>1</v>
      </c>
      <c r="GT5" s="4" t="n">
        <v>1.058</v>
      </c>
      <c r="GU5" s="26" t="n">
        <v>2013</v>
      </c>
      <c r="GV5" s="21" t="n">
        <v>1</v>
      </c>
      <c r="GW5" s="21" t="n">
        <v>1</v>
      </c>
      <c r="GX5" s="20" t="n">
        <v>0</v>
      </c>
      <c r="GY5" s="19" t="s">
        <v>1031</v>
      </c>
      <c r="GZ5" s="4" t="n">
        <v>1</v>
      </c>
      <c r="HA5" s="38" t="n">
        <v>999</v>
      </c>
      <c r="HB5" s="20" t="n">
        <v>0</v>
      </c>
      <c r="HC5" s="19" t="s">
        <v>1031</v>
      </c>
      <c r="HD5" s="4" t="n">
        <v>1</v>
      </c>
      <c r="HE5" s="39" t="n">
        <v>999</v>
      </c>
      <c r="HF5" s="26" t="s">
        <v>1035</v>
      </c>
      <c r="HG5" s="26" t="n">
        <v>1</v>
      </c>
      <c r="HH5" s="26" t="n">
        <v>1</v>
      </c>
      <c r="HI5" s="4" t="n">
        <v>1</v>
      </c>
      <c r="HJ5" s="26" t="n">
        <v>1</v>
      </c>
      <c r="HK5" s="26" t="s">
        <v>1035</v>
      </c>
      <c r="HL5" s="24" t="n">
        <v>1</v>
      </c>
      <c r="HM5" s="24" t="n">
        <v>1</v>
      </c>
      <c r="HN5" s="24" t="n">
        <v>0.9375</v>
      </c>
      <c r="HO5" s="20" t="n">
        <v>1</v>
      </c>
      <c r="HP5" s="19" t="s">
        <v>1036</v>
      </c>
      <c r="HQ5" s="20" t="n">
        <v>1</v>
      </c>
      <c r="HR5" s="22" t="s">
        <v>1037</v>
      </c>
      <c r="HS5" s="4" t="n">
        <v>0.8414</v>
      </c>
      <c r="HT5" s="4" t="n">
        <v>15.86</v>
      </c>
      <c r="HU5" s="33" t="n">
        <v>2004</v>
      </c>
      <c r="HV5" s="40" t="n">
        <v>0.61533042182782</v>
      </c>
      <c r="HW5" s="4" t="n">
        <v>32.55</v>
      </c>
      <c r="HX5" s="26" t="n">
        <v>2004</v>
      </c>
      <c r="HY5" s="20" t="n">
        <v>0</v>
      </c>
      <c r="HZ5" s="19" t="s">
        <v>1030</v>
      </c>
      <c r="IA5" s="4" t="s">
        <v>1038</v>
      </c>
      <c r="IB5" s="26" t="n">
        <v>2014</v>
      </c>
      <c r="IC5" s="20" t="n">
        <v>1</v>
      </c>
      <c r="ID5" s="19" t="s">
        <v>1030</v>
      </c>
      <c r="IE5" s="24" t="n">
        <v>0.74278840363797</v>
      </c>
      <c r="IF5" s="24" t="n">
        <v>1</v>
      </c>
      <c r="IG5" s="20" t="n">
        <v>1</v>
      </c>
      <c r="IH5" s="19" t="s">
        <v>1030</v>
      </c>
      <c r="II5" s="20" t="n">
        <v>1</v>
      </c>
      <c r="IJ5" s="19" t="s">
        <v>1030</v>
      </c>
      <c r="IK5" s="39" t="n">
        <v>0</v>
      </c>
      <c r="IL5" s="15" t="s">
        <v>1031</v>
      </c>
      <c r="IM5" s="15" t="n">
        <v>1</v>
      </c>
      <c r="IN5" s="15" t="s">
        <v>1030</v>
      </c>
      <c r="IO5" s="15" t="n">
        <v>1</v>
      </c>
      <c r="IP5" s="15" t="s">
        <v>1030</v>
      </c>
      <c r="IQ5" s="4" t="n">
        <v>1</v>
      </c>
      <c r="IR5" s="15" t="s">
        <v>1030</v>
      </c>
      <c r="IS5" s="4" t="n">
        <v>1</v>
      </c>
      <c r="IT5" s="15" t="s">
        <v>1030</v>
      </c>
      <c r="IU5" s="4" t="n">
        <v>1</v>
      </c>
      <c r="IV5" s="15" t="s">
        <v>1039</v>
      </c>
      <c r="IW5" s="4" t="n">
        <v>0</v>
      </c>
      <c r="IX5" s="15" t="s">
        <v>1031</v>
      </c>
      <c r="IY5" s="4" t="n">
        <v>1</v>
      </c>
      <c r="IZ5" s="15" t="s">
        <v>1030</v>
      </c>
      <c r="JA5" s="4" t="n">
        <v>1</v>
      </c>
      <c r="JB5" s="15" t="s">
        <v>1030</v>
      </c>
      <c r="JC5" s="4" t="n">
        <v>0</v>
      </c>
      <c r="JD5" s="15" t="s">
        <v>1031</v>
      </c>
      <c r="JE5" s="4" t="n">
        <v>1</v>
      </c>
      <c r="JF5" s="15" t="s">
        <v>1030</v>
      </c>
      <c r="JG5" s="4" t="n">
        <v>1</v>
      </c>
      <c r="JH5" s="15" t="s">
        <v>1030</v>
      </c>
      <c r="JI5" s="4" t="n">
        <v>1</v>
      </c>
      <c r="JJ5" s="15" t="s">
        <v>1030</v>
      </c>
      <c r="JK5" s="4" t="n">
        <v>1</v>
      </c>
      <c r="JL5" s="15" t="s">
        <v>1030</v>
      </c>
      <c r="JM5" s="4" t="n">
        <v>1</v>
      </c>
      <c r="JN5" s="15" t="s">
        <v>1030</v>
      </c>
      <c r="JO5" s="4" t="n">
        <v>1</v>
      </c>
      <c r="JP5" s="4" t="s">
        <v>1031</v>
      </c>
      <c r="JQ5" s="4" t="n">
        <v>0</v>
      </c>
      <c r="JR5" s="4" t="s">
        <v>1030</v>
      </c>
      <c r="JS5" s="41" t="n">
        <v>0.789473684210526</v>
      </c>
      <c r="JT5" s="41" t="n">
        <v>1</v>
      </c>
      <c r="JU5" s="4" t="n">
        <v>1</v>
      </c>
      <c r="JV5" s="15" t="n">
        <v>1.0657</v>
      </c>
      <c r="JW5" s="4" t="n">
        <v>1.0688</v>
      </c>
      <c r="JX5" s="15" t="n">
        <v>1.0688</v>
      </c>
      <c r="JY5" s="4" t="n">
        <v>1.0624</v>
      </c>
      <c r="JZ5" s="15" t="n">
        <v>1.0624</v>
      </c>
      <c r="KA5" s="4" t="n">
        <v>999</v>
      </c>
      <c r="KB5" s="15" t="n">
        <v>999</v>
      </c>
      <c r="KC5" s="4" t="n">
        <v>999</v>
      </c>
      <c r="KD5" s="15" t="n">
        <v>999</v>
      </c>
      <c r="KE5" s="4" t="n">
        <v>999</v>
      </c>
      <c r="KF5" s="15" t="n">
        <v>999</v>
      </c>
      <c r="KG5" s="4" t="n">
        <v>999</v>
      </c>
      <c r="KH5" s="15" t="n">
        <v>999</v>
      </c>
      <c r="KI5" s="4" t="n">
        <v>999</v>
      </c>
      <c r="KJ5" s="15" t="n">
        <v>999</v>
      </c>
      <c r="KK5" s="4" t="n">
        <v>999</v>
      </c>
      <c r="KL5" s="15" t="n">
        <v>999</v>
      </c>
      <c r="KM5" s="4" t="n">
        <v>999</v>
      </c>
      <c r="KN5" s="4" t="n">
        <v>999</v>
      </c>
      <c r="KO5" s="4" t="n">
        <v>999</v>
      </c>
      <c r="KP5" s="4" t="n">
        <v>999</v>
      </c>
      <c r="KQ5" s="42" t="n">
        <f aca="false">JZ5/JX5</f>
        <v>0.994011976047904</v>
      </c>
      <c r="KR5" s="42" t="s">
        <v>1040</v>
      </c>
      <c r="KS5" s="42" t="n">
        <v>999</v>
      </c>
      <c r="KT5" s="42" t="n">
        <v>999</v>
      </c>
      <c r="KU5" s="42" t="n">
        <v>999</v>
      </c>
      <c r="KV5" s="42" t="n">
        <v>999</v>
      </c>
      <c r="KW5" s="42" t="n">
        <v>999</v>
      </c>
      <c r="KX5" s="42" t="n">
        <v>999</v>
      </c>
      <c r="KY5" s="42" t="n">
        <v>999</v>
      </c>
      <c r="KZ5" s="42" t="n">
        <v>999</v>
      </c>
      <c r="LA5" s="4" t="n">
        <v>1</v>
      </c>
      <c r="LB5" s="15" t="n">
        <v>1.3758</v>
      </c>
      <c r="LC5" s="4" t="n">
        <v>1.39523244545838</v>
      </c>
      <c r="LD5" s="15" t="n">
        <v>1.4124</v>
      </c>
      <c r="LE5" s="4" t="n">
        <v>1.32268371577555</v>
      </c>
      <c r="LF5" s="15" t="n">
        <v>1.3367</v>
      </c>
      <c r="LG5" s="4" t="n">
        <v>999</v>
      </c>
      <c r="LH5" s="4" t="n">
        <v>999</v>
      </c>
      <c r="LI5" s="4" t="n">
        <v>999</v>
      </c>
      <c r="LJ5" s="4" t="n">
        <v>999</v>
      </c>
      <c r="LK5" s="4" t="n">
        <v>999</v>
      </c>
      <c r="LL5" s="4" t="n">
        <v>999</v>
      </c>
      <c r="LM5" s="4" t="n">
        <v>999</v>
      </c>
      <c r="LN5" s="4" t="n">
        <v>999</v>
      </c>
      <c r="LO5" s="4" t="n">
        <v>999</v>
      </c>
      <c r="LP5" s="4" t="n">
        <v>999</v>
      </c>
      <c r="LQ5" s="4" t="n">
        <v>999</v>
      </c>
      <c r="LR5" s="4" t="n">
        <v>999</v>
      </c>
      <c r="LS5" s="4" t="n">
        <v>999</v>
      </c>
      <c r="LT5" s="4" t="n">
        <v>999</v>
      </c>
      <c r="LU5" s="4" t="n">
        <v>999</v>
      </c>
      <c r="LV5" s="15" t="n">
        <v>999</v>
      </c>
      <c r="LW5" s="42" t="n">
        <f aca="false">LF5/LD5</f>
        <v>0.946403285188332</v>
      </c>
      <c r="LX5" s="42" t="s">
        <v>1040</v>
      </c>
      <c r="LY5" s="42" t="n">
        <v>999</v>
      </c>
      <c r="LZ5" s="42" t="n">
        <v>999</v>
      </c>
      <c r="MA5" s="42" t="n">
        <v>999</v>
      </c>
      <c r="MB5" s="42" t="n">
        <v>999</v>
      </c>
      <c r="MC5" s="42" t="n">
        <v>999</v>
      </c>
      <c r="MD5" s="42" t="n">
        <v>999</v>
      </c>
      <c r="ME5" s="42" t="n">
        <v>999</v>
      </c>
      <c r="MF5" s="42" t="n">
        <v>999</v>
      </c>
      <c r="MG5" s="4" t="n">
        <v>0.0498484152060429</v>
      </c>
      <c r="MH5" s="4" t="n">
        <v>0.196</v>
      </c>
      <c r="MI5" s="4" t="n">
        <v>0.253428528098746</v>
      </c>
      <c r="MJ5" s="4" t="n">
        <v>0.221</v>
      </c>
      <c r="MK5" s="4" t="n">
        <v>0.204551576793272</v>
      </c>
      <c r="ML5" s="4" t="n">
        <v>0.17</v>
      </c>
      <c r="MM5" s="4" t="n">
        <v>0.192092746068348</v>
      </c>
      <c r="MN5" s="4" t="n">
        <v>0.157</v>
      </c>
      <c r="MO5" s="4" t="n">
        <v>0.280742118534158</v>
      </c>
      <c r="MP5" s="4" t="n">
        <v>0.2495</v>
      </c>
      <c r="MQ5" s="4" t="n">
        <v>0.31188919534647</v>
      </c>
      <c r="MR5" s="4" t="n">
        <v>0.282</v>
      </c>
      <c r="MS5" s="4" t="n">
        <v>0.271637588389021</v>
      </c>
      <c r="MT5" s="4" t="n">
        <v>0.24</v>
      </c>
      <c r="MU5" s="4" t="n">
        <v>0.221802265489322</v>
      </c>
      <c r="MV5" s="4" t="n">
        <v>0.188</v>
      </c>
      <c r="MW5" s="4" t="n">
        <v>0.197842975633698</v>
      </c>
      <c r="MX5" s="4" t="n">
        <v>0.163</v>
      </c>
      <c r="MY5" s="4" t="n">
        <v>0.145132537951324</v>
      </c>
      <c r="MZ5" s="4" t="n">
        <v>0.108</v>
      </c>
      <c r="NA5" s="4" t="n">
        <v>999</v>
      </c>
      <c r="NB5" s="4" t="n">
        <v>999</v>
      </c>
      <c r="NC5" s="42" t="n">
        <f aca="false">ML5/MJ5</f>
        <v>0.769230769230769</v>
      </c>
      <c r="ND5" s="42" t="s">
        <v>1040</v>
      </c>
      <c r="NE5" s="43" t="n">
        <f aca="false">MP5/MN5</f>
        <v>1.58917197452229</v>
      </c>
      <c r="NF5" s="42" t="s">
        <v>1041</v>
      </c>
      <c r="NG5" s="7" t="n">
        <f aca="false">MZ5/MV5</f>
        <v>0.574468085106383</v>
      </c>
      <c r="NH5" s="7" t="s">
        <v>1042</v>
      </c>
      <c r="NI5" s="7" t="n">
        <f aca="false">MV5/MR5</f>
        <v>0.666666666666667</v>
      </c>
      <c r="NJ5" s="7" t="s">
        <v>1043</v>
      </c>
      <c r="NK5" s="42" t="n">
        <v>999</v>
      </c>
      <c r="NL5" s="42" t="n">
        <v>999</v>
      </c>
      <c r="NM5" s="4" t="n">
        <v>0.84105051224529</v>
      </c>
      <c r="NN5" s="4" t="n">
        <v>0.8655</v>
      </c>
      <c r="NO5" s="4" t="n">
        <v>0.736064462950442</v>
      </c>
      <c r="NP5" s="4" t="n">
        <v>0.7246</v>
      </c>
      <c r="NQ5" s="4" t="n">
        <v>1.01600480562356</v>
      </c>
      <c r="NR5" s="4" t="n">
        <v>1.0167</v>
      </c>
      <c r="NS5" s="4" t="n">
        <v>0.373224977376868</v>
      </c>
      <c r="NT5" s="4" t="n">
        <v>0.346</v>
      </c>
      <c r="NU5" s="4" t="n">
        <v>0.1058393025881</v>
      </c>
      <c r="NV5" s="4" t="n">
        <v>0.067</v>
      </c>
      <c r="NW5" s="4" t="n">
        <v>0.297513621433095</v>
      </c>
      <c r="NX5" s="4" t="n">
        <v>0.267</v>
      </c>
      <c r="NY5" s="4" t="n">
        <v>0.397184267232492</v>
      </c>
      <c r="NZ5" s="4" t="n">
        <v>0.371</v>
      </c>
      <c r="OA5" s="4" t="n">
        <v>0.46235353563979</v>
      </c>
      <c r="OB5" s="4" t="n">
        <v>0.46235353563979</v>
      </c>
      <c r="OC5" s="4" t="n">
        <v>0.569691154192987</v>
      </c>
      <c r="OD5" s="4" t="n">
        <v>0.551</v>
      </c>
      <c r="OE5" s="6" t="n">
        <v>0.685654117094209</v>
      </c>
      <c r="OF5" s="4" t="n">
        <v>0.672</v>
      </c>
      <c r="OG5" s="4" t="n">
        <v>999</v>
      </c>
      <c r="OH5" s="4" t="n">
        <v>999</v>
      </c>
      <c r="OI5" s="42" t="n">
        <f aca="false">NR5/NP5</f>
        <v>1.40311896218603</v>
      </c>
      <c r="OJ5" s="42" t="s">
        <v>1044</v>
      </c>
      <c r="OK5" s="43" t="n">
        <f aca="false">NV5/NT5</f>
        <v>0.19364161849711</v>
      </c>
      <c r="OL5" s="42" t="s">
        <v>1045</v>
      </c>
      <c r="OM5" s="7" t="n">
        <f aca="false">OF5/OB5</f>
        <v>1.45343324577395</v>
      </c>
      <c r="ON5" s="7" t="s">
        <v>1046</v>
      </c>
      <c r="OO5" s="7" t="n">
        <f aca="false">OB5/NX5</f>
        <v>1.7316611821715</v>
      </c>
      <c r="OP5" s="7" t="s">
        <v>1042</v>
      </c>
      <c r="OQ5" s="42" t="n">
        <v>999</v>
      </c>
      <c r="OR5" s="42" t="n">
        <v>999</v>
      </c>
      <c r="OS5" s="15" t="n">
        <v>2015</v>
      </c>
      <c r="OT5" s="4" t="n">
        <v>0.9736</v>
      </c>
      <c r="OU5" s="4" t="n">
        <v>0.9736</v>
      </c>
      <c r="OV5" s="4" t="n">
        <v>0.9719</v>
      </c>
      <c r="OW5" s="4" t="n">
        <v>0.9719</v>
      </c>
      <c r="OX5" s="4" t="n">
        <v>0.9753</v>
      </c>
      <c r="OY5" s="4" t="n">
        <v>0.9753</v>
      </c>
      <c r="OZ5" s="4" t="n">
        <v>999</v>
      </c>
      <c r="PA5" s="4" t="n">
        <v>999</v>
      </c>
      <c r="PB5" s="4" t="n">
        <v>999</v>
      </c>
      <c r="PC5" s="4" t="n">
        <v>999</v>
      </c>
      <c r="PD5" s="4" t="n">
        <v>999</v>
      </c>
      <c r="PE5" s="4" t="n">
        <v>999</v>
      </c>
      <c r="PF5" s="4" t="n">
        <v>999</v>
      </c>
      <c r="PG5" s="4" t="n">
        <v>999</v>
      </c>
      <c r="PH5" s="4" t="n">
        <v>999</v>
      </c>
      <c r="PI5" s="4" t="n">
        <v>999</v>
      </c>
      <c r="PJ5" s="4" t="n">
        <v>999</v>
      </c>
      <c r="PK5" s="4" t="n">
        <v>999</v>
      </c>
      <c r="PL5" s="4" t="n">
        <v>999</v>
      </c>
      <c r="PM5" s="4" t="n">
        <v>999</v>
      </c>
      <c r="PN5" s="4" t="n">
        <v>999</v>
      </c>
      <c r="PO5" s="4" t="n">
        <v>999</v>
      </c>
      <c r="PP5" s="42" t="n">
        <f aca="false">OY5/OW5</f>
        <v>1.00349830229447</v>
      </c>
      <c r="PQ5" s="42" t="s">
        <v>1044</v>
      </c>
      <c r="PR5" s="42" t="n">
        <v>999</v>
      </c>
      <c r="PS5" s="42" t="n">
        <v>999</v>
      </c>
      <c r="PT5" s="42" t="n">
        <v>999</v>
      </c>
      <c r="PU5" s="42" t="n">
        <v>999</v>
      </c>
      <c r="PV5" s="42" t="n">
        <v>999</v>
      </c>
      <c r="PW5" s="42" t="n">
        <v>999</v>
      </c>
      <c r="PX5" s="42" t="n">
        <v>999</v>
      </c>
      <c r="PY5" s="42" t="n">
        <v>999</v>
      </c>
      <c r="PZ5" s="4" t="n">
        <v>0.844359497863975</v>
      </c>
      <c r="QA5" s="4" t="n">
        <v>0.8683</v>
      </c>
      <c r="QB5" s="4" t="n">
        <v>0.861706978953336</v>
      </c>
      <c r="QC5" s="4" t="n">
        <v>0.8557</v>
      </c>
      <c r="QD5" s="4" t="n">
        <v>0.886720477562608</v>
      </c>
      <c r="QE5" s="4" t="n">
        <v>0.8818</v>
      </c>
      <c r="QF5" s="4" t="n">
        <v>999</v>
      </c>
      <c r="QG5" s="4" t="n">
        <v>999</v>
      </c>
      <c r="QH5" s="4" t="n">
        <v>999</v>
      </c>
      <c r="QI5" s="4" t="n">
        <v>999</v>
      </c>
      <c r="QJ5" s="4" t="n">
        <v>999</v>
      </c>
      <c r="QK5" s="4" t="n">
        <v>999</v>
      </c>
      <c r="QL5" s="4" t="n">
        <v>999</v>
      </c>
      <c r="QM5" s="4" t="n">
        <v>999</v>
      </c>
      <c r="QN5" s="4" t="n">
        <v>999</v>
      </c>
      <c r="QO5" s="4" t="n">
        <v>999</v>
      </c>
      <c r="QP5" s="4" t="n">
        <v>999</v>
      </c>
      <c r="QQ5" s="4" t="n">
        <v>999</v>
      </c>
      <c r="QR5" s="4" t="n">
        <v>999</v>
      </c>
      <c r="QS5" s="4" t="n">
        <v>999</v>
      </c>
      <c r="QT5" s="4" t="n">
        <v>999</v>
      </c>
      <c r="QU5" s="4" t="n">
        <v>999</v>
      </c>
      <c r="QV5" s="42" t="n">
        <f aca="false">QE5/QC5</f>
        <v>1.03050134392895</v>
      </c>
      <c r="QW5" s="42" t="s">
        <v>1044</v>
      </c>
      <c r="QX5" s="42" t="n">
        <v>999</v>
      </c>
      <c r="QY5" s="42" t="n">
        <v>999</v>
      </c>
      <c r="QZ5" s="42" t="n">
        <v>999</v>
      </c>
      <c r="RA5" s="42" t="n">
        <v>999</v>
      </c>
      <c r="RB5" s="42" t="n">
        <v>999</v>
      </c>
      <c r="RC5" s="42" t="n">
        <v>999</v>
      </c>
      <c r="RD5" s="42" t="n">
        <v>999</v>
      </c>
      <c r="RE5" s="42" t="n">
        <v>999</v>
      </c>
      <c r="RF5" s="15" t="n">
        <v>2013</v>
      </c>
      <c r="RG5" s="4" t="n">
        <v>999</v>
      </c>
      <c r="RH5" s="4" t="n">
        <v>999</v>
      </c>
      <c r="RI5" s="4" t="n">
        <v>999</v>
      </c>
      <c r="RJ5" s="4" t="n">
        <v>999</v>
      </c>
      <c r="RK5" s="4" t="n">
        <v>999</v>
      </c>
      <c r="RL5" s="4" t="n">
        <v>999</v>
      </c>
      <c r="RM5" s="4" t="n">
        <v>999</v>
      </c>
      <c r="RN5" s="4" t="n">
        <v>999</v>
      </c>
      <c r="RO5" s="4" t="n">
        <v>999</v>
      </c>
      <c r="RP5" s="4" t="n">
        <v>999</v>
      </c>
      <c r="RQ5" s="4" t="n">
        <v>999</v>
      </c>
      <c r="RR5" s="4" t="n">
        <v>999</v>
      </c>
      <c r="RS5" s="4" t="n">
        <v>999</v>
      </c>
      <c r="RT5" s="4" t="n">
        <v>999</v>
      </c>
      <c r="RU5" s="4" t="n">
        <v>999</v>
      </c>
      <c r="RV5" s="4" t="n">
        <v>999</v>
      </c>
      <c r="RW5" s="4" t="n">
        <v>999</v>
      </c>
      <c r="RX5" s="4" t="n">
        <v>999</v>
      </c>
      <c r="RY5" s="4" t="n">
        <v>999</v>
      </c>
      <c r="RZ5" s="4" t="n">
        <v>999</v>
      </c>
      <c r="SA5" s="4" t="n">
        <v>999</v>
      </c>
      <c r="SB5" s="4" t="n">
        <v>999</v>
      </c>
      <c r="SC5" s="42" t="n">
        <v>999</v>
      </c>
      <c r="SD5" s="42" t="n">
        <v>999</v>
      </c>
      <c r="SE5" s="42" t="n">
        <v>999</v>
      </c>
      <c r="SF5" s="42" t="n">
        <v>999</v>
      </c>
      <c r="SG5" s="42" t="n">
        <v>999</v>
      </c>
      <c r="SH5" s="42" t="n">
        <v>999</v>
      </c>
      <c r="SI5" s="42" t="n">
        <v>999</v>
      </c>
      <c r="SJ5" s="42" t="n">
        <v>999</v>
      </c>
      <c r="SK5" s="42" t="n">
        <v>999</v>
      </c>
      <c r="SL5" s="42" t="n">
        <v>999</v>
      </c>
      <c r="SM5" s="4" t="n">
        <v>999</v>
      </c>
      <c r="SN5" s="4" t="n">
        <v>999</v>
      </c>
      <c r="SO5" s="25" t="n">
        <v>0.707696663761383</v>
      </c>
      <c r="SP5" s="44" t="n">
        <v>0.695</v>
      </c>
      <c r="SQ5" s="25" t="n">
        <v>0.793950107241631</v>
      </c>
      <c r="SR5" s="44" t="n">
        <v>0.785</v>
      </c>
      <c r="SS5" s="25" t="n">
        <v>0.886912151881453</v>
      </c>
      <c r="ST5" s="44" t="n">
        <v>0.882</v>
      </c>
      <c r="SU5" s="44" t="n">
        <v>0.643006581151198</v>
      </c>
      <c r="SV5" s="44" t="n">
        <v>0.6275</v>
      </c>
      <c r="SW5" s="44" t="n">
        <v>0.622401591875361</v>
      </c>
      <c r="SX5" s="44" t="n">
        <v>0.606</v>
      </c>
      <c r="SY5" s="44" t="n">
        <v>0.661694827238585</v>
      </c>
      <c r="SZ5" s="44" t="n">
        <v>0.647</v>
      </c>
      <c r="TA5" s="25" t="n">
        <v>0.707696663761383</v>
      </c>
      <c r="TB5" s="44" t="n">
        <v>0.695</v>
      </c>
      <c r="TC5" s="25" t="n">
        <v>0.795866850430081</v>
      </c>
      <c r="TD5" s="44" t="n">
        <v>0.787</v>
      </c>
      <c r="TE5" s="25" t="n">
        <v>0.895537496229478</v>
      </c>
      <c r="TF5" s="44" t="n">
        <v>0.891</v>
      </c>
      <c r="TG5" s="4" t="n">
        <v>999</v>
      </c>
      <c r="TH5" s="4" t="n">
        <v>999</v>
      </c>
      <c r="TI5" s="42" t="n">
        <f aca="false">SR5/SP5</f>
        <v>1.1294964028777</v>
      </c>
      <c r="TJ5" s="42" t="s">
        <v>1044</v>
      </c>
      <c r="TK5" s="43" t="n">
        <f aca="false">SV5/ST5</f>
        <v>0.711451247165533</v>
      </c>
      <c r="TL5" s="42" t="s">
        <v>1045</v>
      </c>
      <c r="TM5" s="7" t="n">
        <f aca="false">TF5/TB5</f>
        <v>1.28201438848921</v>
      </c>
      <c r="TN5" s="7" t="s">
        <v>1046</v>
      </c>
      <c r="TO5" s="7" t="n">
        <f aca="false">TB5/SX5</f>
        <v>1.14686468646865</v>
      </c>
      <c r="TP5" s="7" t="s">
        <v>1042</v>
      </c>
      <c r="TQ5" s="42" t="n">
        <v>999</v>
      </c>
      <c r="TR5" s="42" t="n">
        <v>999</v>
      </c>
      <c r="TS5" s="25" t="n">
        <v>0.735281150505166</v>
      </c>
      <c r="TT5" s="44" t="n">
        <v>0.776</v>
      </c>
      <c r="TU5" s="25" t="n">
        <v>0.784366391299381</v>
      </c>
      <c r="TV5" s="44" t="n">
        <v>0.775</v>
      </c>
      <c r="TW5" s="25" t="n">
        <v>0.786283134487831</v>
      </c>
      <c r="TX5" s="44" t="n">
        <v>0.777</v>
      </c>
      <c r="TY5" s="25" t="n">
        <v>0.778616161734031</v>
      </c>
      <c r="TZ5" s="44" t="n">
        <v>0.769</v>
      </c>
      <c r="UA5" s="25" t="n">
        <v>0.792033364053181</v>
      </c>
      <c r="UB5" s="44" t="n">
        <v>0.783</v>
      </c>
      <c r="UC5" s="4" t="n">
        <v>999</v>
      </c>
      <c r="UD5" s="4" t="n">
        <v>999</v>
      </c>
      <c r="UE5" s="4" t="n">
        <v>999</v>
      </c>
      <c r="UF5" s="4" t="n">
        <v>999</v>
      </c>
      <c r="UG5" s="4" t="n">
        <v>999</v>
      </c>
      <c r="UH5" s="4" t="n">
        <v>999</v>
      </c>
      <c r="UI5" s="4" t="n">
        <v>999</v>
      </c>
      <c r="UJ5" s="4" t="n">
        <v>999</v>
      </c>
      <c r="UK5" s="4" t="n">
        <v>999</v>
      </c>
      <c r="UL5" s="4" t="n">
        <v>999</v>
      </c>
      <c r="UM5" s="44" t="n">
        <v>0.725905724051658</v>
      </c>
      <c r="UN5" s="44" t="n">
        <v>0.714</v>
      </c>
      <c r="UO5" s="42" t="n">
        <f aca="false">TX5/TV5</f>
        <v>1.00258064516129</v>
      </c>
      <c r="UP5" s="42" t="s">
        <v>1044</v>
      </c>
      <c r="UQ5" s="43" t="n">
        <f aca="false">UB5/TZ5</f>
        <v>1.01820546163849</v>
      </c>
      <c r="UR5" s="42" t="s">
        <v>1041</v>
      </c>
      <c r="US5" s="42" t="n">
        <v>999</v>
      </c>
      <c r="UT5" s="42" t="n">
        <v>999</v>
      </c>
      <c r="UU5" s="42" t="n">
        <v>999</v>
      </c>
      <c r="UV5" s="42" t="n">
        <v>999</v>
      </c>
      <c r="UW5" s="45" t="n">
        <f aca="false">UN5/TT5</f>
        <v>0.920103092783505</v>
      </c>
      <c r="UX5" s="7" t="s">
        <v>1047</v>
      </c>
      <c r="UY5" s="25" t="n">
        <v>0.688009927381089</v>
      </c>
      <c r="UZ5" s="44" t="n">
        <v>0.736</v>
      </c>
      <c r="VA5" s="25" t="n">
        <v>0.721113866080533</v>
      </c>
      <c r="VB5" s="44" t="n">
        <v>0.709</v>
      </c>
      <c r="VC5" s="25" t="n">
        <v>0.765198959414882</v>
      </c>
      <c r="VD5" s="44" t="n">
        <v>0.755</v>
      </c>
      <c r="VE5" s="25" t="n">
        <v>0.760407101443757</v>
      </c>
      <c r="VF5" s="44" t="n">
        <v>0.75</v>
      </c>
      <c r="VG5" s="25" t="n">
        <v>0.710571778544058</v>
      </c>
      <c r="VH5" s="44" t="n">
        <v>0.698</v>
      </c>
      <c r="VI5" s="25" t="n">
        <v>0.701946434196034</v>
      </c>
      <c r="VJ5" s="4" t="n">
        <v>0.689</v>
      </c>
      <c r="VK5" s="4" t="n">
        <v>999</v>
      </c>
      <c r="VL5" s="4" t="n">
        <v>999</v>
      </c>
      <c r="VM5" s="25" t="n">
        <v>0.737406183182357</v>
      </c>
      <c r="VN5" s="44" t="n">
        <v>0.726</v>
      </c>
      <c r="VO5" s="44" t="n">
        <v>999</v>
      </c>
      <c r="VP5" s="44" t="n">
        <v>999</v>
      </c>
      <c r="VQ5" s="25" t="n">
        <v>0.786283134487831</v>
      </c>
      <c r="VR5" s="44" t="n">
        <v>0.777</v>
      </c>
      <c r="VS5" s="4" t="n">
        <v>999</v>
      </c>
      <c r="VT5" s="4" t="n">
        <v>999</v>
      </c>
      <c r="VU5" s="42" t="n">
        <f aca="false">VD5/VB5</f>
        <v>1.06488011283498</v>
      </c>
      <c r="VV5" s="42" t="s">
        <v>1044</v>
      </c>
      <c r="VW5" s="43" t="n">
        <f aca="false">VH5/VF5</f>
        <v>0.930666666666667</v>
      </c>
      <c r="VX5" s="42" t="s">
        <v>1045</v>
      </c>
      <c r="VY5" s="7" t="n">
        <f aca="false">VR5/VN5</f>
        <v>1.0702479338843</v>
      </c>
      <c r="VZ5" s="7" t="s">
        <v>1046</v>
      </c>
      <c r="WA5" s="7" t="n">
        <f aca="false">VN5/VJ5</f>
        <v>1.05370101596517</v>
      </c>
      <c r="WB5" s="7" t="s">
        <v>1042</v>
      </c>
      <c r="WC5" s="42" t="n">
        <v>999</v>
      </c>
      <c r="WD5" s="42" t="n">
        <v>999</v>
      </c>
      <c r="WE5" s="4" t="n">
        <v>2015</v>
      </c>
      <c r="WF5" s="41" t="n">
        <v>0.769511250667198</v>
      </c>
      <c r="WG5" s="41" t="n">
        <v>0.46969696969697</v>
      </c>
      <c r="WH5" s="41" t="n">
        <v>0.823232323232323</v>
      </c>
      <c r="WI5" s="4" t="n">
        <v>1</v>
      </c>
      <c r="WJ5" s="4" t="s">
        <v>1030</v>
      </c>
      <c r="WK5" s="4" t="n">
        <v>1</v>
      </c>
      <c r="WL5" s="4" t="s">
        <v>1030</v>
      </c>
      <c r="WM5" s="4" t="n">
        <v>1</v>
      </c>
      <c r="WN5" s="4" t="s">
        <v>1030</v>
      </c>
      <c r="WO5" s="4" t="n">
        <v>1</v>
      </c>
      <c r="WP5" s="4" t="s">
        <v>1030</v>
      </c>
      <c r="WQ5" s="4" t="n">
        <v>1</v>
      </c>
      <c r="WR5" s="4" t="s">
        <v>1030</v>
      </c>
      <c r="WS5" s="4" t="n">
        <v>1</v>
      </c>
      <c r="WT5" s="4" t="s">
        <v>1030</v>
      </c>
      <c r="WU5" s="4" t="n">
        <v>1</v>
      </c>
      <c r="WV5" s="4" t="s">
        <v>1030</v>
      </c>
      <c r="WW5" s="4" t="n">
        <v>1</v>
      </c>
      <c r="WX5" s="4" t="s">
        <v>1030</v>
      </c>
      <c r="WY5" s="4" t="n">
        <v>1</v>
      </c>
      <c r="WZ5" s="4" t="s">
        <v>1030</v>
      </c>
      <c r="XA5" s="4" t="n">
        <v>1</v>
      </c>
      <c r="XB5" s="4" t="s">
        <v>1030</v>
      </c>
      <c r="XC5" s="4" t="n">
        <v>1</v>
      </c>
      <c r="XD5" s="4" t="s">
        <v>1030</v>
      </c>
      <c r="XE5" s="4" t="n">
        <v>1</v>
      </c>
      <c r="XF5" s="4" t="s">
        <v>1030</v>
      </c>
      <c r="XG5" s="4" t="n">
        <v>1</v>
      </c>
      <c r="XH5" s="4" t="s">
        <v>1030</v>
      </c>
      <c r="XI5" s="4" t="n">
        <v>1</v>
      </c>
      <c r="XJ5" s="4" t="s">
        <v>1030</v>
      </c>
      <c r="XK5" s="4" t="n">
        <v>1</v>
      </c>
      <c r="XL5" s="4" t="s">
        <v>1030</v>
      </c>
      <c r="XM5" s="4" t="n">
        <v>0</v>
      </c>
      <c r="XN5" s="4" t="s">
        <v>1031</v>
      </c>
      <c r="XO5" s="4" t="n">
        <v>1</v>
      </c>
      <c r="XP5" s="4" t="s">
        <v>1030</v>
      </c>
      <c r="XQ5" s="4" t="n">
        <v>1</v>
      </c>
      <c r="XR5" s="4" t="s">
        <v>1030</v>
      </c>
      <c r="XS5" s="4" t="n">
        <v>1</v>
      </c>
      <c r="XT5" s="4" t="s">
        <v>1030</v>
      </c>
      <c r="XU5" s="4" t="n">
        <v>0</v>
      </c>
      <c r="XV5" s="4" t="s">
        <v>1031</v>
      </c>
      <c r="XW5" s="41" t="n">
        <v>0.947368421052632</v>
      </c>
      <c r="XX5" s="41" t="n">
        <v>1</v>
      </c>
      <c r="XY5" s="4" t="n">
        <v>1</v>
      </c>
      <c r="XZ5" s="4" t="s">
        <v>1030</v>
      </c>
      <c r="YA5" s="4" t="n">
        <v>0.33</v>
      </c>
      <c r="YB5" s="4" t="s">
        <v>1048</v>
      </c>
      <c r="YC5" s="4" t="n">
        <v>1</v>
      </c>
      <c r="YD5" s="4" t="s">
        <v>1030</v>
      </c>
      <c r="YE5" s="4" t="n">
        <v>1</v>
      </c>
      <c r="YF5" s="4" t="s">
        <v>1031</v>
      </c>
      <c r="YG5" s="41" t="n">
        <v>0.8325</v>
      </c>
      <c r="YH5" s="41" t="n">
        <v>1</v>
      </c>
      <c r="YI5" s="4" t="n">
        <v>1</v>
      </c>
      <c r="YJ5" s="4" t="s">
        <v>1030</v>
      </c>
      <c r="YK5" s="4" t="n">
        <v>1</v>
      </c>
      <c r="YL5" s="4" t="s">
        <v>1030</v>
      </c>
      <c r="YM5" s="4" t="n">
        <v>1</v>
      </c>
      <c r="YN5" s="4" t="s">
        <v>1030</v>
      </c>
      <c r="YO5" s="4" t="n">
        <v>1</v>
      </c>
      <c r="YP5" s="4" t="s">
        <v>1030</v>
      </c>
      <c r="YQ5" s="4" t="n">
        <v>1</v>
      </c>
      <c r="YR5" s="4" t="s">
        <v>1030</v>
      </c>
      <c r="YS5" s="4" t="n">
        <v>1</v>
      </c>
      <c r="YT5" s="4" t="s">
        <v>1030</v>
      </c>
      <c r="YU5" s="4" t="n">
        <v>1</v>
      </c>
      <c r="YV5" s="4" t="s">
        <v>1030</v>
      </c>
      <c r="YW5" s="4" t="n">
        <v>1</v>
      </c>
      <c r="YX5" s="4" t="s">
        <v>1030</v>
      </c>
      <c r="YY5" s="4" t="n">
        <v>999</v>
      </c>
      <c r="YZ5" s="4" t="n">
        <v>999</v>
      </c>
      <c r="ZA5" s="4" t="n">
        <v>999</v>
      </c>
      <c r="ZB5" s="4" t="n">
        <v>999</v>
      </c>
      <c r="ZC5" s="4" t="n">
        <v>999</v>
      </c>
      <c r="ZD5" s="4" t="n">
        <v>999</v>
      </c>
      <c r="ZE5" s="4" t="n">
        <v>999</v>
      </c>
      <c r="ZF5" s="4" t="n">
        <v>999</v>
      </c>
      <c r="ZG5" s="4" t="n">
        <v>999</v>
      </c>
      <c r="ZH5" s="4" t="n">
        <v>999</v>
      </c>
      <c r="ZI5" s="4" t="n">
        <v>999</v>
      </c>
      <c r="ZJ5" s="4" t="n">
        <v>999</v>
      </c>
      <c r="ZK5" s="4" t="n">
        <v>999</v>
      </c>
      <c r="ZL5" s="4" t="n">
        <v>999</v>
      </c>
      <c r="ZM5" s="4" t="n">
        <v>999</v>
      </c>
      <c r="ZN5" s="4" t="n">
        <v>999</v>
      </c>
      <c r="ZO5" s="4" t="n">
        <v>999</v>
      </c>
      <c r="ZP5" s="4" t="n">
        <v>999</v>
      </c>
      <c r="ZQ5" s="4" t="n">
        <v>999</v>
      </c>
      <c r="ZR5" s="4" t="n">
        <v>999</v>
      </c>
      <c r="ZS5" s="4" t="n">
        <v>999</v>
      </c>
      <c r="ZT5" s="4" t="n">
        <v>999</v>
      </c>
      <c r="ZU5" s="42" t="n">
        <v>999</v>
      </c>
      <c r="ZV5" s="42" t="n">
        <v>999</v>
      </c>
      <c r="ZW5" s="42" t="n">
        <v>999</v>
      </c>
      <c r="ZX5" s="42" t="n">
        <v>999</v>
      </c>
      <c r="ZY5" s="42" t="n">
        <v>999</v>
      </c>
      <c r="ZZ5" s="42" t="n">
        <v>999</v>
      </c>
      <c r="AAA5" s="42" t="n">
        <v>999</v>
      </c>
      <c r="AAB5" s="42" t="n">
        <v>999</v>
      </c>
      <c r="AAC5" s="42" t="n">
        <v>999</v>
      </c>
      <c r="AAD5" s="42" t="n">
        <v>999</v>
      </c>
      <c r="AAE5" s="44" t="n">
        <v>0.933</v>
      </c>
      <c r="AAF5" s="44" t="n">
        <v>0.933</v>
      </c>
      <c r="AAG5" s="44" t="n">
        <v>0.917</v>
      </c>
      <c r="AAH5" s="44" t="n">
        <v>0.917</v>
      </c>
      <c r="AAI5" s="44" t="n">
        <v>0.95</v>
      </c>
      <c r="AAJ5" s="44" t="n">
        <v>0.95</v>
      </c>
      <c r="AAK5" s="44" t="n">
        <v>0.944</v>
      </c>
      <c r="AAL5" s="44" t="n">
        <v>0.944</v>
      </c>
      <c r="AAM5" s="44" t="n">
        <v>0.846</v>
      </c>
      <c r="AAN5" s="44" t="n">
        <v>0.846</v>
      </c>
      <c r="AAO5" s="44" t="n">
        <v>0.826</v>
      </c>
      <c r="AAP5" s="44" t="n">
        <v>0.826</v>
      </c>
      <c r="AAQ5" s="44" t="n">
        <v>0.897</v>
      </c>
      <c r="AAR5" s="44" t="n">
        <v>0.897</v>
      </c>
      <c r="AAS5" s="44" t="n">
        <v>0.941</v>
      </c>
      <c r="AAT5" s="44" t="n">
        <v>0.941</v>
      </c>
      <c r="AAU5" s="44" t="n">
        <v>0.967</v>
      </c>
      <c r="AAV5" s="44" t="n">
        <v>0.967</v>
      </c>
      <c r="AAW5" s="44" t="n">
        <v>0.98</v>
      </c>
      <c r="AAX5" s="44" t="n">
        <v>0.98</v>
      </c>
      <c r="AAY5" s="4" t="n">
        <v>999</v>
      </c>
      <c r="AAZ5" s="4" t="n">
        <v>999</v>
      </c>
      <c r="ABA5" s="42" t="n">
        <f aca="false">AAJ5/AAH5</f>
        <v>1.03598691384951</v>
      </c>
      <c r="ABB5" s="42" t="s">
        <v>1044</v>
      </c>
      <c r="ABC5" s="43" t="n">
        <f aca="false">AAN5/AAL5</f>
        <v>0.896186440677966</v>
      </c>
      <c r="ABD5" s="42" t="s">
        <v>1045</v>
      </c>
      <c r="ABE5" s="7" t="n">
        <f aca="false">AAX5/AAT5</f>
        <v>1.04144527098831</v>
      </c>
      <c r="ABF5" s="7" t="s">
        <v>1046</v>
      </c>
      <c r="ABG5" s="7" t="n">
        <f aca="false">AAT5/AAP5</f>
        <v>1.13922518159806</v>
      </c>
      <c r="ABH5" s="7" t="s">
        <v>1042</v>
      </c>
      <c r="ABI5" s="42" t="n">
        <v>999</v>
      </c>
      <c r="ABJ5" s="42" t="n">
        <v>999</v>
      </c>
      <c r="ABK5" s="44" t="n">
        <v>0.951</v>
      </c>
      <c r="ABL5" s="44" t="n">
        <v>0.951</v>
      </c>
      <c r="ABM5" s="44" t="n">
        <v>0.945</v>
      </c>
      <c r="ABN5" s="44" t="n">
        <v>0.945</v>
      </c>
      <c r="ABO5" s="44" t="n">
        <v>0.957</v>
      </c>
      <c r="ABP5" s="44" t="n">
        <v>0.957</v>
      </c>
      <c r="ABQ5" s="44" t="n">
        <v>0.959</v>
      </c>
      <c r="ABR5" s="44" t="n">
        <v>0.959</v>
      </c>
      <c r="ABS5" s="44" t="n">
        <v>0.884</v>
      </c>
      <c r="ABT5" s="44" t="n">
        <v>0.884</v>
      </c>
      <c r="ABU5" s="44" t="n">
        <v>0.862</v>
      </c>
      <c r="ABV5" s="44" t="n">
        <v>0.862</v>
      </c>
      <c r="ABW5" s="44" t="n">
        <v>0.929</v>
      </c>
      <c r="ABX5" s="44" t="n">
        <v>0.929</v>
      </c>
      <c r="ABY5" s="44" t="n">
        <v>0.961</v>
      </c>
      <c r="ABZ5" s="44" t="n">
        <v>0.961</v>
      </c>
      <c r="ACA5" s="44" t="n">
        <v>0.977</v>
      </c>
      <c r="ACB5" s="44" t="n">
        <v>0.977</v>
      </c>
      <c r="ACC5" s="44" t="n">
        <v>0.985</v>
      </c>
      <c r="ACD5" s="44" t="n">
        <v>0.985</v>
      </c>
      <c r="ACE5" s="4" t="n">
        <v>999</v>
      </c>
      <c r="ACF5" s="4" t="n">
        <v>999</v>
      </c>
      <c r="ACG5" s="42" t="n">
        <f aca="false">ABP5/ABN5</f>
        <v>1.01269841269841</v>
      </c>
      <c r="ACH5" s="42" t="s">
        <v>1044</v>
      </c>
      <c r="ACI5" s="43" t="n">
        <f aca="false">ABT5/ABR5</f>
        <v>0.921793534932221</v>
      </c>
      <c r="ACJ5" s="42" t="s">
        <v>1045</v>
      </c>
      <c r="ACK5" s="7" t="n">
        <f aca="false">ACD5/ABZ5</f>
        <v>1.02497398543184</v>
      </c>
      <c r="ACL5" s="7" t="s">
        <v>1046</v>
      </c>
      <c r="ACM5" s="7" t="n">
        <f aca="false">ABZ5/ABV5</f>
        <v>1.11484918793503</v>
      </c>
      <c r="ACN5" s="7" t="s">
        <v>1042</v>
      </c>
      <c r="ACO5" s="42" t="n">
        <v>999</v>
      </c>
      <c r="ACP5" s="42" t="n">
        <v>999</v>
      </c>
      <c r="ACQ5" s="4" t="n">
        <v>999</v>
      </c>
      <c r="ACR5" s="4" t="n">
        <v>999</v>
      </c>
      <c r="ACS5" s="4" t="n">
        <v>999</v>
      </c>
      <c r="ACT5" s="4" t="n">
        <v>999</v>
      </c>
      <c r="ACU5" s="4" t="n">
        <v>999</v>
      </c>
      <c r="ACV5" s="4" t="n">
        <v>999</v>
      </c>
      <c r="ACW5" s="4" t="n">
        <v>999</v>
      </c>
      <c r="ACX5" s="4" t="n">
        <v>999</v>
      </c>
      <c r="ACY5" s="4" t="n">
        <v>999</v>
      </c>
      <c r="ACZ5" s="4" t="n">
        <v>999</v>
      </c>
      <c r="ADA5" s="4" t="n">
        <v>999</v>
      </c>
      <c r="ADB5" s="4" t="n">
        <v>999</v>
      </c>
      <c r="ADC5" s="4" t="n">
        <v>999</v>
      </c>
      <c r="ADD5" s="4" t="n">
        <v>999</v>
      </c>
      <c r="ADE5" s="4" t="n">
        <v>999</v>
      </c>
      <c r="ADF5" s="4" t="n">
        <v>999</v>
      </c>
      <c r="ADG5" s="4" t="n">
        <v>999</v>
      </c>
      <c r="ADH5" s="4" t="n">
        <v>999</v>
      </c>
      <c r="ADI5" s="4" t="n">
        <v>999</v>
      </c>
      <c r="ADJ5" s="4" t="n">
        <v>999</v>
      </c>
      <c r="ADK5" s="4" t="n">
        <v>999</v>
      </c>
      <c r="ADL5" s="4" t="n">
        <v>999</v>
      </c>
      <c r="ADM5" s="42" t="n">
        <v>999</v>
      </c>
      <c r="ADN5" s="42" t="n">
        <v>999</v>
      </c>
      <c r="ADO5" s="42" t="n">
        <v>999</v>
      </c>
      <c r="ADP5" s="42" t="n">
        <v>999</v>
      </c>
      <c r="ADQ5" s="42" t="n">
        <v>999</v>
      </c>
      <c r="ADR5" s="42" t="n">
        <v>999</v>
      </c>
      <c r="ADS5" s="42" t="n">
        <v>999</v>
      </c>
      <c r="ADT5" s="42" t="n">
        <v>999</v>
      </c>
      <c r="ADU5" s="42" t="n">
        <v>999</v>
      </c>
      <c r="ADV5" s="42" t="n">
        <v>999</v>
      </c>
      <c r="ADW5" s="25" t="n">
        <v>0.909002895486151</v>
      </c>
      <c r="ADX5" s="44" t="n">
        <v>0.923</v>
      </c>
      <c r="ADY5" s="25" t="n">
        <v>0.906079583765953</v>
      </c>
      <c r="ADZ5" s="44" t="n">
        <v>0.902</v>
      </c>
      <c r="AEA5" s="25" t="n">
        <v>0.948247933911851</v>
      </c>
      <c r="AEB5" s="44" t="n">
        <v>0.946</v>
      </c>
      <c r="AEC5" s="25" t="n">
        <v>0.936747474781152</v>
      </c>
      <c r="AED5" s="44" t="n">
        <v>0.934</v>
      </c>
      <c r="AEE5" s="25" t="n">
        <v>0.829409856227955</v>
      </c>
      <c r="AEF5" s="44" t="n">
        <v>0.822</v>
      </c>
      <c r="AEG5" s="25" t="n">
        <v>0.805450566372331</v>
      </c>
      <c r="AEH5" s="44" t="n">
        <v>0.797</v>
      </c>
      <c r="AEI5" s="25" t="n">
        <v>0.886912151881453</v>
      </c>
      <c r="AEJ5" s="44" t="n">
        <v>0.882</v>
      </c>
      <c r="AEK5" s="25" t="n">
        <v>0.933872359998477</v>
      </c>
      <c r="AEL5" s="44" t="n">
        <v>0.931</v>
      </c>
      <c r="AEM5" s="25" t="n">
        <v>0.962623507825226</v>
      </c>
      <c r="AEN5" s="44" t="n">
        <v>0.961</v>
      </c>
      <c r="AEO5" s="25" t="n">
        <v>0.97891582492705</v>
      </c>
      <c r="AEP5" s="44" t="n">
        <v>0.978</v>
      </c>
      <c r="AEQ5" s="4" t="n">
        <v>999</v>
      </c>
      <c r="AER5" s="4" t="n">
        <v>999</v>
      </c>
      <c r="AES5" s="42" t="n">
        <f aca="false">AEB5/ADZ5</f>
        <v>1.04878048780488</v>
      </c>
      <c r="AET5" s="42" t="s">
        <v>1044</v>
      </c>
      <c r="AEU5" s="43" t="n">
        <f aca="false">AEF5/AED5</f>
        <v>0.880085653104925</v>
      </c>
      <c r="AEV5" s="42" t="s">
        <v>1045</v>
      </c>
      <c r="AEW5" s="7" t="n">
        <f aca="false">AEP5/AEL5</f>
        <v>1.05048335123523</v>
      </c>
      <c r="AEX5" s="7" t="s">
        <v>1046</v>
      </c>
      <c r="AEY5" s="7" t="n">
        <f aca="false">AEL5/AEH5</f>
        <v>1.16813048933501</v>
      </c>
      <c r="AEZ5" s="7" t="s">
        <v>1042</v>
      </c>
      <c r="AFA5" s="42" t="n">
        <v>999</v>
      </c>
      <c r="AFB5" s="42" t="n">
        <v>999</v>
      </c>
      <c r="AFC5" s="25" t="n">
        <v>0.949183435141617</v>
      </c>
      <c r="AFD5" s="44" t="n">
        <v>0.957</v>
      </c>
      <c r="AFE5" s="25" t="n">
        <v>0.955914906665651</v>
      </c>
      <c r="AFF5" s="44" t="n">
        <v>0.954</v>
      </c>
      <c r="AFG5" s="25" t="n">
        <v>0.960706764636776</v>
      </c>
      <c r="AFH5" s="44" t="n">
        <v>0.959</v>
      </c>
      <c r="AFI5" s="25" t="n">
        <v>0.963581879419451</v>
      </c>
      <c r="AFJ5" s="44" t="n">
        <v>0.962</v>
      </c>
      <c r="AFK5" s="25" t="n">
        <v>0.909913070142852</v>
      </c>
      <c r="AFL5" s="44" t="n">
        <v>0.906</v>
      </c>
      <c r="AFM5" s="25" t="n">
        <v>0.876370064344979</v>
      </c>
      <c r="AFN5" s="44" t="n">
        <v>0.871</v>
      </c>
      <c r="AFO5" s="25" t="n">
        <v>0.940580961158052</v>
      </c>
      <c r="AFP5" s="44" t="n">
        <v>0.938</v>
      </c>
      <c r="AFQ5" s="25" t="n">
        <v>0.965498622607901</v>
      </c>
      <c r="AFR5" s="44" t="n">
        <v>0.964</v>
      </c>
      <c r="AFS5" s="25" t="n">
        <v>0.979874196521276</v>
      </c>
      <c r="AFT5" s="44" t="n">
        <v>0.979</v>
      </c>
      <c r="AFU5" s="25" t="n">
        <v>0.987541169275075</v>
      </c>
      <c r="AFV5" s="44" t="n">
        <v>0.987</v>
      </c>
      <c r="AFW5" s="4" t="n">
        <v>999</v>
      </c>
      <c r="AFX5" s="4" t="n">
        <v>999</v>
      </c>
      <c r="AFY5" s="42" t="n">
        <f aca="false">AFH5/AFF5</f>
        <v>1.00524109014675</v>
      </c>
      <c r="AFZ5" s="42" t="s">
        <v>1044</v>
      </c>
      <c r="AGA5" s="43" t="n">
        <f aca="false">AFL5/AFJ5</f>
        <v>0.941787941787942</v>
      </c>
      <c r="AGB5" s="42" t="s">
        <v>1045</v>
      </c>
      <c r="AGC5" s="7" t="n">
        <f aca="false">AFV5/AFR5</f>
        <v>1.02385892116183</v>
      </c>
      <c r="AGD5" s="7" t="s">
        <v>1046</v>
      </c>
      <c r="AGE5" s="7" t="n">
        <f aca="false">AFR5/AFN5</f>
        <v>1.10677382319173</v>
      </c>
      <c r="AGF5" s="7" t="s">
        <v>1042</v>
      </c>
      <c r="AGG5" s="42" t="n">
        <v>999</v>
      </c>
      <c r="AGH5" s="42" t="n">
        <v>999</v>
      </c>
      <c r="AGI5" s="4" t="n">
        <v>2015</v>
      </c>
      <c r="AGJ5" s="44" t="n">
        <v>0.99</v>
      </c>
      <c r="AGK5" s="44" t="n">
        <v>0.99</v>
      </c>
      <c r="AGL5" s="4" t="n">
        <v>999</v>
      </c>
      <c r="AGM5" s="4" t="n">
        <v>999</v>
      </c>
      <c r="AGN5" s="4" t="n">
        <v>999</v>
      </c>
      <c r="AGO5" s="4" t="n">
        <v>999</v>
      </c>
      <c r="AGP5" s="4" t="n">
        <v>999</v>
      </c>
      <c r="AGQ5" s="4" t="n">
        <v>999</v>
      </c>
      <c r="AGR5" s="4" t="n">
        <v>999</v>
      </c>
      <c r="AGS5" s="4" t="n">
        <v>999</v>
      </c>
      <c r="AGT5" s="4" t="n">
        <v>999</v>
      </c>
      <c r="AGU5" s="4" t="n">
        <v>999</v>
      </c>
      <c r="AGV5" s="4" t="n">
        <v>999</v>
      </c>
      <c r="AGW5" s="4" t="n">
        <v>999</v>
      </c>
      <c r="AGX5" s="4" t="n">
        <v>999</v>
      </c>
      <c r="AGY5" s="4" t="n">
        <v>999</v>
      </c>
      <c r="AGZ5" s="4" t="n">
        <v>999</v>
      </c>
      <c r="AHA5" s="4" t="n">
        <v>999</v>
      </c>
      <c r="AHB5" s="4" t="n">
        <v>999</v>
      </c>
      <c r="AHC5" s="4" t="n">
        <v>999</v>
      </c>
      <c r="AHD5" s="4" t="n">
        <v>999</v>
      </c>
      <c r="AHE5" s="4" t="n">
        <v>999</v>
      </c>
      <c r="AHF5" s="42" t="n">
        <v>999</v>
      </c>
      <c r="AHG5" s="42" t="n">
        <v>999</v>
      </c>
      <c r="AHH5" s="42" t="n">
        <v>999</v>
      </c>
      <c r="AHI5" s="42" t="n">
        <v>999</v>
      </c>
      <c r="AHJ5" s="42" t="n">
        <v>999</v>
      </c>
      <c r="AHK5" s="42" t="n">
        <v>999</v>
      </c>
      <c r="AHL5" s="42" t="n">
        <v>999</v>
      </c>
      <c r="AHM5" s="42" t="n">
        <v>999</v>
      </c>
      <c r="AHN5" s="42" t="n">
        <v>999</v>
      </c>
      <c r="AHO5" s="42" t="n">
        <v>999</v>
      </c>
      <c r="AHP5" s="44" t="n">
        <v>0.96</v>
      </c>
      <c r="AHQ5" s="44" t="n">
        <v>0.96</v>
      </c>
      <c r="AHR5" s="25" t="n">
        <v>0.96</v>
      </c>
      <c r="AHS5" s="44" t="n">
        <v>0.96</v>
      </c>
      <c r="AHT5" s="44" t="n">
        <v>0.96</v>
      </c>
      <c r="AHU5" s="44" t="n">
        <v>0.96</v>
      </c>
      <c r="AHV5" s="46" t="n">
        <v>0.5586</v>
      </c>
      <c r="AHW5" s="46" t="n">
        <v>0.5586</v>
      </c>
      <c r="AHX5" s="44" t="n">
        <v>0.5596</v>
      </c>
      <c r="AHY5" s="44" t="n">
        <v>0.5596</v>
      </c>
      <c r="AHZ5" s="44" t="n">
        <v>0.5186</v>
      </c>
      <c r="AIA5" s="44" t="n">
        <v>0.5186</v>
      </c>
      <c r="AIB5" s="44" t="n">
        <v>0.5348</v>
      </c>
      <c r="AIC5" s="44" t="n">
        <v>0.5348</v>
      </c>
      <c r="AID5" s="44" t="n">
        <v>0.5566</v>
      </c>
      <c r="AIE5" s="44" t="n">
        <v>0.5566</v>
      </c>
      <c r="AIF5" s="44" t="n">
        <v>0.5656</v>
      </c>
      <c r="AIG5" s="44" t="n">
        <v>0.5656</v>
      </c>
      <c r="AIH5" s="44" t="n">
        <v>0.5886</v>
      </c>
      <c r="AII5" s="44" t="n">
        <v>0.5886</v>
      </c>
      <c r="AIJ5" s="4" t="n">
        <v>999</v>
      </c>
      <c r="AIK5" s="4" t="n">
        <v>999</v>
      </c>
      <c r="AIL5" s="42" t="n">
        <f aca="false">AHU5/AHS5</f>
        <v>1</v>
      </c>
      <c r="AIM5" s="42" t="s">
        <v>1049</v>
      </c>
      <c r="AIN5" s="43" t="n">
        <f aca="false">AHY5/AHW5</f>
        <v>1.00179018976011</v>
      </c>
      <c r="AIO5" s="42" t="s">
        <v>1041</v>
      </c>
      <c r="AIP5" s="7" t="n">
        <f aca="false">AII5/AIE5</f>
        <v>1.05749191519943</v>
      </c>
      <c r="AIQ5" s="7" t="s">
        <v>1046</v>
      </c>
      <c r="AIR5" s="7" t="n">
        <f aca="false">AIE5/AIA5</f>
        <v>1.07327419976861</v>
      </c>
      <c r="AIS5" s="7" t="s">
        <v>1042</v>
      </c>
      <c r="AIT5" s="42" t="n">
        <v>999</v>
      </c>
      <c r="AIU5" s="42" t="n">
        <v>999</v>
      </c>
      <c r="AIV5" s="6" t="n">
        <v>2012</v>
      </c>
      <c r="AIW5" s="41" t="n">
        <v>0.978013309330555</v>
      </c>
      <c r="AIX5" s="41" t="n">
        <v>0.776515151515152</v>
      </c>
      <c r="AIY5" s="41" t="n">
        <v>0.92550505050505</v>
      </c>
      <c r="AIZ5" s="4" t="n">
        <v>1</v>
      </c>
      <c r="AJA5" s="4" t="s">
        <v>1030</v>
      </c>
      <c r="AJB5" s="4" t="n">
        <v>1</v>
      </c>
      <c r="AJC5" s="4" t="s">
        <v>1030</v>
      </c>
      <c r="AJD5" s="25" t="n">
        <v>0</v>
      </c>
      <c r="AJE5" s="44" t="n">
        <v>0.0822</v>
      </c>
      <c r="AJF5" s="25" t="n">
        <v>999</v>
      </c>
      <c r="AJG5" s="44" t="n">
        <v>999</v>
      </c>
      <c r="AJH5" s="44" t="n">
        <v>999</v>
      </c>
      <c r="AJI5" s="44" t="n">
        <v>999</v>
      </c>
      <c r="AJJ5" s="41" t="n">
        <v>0.666666666666667</v>
      </c>
      <c r="AJK5" s="41" t="n">
        <v>1</v>
      </c>
      <c r="AJL5" s="4" t="n">
        <v>997</v>
      </c>
      <c r="AJM5" s="4" t="s">
        <v>1032</v>
      </c>
      <c r="AJN5" s="4" t="n">
        <v>0</v>
      </c>
      <c r="AJO5" s="4" t="s">
        <v>1031</v>
      </c>
      <c r="AJP5" s="44" t="n">
        <v>0.706</v>
      </c>
      <c r="AJQ5" s="47" t="n">
        <v>0.294</v>
      </c>
      <c r="AJR5" s="25" t="n">
        <v>0.652556510038031</v>
      </c>
      <c r="AJS5" s="47" t="n">
        <v>0.294</v>
      </c>
      <c r="AJT5" s="41" t="n">
        <v>0.452852170012677</v>
      </c>
      <c r="AJU5" s="41" t="n">
        <v>1</v>
      </c>
      <c r="AJV5" s="4" t="n">
        <v>0.66</v>
      </c>
      <c r="AJW5" s="4" t="s">
        <v>1050</v>
      </c>
      <c r="AJX5" s="4" t="n">
        <v>0</v>
      </c>
      <c r="AJY5" s="4" t="s">
        <v>1031</v>
      </c>
      <c r="AJZ5" s="4" t="n">
        <v>1</v>
      </c>
      <c r="AKA5" s="4" t="s">
        <v>1030</v>
      </c>
      <c r="AKB5" s="4" t="n">
        <v>1</v>
      </c>
      <c r="AKC5" s="4" t="s">
        <v>1030</v>
      </c>
      <c r="AKD5" s="41" t="n">
        <v>0.665</v>
      </c>
      <c r="AKE5" s="41" t="n">
        <v>1</v>
      </c>
      <c r="AKF5" s="4" t="s">
        <v>1051</v>
      </c>
      <c r="AKG5" s="4" t="s">
        <v>1030</v>
      </c>
      <c r="AKH5" s="25" t="n">
        <v>0.966910143813146</v>
      </c>
      <c r="AKI5" s="4" t="n">
        <v>2.8</v>
      </c>
      <c r="AKJ5" s="4" t="s">
        <v>1052</v>
      </c>
      <c r="AKK5" s="4" t="s">
        <v>1031</v>
      </c>
      <c r="AKL5" s="4" t="s">
        <v>1051</v>
      </c>
      <c r="AKM5" s="4" t="s">
        <v>1030</v>
      </c>
      <c r="AKN5" s="44" t="n">
        <v>0.934</v>
      </c>
      <c r="AKO5" s="44" t="n">
        <v>0.934</v>
      </c>
      <c r="AKP5" s="4" t="s">
        <v>1051</v>
      </c>
      <c r="AKQ5" s="4" t="s">
        <v>1030</v>
      </c>
      <c r="AKR5" s="4" t="s">
        <v>1051</v>
      </c>
      <c r="AKS5" s="4" t="s">
        <v>1030</v>
      </c>
      <c r="AKT5" s="41" t="n">
        <v>0.842987163401878</v>
      </c>
      <c r="AKU5" s="41" t="n">
        <v>1</v>
      </c>
      <c r="AKV5" s="41" t="n">
        <v>1</v>
      </c>
      <c r="AMJ5" s="0"/>
    </row>
    <row r="6" s="4" customFormat="true" ht="14.9" hidden="false" customHeight="false" outlineLevel="0" collapsed="false">
      <c r="A6" s="4" t="s">
        <v>1053</v>
      </c>
      <c r="B6" s="4" t="n">
        <v>1</v>
      </c>
      <c r="C6" s="4" t="s">
        <v>1030</v>
      </c>
      <c r="D6" s="4" t="n">
        <v>0.5</v>
      </c>
      <c r="E6" s="34" t="s">
        <v>1029</v>
      </c>
      <c r="F6" s="4" t="n">
        <v>1</v>
      </c>
      <c r="G6" s="4" t="s">
        <v>1030</v>
      </c>
      <c r="H6" s="4" t="n">
        <v>0.5</v>
      </c>
      <c r="I6" s="4" t="s">
        <v>1029</v>
      </c>
      <c r="J6" s="4" t="n">
        <v>0</v>
      </c>
      <c r="K6" s="4" t="s">
        <v>1031</v>
      </c>
      <c r="L6" s="4" t="n">
        <v>0.5</v>
      </c>
      <c r="M6" s="4" t="s">
        <v>1054</v>
      </c>
      <c r="N6" s="4" t="n">
        <v>1</v>
      </c>
      <c r="O6" s="4" t="s">
        <v>1030</v>
      </c>
      <c r="P6" s="4" t="n">
        <v>1</v>
      </c>
      <c r="Q6" s="4" t="s">
        <v>1030</v>
      </c>
      <c r="R6" s="4" t="n">
        <v>0</v>
      </c>
      <c r="S6" s="4" t="s">
        <v>1031</v>
      </c>
      <c r="T6" s="4" t="n">
        <v>0</v>
      </c>
      <c r="U6" s="4" t="s">
        <v>1031</v>
      </c>
      <c r="V6" s="4" t="n">
        <v>1</v>
      </c>
      <c r="W6" s="4" t="s">
        <v>1030</v>
      </c>
      <c r="X6" s="4" t="n">
        <v>0</v>
      </c>
      <c r="Y6" s="4" t="s">
        <v>1031</v>
      </c>
      <c r="Z6" s="4" t="n">
        <v>1</v>
      </c>
      <c r="AA6" s="4" t="s">
        <v>1055</v>
      </c>
      <c r="AB6" s="4" t="n">
        <v>1</v>
      </c>
      <c r="AC6" s="4" t="s">
        <v>1055</v>
      </c>
      <c r="AD6" s="4" t="n">
        <v>0.5</v>
      </c>
      <c r="AE6" s="34" t="s">
        <v>1029</v>
      </c>
      <c r="AF6" s="4" t="n">
        <v>0.5</v>
      </c>
      <c r="AG6" s="4" t="s">
        <v>1029</v>
      </c>
      <c r="AH6" s="4" t="n">
        <v>997</v>
      </c>
      <c r="AI6" s="4" t="s">
        <v>1032</v>
      </c>
      <c r="AJ6" s="4" t="n">
        <v>997</v>
      </c>
      <c r="AK6" s="4" t="s">
        <v>1032</v>
      </c>
      <c r="AL6" s="4" t="n">
        <v>997</v>
      </c>
      <c r="AM6" s="34" t="s">
        <v>1032</v>
      </c>
      <c r="AN6" s="4" t="n">
        <v>997</v>
      </c>
      <c r="AO6" s="34" t="s">
        <v>1032</v>
      </c>
      <c r="AP6" s="4" t="n">
        <v>997</v>
      </c>
      <c r="AQ6" s="34" t="s">
        <v>1032</v>
      </c>
      <c r="AR6" s="4" t="n">
        <v>1</v>
      </c>
      <c r="AS6" s="4" t="s">
        <v>1055</v>
      </c>
      <c r="AT6" s="4" t="n">
        <v>0</v>
      </c>
      <c r="AU6" s="4" t="s">
        <v>1031</v>
      </c>
      <c r="AV6" s="4" t="n">
        <v>1</v>
      </c>
      <c r="AW6" s="4" t="s">
        <v>1030</v>
      </c>
      <c r="AX6" s="4" t="n">
        <v>997</v>
      </c>
      <c r="AY6" s="34" t="s">
        <v>1032</v>
      </c>
      <c r="AZ6" s="4" t="n">
        <v>997</v>
      </c>
      <c r="BA6" s="34" t="s">
        <v>1032</v>
      </c>
      <c r="BB6" s="4" t="n">
        <v>997</v>
      </c>
      <c r="BC6" s="34" t="s">
        <v>1032</v>
      </c>
      <c r="BD6" s="4" t="n">
        <v>997</v>
      </c>
      <c r="BE6" s="34" t="s">
        <v>1032</v>
      </c>
      <c r="BF6" s="4" t="n">
        <v>997</v>
      </c>
      <c r="BG6" s="34" t="s">
        <v>1032</v>
      </c>
      <c r="BH6" s="4" t="n">
        <v>997</v>
      </c>
      <c r="BI6" s="34" t="s">
        <v>1032</v>
      </c>
      <c r="BJ6" s="4" t="n">
        <v>997</v>
      </c>
      <c r="BK6" s="34" t="s">
        <v>1032</v>
      </c>
      <c r="BL6" s="4" t="n">
        <v>997</v>
      </c>
      <c r="BM6" s="34" t="s">
        <v>1032</v>
      </c>
      <c r="BN6" s="48" t="n">
        <v>0.605263157894737</v>
      </c>
      <c r="BO6" s="48" t="n">
        <v>1</v>
      </c>
      <c r="BP6" s="4" t="n">
        <v>1</v>
      </c>
      <c r="BQ6" s="49" t="s">
        <v>1033</v>
      </c>
      <c r="BR6" s="4" t="n">
        <v>1</v>
      </c>
      <c r="BS6" s="49" t="s">
        <v>1033</v>
      </c>
      <c r="BT6" s="4" t="n">
        <v>0</v>
      </c>
      <c r="BU6" s="34" t="s">
        <v>1031</v>
      </c>
      <c r="BV6" s="4" t="n">
        <v>0</v>
      </c>
      <c r="BW6" s="34" t="s">
        <v>1031</v>
      </c>
      <c r="BX6" s="4" t="n">
        <v>1</v>
      </c>
      <c r="BY6" s="4" t="s">
        <v>1030</v>
      </c>
      <c r="BZ6" s="4" t="n">
        <v>1</v>
      </c>
      <c r="CA6" s="4" t="s">
        <v>1030</v>
      </c>
      <c r="CB6" s="4" t="n">
        <v>1</v>
      </c>
      <c r="CC6" s="4" t="s">
        <v>1030</v>
      </c>
      <c r="CD6" s="23" t="n">
        <v>0.714285714285714</v>
      </c>
      <c r="CE6" s="48" t="n">
        <v>1</v>
      </c>
      <c r="CF6" s="4" t="n">
        <v>1</v>
      </c>
      <c r="CG6" s="4" t="s">
        <v>1030</v>
      </c>
      <c r="CH6" s="4" t="n">
        <v>997</v>
      </c>
      <c r="CI6" s="34" t="s">
        <v>1032</v>
      </c>
      <c r="CJ6" s="4" t="n">
        <v>1</v>
      </c>
      <c r="CK6" s="4" t="s">
        <v>1030</v>
      </c>
      <c r="CL6" s="41" t="n">
        <v>1</v>
      </c>
      <c r="CM6" s="41" t="n">
        <v>1</v>
      </c>
      <c r="CN6" s="4" t="n">
        <v>0</v>
      </c>
      <c r="CO6" s="34" t="s">
        <v>1031</v>
      </c>
      <c r="CP6" s="4" t="n">
        <v>1</v>
      </c>
      <c r="CQ6" s="34" t="s">
        <v>1030</v>
      </c>
      <c r="CR6" s="4" t="n">
        <v>1</v>
      </c>
      <c r="CS6" s="4" t="s">
        <v>1056</v>
      </c>
      <c r="CT6" s="4" t="n">
        <v>1</v>
      </c>
      <c r="CU6" s="34" t="s">
        <v>1030</v>
      </c>
      <c r="CV6" s="48" t="n">
        <v>0.75</v>
      </c>
      <c r="CW6" s="48" t="n">
        <v>1</v>
      </c>
      <c r="CX6" s="4" t="n">
        <v>1</v>
      </c>
      <c r="CY6" s="50" t="n">
        <v>25</v>
      </c>
      <c r="CZ6" s="6" t="n">
        <v>2011</v>
      </c>
      <c r="DA6" s="27" t="n">
        <v>1</v>
      </c>
      <c r="DB6" s="50" t="n">
        <v>6.4</v>
      </c>
      <c r="DC6" s="6" t="n">
        <v>2011</v>
      </c>
      <c r="DD6" s="4" t="n">
        <v>1</v>
      </c>
      <c r="DE6" s="4" t="n">
        <v>0</v>
      </c>
      <c r="DF6" s="28" t="s">
        <v>1032</v>
      </c>
      <c r="DG6" s="4" t="n">
        <v>0.0400984808655086</v>
      </c>
      <c r="DH6" s="29" t="n">
        <v>0.00026</v>
      </c>
      <c r="DI6" s="6" t="n">
        <v>2014</v>
      </c>
      <c r="DJ6" s="4" t="n">
        <v>999</v>
      </c>
      <c r="DK6" s="4" t="n">
        <v>999</v>
      </c>
      <c r="DL6" s="4" t="n">
        <v>999</v>
      </c>
      <c r="DM6" s="4" t="n">
        <v>999</v>
      </c>
      <c r="DN6" s="4" t="n">
        <v>999</v>
      </c>
      <c r="DO6" s="4" t="n">
        <v>999</v>
      </c>
      <c r="DP6" s="4" t="n">
        <v>0.867382026961682</v>
      </c>
      <c r="DQ6" s="4" t="n">
        <v>7.1</v>
      </c>
      <c r="DR6" s="6" t="n">
        <v>2005</v>
      </c>
      <c r="DS6" s="4" t="n">
        <v>1</v>
      </c>
      <c r="DT6" s="4" t="n">
        <v>27.5</v>
      </c>
      <c r="DU6" s="6" t="n">
        <v>2005</v>
      </c>
      <c r="DV6" s="4" t="n">
        <v>0.463633975711692</v>
      </c>
      <c r="DW6" s="4" t="n">
        <v>43.6</v>
      </c>
      <c r="DX6" s="6" t="n">
        <v>2011</v>
      </c>
      <c r="DY6" s="4" t="n">
        <v>999</v>
      </c>
      <c r="DZ6" s="4" t="n">
        <v>999</v>
      </c>
      <c r="EA6" s="4" t="n">
        <v>999</v>
      </c>
      <c r="EB6" s="4" t="n">
        <v>0.0712276635700296</v>
      </c>
      <c r="EC6" s="4" t="n">
        <v>7</v>
      </c>
      <c r="ED6" s="6" t="n">
        <v>2011</v>
      </c>
      <c r="EE6" s="4" t="n">
        <v>1</v>
      </c>
      <c r="EF6" s="4" t="n">
        <v>100</v>
      </c>
      <c r="EG6" s="6" t="n">
        <v>2015</v>
      </c>
      <c r="EH6" s="41" t="n">
        <v>0.711360407360378</v>
      </c>
      <c r="EI6" s="41" t="n">
        <v>0.880952380952381</v>
      </c>
      <c r="EJ6" s="32" t="n">
        <v>0.853483089800225</v>
      </c>
      <c r="EK6" s="32" t="n">
        <v>0.883116883116883</v>
      </c>
      <c r="EL6" s="32" t="n">
        <v>0.753725326057342</v>
      </c>
      <c r="EM6" s="41" t="n">
        <v>0.976190476190476</v>
      </c>
      <c r="EN6" s="4" t="n">
        <v>1</v>
      </c>
      <c r="EO6" s="4" t="s">
        <v>1030</v>
      </c>
      <c r="EP6" s="4" t="n">
        <v>0.228</v>
      </c>
      <c r="EQ6" s="4" t="n">
        <v>22.8</v>
      </c>
      <c r="ER6" s="4" t="n">
        <v>1</v>
      </c>
      <c r="ES6" s="4" t="s">
        <v>1030</v>
      </c>
      <c r="ET6" s="25" t="n">
        <v>0.141814361138707</v>
      </c>
      <c r="EU6" s="4" t="n">
        <v>27.2</v>
      </c>
      <c r="EV6" s="36" t="n">
        <v>0.2208</v>
      </c>
      <c r="EW6" s="4" t="n">
        <v>22.08</v>
      </c>
      <c r="EX6" s="36" t="n">
        <v>0.23266667</v>
      </c>
      <c r="EY6" s="4" t="n">
        <v>23.266667</v>
      </c>
      <c r="EZ6" s="6" t="n">
        <v>2015</v>
      </c>
      <c r="FA6" s="48" t="n">
        <v>0.917245702020135</v>
      </c>
      <c r="FB6" s="48" t="n">
        <v>1</v>
      </c>
      <c r="FC6" s="4" t="n">
        <v>1</v>
      </c>
      <c r="FD6" s="34" t="s">
        <v>1030</v>
      </c>
      <c r="FE6" s="4" t="n">
        <v>0.3</v>
      </c>
      <c r="FF6" s="4" t="n">
        <v>30</v>
      </c>
      <c r="FG6" s="4" t="n">
        <v>1</v>
      </c>
      <c r="FH6" s="34" t="s">
        <v>1030</v>
      </c>
      <c r="FI6" s="4" t="n">
        <v>0.3</v>
      </c>
      <c r="FJ6" s="4" t="n">
        <v>30</v>
      </c>
      <c r="FK6" s="4" t="n">
        <v>1</v>
      </c>
      <c r="FL6" s="4" t="n">
        <v>30</v>
      </c>
      <c r="FM6" s="4" t="n">
        <v>1</v>
      </c>
      <c r="FN6" s="4" t="n">
        <v>30</v>
      </c>
      <c r="FO6" s="4" t="n">
        <v>999</v>
      </c>
      <c r="FP6" s="4" t="n">
        <v>999</v>
      </c>
      <c r="FQ6" s="4" t="n">
        <v>999</v>
      </c>
      <c r="FR6" s="4" t="n">
        <v>999</v>
      </c>
      <c r="FS6" s="4" t="n">
        <v>999</v>
      </c>
      <c r="FT6" s="4" t="n">
        <v>999</v>
      </c>
      <c r="FU6" s="4" t="n">
        <v>999</v>
      </c>
      <c r="FV6" s="4" t="n">
        <v>999</v>
      </c>
      <c r="FW6" s="4" t="n">
        <v>999</v>
      </c>
      <c r="FX6" s="4" t="n">
        <v>999</v>
      </c>
      <c r="FY6" s="41" t="n">
        <v>1</v>
      </c>
      <c r="FZ6" s="41" t="n">
        <v>0.5</v>
      </c>
      <c r="GA6" s="4" t="n">
        <v>1</v>
      </c>
      <c r="GB6" s="4" t="n">
        <v>100</v>
      </c>
      <c r="GC6" s="4" t="n">
        <v>1</v>
      </c>
      <c r="GD6" s="4" t="n">
        <v>100</v>
      </c>
      <c r="GE6" s="26" t="s">
        <v>1035</v>
      </c>
      <c r="GF6" s="4" t="n">
        <v>0</v>
      </c>
      <c r="GG6" s="4" t="s">
        <v>1031</v>
      </c>
      <c r="GH6" s="4" t="n">
        <v>0.25</v>
      </c>
      <c r="GI6" s="4" t="n">
        <v>999</v>
      </c>
      <c r="GJ6" s="4" t="n">
        <v>0</v>
      </c>
      <c r="GK6" s="34" t="s">
        <v>1031</v>
      </c>
      <c r="GL6" s="4" t="n">
        <v>0.2</v>
      </c>
      <c r="GM6" s="4" t="n">
        <v>999</v>
      </c>
      <c r="GN6" s="36" t="n">
        <v>1</v>
      </c>
      <c r="GO6" s="4" t="n">
        <v>14.1</v>
      </c>
      <c r="GP6" s="36" t="n">
        <v>1</v>
      </c>
      <c r="GQ6" s="4" t="n">
        <v>15.3</v>
      </c>
      <c r="GR6" s="6" t="n">
        <v>2010</v>
      </c>
      <c r="GS6" s="4" t="n">
        <v>1</v>
      </c>
      <c r="GT6" s="4" t="n">
        <v>1.29</v>
      </c>
      <c r="GU6" s="6" t="n">
        <v>2011</v>
      </c>
      <c r="GV6" s="48" t="n">
        <v>1</v>
      </c>
      <c r="GW6" s="48" t="n">
        <v>1</v>
      </c>
      <c r="GX6" s="4" t="n">
        <v>0</v>
      </c>
      <c r="GY6" s="4" t="s">
        <v>1031</v>
      </c>
      <c r="GZ6" s="4" t="n">
        <v>1</v>
      </c>
      <c r="HA6" s="6" t="n">
        <v>999</v>
      </c>
      <c r="HB6" s="4" t="n">
        <v>0</v>
      </c>
      <c r="HC6" s="34" t="s">
        <v>1031</v>
      </c>
      <c r="HD6" s="4" t="n">
        <v>1</v>
      </c>
      <c r="HE6" s="4" t="n">
        <v>999</v>
      </c>
      <c r="HF6" s="26" t="s">
        <v>1035</v>
      </c>
      <c r="HG6" s="4" t="n">
        <v>999</v>
      </c>
      <c r="HH6" s="4" t="n">
        <v>999</v>
      </c>
      <c r="HI6" s="4" t="n">
        <v>999</v>
      </c>
      <c r="HJ6" s="4" t="n">
        <v>999</v>
      </c>
      <c r="HK6" s="4" t="n">
        <v>999</v>
      </c>
      <c r="HL6" s="41" t="s">
        <v>1035</v>
      </c>
      <c r="HM6" s="41" t="n">
        <v>0.5</v>
      </c>
      <c r="HN6" s="41" t="n">
        <v>0.75</v>
      </c>
      <c r="HO6" s="4" t="n">
        <v>1</v>
      </c>
      <c r="HP6" s="34" t="s">
        <v>1036</v>
      </c>
      <c r="HQ6" s="4" t="n">
        <v>1</v>
      </c>
      <c r="HR6" s="49" t="s">
        <v>1037</v>
      </c>
      <c r="HS6" s="4" t="n">
        <v>0.9934</v>
      </c>
      <c r="HT6" s="4" t="n">
        <v>0.66</v>
      </c>
      <c r="HU6" s="6" t="n">
        <v>2014</v>
      </c>
      <c r="HV6" s="51" t="n">
        <v>0.992219745581752</v>
      </c>
      <c r="HW6" s="4" t="n">
        <v>0.66</v>
      </c>
      <c r="HX6" s="6" t="n">
        <v>2014</v>
      </c>
      <c r="HY6" s="52" t="n">
        <v>0</v>
      </c>
      <c r="HZ6" s="34" t="s">
        <v>1030</v>
      </c>
      <c r="IA6" s="4" t="s">
        <v>1057</v>
      </c>
      <c r="IB6" s="6" t="n">
        <v>2016</v>
      </c>
      <c r="IC6" s="4" t="n">
        <v>1</v>
      </c>
      <c r="ID6" s="34" t="s">
        <v>1030</v>
      </c>
      <c r="IE6" s="41" t="n">
        <v>0.830936624263625</v>
      </c>
      <c r="IF6" s="41" t="n">
        <v>1</v>
      </c>
      <c r="IG6" s="4" t="n">
        <v>1</v>
      </c>
      <c r="IH6" s="34" t="s">
        <v>1030</v>
      </c>
      <c r="II6" s="33" t="n">
        <v>1</v>
      </c>
      <c r="IJ6" s="34" t="s">
        <v>1030</v>
      </c>
      <c r="IK6" s="4" t="n">
        <v>1</v>
      </c>
      <c r="IL6" s="4" t="s">
        <v>1030</v>
      </c>
      <c r="IM6" s="15" t="n">
        <v>1</v>
      </c>
      <c r="IN6" s="15" t="s">
        <v>1030</v>
      </c>
      <c r="IO6" s="15" t="n">
        <v>1</v>
      </c>
      <c r="IP6" s="15" t="s">
        <v>1030</v>
      </c>
      <c r="IQ6" s="4" t="n">
        <v>1</v>
      </c>
      <c r="IR6" s="15" t="s">
        <v>1030</v>
      </c>
      <c r="IS6" s="4" t="n">
        <v>0</v>
      </c>
      <c r="IT6" s="4" t="s">
        <v>1031</v>
      </c>
      <c r="IU6" s="4" t="n">
        <v>1</v>
      </c>
      <c r="IV6" s="4" t="s">
        <v>1030</v>
      </c>
      <c r="IW6" s="4" t="n">
        <v>1</v>
      </c>
      <c r="IX6" s="4" t="s">
        <v>1030</v>
      </c>
      <c r="IY6" s="4" t="n">
        <v>1</v>
      </c>
      <c r="IZ6" s="4" t="s">
        <v>1030</v>
      </c>
      <c r="JA6" s="4" t="n">
        <v>1</v>
      </c>
      <c r="JB6" s="15" t="s">
        <v>1030</v>
      </c>
      <c r="JC6" s="4" t="n">
        <v>1</v>
      </c>
      <c r="JD6" s="4" t="s">
        <v>1030</v>
      </c>
      <c r="JE6" s="4" t="n">
        <v>1</v>
      </c>
      <c r="JF6" s="15" t="s">
        <v>1030</v>
      </c>
      <c r="JG6" s="4" t="n">
        <v>1</v>
      </c>
      <c r="JH6" s="15" t="s">
        <v>1030</v>
      </c>
      <c r="JI6" s="4" t="n">
        <v>0</v>
      </c>
      <c r="JJ6" s="4" t="s">
        <v>1031</v>
      </c>
      <c r="JK6" s="4" t="n">
        <v>0</v>
      </c>
      <c r="JL6" s="4" t="s">
        <v>1031</v>
      </c>
      <c r="JM6" s="4" t="n">
        <v>1</v>
      </c>
      <c r="JN6" s="15" t="s">
        <v>1030</v>
      </c>
      <c r="JO6" s="4" t="n">
        <v>1</v>
      </c>
      <c r="JP6" s="4" t="s">
        <v>1031</v>
      </c>
      <c r="JQ6" s="4" t="n">
        <v>0</v>
      </c>
      <c r="JR6" s="4" t="s">
        <v>1030</v>
      </c>
      <c r="JS6" s="41" t="n">
        <v>0.789473684210526</v>
      </c>
      <c r="JT6" s="41" t="n">
        <v>1</v>
      </c>
      <c r="JU6" s="4" t="n">
        <v>1</v>
      </c>
      <c r="JV6" s="4" t="n">
        <v>1.0057</v>
      </c>
      <c r="JW6" s="4" t="n">
        <v>1.0005</v>
      </c>
      <c r="JX6" s="46" t="n">
        <v>1.0005</v>
      </c>
      <c r="JY6" s="4" t="n">
        <v>1.0112</v>
      </c>
      <c r="JZ6" s="46" t="n">
        <v>1.0112</v>
      </c>
      <c r="KA6" s="4" t="n">
        <v>999</v>
      </c>
      <c r="KB6" s="46" t="n">
        <v>999</v>
      </c>
      <c r="KC6" s="4" t="n">
        <v>999</v>
      </c>
      <c r="KD6" s="46" t="n">
        <v>999</v>
      </c>
      <c r="KE6" s="4" t="n">
        <v>999</v>
      </c>
      <c r="KF6" s="46" t="n">
        <v>999</v>
      </c>
      <c r="KG6" s="4" t="n">
        <v>999</v>
      </c>
      <c r="KH6" s="46" t="n">
        <v>999</v>
      </c>
      <c r="KI6" s="4" t="n">
        <v>999</v>
      </c>
      <c r="KJ6" s="46" t="n">
        <v>999</v>
      </c>
      <c r="KK6" s="4" t="n">
        <v>999</v>
      </c>
      <c r="KL6" s="46" t="n">
        <v>999</v>
      </c>
      <c r="KM6" s="4" t="n">
        <v>999</v>
      </c>
      <c r="KN6" s="4" t="n">
        <v>999</v>
      </c>
      <c r="KO6" s="4" t="n">
        <v>999</v>
      </c>
      <c r="KP6" s="4" t="n">
        <v>999</v>
      </c>
      <c r="KQ6" s="42" t="n">
        <f aca="false">JZ6/JX6</f>
        <v>1.01069465267366</v>
      </c>
      <c r="KR6" s="7" t="s">
        <v>1044</v>
      </c>
      <c r="KS6" s="42" t="n">
        <v>999</v>
      </c>
      <c r="KT6" s="42" t="n">
        <v>999</v>
      </c>
      <c r="KU6" s="42" t="n">
        <v>999</v>
      </c>
      <c r="KV6" s="42" t="n">
        <v>999</v>
      </c>
      <c r="KW6" s="42" t="n">
        <v>999</v>
      </c>
      <c r="KX6" s="42" t="n">
        <v>999</v>
      </c>
      <c r="KY6" s="42" t="n">
        <v>999</v>
      </c>
      <c r="KZ6" s="42" t="n">
        <v>999</v>
      </c>
      <c r="LA6" s="4" t="n">
        <v>1</v>
      </c>
      <c r="LB6" s="4" t="n">
        <v>1.0993</v>
      </c>
      <c r="LC6" s="4" t="n">
        <v>1.08458860854368</v>
      </c>
      <c r="LD6" s="4" t="n">
        <v>1.0983</v>
      </c>
      <c r="LE6" s="4" t="n">
        <v>1.0863956897028</v>
      </c>
      <c r="LF6" s="4" t="n">
        <v>1.1004</v>
      </c>
      <c r="LG6" s="4" t="n">
        <v>999</v>
      </c>
      <c r="LH6" s="4" t="n">
        <v>999</v>
      </c>
      <c r="LI6" s="4" t="n">
        <v>999</v>
      </c>
      <c r="LJ6" s="4" t="n">
        <v>999</v>
      </c>
      <c r="LK6" s="4" t="n">
        <v>999</v>
      </c>
      <c r="LL6" s="4" t="n">
        <v>999</v>
      </c>
      <c r="LM6" s="4" t="n">
        <v>999</v>
      </c>
      <c r="LN6" s="4" t="n">
        <v>999</v>
      </c>
      <c r="LO6" s="4" t="n">
        <v>999</v>
      </c>
      <c r="LP6" s="4" t="n">
        <v>999</v>
      </c>
      <c r="LQ6" s="6" t="n">
        <v>999</v>
      </c>
      <c r="LR6" s="4" t="n">
        <v>999</v>
      </c>
      <c r="LS6" s="4" t="n">
        <v>999</v>
      </c>
      <c r="LT6" s="4" t="n">
        <v>999</v>
      </c>
      <c r="LU6" s="4" t="n">
        <v>999</v>
      </c>
      <c r="LV6" s="15" t="n">
        <v>999</v>
      </c>
      <c r="LW6" s="42" t="n">
        <f aca="false">LF6/LD6</f>
        <v>1.0019120458891</v>
      </c>
      <c r="LX6" s="7" t="s">
        <v>1044</v>
      </c>
      <c r="LY6" s="42" t="n">
        <v>999</v>
      </c>
      <c r="LZ6" s="42" t="n">
        <v>999</v>
      </c>
      <c r="MA6" s="42" t="n">
        <v>999</v>
      </c>
      <c r="MB6" s="42" t="n">
        <v>999</v>
      </c>
      <c r="MC6" s="42" t="n">
        <v>999</v>
      </c>
      <c r="MD6" s="42" t="n">
        <v>999</v>
      </c>
      <c r="ME6" s="42" t="n">
        <v>999</v>
      </c>
      <c r="MF6" s="42" t="n">
        <v>999</v>
      </c>
      <c r="MG6" s="4" t="n">
        <v>999</v>
      </c>
      <c r="MH6" s="4" t="n">
        <v>999</v>
      </c>
      <c r="MI6" s="4" t="n">
        <v>999</v>
      </c>
      <c r="MJ6" s="4" t="n">
        <v>999</v>
      </c>
      <c r="MK6" s="4" t="n">
        <v>999</v>
      </c>
      <c r="ML6" s="4" t="n">
        <v>999</v>
      </c>
      <c r="MM6" s="4" t="n">
        <v>999</v>
      </c>
      <c r="MN6" s="4" t="n">
        <v>999</v>
      </c>
      <c r="MO6" s="4" t="n">
        <v>999</v>
      </c>
      <c r="MP6" s="4" t="n">
        <v>999</v>
      </c>
      <c r="MQ6" s="4" t="n">
        <v>999</v>
      </c>
      <c r="MR6" s="4" t="n">
        <v>999</v>
      </c>
      <c r="MS6" s="4" t="n">
        <v>999</v>
      </c>
      <c r="MT6" s="4" t="n">
        <v>999</v>
      </c>
      <c r="MU6" s="4" t="n">
        <v>999</v>
      </c>
      <c r="MV6" s="4" t="n">
        <v>999</v>
      </c>
      <c r="MW6" s="4" t="n">
        <v>999</v>
      </c>
      <c r="MX6" s="4" t="n">
        <v>999</v>
      </c>
      <c r="MY6" s="4" t="n">
        <v>999</v>
      </c>
      <c r="MZ6" s="4" t="n">
        <v>999</v>
      </c>
      <c r="NA6" s="4" t="n">
        <v>999</v>
      </c>
      <c r="NB6" s="4" t="n">
        <v>999</v>
      </c>
      <c r="NC6" s="42" t="n">
        <v>999</v>
      </c>
      <c r="ND6" s="42" t="n">
        <v>999</v>
      </c>
      <c r="NE6" s="42" t="n">
        <v>999</v>
      </c>
      <c r="NF6" s="42" t="n">
        <v>999</v>
      </c>
      <c r="NG6" s="42" t="n">
        <v>999</v>
      </c>
      <c r="NH6" s="42" t="n">
        <v>999</v>
      </c>
      <c r="NI6" s="42" t="n">
        <v>999</v>
      </c>
      <c r="NJ6" s="42" t="n">
        <v>999</v>
      </c>
      <c r="NK6" s="42" t="n">
        <v>999</v>
      </c>
      <c r="NL6" s="42" t="n">
        <v>999</v>
      </c>
      <c r="NM6" s="4" t="n">
        <v>0.648709724751834</v>
      </c>
      <c r="NN6" s="4" t="n">
        <v>0.702</v>
      </c>
      <c r="NO6" s="4" t="n">
        <v>0.667841272656566</v>
      </c>
      <c r="NP6" s="4" t="n">
        <v>0.614</v>
      </c>
      <c r="NQ6" s="4" t="n">
        <v>0.831339091815251</v>
      </c>
      <c r="NR6" s="4" t="n">
        <v>0.804</v>
      </c>
      <c r="NS6" s="4" t="n">
        <v>999</v>
      </c>
      <c r="NT6" s="4" t="n">
        <v>999</v>
      </c>
      <c r="NU6" s="4" t="n">
        <v>999</v>
      </c>
      <c r="NV6" s="4" t="n">
        <v>999</v>
      </c>
      <c r="NW6" s="4" t="n">
        <v>999</v>
      </c>
      <c r="NX6" s="4" t="n">
        <v>999</v>
      </c>
      <c r="NY6" s="4" t="n">
        <v>999</v>
      </c>
      <c r="NZ6" s="4" t="n">
        <v>999</v>
      </c>
      <c r="OA6" s="4" t="n">
        <v>999</v>
      </c>
      <c r="OB6" s="4" t="n">
        <v>999</v>
      </c>
      <c r="OC6" s="4" t="n">
        <v>999</v>
      </c>
      <c r="OD6" s="4" t="n">
        <v>999</v>
      </c>
      <c r="OE6" s="6" t="n">
        <v>999</v>
      </c>
      <c r="OF6" s="4" t="n">
        <v>999</v>
      </c>
      <c r="OG6" s="4" t="n">
        <v>999</v>
      </c>
      <c r="OH6" s="4" t="n">
        <v>999</v>
      </c>
      <c r="OI6" s="42" t="n">
        <f aca="false">NR6/NP6</f>
        <v>1.30944625407166</v>
      </c>
      <c r="OJ6" s="7" t="s">
        <v>1044</v>
      </c>
      <c r="OK6" s="42" t="n">
        <v>999</v>
      </c>
      <c r="OL6" s="42" t="n">
        <v>999</v>
      </c>
      <c r="OM6" s="42" t="n">
        <v>999</v>
      </c>
      <c r="ON6" s="42" t="n">
        <v>999</v>
      </c>
      <c r="OO6" s="42" t="n">
        <v>999</v>
      </c>
      <c r="OP6" s="42" t="n">
        <v>999</v>
      </c>
      <c r="OQ6" s="42" t="n">
        <v>999</v>
      </c>
      <c r="OR6" s="42" t="n">
        <v>999</v>
      </c>
      <c r="OS6" s="4" t="n">
        <v>2014</v>
      </c>
      <c r="OT6" s="4" t="n">
        <v>0.9946</v>
      </c>
      <c r="OU6" s="4" t="n">
        <v>0.9946</v>
      </c>
      <c r="OV6" s="4" t="n">
        <v>0.9972</v>
      </c>
      <c r="OW6" s="4" t="n">
        <v>0.9972</v>
      </c>
      <c r="OX6" s="4" t="n">
        <v>0.9985</v>
      </c>
      <c r="OY6" s="4" t="n">
        <v>0.9985</v>
      </c>
      <c r="OZ6" s="4" t="n">
        <v>999</v>
      </c>
      <c r="PA6" s="4" t="n">
        <v>999</v>
      </c>
      <c r="PB6" s="4" t="n">
        <v>999</v>
      </c>
      <c r="PC6" s="4" t="n">
        <v>999</v>
      </c>
      <c r="PD6" s="4" t="n">
        <v>999</v>
      </c>
      <c r="PE6" s="4" t="n">
        <v>999</v>
      </c>
      <c r="PF6" s="4" t="n">
        <v>999</v>
      </c>
      <c r="PG6" s="4" t="n">
        <v>999</v>
      </c>
      <c r="PH6" s="4" t="n">
        <v>999</v>
      </c>
      <c r="PI6" s="4" t="n">
        <v>999</v>
      </c>
      <c r="PJ6" s="4" t="n">
        <v>999</v>
      </c>
      <c r="PK6" s="4" t="n">
        <v>999</v>
      </c>
      <c r="PL6" s="4" t="n">
        <v>999</v>
      </c>
      <c r="PM6" s="4" t="n">
        <v>999</v>
      </c>
      <c r="PN6" s="4" t="n">
        <v>999</v>
      </c>
      <c r="PO6" s="4" t="n">
        <v>999</v>
      </c>
      <c r="PP6" s="42" t="n">
        <f aca="false">OY6/OW6</f>
        <v>1.00130365022062</v>
      </c>
      <c r="PQ6" s="7" t="s">
        <v>1044</v>
      </c>
      <c r="PR6" s="42" t="n">
        <v>999</v>
      </c>
      <c r="PS6" s="42" t="n">
        <v>999</v>
      </c>
      <c r="PT6" s="42" t="n">
        <v>999</v>
      </c>
      <c r="PU6" s="42" t="n">
        <v>999</v>
      </c>
      <c r="PV6" s="42" t="n">
        <v>999</v>
      </c>
      <c r="PW6" s="42" t="n">
        <v>999</v>
      </c>
      <c r="PX6" s="42" t="n">
        <v>999</v>
      </c>
      <c r="PY6" s="42" t="n">
        <v>999</v>
      </c>
      <c r="PZ6" s="4" t="n">
        <v>0.998585408287591</v>
      </c>
      <c r="QA6" s="4" t="n">
        <v>0.9988</v>
      </c>
      <c r="QB6" s="4" t="n">
        <v>999</v>
      </c>
      <c r="QC6" s="4" t="n">
        <v>999</v>
      </c>
      <c r="QD6" s="4" t="n">
        <v>999</v>
      </c>
      <c r="QE6" s="4" t="n">
        <v>999</v>
      </c>
      <c r="QF6" s="4" t="n">
        <v>999</v>
      </c>
      <c r="QG6" s="4" t="n">
        <v>999</v>
      </c>
      <c r="QH6" s="4" t="n">
        <v>999</v>
      </c>
      <c r="QI6" s="4" t="n">
        <v>999</v>
      </c>
      <c r="QJ6" s="4" t="n">
        <v>999</v>
      </c>
      <c r="QK6" s="4" t="n">
        <v>999</v>
      </c>
      <c r="QL6" s="4" t="n">
        <v>999</v>
      </c>
      <c r="QM6" s="4" t="n">
        <v>999</v>
      </c>
      <c r="QN6" s="4" t="n">
        <v>999</v>
      </c>
      <c r="QO6" s="4" t="n">
        <v>999</v>
      </c>
      <c r="QP6" s="4" t="n">
        <v>999</v>
      </c>
      <c r="QQ6" s="4" t="n">
        <v>999</v>
      </c>
      <c r="QR6" s="4" t="n">
        <v>999</v>
      </c>
      <c r="QS6" s="4" t="n">
        <v>999</v>
      </c>
      <c r="QT6" s="4" t="n">
        <v>999</v>
      </c>
      <c r="QU6" s="4" t="n">
        <v>999</v>
      </c>
      <c r="QV6" s="42" t="n">
        <v>999</v>
      </c>
      <c r="QW6" s="42" t="n">
        <v>999</v>
      </c>
      <c r="QX6" s="42" t="n">
        <v>999</v>
      </c>
      <c r="QY6" s="42" t="n">
        <v>999</v>
      </c>
      <c r="QZ6" s="42" t="n">
        <v>999</v>
      </c>
      <c r="RA6" s="42" t="n">
        <v>999</v>
      </c>
      <c r="RB6" s="42" t="n">
        <v>999</v>
      </c>
      <c r="RC6" s="42" t="n">
        <v>999</v>
      </c>
      <c r="RD6" s="42" t="n">
        <v>999</v>
      </c>
      <c r="RE6" s="42" t="n">
        <v>999</v>
      </c>
      <c r="RF6" s="4" t="n">
        <v>2015</v>
      </c>
      <c r="RG6" s="4" t="n">
        <v>999</v>
      </c>
      <c r="RH6" s="4" t="n">
        <v>999</v>
      </c>
      <c r="RI6" s="4" t="n">
        <v>999</v>
      </c>
      <c r="RJ6" s="4" t="n">
        <v>999</v>
      </c>
      <c r="RK6" s="4" t="n">
        <v>999</v>
      </c>
      <c r="RL6" s="4" t="n">
        <v>999</v>
      </c>
      <c r="RM6" s="4" t="n">
        <v>999</v>
      </c>
      <c r="RN6" s="4" t="n">
        <v>999</v>
      </c>
      <c r="RO6" s="4" t="n">
        <v>999</v>
      </c>
      <c r="RP6" s="4" t="n">
        <v>999</v>
      </c>
      <c r="RQ6" s="4" t="n">
        <v>999</v>
      </c>
      <c r="RR6" s="4" t="n">
        <v>999</v>
      </c>
      <c r="RS6" s="4" t="n">
        <v>999</v>
      </c>
      <c r="RT6" s="4" t="n">
        <v>999</v>
      </c>
      <c r="RU6" s="4" t="n">
        <v>999</v>
      </c>
      <c r="RV6" s="4" t="n">
        <v>999</v>
      </c>
      <c r="RW6" s="4" t="n">
        <v>999</v>
      </c>
      <c r="RX6" s="4" t="n">
        <v>999</v>
      </c>
      <c r="RY6" s="4" t="n">
        <v>999</v>
      </c>
      <c r="RZ6" s="4" t="n">
        <v>999</v>
      </c>
      <c r="SA6" s="4" t="n">
        <v>999</v>
      </c>
      <c r="SB6" s="4" t="n">
        <v>999</v>
      </c>
      <c r="SC6" s="42" t="n">
        <v>999</v>
      </c>
      <c r="SD6" s="42" t="n">
        <v>999</v>
      </c>
      <c r="SE6" s="42" t="n">
        <v>999</v>
      </c>
      <c r="SF6" s="42" t="n">
        <v>999</v>
      </c>
      <c r="SG6" s="42" t="n">
        <v>999</v>
      </c>
      <c r="SH6" s="42" t="n">
        <v>999</v>
      </c>
      <c r="SI6" s="42" t="n">
        <v>999</v>
      </c>
      <c r="SJ6" s="42" t="n">
        <v>999</v>
      </c>
      <c r="SK6" s="42" t="n">
        <v>999</v>
      </c>
      <c r="SL6" s="42" t="n">
        <v>999</v>
      </c>
      <c r="SM6" s="37" t="n">
        <v>0.823176035948909</v>
      </c>
      <c r="SN6" s="25" t="n">
        <v>0.85</v>
      </c>
      <c r="SO6" s="25" t="n">
        <v>0.845107329218088</v>
      </c>
      <c r="SP6" s="25" t="n">
        <v>0.82</v>
      </c>
      <c r="SQ6" s="25" t="n">
        <v>0.888133071101952</v>
      </c>
      <c r="SR6" s="25" t="n">
        <v>0.87</v>
      </c>
      <c r="SS6" s="4" t="n">
        <v>999</v>
      </c>
      <c r="ST6" s="4" t="n">
        <v>999</v>
      </c>
      <c r="SU6" s="4" t="n">
        <v>999</v>
      </c>
      <c r="SV6" s="4" t="n">
        <v>999</v>
      </c>
      <c r="SW6" s="4" t="n">
        <v>999</v>
      </c>
      <c r="SX6" s="4" t="n">
        <v>999</v>
      </c>
      <c r="SY6" s="4" t="n">
        <v>999</v>
      </c>
      <c r="SZ6" s="4" t="n">
        <v>999</v>
      </c>
      <c r="TA6" s="4" t="n">
        <v>999</v>
      </c>
      <c r="TB6" s="4" t="n">
        <v>999</v>
      </c>
      <c r="TC6" s="4" t="n">
        <v>999</v>
      </c>
      <c r="TD6" s="4" t="n">
        <v>999</v>
      </c>
      <c r="TE6" s="4" t="n">
        <v>999</v>
      </c>
      <c r="TF6" s="4" t="n">
        <v>999</v>
      </c>
      <c r="TG6" s="4" t="n">
        <v>999</v>
      </c>
      <c r="TH6" s="4" t="n">
        <v>999</v>
      </c>
      <c r="TI6" s="42" t="n">
        <f aca="false">SR6/SP6</f>
        <v>1.0609756097561</v>
      </c>
      <c r="TJ6" s="7" t="s">
        <v>1044</v>
      </c>
      <c r="TK6" s="42" t="n">
        <v>999</v>
      </c>
      <c r="TL6" s="42" t="n">
        <v>999</v>
      </c>
      <c r="TM6" s="42" t="n">
        <v>999</v>
      </c>
      <c r="TN6" s="42" t="n">
        <v>999</v>
      </c>
      <c r="TO6" s="42" t="n">
        <v>999</v>
      </c>
      <c r="TP6" s="42" t="n">
        <v>999</v>
      </c>
      <c r="TQ6" s="42" t="n">
        <v>999</v>
      </c>
      <c r="TR6" s="42" t="n">
        <v>999</v>
      </c>
      <c r="TS6" s="25" t="n">
        <v>0.575622486277383</v>
      </c>
      <c r="TT6" s="25" t="n">
        <v>0.64</v>
      </c>
      <c r="TU6" s="4" t="n">
        <v>999</v>
      </c>
      <c r="TV6" s="4" t="n">
        <v>999</v>
      </c>
      <c r="TW6" s="4" t="n">
        <v>999</v>
      </c>
      <c r="TX6" s="4" t="n">
        <v>999</v>
      </c>
      <c r="TY6" s="4" t="n">
        <v>999</v>
      </c>
      <c r="TZ6" s="4" t="n">
        <v>999</v>
      </c>
      <c r="UA6" s="4" t="n">
        <v>999</v>
      </c>
      <c r="UB6" s="4" t="n">
        <v>999</v>
      </c>
      <c r="UC6" s="4" t="n">
        <v>999</v>
      </c>
      <c r="UD6" s="4" t="n">
        <v>999</v>
      </c>
      <c r="UE6" s="4" t="n">
        <v>999</v>
      </c>
      <c r="UF6" s="4" t="n">
        <v>999</v>
      </c>
      <c r="UG6" s="4" t="n">
        <v>999</v>
      </c>
      <c r="UH6" s="4" t="n">
        <v>999</v>
      </c>
      <c r="UI6" s="4" t="n">
        <v>999</v>
      </c>
      <c r="UJ6" s="4" t="n">
        <v>999</v>
      </c>
      <c r="UK6" s="4" t="n">
        <v>999</v>
      </c>
      <c r="UL6" s="4" t="n">
        <v>999</v>
      </c>
      <c r="UM6" s="4" t="n">
        <v>999</v>
      </c>
      <c r="UN6" s="4" t="n">
        <v>999</v>
      </c>
      <c r="UO6" s="42" t="n">
        <v>999</v>
      </c>
      <c r="UP6" s="42" t="n">
        <v>999</v>
      </c>
      <c r="UQ6" s="42" t="n">
        <v>999</v>
      </c>
      <c r="UR6" s="42" t="n">
        <v>999</v>
      </c>
      <c r="US6" s="42" t="n">
        <v>999</v>
      </c>
      <c r="UT6" s="42" t="n">
        <v>999</v>
      </c>
      <c r="UU6" s="42" t="n">
        <v>999</v>
      </c>
      <c r="UV6" s="42" t="n">
        <v>999</v>
      </c>
      <c r="UW6" s="42" t="n">
        <v>999</v>
      </c>
      <c r="UX6" s="42" t="n">
        <v>999</v>
      </c>
      <c r="UY6" s="25" t="n">
        <v>0.622775543357674</v>
      </c>
      <c r="UZ6" s="25" t="n">
        <v>0.68</v>
      </c>
      <c r="VA6" s="4" t="n">
        <v>999</v>
      </c>
      <c r="VB6" s="4" t="n">
        <v>999</v>
      </c>
      <c r="VC6" s="4" t="n">
        <v>999</v>
      </c>
      <c r="VD6" s="4" t="n">
        <v>999</v>
      </c>
      <c r="VE6" s="4" t="n">
        <v>999</v>
      </c>
      <c r="VF6" s="4" t="n">
        <v>999</v>
      </c>
      <c r="VG6" s="4" t="n">
        <v>999</v>
      </c>
      <c r="VH6" s="4" t="n">
        <v>999</v>
      </c>
      <c r="VI6" s="4" t="n">
        <v>999</v>
      </c>
      <c r="VJ6" s="4" t="n">
        <v>999</v>
      </c>
      <c r="VK6" s="4" t="n">
        <v>999</v>
      </c>
      <c r="VL6" s="4" t="n">
        <v>999</v>
      </c>
      <c r="VM6" s="4" t="n">
        <v>999</v>
      </c>
      <c r="VN6" s="4" t="n">
        <v>999</v>
      </c>
      <c r="VO6" s="4" t="n">
        <v>999</v>
      </c>
      <c r="VP6" s="4" t="n">
        <v>999</v>
      </c>
      <c r="VQ6" s="4" t="n">
        <v>999</v>
      </c>
      <c r="VR6" s="4" t="n">
        <v>999</v>
      </c>
      <c r="VS6" s="4" t="n">
        <v>999</v>
      </c>
      <c r="VT6" s="4" t="n">
        <v>999</v>
      </c>
      <c r="VU6" s="42" t="n">
        <v>999</v>
      </c>
      <c r="VV6" s="42" t="n">
        <v>999</v>
      </c>
      <c r="VW6" s="42" t="n">
        <v>999</v>
      </c>
      <c r="VX6" s="42" t="n">
        <v>999</v>
      </c>
      <c r="VY6" s="42" t="n">
        <v>999</v>
      </c>
      <c r="VZ6" s="42" t="n">
        <v>999</v>
      </c>
      <c r="WA6" s="42" t="n">
        <v>999</v>
      </c>
      <c r="WB6" s="42" t="n">
        <v>999</v>
      </c>
      <c r="WC6" s="42" t="n">
        <v>999</v>
      </c>
      <c r="WD6" s="42" t="n">
        <v>999</v>
      </c>
      <c r="WE6" s="4" t="n">
        <v>2011</v>
      </c>
      <c r="WF6" s="41" t="n">
        <v>0.832960473791975</v>
      </c>
      <c r="WG6" s="41" t="n">
        <v>0.174242424242424</v>
      </c>
      <c r="WH6" s="41" t="n">
        <v>0.724747474747475</v>
      </c>
      <c r="WI6" s="4" t="n">
        <v>1</v>
      </c>
      <c r="WJ6" s="4" t="s">
        <v>1030</v>
      </c>
      <c r="WK6" s="4" t="n">
        <v>1</v>
      </c>
      <c r="WL6" s="4" t="s">
        <v>1030</v>
      </c>
      <c r="WM6" s="4" t="n">
        <v>1</v>
      </c>
      <c r="WN6" s="4" t="s">
        <v>1030</v>
      </c>
      <c r="WO6" s="4" t="n">
        <v>1</v>
      </c>
      <c r="WP6" s="4" t="s">
        <v>1030</v>
      </c>
      <c r="WQ6" s="4" t="n">
        <v>1</v>
      </c>
      <c r="WR6" s="4" t="s">
        <v>1030</v>
      </c>
      <c r="WS6" s="4" t="n">
        <v>1</v>
      </c>
      <c r="WT6" s="4" t="s">
        <v>1030</v>
      </c>
      <c r="WU6" s="4" t="n">
        <v>1</v>
      </c>
      <c r="WV6" s="4" t="s">
        <v>1030</v>
      </c>
      <c r="WW6" s="4" t="n">
        <v>1</v>
      </c>
      <c r="WX6" s="4" t="s">
        <v>1030</v>
      </c>
      <c r="WY6" s="4" t="n">
        <v>1</v>
      </c>
      <c r="WZ6" s="4" t="s">
        <v>1030</v>
      </c>
      <c r="XA6" s="4" t="n">
        <v>1</v>
      </c>
      <c r="XB6" s="4" t="s">
        <v>1030</v>
      </c>
      <c r="XC6" s="4" t="n">
        <v>1</v>
      </c>
      <c r="XD6" s="4" t="s">
        <v>1030</v>
      </c>
      <c r="XE6" s="4" t="n">
        <v>1</v>
      </c>
      <c r="XF6" s="4" t="s">
        <v>1030</v>
      </c>
      <c r="XG6" s="4" t="n">
        <v>1</v>
      </c>
      <c r="XH6" s="4" t="s">
        <v>1030</v>
      </c>
      <c r="XI6" s="4" t="n">
        <v>1</v>
      </c>
      <c r="XJ6" s="4" t="s">
        <v>1030</v>
      </c>
      <c r="XK6" s="4" t="n">
        <v>1</v>
      </c>
      <c r="XL6" s="4" t="s">
        <v>1030</v>
      </c>
      <c r="XM6" s="4" t="n">
        <v>1</v>
      </c>
      <c r="XN6" s="4" t="s">
        <v>1030</v>
      </c>
      <c r="XO6" s="4" t="n">
        <v>1</v>
      </c>
      <c r="XP6" s="4" t="s">
        <v>1030</v>
      </c>
      <c r="XQ6" s="4" t="n">
        <v>1</v>
      </c>
      <c r="XR6" s="4" t="s">
        <v>1030</v>
      </c>
      <c r="XS6" s="4" t="n">
        <v>1</v>
      </c>
      <c r="XT6" s="4" t="s">
        <v>1030</v>
      </c>
      <c r="XU6" s="4" t="n">
        <v>0</v>
      </c>
      <c r="XV6" s="4" t="s">
        <v>1031</v>
      </c>
      <c r="XW6" s="41" t="n">
        <v>0.947368421052632</v>
      </c>
      <c r="XX6" s="41" t="n">
        <v>1</v>
      </c>
      <c r="XY6" s="4" t="n">
        <v>1</v>
      </c>
      <c r="XZ6" s="4" t="s">
        <v>1030</v>
      </c>
      <c r="YA6" s="4" t="n">
        <v>0.66</v>
      </c>
      <c r="YB6" s="4" t="s">
        <v>1058</v>
      </c>
      <c r="YC6" s="4" t="n">
        <v>1</v>
      </c>
      <c r="YD6" s="4" t="s">
        <v>1030</v>
      </c>
      <c r="YE6" s="4" t="n">
        <v>1</v>
      </c>
      <c r="YF6" s="4" t="s">
        <v>1031</v>
      </c>
      <c r="YG6" s="41" t="n">
        <v>0.915</v>
      </c>
      <c r="YH6" s="41" t="n">
        <v>0.75</v>
      </c>
      <c r="YI6" s="4" t="n">
        <v>0</v>
      </c>
      <c r="YJ6" s="4" t="s">
        <v>1031</v>
      </c>
      <c r="YK6" s="4" t="n">
        <v>0</v>
      </c>
      <c r="YL6" s="4" t="s">
        <v>1031</v>
      </c>
      <c r="YM6" s="4" t="n">
        <v>0</v>
      </c>
      <c r="YN6" s="4" t="s">
        <v>1031</v>
      </c>
      <c r="YO6" s="4" t="n">
        <v>0</v>
      </c>
      <c r="YP6" s="4" t="s">
        <v>1031</v>
      </c>
      <c r="YQ6" s="4" t="n">
        <v>0</v>
      </c>
      <c r="YR6" s="4" t="s">
        <v>1031</v>
      </c>
      <c r="YS6" s="4" t="n">
        <v>1</v>
      </c>
      <c r="YT6" s="4" t="s">
        <v>1030</v>
      </c>
      <c r="YU6" s="4" t="n">
        <v>1</v>
      </c>
      <c r="YV6" s="4" t="s">
        <v>1030</v>
      </c>
      <c r="YW6" s="4" t="n">
        <v>1</v>
      </c>
      <c r="YX6" s="4" t="s">
        <v>1030</v>
      </c>
      <c r="YY6" s="4" t="n">
        <v>999</v>
      </c>
      <c r="YZ6" s="4" t="n">
        <v>999</v>
      </c>
      <c r="ZA6" s="4" t="n">
        <v>999</v>
      </c>
      <c r="ZB6" s="4" t="n">
        <v>999</v>
      </c>
      <c r="ZC6" s="4" t="n">
        <v>999</v>
      </c>
      <c r="ZD6" s="4" t="n">
        <v>999</v>
      </c>
      <c r="ZE6" s="4" t="n">
        <v>999</v>
      </c>
      <c r="ZF6" s="4" t="n">
        <v>999</v>
      </c>
      <c r="ZG6" s="4" t="n">
        <v>999</v>
      </c>
      <c r="ZH6" s="4" t="n">
        <v>999</v>
      </c>
      <c r="ZI6" s="4" t="n">
        <v>999</v>
      </c>
      <c r="ZJ6" s="4" t="n">
        <v>999</v>
      </c>
      <c r="ZK6" s="4" t="n">
        <v>999</v>
      </c>
      <c r="ZL6" s="4" t="n">
        <v>999</v>
      </c>
      <c r="ZM6" s="4" t="n">
        <v>999</v>
      </c>
      <c r="ZN6" s="4" t="n">
        <v>999</v>
      </c>
      <c r="ZO6" s="4" t="n">
        <v>999</v>
      </c>
      <c r="ZP6" s="4" t="n">
        <v>999</v>
      </c>
      <c r="ZQ6" s="4" t="n">
        <v>999</v>
      </c>
      <c r="ZR6" s="4" t="n">
        <v>999</v>
      </c>
      <c r="ZS6" s="4" t="n">
        <v>999</v>
      </c>
      <c r="ZT6" s="4" t="n">
        <v>999</v>
      </c>
      <c r="ZU6" s="42" t="n">
        <v>999</v>
      </c>
      <c r="ZV6" s="42" t="n">
        <v>999</v>
      </c>
      <c r="ZW6" s="42" t="n">
        <v>999</v>
      </c>
      <c r="ZX6" s="42" t="n">
        <v>999</v>
      </c>
      <c r="ZY6" s="42" t="n">
        <v>999</v>
      </c>
      <c r="ZZ6" s="42" t="n">
        <v>999</v>
      </c>
      <c r="AAA6" s="42" t="n">
        <v>999</v>
      </c>
      <c r="AAB6" s="42" t="n">
        <v>999</v>
      </c>
      <c r="AAC6" s="42" t="n">
        <v>999</v>
      </c>
      <c r="AAD6" s="42" t="n">
        <v>999</v>
      </c>
      <c r="AAE6" s="25" t="n">
        <v>0.88</v>
      </c>
      <c r="AAF6" s="25" t="n">
        <v>0.88</v>
      </c>
      <c r="AAG6" s="25" t="n">
        <v>0.87</v>
      </c>
      <c r="AAH6" s="25" t="n">
        <v>0.87</v>
      </c>
      <c r="AAI6" s="25" t="n">
        <v>0.91</v>
      </c>
      <c r="AAJ6" s="25" t="n">
        <v>0.91</v>
      </c>
      <c r="AAK6" s="4" t="n">
        <v>999</v>
      </c>
      <c r="AAL6" s="4" t="n">
        <v>999</v>
      </c>
      <c r="AAM6" s="4" t="n">
        <v>999</v>
      </c>
      <c r="AAN6" s="4" t="n">
        <v>999</v>
      </c>
      <c r="AAO6" s="4" t="n">
        <v>999</v>
      </c>
      <c r="AAP6" s="4" t="n">
        <v>999</v>
      </c>
      <c r="AAQ6" s="4" t="n">
        <v>999</v>
      </c>
      <c r="AAR6" s="4" t="n">
        <v>999</v>
      </c>
      <c r="AAS6" s="4" t="n">
        <v>999</v>
      </c>
      <c r="AAT6" s="4" t="n">
        <v>999</v>
      </c>
      <c r="AAU6" s="4" t="n">
        <v>999</v>
      </c>
      <c r="AAV6" s="4" t="n">
        <v>999</v>
      </c>
      <c r="AAW6" s="4" t="n">
        <v>999</v>
      </c>
      <c r="AAX6" s="4" t="n">
        <v>999</v>
      </c>
      <c r="AAY6" s="4" t="n">
        <v>999</v>
      </c>
      <c r="AAZ6" s="4" t="n">
        <v>999</v>
      </c>
      <c r="ABA6" s="42" t="n">
        <f aca="false">AAJ6/AAH6</f>
        <v>1.04597701149425</v>
      </c>
      <c r="ABB6" s="7" t="s">
        <v>1044</v>
      </c>
      <c r="ABC6" s="42" t="n">
        <v>999</v>
      </c>
      <c r="ABD6" s="42" t="n">
        <v>999</v>
      </c>
      <c r="ABE6" s="42" t="n">
        <v>999</v>
      </c>
      <c r="ABF6" s="42" t="n">
        <v>999</v>
      </c>
      <c r="ABG6" s="42" t="n">
        <v>999</v>
      </c>
      <c r="ABH6" s="42" t="n">
        <v>999</v>
      </c>
      <c r="ABI6" s="42" t="n">
        <v>999</v>
      </c>
      <c r="ABJ6" s="42" t="n">
        <v>999</v>
      </c>
      <c r="ABK6" s="4" t="n">
        <v>0.91</v>
      </c>
      <c r="ABL6" s="4" t="n">
        <v>0.91</v>
      </c>
      <c r="ABM6" s="4" t="n">
        <v>0.92</v>
      </c>
      <c r="ABN6" s="4" t="n">
        <v>0.92</v>
      </c>
      <c r="ABO6" s="4" t="n">
        <v>0.92</v>
      </c>
      <c r="ABP6" s="4" t="n">
        <v>0.92</v>
      </c>
      <c r="ABQ6" s="4" t="n">
        <v>999</v>
      </c>
      <c r="ABR6" s="4" t="n">
        <v>999</v>
      </c>
      <c r="ABS6" s="4" t="n">
        <v>999</v>
      </c>
      <c r="ABT6" s="4" t="n">
        <v>999</v>
      </c>
      <c r="ABU6" s="4" t="n">
        <v>999</v>
      </c>
      <c r="ABV6" s="4" t="n">
        <v>999</v>
      </c>
      <c r="ABW6" s="4" t="n">
        <v>999</v>
      </c>
      <c r="ABX6" s="4" t="n">
        <v>999</v>
      </c>
      <c r="ABY6" s="4" t="n">
        <v>999</v>
      </c>
      <c r="ABZ6" s="4" t="n">
        <v>999</v>
      </c>
      <c r="ACA6" s="4" t="n">
        <v>999</v>
      </c>
      <c r="ACB6" s="4" t="n">
        <v>999</v>
      </c>
      <c r="ACC6" s="4" t="n">
        <v>999</v>
      </c>
      <c r="ACD6" s="4" t="n">
        <v>999</v>
      </c>
      <c r="ACE6" s="4" t="n">
        <v>999</v>
      </c>
      <c r="ACF6" s="4" t="n">
        <v>999</v>
      </c>
      <c r="ACG6" s="42" t="n">
        <v>999</v>
      </c>
      <c r="ACH6" s="42" t="n">
        <v>999</v>
      </c>
      <c r="ACI6" s="42" t="n">
        <v>999</v>
      </c>
      <c r="ACJ6" s="42" t="n">
        <v>999</v>
      </c>
      <c r="ACK6" s="42" t="n">
        <v>999</v>
      </c>
      <c r="ACL6" s="42" t="n">
        <v>999</v>
      </c>
      <c r="ACM6" s="42" t="n">
        <v>999</v>
      </c>
      <c r="ACN6" s="42" t="n">
        <v>999</v>
      </c>
      <c r="ACO6" s="42" t="n">
        <v>999</v>
      </c>
      <c r="ACP6" s="42" t="n">
        <v>999</v>
      </c>
      <c r="ACQ6" s="4" t="n">
        <v>999</v>
      </c>
      <c r="ACR6" s="4" t="n">
        <v>999</v>
      </c>
      <c r="ACS6" s="4" t="n">
        <v>999</v>
      </c>
      <c r="ACT6" s="4" t="n">
        <v>999</v>
      </c>
      <c r="ACU6" s="4" t="n">
        <v>999</v>
      </c>
      <c r="ACV6" s="4" t="n">
        <v>999</v>
      </c>
      <c r="ACW6" s="4" t="n">
        <v>999</v>
      </c>
      <c r="ACX6" s="4" t="n">
        <v>999</v>
      </c>
      <c r="ACY6" s="4" t="n">
        <v>999</v>
      </c>
      <c r="ACZ6" s="4" t="n">
        <v>999</v>
      </c>
      <c r="ADA6" s="4" t="n">
        <v>999</v>
      </c>
      <c r="ADB6" s="4" t="n">
        <v>999</v>
      </c>
      <c r="ADC6" s="4" t="n">
        <v>999</v>
      </c>
      <c r="ADD6" s="4" t="n">
        <v>999</v>
      </c>
      <c r="ADE6" s="4" t="n">
        <v>999</v>
      </c>
      <c r="ADF6" s="4" t="n">
        <v>999</v>
      </c>
      <c r="ADG6" s="4" t="n">
        <v>999</v>
      </c>
      <c r="ADH6" s="4" t="n">
        <v>999</v>
      </c>
      <c r="ADI6" s="4" t="n">
        <v>999</v>
      </c>
      <c r="ADJ6" s="4" t="n">
        <v>999</v>
      </c>
      <c r="ADK6" s="4" t="n">
        <v>999</v>
      </c>
      <c r="ADL6" s="4" t="n">
        <v>999</v>
      </c>
      <c r="ADM6" s="42" t="n">
        <v>999</v>
      </c>
      <c r="ADN6" s="42" t="n">
        <v>999</v>
      </c>
      <c r="ADO6" s="42" t="n">
        <v>999</v>
      </c>
      <c r="ADP6" s="42" t="n">
        <v>999</v>
      </c>
      <c r="ADQ6" s="42" t="n">
        <v>999</v>
      </c>
      <c r="ADR6" s="42" t="n">
        <v>999</v>
      </c>
      <c r="ADS6" s="42" t="n">
        <v>999</v>
      </c>
      <c r="ADT6" s="42" t="n">
        <v>999</v>
      </c>
      <c r="ADU6" s="42" t="n">
        <v>999</v>
      </c>
      <c r="ADV6" s="42" t="n">
        <v>999</v>
      </c>
      <c r="ADW6" s="25" t="n">
        <v>0.882117357299273</v>
      </c>
      <c r="ADX6" s="25" t="n">
        <v>0.9</v>
      </c>
      <c r="ADY6" s="4" t="n">
        <v>999</v>
      </c>
      <c r="ADZ6" s="4" t="n">
        <v>999</v>
      </c>
      <c r="AEA6" s="4" t="n">
        <v>999</v>
      </c>
      <c r="AEB6" s="4" t="n">
        <v>999</v>
      </c>
      <c r="AEC6" s="4" t="n">
        <v>999</v>
      </c>
      <c r="AED6" s="4" t="n">
        <v>999</v>
      </c>
      <c r="AEE6" s="4" t="n">
        <v>999</v>
      </c>
      <c r="AEF6" s="4" t="n">
        <v>999</v>
      </c>
      <c r="AEG6" s="4" t="n">
        <v>999</v>
      </c>
      <c r="AEH6" s="4" t="n">
        <v>999</v>
      </c>
      <c r="AEI6" s="4" t="n">
        <v>999</v>
      </c>
      <c r="AEJ6" s="4" t="n">
        <v>999</v>
      </c>
      <c r="AEK6" s="4" t="n">
        <v>999</v>
      </c>
      <c r="AEL6" s="4" t="n">
        <v>999</v>
      </c>
      <c r="AEM6" s="4" t="n">
        <v>999</v>
      </c>
      <c r="AEN6" s="4" t="n">
        <v>999</v>
      </c>
      <c r="AEO6" s="4" t="n">
        <v>999</v>
      </c>
      <c r="AEP6" s="4" t="n">
        <v>999</v>
      </c>
      <c r="AEQ6" s="4" t="n">
        <v>999</v>
      </c>
      <c r="AER6" s="4" t="n">
        <v>999</v>
      </c>
      <c r="AES6" s="42" t="n">
        <v>999</v>
      </c>
      <c r="AET6" s="42" t="n">
        <v>999</v>
      </c>
      <c r="AEU6" s="42" t="n">
        <v>999</v>
      </c>
      <c r="AEV6" s="42" t="n">
        <v>999</v>
      </c>
      <c r="AEW6" s="42" t="n">
        <v>999</v>
      </c>
      <c r="AEX6" s="42" t="n">
        <v>999</v>
      </c>
      <c r="AEY6" s="42" t="n">
        <v>999</v>
      </c>
      <c r="AEZ6" s="42" t="n">
        <v>999</v>
      </c>
      <c r="AFA6" s="42" t="n">
        <v>999</v>
      </c>
      <c r="AFB6" s="42" t="n">
        <v>999</v>
      </c>
      <c r="AFC6" s="25" t="n">
        <v>0.834964300218982</v>
      </c>
      <c r="AFD6" s="25" t="n">
        <v>0.86</v>
      </c>
      <c r="AFE6" s="25" t="n">
        <v>0.888133071101952</v>
      </c>
      <c r="AFF6" s="25" t="n">
        <v>0.87</v>
      </c>
      <c r="AFG6" s="25" t="n">
        <v>0.879527922725179</v>
      </c>
      <c r="AFH6" s="25" t="n">
        <v>0.86</v>
      </c>
      <c r="AFI6" s="4" t="n">
        <v>999</v>
      </c>
      <c r="AFJ6" s="4" t="n">
        <v>999</v>
      </c>
      <c r="AFK6" s="4" t="n">
        <v>999</v>
      </c>
      <c r="AFL6" s="4" t="n">
        <v>999</v>
      </c>
      <c r="AFM6" s="4" t="n">
        <v>999</v>
      </c>
      <c r="AFN6" s="4" t="n">
        <v>999</v>
      </c>
      <c r="AFO6" s="4" t="n">
        <v>999</v>
      </c>
      <c r="AFP6" s="4" t="n">
        <v>999</v>
      </c>
      <c r="AFQ6" s="4" t="n">
        <v>999</v>
      </c>
      <c r="AFR6" s="4" t="n">
        <v>999</v>
      </c>
      <c r="AFS6" s="4" t="n">
        <v>999</v>
      </c>
      <c r="AFT6" s="4" t="n">
        <v>999</v>
      </c>
      <c r="AFU6" s="4" t="n">
        <v>999</v>
      </c>
      <c r="AFV6" s="4" t="n">
        <v>999</v>
      </c>
      <c r="AFW6" s="4" t="n">
        <v>999</v>
      </c>
      <c r="AFX6" s="4" t="n">
        <v>999</v>
      </c>
      <c r="AFY6" s="42" t="n">
        <f aca="false">AFH6/AFF6</f>
        <v>0.988505747126437</v>
      </c>
      <c r="AFZ6" s="7" t="s">
        <v>1044</v>
      </c>
      <c r="AGA6" s="42" t="n">
        <v>999</v>
      </c>
      <c r="AGB6" s="42" t="n">
        <v>999</v>
      </c>
      <c r="AGC6" s="42" t="n">
        <v>999</v>
      </c>
      <c r="AGD6" s="42" t="n">
        <v>999</v>
      </c>
      <c r="AGE6" s="42" t="n">
        <v>999</v>
      </c>
      <c r="AGF6" s="42" t="n">
        <v>999</v>
      </c>
      <c r="AGG6" s="42" t="n">
        <v>999</v>
      </c>
      <c r="AGH6" s="42" t="n">
        <v>999</v>
      </c>
      <c r="AGI6" s="4" t="n">
        <v>2009</v>
      </c>
      <c r="AGJ6" s="25" t="n">
        <v>0.905</v>
      </c>
      <c r="AGK6" s="25" t="n">
        <v>0.905</v>
      </c>
      <c r="AGL6" s="4" t="n">
        <v>999</v>
      </c>
      <c r="AGM6" s="4" t="n">
        <v>999</v>
      </c>
      <c r="AGN6" s="4" t="n">
        <v>999</v>
      </c>
      <c r="AGO6" s="4" t="n">
        <v>999</v>
      </c>
      <c r="AGP6" s="4" t="n">
        <v>999</v>
      </c>
      <c r="AGQ6" s="4" t="n">
        <v>999</v>
      </c>
      <c r="AGR6" s="4" t="n">
        <v>999</v>
      </c>
      <c r="AGS6" s="4" t="n">
        <v>999</v>
      </c>
      <c r="AGT6" s="4" t="n">
        <v>999</v>
      </c>
      <c r="AGU6" s="4" t="n">
        <v>999</v>
      </c>
      <c r="AGV6" s="4" t="n">
        <v>999</v>
      </c>
      <c r="AGW6" s="4" t="n">
        <v>999</v>
      </c>
      <c r="AGX6" s="4" t="n">
        <v>999</v>
      </c>
      <c r="AGY6" s="4" t="n">
        <v>999</v>
      </c>
      <c r="AGZ6" s="4" t="n">
        <v>999</v>
      </c>
      <c r="AHA6" s="4" t="n">
        <v>999</v>
      </c>
      <c r="AHB6" s="4" t="n">
        <v>999</v>
      </c>
      <c r="AHC6" s="4" t="n">
        <v>999</v>
      </c>
      <c r="AHD6" s="4" t="n">
        <v>999</v>
      </c>
      <c r="AHE6" s="4" t="n">
        <v>999</v>
      </c>
      <c r="AHF6" s="42" t="n">
        <v>999</v>
      </c>
      <c r="AHG6" s="42" t="n">
        <v>999</v>
      </c>
      <c r="AHH6" s="42" t="n">
        <v>999</v>
      </c>
      <c r="AHI6" s="42" t="n">
        <v>999</v>
      </c>
      <c r="AHJ6" s="42" t="n">
        <v>999</v>
      </c>
      <c r="AHK6" s="42" t="n">
        <v>999</v>
      </c>
      <c r="AHL6" s="42" t="n">
        <v>999</v>
      </c>
      <c r="AHM6" s="42" t="n">
        <v>999</v>
      </c>
      <c r="AHN6" s="42" t="n">
        <v>999</v>
      </c>
      <c r="AHO6" s="42" t="n">
        <v>999</v>
      </c>
      <c r="AHP6" s="25" t="n">
        <v>0.785</v>
      </c>
      <c r="AHQ6" s="25" t="n">
        <v>0.785</v>
      </c>
      <c r="AHR6" s="4" t="n">
        <v>999</v>
      </c>
      <c r="AHS6" s="4" t="n">
        <v>999</v>
      </c>
      <c r="AHT6" s="4" t="n">
        <v>999</v>
      </c>
      <c r="AHU6" s="4" t="n">
        <v>999</v>
      </c>
      <c r="AHV6" s="4" t="n">
        <v>999</v>
      </c>
      <c r="AHW6" s="4" t="n">
        <v>999</v>
      </c>
      <c r="AHX6" s="4" t="n">
        <v>999</v>
      </c>
      <c r="AHY6" s="4" t="n">
        <v>999</v>
      </c>
      <c r="AHZ6" s="4" t="n">
        <v>999</v>
      </c>
      <c r="AIA6" s="4" t="n">
        <v>999</v>
      </c>
      <c r="AIB6" s="4" t="n">
        <v>999</v>
      </c>
      <c r="AIC6" s="4" t="n">
        <v>999</v>
      </c>
      <c r="AID6" s="4" t="n">
        <v>999</v>
      </c>
      <c r="AIE6" s="4" t="n">
        <v>999</v>
      </c>
      <c r="AIF6" s="4" t="n">
        <v>999</v>
      </c>
      <c r="AIG6" s="4" t="n">
        <v>999</v>
      </c>
      <c r="AIH6" s="4" t="n">
        <v>999</v>
      </c>
      <c r="AII6" s="4" t="n">
        <v>999</v>
      </c>
      <c r="AIJ6" s="4" t="n">
        <v>999</v>
      </c>
      <c r="AIK6" s="4" t="n">
        <v>999</v>
      </c>
      <c r="AIL6" s="42" t="n">
        <v>999</v>
      </c>
      <c r="AIM6" s="42" t="n">
        <v>999</v>
      </c>
      <c r="AIN6" s="42" t="n">
        <v>999</v>
      </c>
      <c r="AIO6" s="42" t="n">
        <v>999</v>
      </c>
      <c r="AIP6" s="42" t="n">
        <v>999</v>
      </c>
      <c r="AIQ6" s="42" t="n">
        <v>999</v>
      </c>
      <c r="AIR6" s="42" t="n">
        <v>999</v>
      </c>
      <c r="AIS6" s="42" t="n">
        <v>999</v>
      </c>
      <c r="AIT6" s="42" t="n">
        <v>999</v>
      </c>
      <c r="AIU6" s="42" t="n">
        <v>999</v>
      </c>
      <c r="AIV6" s="6" t="n">
        <v>2003</v>
      </c>
      <c r="AIW6" s="41" t="n">
        <v>0.585505832679875</v>
      </c>
      <c r="AIX6" s="41" t="n">
        <v>0.560606060606061</v>
      </c>
      <c r="AIY6" s="41" t="n">
        <v>0.77020202020202</v>
      </c>
      <c r="AIZ6" s="4" t="n">
        <v>1</v>
      </c>
      <c r="AJA6" s="4" t="s">
        <v>1030</v>
      </c>
      <c r="AJB6" s="4" t="n">
        <v>1</v>
      </c>
      <c r="AJC6" s="4" t="s">
        <v>1030</v>
      </c>
      <c r="AJD6" s="25" t="n">
        <v>999</v>
      </c>
      <c r="AJE6" s="25" t="n">
        <v>999</v>
      </c>
      <c r="AJF6" s="25" t="n">
        <v>999</v>
      </c>
      <c r="AJG6" s="25" t="n">
        <v>999</v>
      </c>
      <c r="AJH6" s="25" t="n">
        <v>999</v>
      </c>
      <c r="AJI6" s="25" t="n">
        <v>999</v>
      </c>
      <c r="AJJ6" s="41" t="n">
        <v>1</v>
      </c>
      <c r="AJK6" s="41" t="n">
        <v>0.666666666666667</v>
      </c>
      <c r="AJL6" s="4" t="n">
        <v>0</v>
      </c>
      <c r="AJM6" s="4" t="s">
        <v>1031</v>
      </c>
      <c r="AJN6" s="4" t="n">
        <v>1</v>
      </c>
      <c r="AJO6" s="4" t="s">
        <v>1030</v>
      </c>
      <c r="AJP6" s="25" t="n">
        <v>0.866</v>
      </c>
      <c r="AJQ6" s="47" t="n">
        <v>0.134</v>
      </c>
      <c r="AJR6" s="25" t="n">
        <v>0.842037258781026</v>
      </c>
      <c r="AJS6" s="47" t="n">
        <v>0.134</v>
      </c>
      <c r="AJT6" s="41" t="n">
        <v>0.677009314695257</v>
      </c>
      <c r="AJU6" s="41" t="n">
        <v>1</v>
      </c>
      <c r="AJV6" s="4" t="n">
        <v>1</v>
      </c>
      <c r="AJW6" s="4" t="s">
        <v>1059</v>
      </c>
      <c r="AJX6" s="4" t="n">
        <v>1</v>
      </c>
      <c r="AJY6" s="4" t="s">
        <v>1030</v>
      </c>
      <c r="AJZ6" s="4" t="n">
        <v>1</v>
      </c>
      <c r="AKA6" s="4" t="s">
        <v>1030</v>
      </c>
      <c r="AKB6" s="4" t="n">
        <v>1</v>
      </c>
      <c r="AKC6" s="4" t="s">
        <v>1030</v>
      </c>
      <c r="AKD6" s="41" t="n">
        <v>1</v>
      </c>
      <c r="AKE6" s="41" t="n">
        <v>1</v>
      </c>
      <c r="AKF6" s="4" t="s">
        <v>1052</v>
      </c>
      <c r="AKG6" s="4" t="s">
        <v>1031</v>
      </c>
      <c r="AKH6" s="25" t="n">
        <v>0.992927041437956</v>
      </c>
      <c r="AKI6" s="4" t="n">
        <v>0.6</v>
      </c>
      <c r="AKJ6" s="4" t="s">
        <v>1052</v>
      </c>
      <c r="AKK6" s="4" t="s">
        <v>1031</v>
      </c>
      <c r="AKL6" s="4" t="s">
        <v>1051</v>
      </c>
      <c r="AKM6" s="4" t="s">
        <v>1030</v>
      </c>
      <c r="AKN6" s="25" t="n">
        <v>0.8715</v>
      </c>
      <c r="AKO6" s="25" t="n">
        <v>0.8715</v>
      </c>
      <c r="AKP6" s="4" t="s">
        <v>1051</v>
      </c>
      <c r="AKQ6" s="4" t="s">
        <v>1030</v>
      </c>
      <c r="AKR6" s="4" t="s">
        <v>1051</v>
      </c>
      <c r="AKS6" s="4" t="s">
        <v>1030</v>
      </c>
      <c r="AKT6" s="41" t="n">
        <v>0.694918148776851</v>
      </c>
      <c r="AKU6" s="41" t="n">
        <v>1</v>
      </c>
      <c r="AKV6" s="41" t="n">
        <v>0.916666666666667</v>
      </c>
      <c r="AMJ6" s="0"/>
    </row>
    <row r="7" customFormat="false" ht="14.9" hidden="false" customHeight="false" outlineLevel="0" collapsed="false">
      <c r="A7" s="4" t="s">
        <v>1060</v>
      </c>
      <c r="B7" s="4" t="n">
        <v>1</v>
      </c>
      <c r="C7" s="4" t="s">
        <v>1030</v>
      </c>
      <c r="D7" s="4" t="n">
        <v>1</v>
      </c>
      <c r="E7" s="4" t="s">
        <v>1030</v>
      </c>
      <c r="F7" s="4" t="n">
        <v>1</v>
      </c>
      <c r="G7" s="4" t="s">
        <v>1030</v>
      </c>
      <c r="H7" s="4" t="n">
        <v>1</v>
      </c>
      <c r="I7" s="4" t="s">
        <v>1030</v>
      </c>
      <c r="J7" s="4" t="n">
        <v>1</v>
      </c>
      <c r="K7" s="4" t="s">
        <v>1055</v>
      </c>
      <c r="L7" s="4" t="n">
        <v>1</v>
      </c>
      <c r="M7" s="4" t="s">
        <v>1028</v>
      </c>
      <c r="N7" s="4" t="n">
        <v>1</v>
      </c>
      <c r="O7" s="4" t="s">
        <v>1030</v>
      </c>
      <c r="P7" s="4" t="n">
        <v>1</v>
      </c>
      <c r="Q7" s="4" t="s">
        <v>1030</v>
      </c>
      <c r="R7" s="4" t="n">
        <v>1</v>
      </c>
      <c r="S7" s="4" t="s">
        <v>1030</v>
      </c>
      <c r="T7" s="4" t="n">
        <v>1</v>
      </c>
      <c r="U7" s="4" t="s">
        <v>1030</v>
      </c>
      <c r="V7" s="4" t="n">
        <v>1</v>
      </c>
      <c r="W7" s="4" t="s">
        <v>1030</v>
      </c>
      <c r="X7" s="4" t="n">
        <v>1</v>
      </c>
      <c r="Y7" s="4" t="s">
        <v>1030</v>
      </c>
      <c r="Z7" s="4" t="n">
        <v>1</v>
      </c>
      <c r="AA7" s="4" t="s">
        <v>1055</v>
      </c>
      <c r="AB7" s="4" t="n">
        <v>1</v>
      </c>
      <c r="AC7" s="4" t="s">
        <v>1055</v>
      </c>
      <c r="AD7" s="4" t="n">
        <v>1</v>
      </c>
      <c r="AE7" s="4" t="s">
        <v>1055</v>
      </c>
      <c r="AF7" s="4" t="n">
        <v>1</v>
      </c>
      <c r="AG7" s="4" t="s">
        <v>1055</v>
      </c>
      <c r="AH7" s="4" t="n">
        <v>997</v>
      </c>
      <c r="AI7" s="4" t="s">
        <v>1032</v>
      </c>
      <c r="AJ7" s="4" t="n">
        <v>997</v>
      </c>
      <c r="AK7" s="4" t="s">
        <v>1032</v>
      </c>
      <c r="AL7" s="4" t="n">
        <v>997</v>
      </c>
      <c r="AM7" s="34" t="s">
        <v>1032</v>
      </c>
      <c r="AN7" s="4" t="n">
        <v>997</v>
      </c>
      <c r="AO7" s="34" t="s">
        <v>1032</v>
      </c>
      <c r="AP7" s="4" t="n">
        <v>997</v>
      </c>
      <c r="AQ7" s="34" t="s">
        <v>1032</v>
      </c>
      <c r="AR7" s="4" t="n">
        <v>1</v>
      </c>
      <c r="AS7" s="4" t="s">
        <v>1055</v>
      </c>
      <c r="AT7" s="4" t="n">
        <v>1</v>
      </c>
      <c r="AU7" s="4" t="s">
        <v>1030</v>
      </c>
      <c r="AV7" s="4" t="n">
        <v>1</v>
      </c>
      <c r="AW7" s="4" t="s">
        <v>1030</v>
      </c>
      <c r="AX7" s="4" t="n">
        <v>997</v>
      </c>
      <c r="AY7" s="34" t="s">
        <v>1032</v>
      </c>
      <c r="AZ7" s="4" t="n">
        <v>997</v>
      </c>
      <c r="BA7" s="34" t="s">
        <v>1032</v>
      </c>
      <c r="BB7" s="4" t="n">
        <v>997</v>
      </c>
      <c r="BC7" s="34" t="s">
        <v>1032</v>
      </c>
      <c r="BD7" s="4" t="n">
        <v>997</v>
      </c>
      <c r="BE7" s="34" t="s">
        <v>1032</v>
      </c>
      <c r="BF7" s="4" t="n">
        <v>997</v>
      </c>
      <c r="BG7" s="34" t="s">
        <v>1032</v>
      </c>
      <c r="BH7" s="4" t="n">
        <v>997</v>
      </c>
      <c r="BI7" s="34" t="s">
        <v>1032</v>
      </c>
      <c r="BJ7" s="4" t="n">
        <v>997</v>
      </c>
      <c r="BK7" s="34" t="s">
        <v>1032</v>
      </c>
      <c r="BL7" s="4" t="n">
        <v>997</v>
      </c>
      <c r="BM7" s="34" t="s">
        <v>1032</v>
      </c>
      <c r="BN7" s="48" t="n">
        <v>1</v>
      </c>
      <c r="BO7" s="48" t="n">
        <v>1</v>
      </c>
      <c r="BP7" s="4" t="n">
        <v>0.5</v>
      </c>
      <c r="BQ7" s="4" t="s">
        <v>1061</v>
      </c>
      <c r="BR7" s="4" t="n">
        <v>0.5</v>
      </c>
      <c r="BS7" s="4" t="s">
        <v>1061</v>
      </c>
      <c r="BT7" s="4" t="n">
        <v>0</v>
      </c>
      <c r="BU7" s="34" t="s">
        <v>1031</v>
      </c>
      <c r="BV7" s="4" t="n">
        <v>0</v>
      </c>
      <c r="BW7" s="34" t="s">
        <v>1031</v>
      </c>
      <c r="BX7" s="4" t="n">
        <v>1</v>
      </c>
      <c r="BY7" s="4" t="s">
        <v>1030</v>
      </c>
      <c r="BZ7" s="4" t="n">
        <v>0</v>
      </c>
      <c r="CA7" s="4" t="s">
        <v>1031</v>
      </c>
      <c r="CB7" s="4" t="n">
        <v>1</v>
      </c>
      <c r="CC7" s="4" t="s">
        <v>1030</v>
      </c>
      <c r="CD7" s="23" t="n">
        <v>0.428571428571429</v>
      </c>
      <c r="CE7" s="48" t="n">
        <v>1</v>
      </c>
      <c r="CF7" s="4" t="n">
        <v>0</v>
      </c>
      <c r="CG7" s="4" t="s">
        <v>1031</v>
      </c>
      <c r="CH7" s="4" t="n">
        <v>997</v>
      </c>
      <c r="CI7" s="34" t="s">
        <v>1032</v>
      </c>
      <c r="CJ7" s="4" t="n">
        <v>0</v>
      </c>
      <c r="CK7" s="4" t="s">
        <v>1031</v>
      </c>
      <c r="CL7" s="41" t="n">
        <v>0</v>
      </c>
      <c r="CM7" s="41" t="n">
        <v>1</v>
      </c>
      <c r="CN7" s="4" t="n">
        <v>1</v>
      </c>
      <c r="CO7" s="34" t="s">
        <v>1030</v>
      </c>
      <c r="CP7" s="4" t="n">
        <v>1</v>
      </c>
      <c r="CQ7" s="34" t="s">
        <v>1030</v>
      </c>
      <c r="CR7" s="4" t="n">
        <v>1</v>
      </c>
      <c r="CS7" s="4" t="s">
        <v>1056</v>
      </c>
      <c r="CT7" s="4" t="n">
        <v>1</v>
      </c>
      <c r="CU7" s="34" t="s">
        <v>1030</v>
      </c>
      <c r="CV7" s="48" t="n">
        <v>1</v>
      </c>
      <c r="CW7" s="48" t="n">
        <v>1</v>
      </c>
      <c r="CX7" s="4" t="n">
        <v>0.773833117828531</v>
      </c>
      <c r="CY7" s="50" t="n">
        <v>15.9</v>
      </c>
      <c r="CZ7" s="6" t="n">
        <v>2013</v>
      </c>
      <c r="DA7" s="27" t="n">
        <v>0.760961831851293</v>
      </c>
      <c r="DB7" s="50" t="n">
        <v>4.7</v>
      </c>
      <c r="DC7" s="6" t="n">
        <v>2015</v>
      </c>
      <c r="DD7" s="4" t="n">
        <v>0.806930710341429</v>
      </c>
      <c r="DE7" s="0" t="n">
        <v>17.5</v>
      </c>
      <c r="DF7" s="6" t="n">
        <v>2015</v>
      </c>
      <c r="DG7" s="4" t="n">
        <v>997</v>
      </c>
      <c r="DH7" s="4" t="n">
        <v>997</v>
      </c>
      <c r="DI7" s="6" t="n">
        <v>997</v>
      </c>
      <c r="DJ7" s="4" t="n">
        <v>999</v>
      </c>
      <c r="DK7" s="4" t="n">
        <v>999</v>
      </c>
      <c r="DL7" s="4" t="n">
        <v>999</v>
      </c>
      <c r="DM7" s="4" t="n">
        <v>999</v>
      </c>
      <c r="DN7" s="4" t="n">
        <v>999</v>
      </c>
      <c r="DO7" s="4" t="n">
        <v>999</v>
      </c>
      <c r="DP7" s="4" t="n">
        <v>999</v>
      </c>
      <c r="DQ7" s="4" t="n">
        <v>999</v>
      </c>
      <c r="DR7" s="4" t="n">
        <v>999</v>
      </c>
      <c r="DS7" s="4" t="n">
        <v>0.470438519793633</v>
      </c>
      <c r="DT7" s="0" t="n">
        <v>14</v>
      </c>
      <c r="DU7" s="6" t="n">
        <v>2015</v>
      </c>
      <c r="DV7" s="4" t="n">
        <v>999</v>
      </c>
      <c r="DW7" s="4" t="n">
        <v>999</v>
      </c>
      <c r="DX7" s="4" t="n">
        <v>999</v>
      </c>
      <c r="DY7" s="4" t="n">
        <v>999</v>
      </c>
      <c r="DZ7" s="4" t="n">
        <v>999</v>
      </c>
      <c r="EA7" s="4" t="n">
        <v>999</v>
      </c>
      <c r="EB7" s="4" t="n">
        <v>999</v>
      </c>
      <c r="EC7" s="4" t="n">
        <v>999</v>
      </c>
      <c r="ED7" s="4" t="n">
        <v>999</v>
      </c>
      <c r="EE7" s="4" t="n">
        <v>0.974404528456692</v>
      </c>
      <c r="EF7" s="0" t="n">
        <v>97.68</v>
      </c>
      <c r="EG7" s="6" t="n">
        <v>2015</v>
      </c>
      <c r="EH7" s="41" t="n">
        <v>0.863226037695589</v>
      </c>
      <c r="EI7" s="41" t="n">
        <v>0.607142857142857</v>
      </c>
      <c r="EJ7" s="32" t="n">
        <v>0.882497212931995</v>
      </c>
      <c r="EK7" s="32" t="n">
        <v>0.929577464788733</v>
      </c>
      <c r="EL7" s="32" t="n">
        <v>0.820349521880447</v>
      </c>
      <c r="EM7" s="41" t="n">
        <v>0.921428571428571</v>
      </c>
      <c r="EN7" s="4" t="n">
        <v>1</v>
      </c>
      <c r="EO7" s="4" t="s">
        <v>1030</v>
      </c>
      <c r="EP7" s="4" t="n">
        <v>0.45</v>
      </c>
      <c r="EQ7" s="0" t="n">
        <v>45</v>
      </c>
      <c r="ER7" s="4" t="n">
        <v>1</v>
      </c>
      <c r="ES7" s="4" t="s">
        <v>1030</v>
      </c>
      <c r="ET7" s="25" t="n">
        <v>0.393210803930204</v>
      </c>
      <c r="EU7" s="0" t="n">
        <v>45</v>
      </c>
      <c r="EV7" s="36" t="n">
        <v>0.3</v>
      </c>
      <c r="EW7" s="0" t="n">
        <v>30</v>
      </c>
      <c r="EX7" s="36" t="n">
        <v>0.31</v>
      </c>
      <c r="EY7" s="0" t="n">
        <v>31</v>
      </c>
      <c r="EZ7" s="6" t="n">
        <v>2014</v>
      </c>
      <c r="FA7" s="48" t="n">
        <v>0.720928216321571</v>
      </c>
      <c r="FB7" s="48" t="n">
        <v>1</v>
      </c>
      <c r="FC7" s="4" t="n">
        <v>1</v>
      </c>
      <c r="FD7" s="34" t="s">
        <v>1030</v>
      </c>
      <c r="FE7" s="4" t="n">
        <v>0.25</v>
      </c>
      <c r="FF7" s="0" t="n">
        <v>0</v>
      </c>
      <c r="FG7" s="4" t="n">
        <v>1</v>
      </c>
      <c r="FH7" s="34" t="s">
        <v>1030</v>
      </c>
      <c r="FI7" s="0" t="n">
        <v>0.25</v>
      </c>
      <c r="FJ7" s="0" t="n">
        <v>0</v>
      </c>
      <c r="FK7" s="4" t="n">
        <v>999</v>
      </c>
      <c r="FL7" s="4" t="n">
        <v>999</v>
      </c>
      <c r="FM7" s="4" t="n">
        <v>999</v>
      </c>
      <c r="FN7" s="4" t="n">
        <v>999</v>
      </c>
      <c r="FO7" s="4" t="n">
        <v>0.98</v>
      </c>
      <c r="FP7" s="0" t="n">
        <v>98</v>
      </c>
      <c r="FQ7" s="4" t="n">
        <v>0.977934938324735</v>
      </c>
      <c r="FR7" s="0" t="n">
        <v>98</v>
      </c>
      <c r="FS7" s="6" t="n">
        <v>2014</v>
      </c>
      <c r="FT7" s="4" t="n">
        <v>0.94</v>
      </c>
      <c r="FU7" s="0" t="n">
        <v>94</v>
      </c>
      <c r="FV7" s="25" t="n">
        <v>0.933804814974204</v>
      </c>
      <c r="FW7" s="0" t="n">
        <v>94</v>
      </c>
      <c r="FX7" s="6" t="n">
        <v>2006</v>
      </c>
      <c r="FY7" s="41" t="n">
        <v>0.957934938324735</v>
      </c>
      <c r="FZ7" s="41" t="n">
        <v>0.75</v>
      </c>
      <c r="GA7" s="4" t="n">
        <v>0.944</v>
      </c>
      <c r="GB7" s="0" t="n">
        <v>94.4</v>
      </c>
      <c r="GC7" s="4" t="n">
        <v>0.938217827309257</v>
      </c>
      <c r="GD7" s="0" t="n">
        <v>94.4</v>
      </c>
      <c r="GE7" s="6" t="n">
        <v>2013</v>
      </c>
      <c r="GF7" s="4" t="n">
        <v>1</v>
      </c>
      <c r="GG7" s="4" t="s">
        <v>1030</v>
      </c>
      <c r="GH7" s="4" t="n">
        <v>0.45</v>
      </c>
      <c r="GI7" s="0" t="n">
        <v>45</v>
      </c>
      <c r="GJ7" s="4" t="n">
        <v>1</v>
      </c>
      <c r="GK7" s="34" t="s">
        <v>1030</v>
      </c>
      <c r="GL7" s="4" t="n">
        <v>0.45</v>
      </c>
      <c r="GM7" s="0" t="n">
        <v>45</v>
      </c>
      <c r="GN7" s="36" t="n">
        <v>0.819672131147541</v>
      </c>
      <c r="GO7" s="0" t="n">
        <v>30.5</v>
      </c>
      <c r="GP7" s="36" t="n">
        <v>0.608523099309809</v>
      </c>
      <c r="GQ7" s="0" t="n">
        <v>31</v>
      </c>
      <c r="GR7" s="6" t="n">
        <v>2015</v>
      </c>
      <c r="GS7" s="4" t="n">
        <v>999</v>
      </c>
      <c r="GT7" s="4" t="n">
        <v>999</v>
      </c>
      <c r="GU7" s="6" t="n">
        <v>2015</v>
      </c>
      <c r="GV7" s="48" t="n">
        <v>0.827603264441652</v>
      </c>
      <c r="GW7" s="48" t="n">
        <v>0.75</v>
      </c>
      <c r="GX7" s="4" t="n">
        <v>1</v>
      </c>
      <c r="GY7" s="4" t="s">
        <v>1030</v>
      </c>
      <c r="GZ7" s="37" t="n">
        <v>0.41666665</v>
      </c>
      <c r="HA7" s="37" t="n">
        <v>0.41666665</v>
      </c>
      <c r="HB7" s="4" t="n">
        <v>1</v>
      </c>
      <c r="HC7" s="4" t="s">
        <v>1030</v>
      </c>
      <c r="HD7" s="25" t="n">
        <v>0.356435682750544</v>
      </c>
      <c r="HE7" s="37" t="n">
        <v>0.41666665</v>
      </c>
      <c r="HF7" s="6" t="n">
        <v>2014</v>
      </c>
      <c r="HG7" s="4" t="n">
        <v>0.25</v>
      </c>
      <c r="HH7" s="4" t="n">
        <v>0.25</v>
      </c>
      <c r="HI7" s="4" t="n">
        <v>0.172560187177551</v>
      </c>
      <c r="HJ7" s="4" t="n">
        <v>0.25</v>
      </c>
      <c r="HK7" s="6" t="n">
        <v>2011</v>
      </c>
      <c r="HL7" s="41" t="n">
        <v>0.211280093588776</v>
      </c>
      <c r="HM7" s="41" t="n">
        <v>1</v>
      </c>
      <c r="HN7" s="41" t="n">
        <v>0.875</v>
      </c>
      <c r="HO7" s="4" t="n">
        <v>1</v>
      </c>
      <c r="HP7" s="34" t="s">
        <v>1036</v>
      </c>
      <c r="HQ7" s="4" t="n">
        <v>0.5</v>
      </c>
      <c r="HR7" s="4" t="s">
        <v>1062</v>
      </c>
      <c r="HS7" s="4" t="n">
        <v>0.792</v>
      </c>
      <c r="HT7" s="0" t="n">
        <v>20.8</v>
      </c>
      <c r="HU7" s="6" t="n">
        <v>2014</v>
      </c>
      <c r="HV7" s="51" t="n">
        <v>0.770523358577241</v>
      </c>
      <c r="HW7" s="0" t="n">
        <v>20.8</v>
      </c>
      <c r="HX7" s="6" t="n">
        <v>2014</v>
      </c>
      <c r="HY7" s="52" t="n">
        <v>0</v>
      </c>
      <c r="HZ7" s="34" t="s">
        <v>1030</v>
      </c>
      <c r="IA7" s="53" t="n">
        <v>1598682</v>
      </c>
      <c r="IB7" s="6" t="n">
        <v>2012</v>
      </c>
      <c r="IC7" s="4" t="n">
        <v>1</v>
      </c>
      <c r="ID7" s="34" t="s">
        <v>1030</v>
      </c>
      <c r="IE7" s="41" t="n">
        <v>0.67708722642954</v>
      </c>
      <c r="IF7" s="41" t="n">
        <v>1</v>
      </c>
      <c r="IG7" s="4" t="n">
        <v>1</v>
      </c>
      <c r="IH7" s="34" t="s">
        <v>1030</v>
      </c>
      <c r="II7" s="33" t="n">
        <v>1</v>
      </c>
      <c r="IJ7" s="34" t="s">
        <v>1030</v>
      </c>
      <c r="IK7" s="4" t="n">
        <v>1</v>
      </c>
      <c r="IL7" s="4" t="s">
        <v>1030</v>
      </c>
      <c r="IM7" s="15" t="n">
        <v>1</v>
      </c>
      <c r="IN7" s="15" t="s">
        <v>1030</v>
      </c>
      <c r="IO7" s="15" t="n">
        <v>1</v>
      </c>
      <c r="IP7" s="15" t="s">
        <v>1030</v>
      </c>
      <c r="IQ7" s="4" t="n">
        <v>1</v>
      </c>
      <c r="IR7" s="15" t="s">
        <v>1030</v>
      </c>
      <c r="IS7" s="4" t="n">
        <v>1</v>
      </c>
      <c r="IT7" s="4" t="s">
        <v>1030</v>
      </c>
      <c r="IU7" s="4" t="n">
        <v>1</v>
      </c>
      <c r="IV7" s="4" t="s">
        <v>1030</v>
      </c>
      <c r="IW7" s="4" t="n">
        <v>1</v>
      </c>
      <c r="IX7" s="4" t="s">
        <v>1030</v>
      </c>
      <c r="IY7" s="4" t="n">
        <v>1</v>
      </c>
      <c r="IZ7" s="4" t="s">
        <v>1030</v>
      </c>
      <c r="JA7" s="4" t="n">
        <v>1</v>
      </c>
      <c r="JB7" s="15" t="s">
        <v>1030</v>
      </c>
      <c r="JC7" s="4" t="n">
        <v>1</v>
      </c>
      <c r="JD7" s="4" t="s">
        <v>1030</v>
      </c>
      <c r="JE7" s="4" t="n">
        <v>1</v>
      </c>
      <c r="JF7" s="15" t="s">
        <v>1030</v>
      </c>
      <c r="JG7" s="4" t="n">
        <v>1</v>
      </c>
      <c r="JH7" s="15" t="s">
        <v>1030</v>
      </c>
      <c r="JI7" s="4" t="n">
        <v>1</v>
      </c>
      <c r="JJ7" s="4" t="s">
        <v>1030</v>
      </c>
      <c r="JK7" s="4" t="n">
        <v>1</v>
      </c>
      <c r="JL7" s="4" t="s">
        <v>1030</v>
      </c>
      <c r="JM7" s="4" t="n">
        <v>1</v>
      </c>
      <c r="JN7" s="15" t="s">
        <v>1030</v>
      </c>
      <c r="JO7" s="4" t="n">
        <v>0.33</v>
      </c>
      <c r="JP7" s="6" t="s">
        <v>1063</v>
      </c>
      <c r="JQ7" s="4" t="n">
        <v>1</v>
      </c>
      <c r="JR7" s="6" t="s">
        <v>1031</v>
      </c>
      <c r="JS7" s="41" t="n">
        <v>0.964736842105263</v>
      </c>
      <c r="JT7" s="41" t="n">
        <v>1</v>
      </c>
      <c r="JU7" s="4" t="n">
        <v>1</v>
      </c>
      <c r="JV7" s="4" t="n">
        <v>1.0053</v>
      </c>
      <c r="JW7" s="4" t="n">
        <v>1.0214</v>
      </c>
      <c r="JX7" s="46" t="n">
        <v>1.0214</v>
      </c>
      <c r="JY7" s="4" t="n">
        <v>0.9885</v>
      </c>
      <c r="JZ7" s="46" t="n">
        <v>0.9885</v>
      </c>
      <c r="KA7" s="4" t="n">
        <v>999</v>
      </c>
      <c r="KB7" s="46" t="n">
        <v>999</v>
      </c>
      <c r="KC7" s="4" t="n">
        <v>999</v>
      </c>
      <c r="KD7" s="46" t="n">
        <v>999</v>
      </c>
      <c r="KE7" s="4" t="n">
        <v>999</v>
      </c>
      <c r="KF7" s="46" t="n">
        <v>999</v>
      </c>
      <c r="KG7" s="4" t="n">
        <v>999</v>
      </c>
      <c r="KH7" s="46" t="n">
        <v>999</v>
      </c>
      <c r="KI7" s="4" t="n">
        <v>999</v>
      </c>
      <c r="KJ7" s="46" t="n">
        <v>999</v>
      </c>
      <c r="KK7" s="4" t="n">
        <v>999</v>
      </c>
      <c r="KL7" s="46" t="n">
        <v>999</v>
      </c>
      <c r="KM7" s="4" t="n">
        <v>999</v>
      </c>
      <c r="KN7" s="4" t="n">
        <v>999</v>
      </c>
      <c r="KO7" s="4" t="n">
        <v>999</v>
      </c>
      <c r="KP7" s="4" t="n">
        <v>999</v>
      </c>
      <c r="KQ7" s="42" t="n">
        <f aca="false">JZ7/JX7</f>
        <v>0.967789308791854</v>
      </c>
      <c r="KR7" s="7" t="s">
        <v>1040</v>
      </c>
      <c r="KS7" s="42" t="n">
        <v>999</v>
      </c>
      <c r="KT7" s="42" t="n">
        <v>999</v>
      </c>
      <c r="KU7" s="42" t="n">
        <v>999</v>
      </c>
      <c r="KV7" s="42" t="n">
        <v>999</v>
      </c>
      <c r="KW7" s="42" t="n">
        <v>999</v>
      </c>
      <c r="KX7" s="42" t="n">
        <v>999</v>
      </c>
      <c r="KY7" s="42" t="n">
        <v>999</v>
      </c>
      <c r="KZ7" s="42" t="n">
        <v>999</v>
      </c>
      <c r="LA7" s="4" t="n">
        <v>1</v>
      </c>
      <c r="LB7" s="4" t="n">
        <v>1.004</v>
      </c>
      <c r="LC7" s="4" t="n">
        <v>0.996870876719179</v>
      </c>
      <c r="LD7" s="4" t="n">
        <v>0.9964</v>
      </c>
      <c r="LE7" s="4" t="n">
        <v>1.0105173310272</v>
      </c>
      <c r="LF7" s="4" t="n">
        <v>1.0121</v>
      </c>
      <c r="LG7" s="4" t="n">
        <v>999</v>
      </c>
      <c r="LH7" s="4" t="n">
        <v>999</v>
      </c>
      <c r="LI7" s="4" t="n">
        <v>999</v>
      </c>
      <c r="LJ7" s="4" t="n">
        <v>999</v>
      </c>
      <c r="LK7" s="4" t="n">
        <v>999</v>
      </c>
      <c r="LL7" s="4" t="n">
        <v>999</v>
      </c>
      <c r="LM7" s="4" t="n">
        <v>999</v>
      </c>
      <c r="LN7" s="4" t="n">
        <v>999</v>
      </c>
      <c r="LO7" s="6" t="n">
        <v>999</v>
      </c>
      <c r="LP7" s="4" t="n">
        <v>999</v>
      </c>
      <c r="LQ7" s="6" t="n">
        <v>999</v>
      </c>
      <c r="LR7" s="4" t="n">
        <v>999</v>
      </c>
      <c r="LS7" s="4" t="n">
        <v>999</v>
      </c>
      <c r="LT7" s="4" t="n">
        <v>999</v>
      </c>
      <c r="LU7" s="4" t="n">
        <v>999</v>
      </c>
      <c r="LV7" s="15" t="n">
        <v>999</v>
      </c>
      <c r="LW7" s="42" t="n">
        <f aca="false">LF7/LD7</f>
        <v>1.01575672420715</v>
      </c>
      <c r="LX7" s="7" t="s">
        <v>1044</v>
      </c>
      <c r="LY7" s="42" t="n">
        <v>999</v>
      </c>
      <c r="LZ7" s="42" t="n">
        <v>999</v>
      </c>
      <c r="MA7" s="42" t="n">
        <v>999</v>
      </c>
      <c r="MB7" s="42" t="n">
        <v>999</v>
      </c>
      <c r="MC7" s="42" t="n">
        <v>999</v>
      </c>
      <c r="MD7" s="42" t="n">
        <v>999</v>
      </c>
      <c r="ME7" s="42" t="n">
        <v>999</v>
      </c>
      <c r="MF7" s="42" t="n">
        <v>999</v>
      </c>
      <c r="MG7" s="4" t="n">
        <v>0.227943491982467</v>
      </c>
      <c r="MH7" s="4" t="n">
        <v>0.3002</v>
      </c>
      <c r="MI7" s="4" t="n">
        <v>0.407291898557863</v>
      </c>
      <c r="MJ7" s="4" t="n">
        <v>0.3181</v>
      </c>
      <c r="MK7" s="4" t="n">
        <v>0.376000665749655</v>
      </c>
      <c r="ML7" s="4" t="n">
        <v>0.2821</v>
      </c>
      <c r="MM7" s="4" t="n">
        <v>999</v>
      </c>
      <c r="MN7" s="4" t="n">
        <v>999</v>
      </c>
      <c r="MO7" s="4" t="n">
        <v>999</v>
      </c>
      <c r="MP7" s="4" t="n">
        <v>999</v>
      </c>
      <c r="MQ7" s="4" t="n">
        <v>999</v>
      </c>
      <c r="MR7" s="4" t="n">
        <v>999</v>
      </c>
      <c r="MS7" s="4" t="n">
        <v>999</v>
      </c>
      <c r="MT7" s="4" t="n">
        <v>999</v>
      </c>
      <c r="MU7" s="4" t="n">
        <v>999</v>
      </c>
      <c r="MV7" s="4" t="n">
        <v>999</v>
      </c>
      <c r="MW7" s="4" t="n">
        <v>999</v>
      </c>
      <c r="MX7" s="4" t="n">
        <v>999</v>
      </c>
      <c r="MY7" s="4" t="n">
        <v>999</v>
      </c>
      <c r="MZ7" s="4" t="n">
        <v>999</v>
      </c>
      <c r="NA7" s="4" t="n">
        <v>999</v>
      </c>
      <c r="NB7" s="4" t="n">
        <v>999</v>
      </c>
      <c r="NC7" s="42" t="n">
        <f aca="false">ML7/MJ7</f>
        <v>0.886828041496385</v>
      </c>
      <c r="ND7" s="7" t="s">
        <v>1040</v>
      </c>
      <c r="NE7" s="42" t="n">
        <v>999</v>
      </c>
      <c r="NF7" s="42" t="n">
        <v>999</v>
      </c>
      <c r="NG7" s="42" t="n">
        <v>999</v>
      </c>
      <c r="NH7" s="42" t="n">
        <v>999</v>
      </c>
      <c r="NI7" s="42" t="n">
        <v>999</v>
      </c>
      <c r="NJ7" s="42" t="n">
        <v>999</v>
      </c>
      <c r="NK7" s="42" t="n">
        <v>999</v>
      </c>
      <c r="NL7" s="42" t="n">
        <v>999</v>
      </c>
      <c r="NM7" s="4" t="n">
        <v>0.852495062700851</v>
      </c>
      <c r="NN7" s="4" t="n">
        <v>0.8663</v>
      </c>
      <c r="NO7" s="4" t="n">
        <v>0.837024829123917</v>
      </c>
      <c r="NP7" s="4" t="n">
        <v>0.8125</v>
      </c>
      <c r="NQ7" s="4" t="n">
        <v>0.932897689644621</v>
      </c>
      <c r="NR7" s="4" t="n">
        <v>0.9228</v>
      </c>
      <c r="NS7" s="4" t="n">
        <v>999</v>
      </c>
      <c r="NT7" s="4" t="n">
        <v>999</v>
      </c>
      <c r="NU7" s="4" t="n">
        <v>999</v>
      </c>
      <c r="NV7" s="4" t="n">
        <v>999</v>
      </c>
      <c r="NW7" s="4" t="n">
        <v>999</v>
      </c>
      <c r="NX7" s="4" t="n">
        <v>999</v>
      </c>
      <c r="NY7" s="4" t="n">
        <v>999</v>
      </c>
      <c r="NZ7" s="4" t="n">
        <v>999</v>
      </c>
      <c r="OA7" s="4" t="n">
        <v>999</v>
      </c>
      <c r="OB7" s="4" t="n">
        <v>999</v>
      </c>
      <c r="OC7" s="4" t="n">
        <v>999</v>
      </c>
      <c r="OD7" s="4" t="n">
        <v>999</v>
      </c>
      <c r="OE7" s="6" t="n">
        <v>999</v>
      </c>
      <c r="OF7" s="4" t="n">
        <v>999</v>
      </c>
      <c r="OG7" s="4" t="n">
        <v>999</v>
      </c>
      <c r="OH7" s="4" t="n">
        <v>999</v>
      </c>
      <c r="OI7" s="42" t="n">
        <f aca="false">NR7/NP7</f>
        <v>1.13575384615385</v>
      </c>
      <c r="OJ7" s="7" t="s">
        <v>1044</v>
      </c>
      <c r="OK7" s="42" t="n">
        <v>999</v>
      </c>
      <c r="OL7" s="42" t="n">
        <v>999</v>
      </c>
      <c r="OM7" s="42" t="n">
        <v>999</v>
      </c>
      <c r="ON7" s="42" t="n">
        <v>999</v>
      </c>
      <c r="OO7" s="42" t="n">
        <v>999</v>
      </c>
      <c r="OP7" s="42" t="n">
        <v>999</v>
      </c>
      <c r="OQ7" s="42" t="n">
        <v>999</v>
      </c>
      <c r="OR7" s="42" t="n">
        <v>999</v>
      </c>
      <c r="OS7" s="4" t="n">
        <v>2014</v>
      </c>
      <c r="OT7" s="4" t="n">
        <v>0.9304</v>
      </c>
      <c r="OU7" s="4" t="n">
        <v>0.9304</v>
      </c>
      <c r="OV7" s="4" t="n">
        <v>0.931</v>
      </c>
      <c r="OW7" s="4" t="n">
        <v>0.931</v>
      </c>
      <c r="OX7" s="4" t="n">
        <v>0.9297</v>
      </c>
      <c r="OY7" s="4" t="n">
        <v>0.9297</v>
      </c>
      <c r="OZ7" s="4" t="n">
        <v>999</v>
      </c>
      <c r="PA7" s="4" t="n">
        <v>999</v>
      </c>
      <c r="PB7" s="4" t="n">
        <v>999</v>
      </c>
      <c r="PC7" s="4" t="n">
        <v>999</v>
      </c>
      <c r="PD7" s="4" t="n">
        <v>999</v>
      </c>
      <c r="PE7" s="4" t="n">
        <v>999</v>
      </c>
      <c r="PF7" s="4" t="n">
        <v>999</v>
      </c>
      <c r="PG7" s="4" t="n">
        <v>999</v>
      </c>
      <c r="PH7" s="4" t="n">
        <v>999</v>
      </c>
      <c r="PI7" s="4" t="n">
        <v>999</v>
      </c>
      <c r="PJ7" s="4" t="n">
        <v>999</v>
      </c>
      <c r="PK7" s="4" t="n">
        <v>999</v>
      </c>
      <c r="PL7" s="4" t="n">
        <v>999</v>
      </c>
      <c r="PM7" s="4" t="n">
        <v>999</v>
      </c>
      <c r="PN7" s="4" t="n">
        <v>999</v>
      </c>
      <c r="PO7" s="4" t="n">
        <v>999</v>
      </c>
      <c r="PP7" s="42" t="n">
        <f aca="false">OY7/OW7</f>
        <v>0.998603651987111</v>
      </c>
      <c r="PQ7" s="7" t="s">
        <v>1040</v>
      </c>
      <c r="PR7" s="42" t="n">
        <v>999</v>
      </c>
      <c r="PS7" s="42" t="n">
        <v>999</v>
      </c>
      <c r="PT7" s="42" t="n">
        <v>999</v>
      </c>
      <c r="PU7" s="42" t="n">
        <v>999</v>
      </c>
      <c r="PV7" s="42" t="n">
        <v>999</v>
      </c>
      <c r="PW7" s="42" t="n">
        <v>999</v>
      </c>
      <c r="PX7" s="42" t="n">
        <v>999</v>
      </c>
      <c r="PY7" s="42" t="n">
        <v>999</v>
      </c>
      <c r="PZ7" s="4" t="n">
        <v>0.870919389199698</v>
      </c>
      <c r="QA7" s="4" t="n">
        <v>0.883</v>
      </c>
      <c r="QB7" s="4" t="n">
        <v>999</v>
      </c>
      <c r="QC7" s="4" t="n">
        <v>999</v>
      </c>
      <c r="QD7" s="4" t="n">
        <v>999</v>
      </c>
      <c r="QE7" s="4" t="n">
        <v>999</v>
      </c>
      <c r="QF7" s="4" t="n">
        <v>999</v>
      </c>
      <c r="QG7" s="4" t="n">
        <v>999</v>
      </c>
      <c r="QH7" s="4" t="n">
        <v>999</v>
      </c>
      <c r="QI7" s="4" t="n">
        <v>999</v>
      </c>
      <c r="QJ7" s="4" t="n">
        <v>999</v>
      </c>
      <c r="QK7" s="4" t="n">
        <v>999</v>
      </c>
      <c r="QL7" s="4" t="n">
        <v>999</v>
      </c>
      <c r="QM7" s="4" t="n">
        <v>999</v>
      </c>
      <c r="QN7" s="4" t="n">
        <v>999</v>
      </c>
      <c r="QO7" s="4" t="n">
        <v>999</v>
      </c>
      <c r="QP7" s="4" t="n">
        <v>999</v>
      </c>
      <c r="QQ7" s="4" t="n">
        <v>999</v>
      </c>
      <c r="QR7" s="4" t="n">
        <v>999</v>
      </c>
      <c r="QS7" s="4" t="n">
        <v>999</v>
      </c>
      <c r="QT7" s="4" t="n">
        <v>999</v>
      </c>
      <c r="QU7" s="4" t="n">
        <v>999</v>
      </c>
      <c r="QV7" s="42" t="n">
        <v>999</v>
      </c>
      <c r="QW7" s="42" t="n">
        <v>999</v>
      </c>
      <c r="QX7" s="42" t="n">
        <v>999</v>
      </c>
      <c r="QY7" s="42" t="n">
        <v>999</v>
      </c>
      <c r="QZ7" s="42" t="n">
        <v>999</v>
      </c>
      <c r="RA7" s="42" t="n">
        <v>999</v>
      </c>
      <c r="RB7" s="42" t="n">
        <v>999</v>
      </c>
      <c r="RC7" s="42" t="n">
        <v>999</v>
      </c>
      <c r="RD7" s="42" t="n">
        <v>999</v>
      </c>
      <c r="RE7" s="42" t="n">
        <v>999</v>
      </c>
      <c r="RF7" s="4" t="n">
        <v>2014</v>
      </c>
      <c r="RG7" s="25" t="n">
        <v>0.9631</v>
      </c>
      <c r="RH7" s="25" t="n">
        <v>0.9631</v>
      </c>
      <c r="RI7" s="25" t="n">
        <v>0.9634</v>
      </c>
      <c r="RJ7" s="25" t="n">
        <v>0.9634</v>
      </c>
      <c r="RK7" s="25" t="n">
        <v>0.9628</v>
      </c>
      <c r="RL7" s="25" t="n">
        <v>0.9628</v>
      </c>
      <c r="RM7" s="4" t="n">
        <v>999</v>
      </c>
      <c r="RN7" s="4" t="n">
        <v>999</v>
      </c>
      <c r="RO7" s="4" t="n">
        <v>999</v>
      </c>
      <c r="RP7" s="4" t="n">
        <v>999</v>
      </c>
      <c r="RQ7" s="4" t="n">
        <v>999</v>
      </c>
      <c r="RR7" s="4" t="n">
        <v>999</v>
      </c>
      <c r="RS7" s="4" t="n">
        <v>999</v>
      </c>
      <c r="RT7" s="4" t="n">
        <v>999</v>
      </c>
      <c r="RU7" s="4" t="n">
        <v>999</v>
      </c>
      <c r="RV7" s="4" t="n">
        <v>999</v>
      </c>
      <c r="RW7" s="4" t="n">
        <v>999</v>
      </c>
      <c r="RX7" s="4" t="n">
        <v>999</v>
      </c>
      <c r="RY7" s="4" t="n">
        <v>999</v>
      </c>
      <c r="RZ7" s="4" t="n">
        <v>999</v>
      </c>
      <c r="SA7" s="4" t="n">
        <v>999</v>
      </c>
      <c r="SB7" s="4" t="n">
        <v>999</v>
      </c>
      <c r="SC7" s="42" t="n">
        <f aca="false">RL7/RJ7</f>
        <v>0.999377205729707</v>
      </c>
      <c r="SD7" s="7" t="s">
        <v>1040</v>
      </c>
      <c r="SE7" s="42" t="n">
        <v>999</v>
      </c>
      <c r="SF7" s="42" t="n">
        <v>999</v>
      </c>
      <c r="SG7" s="42" t="n">
        <v>999</v>
      </c>
      <c r="SH7" s="42" t="n">
        <v>999</v>
      </c>
      <c r="SI7" s="42" t="n">
        <v>999</v>
      </c>
      <c r="SJ7" s="42" t="n">
        <v>999</v>
      </c>
      <c r="SK7" s="42" t="n">
        <v>999</v>
      </c>
      <c r="SL7" s="42" t="n">
        <v>999</v>
      </c>
      <c r="SM7" s="37" t="n">
        <v>0.96546817847821</v>
      </c>
      <c r="SN7" s="25" t="n">
        <v>0.9687</v>
      </c>
      <c r="SO7" s="25" t="n">
        <v>0.968361086827256</v>
      </c>
      <c r="SP7" s="25" t="n">
        <v>0.9636</v>
      </c>
      <c r="SQ7" s="25" t="n">
        <v>0.977400776305183</v>
      </c>
      <c r="SR7" s="25" t="n">
        <v>0.974</v>
      </c>
      <c r="SS7" s="4" t="n">
        <v>999</v>
      </c>
      <c r="ST7" s="4" t="n">
        <v>999</v>
      </c>
      <c r="SU7" s="4" t="n">
        <v>999</v>
      </c>
      <c r="SV7" s="4" t="n">
        <v>999</v>
      </c>
      <c r="SW7" s="4" t="n">
        <v>999</v>
      </c>
      <c r="SX7" s="4" t="n">
        <v>999</v>
      </c>
      <c r="SY7" s="4" t="n">
        <v>999</v>
      </c>
      <c r="SZ7" s="4" t="n">
        <v>999</v>
      </c>
      <c r="TA7" s="4" t="n">
        <v>999</v>
      </c>
      <c r="TB7" s="4" t="n">
        <v>999</v>
      </c>
      <c r="TC7" s="4" t="n">
        <v>999</v>
      </c>
      <c r="TD7" s="4" t="n">
        <v>999</v>
      </c>
      <c r="TE7" s="4" t="n">
        <v>999</v>
      </c>
      <c r="TF7" s="4" t="n">
        <v>999</v>
      </c>
      <c r="TG7" s="4" t="n">
        <v>999</v>
      </c>
      <c r="TH7" s="4" t="n">
        <v>999</v>
      </c>
      <c r="TI7" s="42" t="n">
        <f aca="false">SR7/SP7</f>
        <v>1.01079286010793</v>
      </c>
      <c r="TJ7" s="7" t="s">
        <v>1044</v>
      </c>
      <c r="TK7" s="42" t="n">
        <v>999</v>
      </c>
      <c r="TL7" s="42" t="n">
        <v>999</v>
      </c>
      <c r="TM7" s="42" t="n">
        <v>999</v>
      </c>
      <c r="TN7" s="42" t="n">
        <v>999</v>
      </c>
      <c r="TO7" s="42" t="n">
        <v>999</v>
      </c>
      <c r="TP7" s="42" t="n">
        <v>999</v>
      </c>
      <c r="TQ7" s="42" t="n">
        <v>999</v>
      </c>
      <c r="TR7" s="42" t="n">
        <v>999</v>
      </c>
      <c r="TS7" s="4" t="n">
        <v>999</v>
      </c>
      <c r="TT7" s="4" t="n">
        <v>999</v>
      </c>
      <c r="TU7" s="4" t="n">
        <v>999</v>
      </c>
      <c r="TV7" s="4" t="n">
        <v>999</v>
      </c>
      <c r="TW7" s="4" t="n">
        <v>999</v>
      </c>
      <c r="TX7" s="4" t="n">
        <v>999</v>
      </c>
      <c r="TY7" s="4" t="n">
        <v>999</v>
      </c>
      <c r="TZ7" s="4" t="n">
        <v>999</v>
      </c>
      <c r="UA7" s="4" t="n">
        <v>999</v>
      </c>
      <c r="UB7" s="4" t="n">
        <v>999</v>
      </c>
      <c r="UC7" s="4" t="n">
        <v>999</v>
      </c>
      <c r="UD7" s="4" t="n">
        <v>999</v>
      </c>
      <c r="UE7" s="4" t="n">
        <v>999</v>
      </c>
      <c r="UF7" s="4" t="n">
        <v>999</v>
      </c>
      <c r="UG7" s="4" t="n">
        <v>999</v>
      </c>
      <c r="UH7" s="4" t="n">
        <v>999</v>
      </c>
      <c r="UI7" s="4" t="n">
        <v>999</v>
      </c>
      <c r="UJ7" s="4" t="n">
        <v>999</v>
      </c>
      <c r="UK7" s="4" t="n">
        <v>999</v>
      </c>
      <c r="UL7" s="4" t="n">
        <v>999</v>
      </c>
      <c r="UM7" s="4" t="n">
        <v>999</v>
      </c>
      <c r="UN7" s="4" t="n">
        <v>999</v>
      </c>
      <c r="UO7" s="42" t="n">
        <v>999</v>
      </c>
      <c r="UP7" s="42" t="n">
        <v>999</v>
      </c>
      <c r="UQ7" s="42" t="n">
        <v>999</v>
      </c>
      <c r="UR7" s="42" t="n">
        <v>999</v>
      </c>
      <c r="US7" s="42" t="n">
        <v>999</v>
      </c>
      <c r="UT7" s="42" t="n">
        <v>999</v>
      </c>
      <c r="UU7" s="42" t="n">
        <v>999</v>
      </c>
      <c r="UV7" s="42" t="n">
        <v>999</v>
      </c>
      <c r="UW7" s="42" t="n">
        <v>999</v>
      </c>
      <c r="UX7" s="42" t="n">
        <v>999</v>
      </c>
      <c r="UY7" s="25" t="n">
        <v>0.0397285158924542</v>
      </c>
      <c r="UZ7" s="25" t="n">
        <v>0.1296</v>
      </c>
      <c r="VA7" s="25" t="n">
        <v>0.245881289322191</v>
      </c>
      <c r="VB7" s="25" t="n">
        <v>0.1324</v>
      </c>
      <c r="VC7" s="25" t="n">
        <v>0.240926844127558</v>
      </c>
      <c r="VD7" s="25" t="n">
        <v>0.1267</v>
      </c>
      <c r="VE7" s="4" t="n">
        <v>999</v>
      </c>
      <c r="VF7" s="4" t="n">
        <v>999</v>
      </c>
      <c r="VG7" s="4" t="n">
        <v>999</v>
      </c>
      <c r="VH7" s="4" t="n">
        <v>999</v>
      </c>
      <c r="VI7" s="4" t="n">
        <v>999</v>
      </c>
      <c r="VJ7" s="4" t="n">
        <v>999</v>
      </c>
      <c r="VK7" s="4" t="n">
        <v>999</v>
      </c>
      <c r="VL7" s="4" t="n">
        <v>999</v>
      </c>
      <c r="VM7" s="4" t="n">
        <v>999</v>
      </c>
      <c r="VN7" s="4" t="n">
        <v>999</v>
      </c>
      <c r="VO7" s="4" t="n">
        <v>999</v>
      </c>
      <c r="VP7" s="4" t="n">
        <v>999</v>
      </c>
      <c r="VQ7" s="4" t="n">
        <v>999</v>
      </c>
      <c r="VR7" s="4" t="n">
        <v>999</v>
      </c>
      <c r="VS7" s="4" t="n">
        <v>999</v>
      </c>
      <c r="VT7" s="4" t="n">
        <v>999</v>
      </c>
      <c r="VU7" s="42" t="n">
        <f aca="false">VD7/VB7</f>
        <v>0.956948640483384</v>
      </c>
      <c r="VV7" s="7" t="s">
        <v>1040</v>
      </c>
      <c r="VW7" s="42" t="n">
        <v>999</v>
      </c>
      <c r="VX7" s="42" t="n">
        <v>999</v>
      </c>
      <c r="VY7" s="42" t="n">
        <v>999</v>
      </c>
      <c r="VZ7" s="42" t="n">
        <v>999</v>
      </c>
      <c r="WA7" s="42" t="n">
        <v>999</v>
      </c>
      <c r="WB7" s="42" t="n">
        <v>999</v>
      </c>
      <c r="WC7" s="42" t="n">
        <v>999</v>
      </c>
      <c r="WD7" s="42" t="n">
        <v>999</v>
      </c>
      <c r="WE7" s="4" t="n">
        <v>2014</v>
      </c>
      <c r="WF7" s="41" t="n">
        <v>0.762459472117109</v>
      </c>
      <c r="WG7" s="41" t="n">
        <v>0.21969696969697</v>
      </c>
      <c r="WH7" s="41" t="n">
        <v>0.73989898989899</v>
      </c>
      <c r="WI7" s="4" t="n">
        <v>1</v>
      </c>
      <c r="WJ7" s="4" t="s">
        <v>1030</v>
      </c>
      <c r="WK7" s="4" t="n">
        <v>1</v>
      </c>
      <c r="WL7" s="4" t="s">
        <v>1030</v>
      </c>
      <c r="WM7" s="4" t="n">
        <v>1</v>
      </c>
      <c r="WN7" s="4" t="s">
        <v>1030</v>
      </c>
      <c r="WO7" s="4" t="n">
        <v>1</v>
      </c>
      <c r="WP7" s="4" t="s">
        <v>1030</v>
      </c>
      <c r="WQ7" s="4" t="n">
        <v>1</v>
      </c>
      <c r="WR7" s="4" t="s">
        <v>1030</v>
      </c>
      <c r="WS7" s="4" t="n">
        <v>1</v>
      </c>
      <c r="WT7" s="4" t="s">
        <v>1030</v>
      </c>
      <c r="WU7" s="4" t="n">
        <v>1</v>
      </c>
      <c r="WV7" s="4" t="s">
        <v>1030</v>
      </c>
      <c r="WW7" s="4" t="n">
        <v>1</v>
      </c>
      <c r="WX7" s="4" t="s">
        <v>1030</v>
      </c>
      <c r="WY7" s="4" t="n">
        <v>1</v>
      </c>
      <c r="WZ7" s="4" t="s">
        <v>1030</v>
      </c>
      <c r="XA7" s="4" t="n">
        <v>1</v>
      </c>
      <c r="XB7" s="4" t="s">
        <v>1030</v>
      </c>
      <c r="XC7" s="4" t="n">
        <v>0</v>
      </c>
      <c r="XD7" s="4" t="s">
        <v>1031</v>
      </c>
      <c r="XE7" s="4" t="n">
        <v>0</v>
      </c>
      <c r="XF7" s="4" t="s">
        <v>1031</v>
      </c>
      <c r="XG7" s="4" t="n">
        <v>0</v>
      </c>
      <c r="XH7" s="4" t="s">
        <v>1031</v>
      </c>
      <c r="XI7" s="4" t="n">
        <v>0</v>
      </c>
      <c r="XJ7" s="4" t="s">
        <v>1031</v>
      </c>
      <c r="XK7" s="4" t="n">
        <v>0</v>
      </c>
      <c r="XL7" s="4" t="s">
        <v>1031</v>
      </c>
      <c r="XM7" s="4" t="n">
        <v>1</v>
      </c>
      <c r="XN7" s="4" t="s">
        <v>1030</v>
      </c>
      <c r="XO7" s="4" t="n">
        <v>1</v>
      </c>
      <c r="XP7" s="4" t="s">
        <v>1030</v>
      </c>
      <c r="XQ7" s="4" t="n">
        <v>1</v>
      </c>
      <c r="XR7" s="4" t="s">
        <v>1030</v>
      </c>
      <c r="XS7" s="4" t="n">
        <v>1</v>
      </c>
      <c r="XT7" s="4" t="s">
        <v>1030</v>
      </c>
      <c r="XU7" s="4" t="n">
        <v>0</v>
      </c>
      <c r="XV7" s="4" t="s">
        <v>1031</v>
      </c>
      <c r="XW7" s="41" t="n">
        <v>0.68421052631579</v>
      </c>
      <c r="XX7" s="41" t="n">
        <v>1</v>
      </c>
      <c r="XY7" s="4" t="n">
        <v>1</v>
      </c>
      <c r="XZ7" s="4" t="s">
        <v>1030</v>
      </c>
      <c r="YA7" s="4" t="n">
        <v>0.33</v>
      </c>
      <c r="YB7" s="4" t="s">
        <v>1048</v>
      </c>
      <c r="YC7" s="4" t="n">
        <v>1</v>
      </c>
      <c r="YD7" s="4" t="s">
        <v>1030</v>
      </c>
      <c r="YE7" s="4" t="n">
        <v>0.33</v>
      </c>
      <c r="YF7" s="4" t="s">
        <v>1064</v>
      </c>
      <c r="YG7" s="41" t="n">
        <v>0.665</v>
      </c>
      <c r="YH7" s="41" t="n">
        <v>1</v>
      </c>
      <c r="YI7" s="4" t="n">
        <v>0</v>
      </c>
      <c r="YJ7" s="4" t="s">
        <v>1031</v>
      </c>
      <c r="YK7" s="4" t="n">
        <v>0</v>
      </c>
      <c r="YL7" s="4" t="s">
        <v>1031</v>
      </c>
      <c r="YM7" s="4" t="n">
        <v>0</v>
      </c>
      <c r="YN7" s="4" t="s">
        <v>1031</v>
      </c>
      <c r="YO7" s="4" t="n">
        <v>0</v>
      </c>
      <c r="YP7" s="4" t="s">
        <v>1031</v>
      </c>
      <c r="YQ7" s="4" t="n">
        <v>0</v>
      </c>
      <c r="YR7" s="4" t="s">
        <v>1031</v>
      </c>
      <c r="YS7" s="4" t="n">
        <v>0</v>
      </c>
      <c r="YT7" s="4" t="s">
        <v>1031</v>
      </c>
      <c r="YU7" s="4" t="n">
        <v>0</v>
      </c>
      <c r="YV7" s="4" t="s">
        <v>1031</v>
      </c>
      <c r="YW7" s="4" t="n">
        <v>0</v>
      </c>
      <c r="YX7" s="4" t="s">
        <v>1031</v>
      </c>
      <c r="YY7" s="4" t="n">
        <v>999</v>
      </c>
      <c r="YZ7" s="4" t="n">
        <v>999</v>
      </c>
      <c r="ZA7" s="4" t="n">
        <v>999</v>
      </c>
      <c r="ZB7" s="4" t="n">
        <v>999</v>
      </c>
      <c r="ZC7" s="4" t="n">
        <v>999</v>
      </c>
      <c r="ZD7" s="4" t="n">
        <v>999</v>
      </c>
      <c r="ZE7" s="4" t="n">
        <v>999</v>
      </c>
      <c r="ZF7" s="4" t="n">
        <v>999</v>
      </c>
      <c r="ZG7" s="4" t="n">
        <v>999</v>
      </c>
      <c r="ZH7" s="4" t="n">
        <v>999</v>
      </c>
      <c r="ZI7" s="4" t="n">
        <v>999</v>
      </c>
      <c r="ZJ7" s="4" t="n">
        <v>999</v>
      </c>
      <c r="ZK7" s="4" t="n">
        <v>999</v>
      </c>
      <c r="ZL7" s="4" t="n">
        <v>999</v>
      </c>
      <c r="ZM7" s="4" t="n">
        <v>999</v>
      </c>
      <c r="ZN7" s="4" t="n">
        <v>999</v>
      </c>
      <c r="ZO7" s="4" t="n">
        <v>999</v>
      </c>
      <c r="ZP7" s="4" t="n">
        <v>999</v>
      </c>
      <c r="ZQ7" s="4" t="n">
        <v>999</v>
      </c>
      <c r="ZR7" s="4" t="n">
        <v>999</v>
      </c>
      <c r="ZS7" s="4" t="n">
        <v>999</v>
      </c>
      <c r="ZT7" s="4" t="n">
        <v>999</v>
      </c>
      <c r="ZU7" s="42" t="n">
        <v>999</v>
      </c>
      <c r="ZV7" s="42" t="n">
        <v>999</v>
      </c>
      <c r="ZW7" s="42" t="n">
        <v>999</v>
      </c>
      <c r="ZX7" s="42" t="n">
        <v>999</v>
      </c>
      <c r="ZY7" s="42" t="n">
        <v>999</v>
      </c>
      <c r="ZZ7" s="42" t="n">
        <v>999</v>
      </c>
      <c r="AAA7" s="42" t="n">
        <v>999</v>
      </c>
      <c r="AAB7" s="42" t="n">
        <v>999</v>
      </c>
      <c r="AAC7" s="42" t="n">
        <v>999</v>
      </c>
      <c r="AAD7" s="42" t="n">
        <v>999</v>
      </c>
      <c r="AAE7" s="25" t="n">
        <v>0.244</v>
      </c>
      <c r="AAF7" s="25" t="n">
        <v>0.244</v>
      </c>
      <c r="AAG7" s="4" t="n">
        <v>999</v>
      </c>
      <c r="AAH7" s="4" t="n">
        <v>999</v>
      </c>
      <c r="AAI7" s="4" t="n">
        <v>999</v>
      </c>
      <c r="AAJ7" s="4" t="n">
        <v>999</v>
      </c>
      <c r="AAK7" s="4" t="n">
        <v>999</v>
      </c>
      <c r="AAL7" s="4" t="n">
        <v>999</v>
      </c>
      <c r="AAM7" s="4" t="n">
        <v>999</v>
      </c>
      <c r="AAN7" s="4" t="n">
        <v>999</v>
      </c>
      <c r="AAO7" s="4" t="n">
        <v>999</v>
      </c>
      <c r="AAP7" s="4" t="n">
        <v>999</v>
      </c>
      <c r="AAQ7" s="4" t="n">
        <v>999</v>
      </c>
      <c r="AAR7" s="4" t="n">
        <v>999</v>
      </c>
      <c r="AAS7" s="4" t="n">
        <v>999</v>
      </c>
      <c r="AAT7" s="4" t="n">
        <v>999</v>
      </c>
      <c r="AAU7" s="4" t="n">
        <v>999</v>
      </c>
      <c r="AAV7" s="4" t="n">
        <v>999</v>
      </c>
      <c r="AAW7" s="4" t="n">
        <v>999</v>
      </c>
      <c r="AAX7" s="4" t="n">
        <v>999</v>
      </c>
      <c r="AAY7" s="4" t="n">
        <v>999</v>
      </c>
      <c r="AAZ7" s="4" t="n">
        <v>999</v>
      </c>
      <c r="ABA7" s="42" t="n">
        <v>999</v>
      </c>
      <c r="ABB7" s="42" t="n">
        <v>999</v>
      </c>
      <c r="ABC7" s="42" t="n">
        <v>999</v>
      </c>
      <c r="ABD7" s="42" t="n">
        <v>999</v>
      </c>
      <c r="ABE7" s="42" t="n">
        <v>999</v>
      </c>
      <c r="ABF7" s="42" t="n">
        <v>999</v>
      </c>
      <c r="ABG7" s="42" t="n">
        <v>999</v>
      </c>
      <c r="ABH7" s="42" t="n">
        <v>999</v>
      </c>
      <c r="ABI7" s="42" t="n">
        <v>999</v>
      </c>
      <c r="ABJ7" s="42" t="n">
        <v>999</v>
      </c>
      <c r="ABK7" s="4" t="n">
        <v>0.242</v>
      </c>
      <c r="ABL7" s="4" t="n">
        <v>0.242</v>
      </c>
      <c r="ABM7" s="4" t="n">
        <v>999</v>
      </c>
      <c r="ABN7" s="4" t="n">
        <v>999</v>
      </c>
      <c r="ABO7" s="4" t="n">
        <v>999</v>
      </c>
      <c r="ABP7" s="4" t="n">
        <v>999</v>
      </c>
      <c r="ABQ7" s="4" t="n">
        <v>999</v>
      </c>
      <c r="ABR7" s="4" t="n">
        <v>999</v>
      </c>
      <c r="ABS7" s="4" t="n">
        <v>999</v>
      </c>
      <c r="ABT7" s="4" t="n">
        <v>999</v>
      </c>
      <c r="ABU7" s="4" t="n">
        <v>999</v>
      </c>
      <c r="ABV7" s="4" t="n">
        <v>999</v>
      </c>
      <c r="ABW7" s="4" t="n">
        <v>999</v>
      </c>
      <c r="ABX7" s="4" t="n">
        <v>999</v>
      </c>
      <c r="ABY7" s="4" t="n">
        <v>999</v>
      </c>
      <c r="ABZ7" s="4" t="n">
        <v>999</v>
      </c>
      <c r="ACA7" s="4" t="n">
        <v>999</v>
      </c>
      <c r="ACB7" s="4" t="n">
        <v>999</v>
      </c>
      <c r="ACC7" s="4" t="n">
        <v>999</v>
      </c>
      <c r="ACD7" s="4" t="n">
        <v>999</v>
      </c>
      <c r="ACE7" s="4" t="n">
        <v>999</v>
      </c>
      <c r="ACF7" s="4" t="n">
        <v>999</v>
      </c>
      <c r="ACG7" s="42" t="n">
        <v>999</v>
      </c>
      <c r="ACH7" s="42" t="n">
        <v>999</v>
      </c>
      <c r="ACI7" s="42" t="n">
        <v>999</v>
      </c>
      <c r="ACJ7" s="42" t="n">
        <v>999</v>
      </c>
      <c r="ACK7" s="42" t="n">
        <v>999</v>
      </c>
      <c r="ACL7" s="42" t="n">
        <v>999</v>
      </c>
      <c r="ACM7" s="42" t="n">
        <v>999</v>
      </c>
      <c r="ACN7" s="42" t="n">
        <v>999</v>
      </c>
      <c r="ACO7" s="42" t="n">
        <v>999</v>
      </c>
      <c r="ACP7" s="42" t="n">
        <v>999</v>
      </c>
      <c r="ACQ7" s="4" t="n">
        <v>999</v>
      </c>
      <c r="ACR7" s="4" t="n">
        <v>999</v>
      </c>
      <c r="ACS7" s="4" t="n">
        <v>999</v>
      </c>
      <c r="ACT7" s="4" t="n">
        <v>999</v>
      </c>
      <c r="ACU7" s="4" t="n">
        <v>999</v>
      </c>
      <c r="ACV7" s="4" t="n">
        <v>999</v>
      </c>
      <c r="ACW7" s="4" t="n">
        <v>999</v>
      </c>
      <c r="ACX7" s="4" t="n">
        <v>999</v>
      </c>
      <c r="ACY7" s="4" t="n">
        <v>999</v>
      </c>
      <c r="ACZ7" s="4" t="n">
        <v>999</v>
      </c>
      <c r="ADA7" s="4" t="n">
        <v>999</v>
      </c>
      <c r="ADB7" s="4" t="n">
        <v>999</v>
      </c>
      <c r="ADC7" s="4" t="n">
        <v>999</v>
      </c>
      <c r="ADD7" s="4" t="n">
        <v>999</v>
      </c>
      <c r="ADE7" s="4" t="n">
        <v>999</v>
      </c>
      <c r="ADF7" s="4" t="n">
        <v>999</v>
      </c>
      <c r="ADG7" s="4" t="n">
        <v>999</v>
      </c>
      <c r="ADH7" s="4" t="n">
        <v>999</v>
      </c>
      <c r="ADI7" s="4" t="n">
        <v>999</v>
      </c>
      <c r="ADJ7" s="4" t="n">
        <v>999</v>
      </c>
      <c r="ADK7" s="4" t="n">
        <v>999</v>
      </c>
      <c r="ADL7" s="4" t="n">
        <v>999</v>
      </c>
      <c r="ADM7" s="42" t="n">
        <v>999</v>
      </c>
      <c r="ADN7" s="42" t="n">
        <v>999</v>
      </c>
      <c r="ADO7" s="42" t="n">
        <v>999</v>
      </c>
      <c r="ADP7" s="42" t="n">
        <v>999</v>
      </c>
      <c r="ADQ7" s="42" t="n">
        <v>999</v>
      </c>
      <c r="ADR7" s="42" t="n">
        <v>999</v>
      </c>
      <c r="ADS7" s="42" t="n">
        <v>999</v>
      </c>
      <c r="ADT7" s="42" t="n">
        <v>999</v>
      </c>
      <c r="ADU7" s="42" t="n">
        <v>999</v>
      </c>
      <c r="ADV7" s="42" t="n">
        <v>999</v>
      </c>
      <c r="ADW7" s="4" t="n">
        <v>999</v>
      </c>
      <c r="ADX7" s="4" t="n">
        <v>999</v>
      </c>
      <c r="ADY7" s="4" t="n">
        <v>999</v>
      </c>
      <c r="ADZ7" s="4" t="n">
        <v>999</v>
      </c>
      <c r="AEA7" s="4" t="n">
        <v>999</v>
      </c>
      <c r="AEB7" s="4" t="n">
        <v>999</v>
      </c>
      <c r="AEC7" s="4" t="n">
        <v>999</v>
      </c>
      <c r="AED7" s="4" t="n">
        <v>999</v>
      </c>
      <c r="AEE7" s="4" t="n">
        <v>999</v>
      </c>
      <c r="AEF7" s="4" t="n">
        <v>999</v>
      </c>
      <c r="AEG7" s="4" t="n">
        <v>999</v>
      </c>
      <c r="AEH7" s="4" t="n">
        <v>999</v>
      </c>
      <c r="AEI7" s="4" t="n">
        <v>999</v>
      </c>
      <c r="AEJ7" s="4" t="n">
        <v>999</v>
      </c>
      <c r="AEK7" s="4" t="n">
        <v>999</v>
      </c>
      <c r="AEL7" s="4" t="n">
        <v>999</v>
      </c>
      <c r="AEM7" s="4" t="n">
        <v>999</v>
      </c>
      <c r="AEN7" s="4" t="n">
        <v>999</v>
      </c>
      <c r="AEO7" s="4" t="n">
        <v>999</v>
      </c>
      <c r="AEP7" s="4" t="n">
        <v>999</v>
      </c>
      <c r="AEQ7" s="4" t="n">
        <v>999</v>
      </c>
      <c r="AER7" s="4" t="n">
        <v>999</v>
      </c>
      <c r="AES7" s="42" t="n">
        <v>999</v>
      </c>
      <c r="AET7" s="42" t="n">
        <v>999</v>
      </c>
      <c r="AEU7" s="42" t="n">
        <v>999</v>
      </c>
      <c r="AEV7" s="42" t="n">
        <v>999</v>
      </c>
      <c r="AEW7" s="42" t="n">
        <v>999</v>
      </c>
      <c r="AEX7" s="42" t="n">
        <v>999</v>
      </c>
      <c r="AEY7" s="42" t="n">
        <v>999</v>
      </c>
      <c r="AEZ7" s="42" t="n">
        <v>999</v>
      </c>
      <c r="AFA7" s="42" t="n">
        <v>999</v>
      </c>
      <c r="AFB7" s="42" t="n">
        <v>999</v>
      </c>
      <c r="AFC7" s="4" t="n">
        <v>999</v>
      </c>
      <c r="AFD7" s="4" t="n">
        <v>999</v>
      </c>
      <c r="AFE7" s="4" t="n">
        <v>999</v>
      </c>
      <c r="AFF7" s="4" t="n">
        <v>999</v>
      </c>
      <c r="AFG7" s="4" t="n">
        <v>999</v>
      </c>
      <c r="AFH7" s="4" t="n">
        <v>999</v>
      </c>
      <c r="AFI7" s="4" t="n">
        <v>999</v>
      </c>
      <c r="AFJ7" s="4" t="n">
        <v>999</v>
      </c>
      <c r="AFK7" s="4" t="n">
        <v>999</v>
      </c>
      <c r="AFL7" s="4" t="n">
        <v>999</v>
      </c>
      <c r="AFM7" s="4" t="n">
        <v>999</v>
      </c>
      <c r="AFN7" s="4" t="n">
        <v>999</v>
      </c>
      <c r="AFO7" s="4" t="n">
        <v>999</v>
      </c>
      <c r="AFP7" s="4" t="n">
        <v>999</v>
      </c>
      <c r="AFQ7" s="4" t="n">
        <v>999</v>
      </c>
      <c r="AFR7" s="4" t="n">
        <v>999</v>
      </c>
      <c r="AFS7" s="4" t="n">
        <v>999</v>
      </c>
      <c r="AFT7" s="4" t="n">
        <v>999</v>
      </c>
      <c r="AFU7" s="4" t="n">
        <v>999</v>
      </c>
      <c r="AFV7" s="4" t="n">
        <v>999</v>
      </c>
      <c r="AFW7" s="4" t="n">
        <v>999</v>
      </c>
      <c r="AFX7" s="4" t="n">
        <v>999</v>
      </c>
      <c r="AFY7" s="42" t="n">
        <v>999</v>
      </c>
      <c r="AFZ7" s="42" t="n">
        <v>999</v>
      </c>
      <c r="AGA7" s="42" t="n">
        <v>999</v>
      </c>
      <c r="AGB7" s="42" t="n">
        <v>999</v>
      </c>
      <c r="AGC7" s="42" t="n">
        <v>999</v>
      </c>
      <c r="AGD7" s="42" t="n">
        <v>999</v>
      </c>
      <c r="AGE7" s="42" t="n">
        <v>999</v>
      </c>
      <c r="AGF7" s="42" t="n">
        <v>999</v>
      </c>
      <c r="AGG7" s="42" t="n">
        <v>999</v>
      </c>
      <c r="AGH7" s="42" t="n">
        <v>999</v>
      </c>
      <c r="AGI7" s="4" t="n">
        <v>2013</v>
      </c>
      <c r="AGJ7" s="25" t="n">
        <v>0.9915</v>
      </c>
      <c r="AGK7" s="25" t="n">
        <v>0.9915</v>
      </c>
      <c r="AGL7" s="25" t="n">
        <v>0.9913</v>
      </c>
      <c r="AGM7" s="25" t="n">
        <v>0.9913</v>
      </c>
      <c r="AGN7" s="25" t="n">
        <v>0.9916</v>
      </c>
      <c r="AGO7" s="25" t="n">
        <v>0.9916</v>
      </c>
      <c r="AGP7" s="4" t="n">
        <v>999</v>
      </c>
      <c r="AGQ7" s="4" t="n">
        <v>999</v>
      </c>
      <c r="AGR7" s="4" t="n">
        <v>999</v>
      </c>
      <c r="AGS7" s="4" t="n">
        <v>999</v>
      </c>
      <c r="AGT7" s="4" t="n">
        <v>999</v>
      </c>
      <c r="AGU7" s="4" t="n">
        <v>999</v>
      </c>
      <c r="AGV7" s="4" t="n">
        <v>999</v>
      </c>
      <c r="AGW7" s="4" t="n">
        <v>999</v>
      </c>
      <c r="AGX7" s="4" t="n">
        <v>999</v>
      </c>
      <c r="AGY7" s="4" t="n">
        <v>999</v>
      </c>
      <c r="AGZ7" s="4" t="n">
        <v>999</v>
      </c>
      <c r="AHA7" s="4" t="n">
        <v>999</v>
      </c>
      <c r="AHB7" s="4" t="n">
        <v>999</v>
      </c>
      <c r="AHC7" s="4" t="n">
        <v>999</v>
      </c>
      <c r="AHD7" s="4" t="n">
        <v>999</v>
      </c>
      <c r="AHE7" s="4" t="n">
        <v>999</v>
      </c>
      <c r="AHF7" s="42" t="n">
        <f aca="false">AGO7/AGM7</f>
        <v>1.00030263290628</v>
      </c>
      <c r="AHG7" s="7" t="s">
        <v>1044</v>
      </c>
      <c r="AHH7" s="42" t="n">
        <v>999</v>
      </c>
      <c r="AHI7" s="42" t="n">
        <v>999</v>
      </c>
      <c r="AHJ7" s="42" t="n">
        <v>999</v>
      </c>
      <c r="AHK7" s="42" t="n">
        <v>999</v>
      </c>
      <c r="AHL7" s="42" t="n">
        <v>999</v>
      </c>
      <c r="AHM7" s="42" t="n">
        <v>999</v>
      </c>
      <c r="AHN7" s="42" t="n">
        <v>999</v>
      </c>
      <c r="AHO7" s="42" t="n">
        <v>999</v>
      </c>
      <c r="AHP7" s="25" t="n">
        <v>0.9663</v>
      </c>
      <c r="AHQ7" s="25" t="n">
        <v>0.9663</v>
      </c>
      <c r="AHR7" s="25" t="n">
        <v>0.9676</v>
      </c>
      <c r="AHS7" s="25" t="n">
        <v>0.9676</v>
      </c>
      <c r="AHT7" s="25" t="n">
        <v>0.965</v>
      </c>
      <c r="AHU7" s="25" t="n">
        <v>0.965</v>
      </c>
      <c r="AHV7" s="4" t="n">
        <v>999</v>
      </c>
      <c r="AHW7" s="4" t="n">
        <v>999</v>
      </c>
      <c r="AHX7" s="4" t="n">
        <v>999</v>
      </c>
      <c r="AHY7" s="4" t="n">
        <v>999</v>
      </c>
      <c r="AHZ7" s="4" t="n">
        <v>999</v>
      </c>
      <c r="AIA7" s="4" t="n">
        <v>999</v>
      </c>
      <c r="AIB7" s="4" t="n">
        <v>999</v>
      </c>
      <c r="AIC7" s="4" t="n">
        <v>999</v>
      </c>
      <c r="AID7" s="4" t="n">
        <v>999</v>
      </c>
      <c r="AIE7" s="4" t="n">
        <v>999</v>
      </c>
      <c r="AIF7" s="4" t="n">
        <v>999</v>
      </c>
      <c r="AIG7" s="4" t="n">
        <v>999</v>
      </c>
      <c r="AIH7" s="4" t="n">
        <v>999</v>
      </c>
      <c r="AII7" s="4" t="n">
        <v>999</v>
      </c>
      <c r="AIJ7" s="4" t="n">
        <v>999</v>
      </c>
      <c r="AIK7" s="4" t="n">
        <v>999</v>
      </c>
      <c r="AIL7" s="42" t="n">
        <f aca="false">AHU7/AHS7</f>
        <v>0.997312939231087</v>
      </c>
      <c r="AIM7" s="7" t="s">
        <v>1040</v>
      </c>
      <c r="AIN7" s="42" t="n">
        <v>999</v>
      </c>
      <c r="AIO7" s="42" t="n">
        <v>999</v>
      </c>
      <c r="AIP7" s="42" t="n">
        <v>999</v>
      </c>
      <c r="AIQ7" s="42" t="n">
        <v>999</v>
      </c>
      <c r="AIR7" s="42" t="n">
        <v>999</v>
      </c>
      <c r="AIS7" s="42" t="n">
        <v>999</v>
      </c>
      <c r="AIT7" s="42" t="n">
        <v>999</v>
      </c>
      <c r="AIU7" s="42" t="n">
        <v>999</v>
      </c>
      <c r="AIV7" s="6" t="n">
        <v>2012</v>
      </c>
      <c r="AIW7" s="41" t="n">
        <v>0.20365</v>
      </c>
      <c r="AIX7" s="41" t="n">
        <v>0.575757575757576</v>
      </c>
      <c r="AIY7" s="41" t="n">
        <v>0.858585858585859</v>
      </c>
      <c r="AIZ7" s="4" t="n">
        <v>1</v>
      </c>
      <c r="AJA7" s="4" t="s">
        <v>1030</v>
      </c>
      <c r="AJB7" s="4" t="n">
        <v>0.33</v>
      </c>
      <c r="AJC7" s="4" t="s">
        <v>1065</v>
      </c>
      <c r="AJD7" s="25" t="n">
        <v>0.0081754776968247</v>
      </c>
      <c r="AJE7" s="25" t="n">
        <v>0.101</v>
      </c>
      <c r="AJF7" s="25" t="n">
        <v>999</v>
      </c>
      <c r="AJG7" s="25" t="n">
        <v>999</v>
      </c>
      <c r="AJH7" s="25" t="n">
        <v>999</v>
      </c>
      <c r="AJI7" s="25" t="n">
        <v>999</v>
      </c>
      <c r="AJJ7" s="41" t="n">
        <v>0.446058492565608</v>
      </c>
      <c r="AJK7" s="41" t="n">
        <v>1</v>
      </c>
      <c r="AJL7" s="4" t="n">
        <v>0</v>
      </c>
      <c r="AJM7" s="4" t="s">
        <v>1031</v>
      </c>
      <c r="AJN7" s="4" t="n">
        <v>1</v>
      </c>
      <c r="AJO7" s="4" t="s">
        <v>1030</v>
      </c>
      <c r="AJP7" s="25" t="n">
        <v>0.996</v>
      </c>
      <c r="AJQ7" s="47" t="n">
        <v>0.4</v>
      </c>
      <c r="AJR7" s="25" t="n">
        <v>0.995586987664947</v>
      </c>
      <c r="AJS7" s="47" t="n">
        <v>0.4</v>
      </c>
      <c r="AJT7" s="41" t="n">
        <v>0.747896746916237</v>
      </c>
      <c r="AJU7" s="41" t="n">
        <v>1</v>
      </c>
      <c r="AJV7" s="4" t="n">
        <v>997</v>
      </c>
      <c r="AJW7" s="6" t="s">
        <v>1032</v>
      </c>
      <c r="AJX7" s="4" t="n">
        <v>997</v>
      </c>
      <c r="AJY7" s="6" t="s">
        <v>1032</v>
      </c>
      <c r="AJZ7" s="4" t="n">
        <v>1</v>
      </c>
      <c r="AKA7" s="4" t="s">
        <v>1030</v>
      </c>
      <c r="AKB7" s="4" t="n">
        <v>0</v>
      </c>
      <c r="AKC7" s="4" t="s">
        <v>1031</v>
      </c>
      <c r="AKD7" s="41" t="n">
        <v>0.5</v>
      </c>
      <c r="AKE7" s="41" t="n">
        <v>1</v>
      </c>
      <c r="AKF7" s="4" t="s">
        <v>1052</v>
      </c>
      <c r="AKG7" s="4" t="s">
        <v>1031</v>
      </c>
      <c r="AKH7" s="25" t="n">
        <v>0.992828854955539</v>
      </c>
      <c r="AKI7" s="0" t="n">
        <v>0.65</v>
      </c>
      <c r="AKJ7" s="4" t="s">
        <v>1051</v>
      </c>
      <c r="AKK7" s="4" t="s">
        <v>1030</v>
      </c>
      <c r="AKL7" s="4" t="s">
        <v>1051</v>
      </c>
      <c r="AKM7" s="4" t="s">
        <v>1030</v>
      </c>
      <c r="AKN7" s="25" t="n">
        <v>0.934</v>
      </c>
      <c r="AKO7" s="25" t="n">
        <v>0.934</v>
      </c>
      <c r="AKP7" s="4" t="s">
        <v>1051</v>
      </c>
      <c r="AKQ7" s="4" t="s">
        <v>1030</v>
      </c>
      <c r="AKR7" s="4" t="s">
        <v>1051</v>
      </c>
      <c r="AKS7" s="4" t="s">
        <v>1030</v>
      </c>
      <c r="AKT7" s="41" t="n">
        <v>0.84668983642222</v>
      </c>
      <c r="AKU7" s="41" t="n">
        <v>1</v>
      </c>
      <c r="AKV7" s="41" t="n">
        <v>1</v>
      </c>
    </row>
    <row r="8" customFormat="false" ht="14.9" hidden="false" customHeight="false" outlineLevel="0" collapsed="false">
      <c r="A8" s="4" t="s">
        <v>1066</v>
      </c>
      <c r="B8" s="4" t="n">
        <v>1</v>
      </c>
      <c r="C8" s="4" t="s">
        <v>1030</v>
      </c>
      <c r="D8" s="4" t="n">
        <v>1</v>
      </c>
      <c r="E8" s="4" t="s">
        <v>1030</v>
      </c>
      <c r="F8" s="4" t="n">
        <v>1</v>
      </c>
      <c r="G8" s="4" t="s">
        <v>1030</v>
      </c>
      <c r="H8" s="4" t="n">
        <v>1</v>
      </c>
      <c r="I8" s="4" t="s">
        <v>1030</v>
      </c>
      <c r="J8" s="4" t="n">
        <v>1</v>
      </c>
      <c r="K8" s="4" t="s">
        <v>1055</v>
      </c>
      <c r="L8" s="4" t="n">
        <v>1</v>
      </c>
      <c r="M8" s="4" t="s">
        <v>1030</v>
      </c>
      <c r="N8" s="4" t="n">
        <v>1</v>
      </c>
      <c r="O8" s="4" t="s">
        <v>1030</v>
      </c>
      <c r="P8" s="4" t="n">
        <v>1</v>
      </c>
      <c r="Q8" s="4" t="s">
        <v>1030</v>
      </c>
      <c r="R8" s="4" t="n">
        <v>1</v>
      </c>
      <c r="S8" s="4" t="s">
        <v>1030</v>
      </c>
      <c r="T8" s="4" t="n">
        <v>1</v>
      </c>
      <c r="U8" s="4" t="s">
        <v>1030</v>
      </c>
      <c r="V8" s="4" t="n">
        <v>1</v>
      </c>
      <c r="W8" s="4" t="s">
        <v>1030</v>
      </c>
      <c r="X8" s="4" t="n">
        <v>1</v>
      </c>
      <c r="Y8" s="4" t="s">
        <v>1030</v>
      </c>
      <c r="Z8" s="4" t="n">
        <v>1</v>
      </c>
      <c r="AA8" s="4" t="s">
        <v>1055</v>
      </c>
      <c r="AB8" s="4" t="n">
        <v>1</v>
      </c>
      <c r="AC8" s="4" t="s">
        <v>1055</v>
      </c>
      <c r="AD8" s="4" t="n">
        <v>1</v>
      </c>
      <c r="AE8" s="4" t="s">
        <v>1055</v>
      </c>
      <c r="AF8" s="4" t="n">
        <v>1</v>
      </c>
      <c r="AG8" s="4" t="s">
        <v>1055</v>
      </c>
      <c r="AH8" s="4" t="n">
        <v>1</v>
      </c>
      <c r="AI8" s="4" t="s">
        <v>1030</v>
      </c>
      <c r="AJ8" s="4" t="n">
        <v>1</v>
      </c>
      <c r="AK8" s="4" t="s">
        <v>1030</v>
      </c>
      <c r="AL8" s="4" t="n">
        <v>1</v>
      </c>
      <c r="AM8" s="4" t="s">
        <v>1030</v>
      </c>
      <c r="AN8" s="4" t="n">
        <v>1</v>
      </c>
      <c r="AO8" s="4" t="s">
        <v>1030</v>
      </c>
      <c r="AP8" s="4" t="n">
        <v>1</v>
      </c>
      <c r="AQ8" s="4" t="s">
        <v>1030</v>
      </c>
      <c r="AR8" s="4" t="n">
        <v>997</v>
      </c>
      <c r="AS8" s="4" t="s">
        <v>1032</v>
      </c>
      <c r="AT8" s="4" t="n">
        <v>997</v>
      </c>
      <c r="AU8" s="4" t="s">
        <v>1032</v>
      </c>
      <c r="AV8" s="4" t="n">
        <v>997</v>
      </c>
      <c r="AW8" s="4" t="s">
        <v>1032</v>
      </c>
      <c r="AX8" s="4" t="n">
        <v>997</v>
      </c>
      <c r="AY8" s="34" t="s">
        <v>1032</v>
      </c>
      <c r="AZ8" s="4" t="n">
        <v>997</v>
      </c>
      <c r="BA8" s="34" t="s">
        <v>1032</v>
      </c>
      <c r="BB8" s="4" t="n">
        <v>997</v>
      </c>
      <c r="BC8" s="34" t="s">
        <v>1032</v>
      </c>
      <c r="BD8" s="4" t="n">
        <v>997</v>
      </c>
      <c r="BE8" s="34" t="s">
        <v>1032</v>
      </c>
      <c r="BF8" s="4" t="n">
        <v>997</v>
      </c>
      <c r="BG8" s="34" t="s">
        <v>1032</v>
      </c>
      <c r="BH8" s="4" t="n">
        <v>997</v>
      </c>
      <c r="BI8" s="34" t="s">
        <v>1032</v>
      </c>
      <c r="BJ8" s="4" t="n">
        <v>997</v>
      </c>
      <c r="BK8" s="34" t="s">
        <v>1032</v>
      </c>
      <c r="BL8" s="4" t="n">
        <v>997</v>
      </c>
      <c r="BM8" s="34" t="s">
        <v>1032</v>
      </c>
      <c r="BN8" s="48" t="n">
        <v>1</v>
      </c>
      <c r="BO8" s="48" t="n">
        <v>1</v>
      </c>
      <c r="BP8" s="4" t="n">
        <v>1</v>
      </c>
      <c r="BQ8" s="4" t="s">
        <v>1033</v>
      </c>
      <c r="BR8" s="4" t="n">
        <v>1</v>
      </c>
      <c r="BS8" s="4" t="s">
        <v>1033</v>
      </c>
      <c r="BT8" s="4" t="n">
        <v>1</v>
      </c>
      <c r="BU8" s="4" t="s">
        <v>1033</v>
      </c>
      <c r="BV8" s="4" t="n">
        <v>1</v>
      </c>
      <c r="BW8" s="4" t="s">
        <v>1033</v>
      </c>
      <c r="BX8" s="4" t="n">
        <v>1</v>
      </c>
      <c r="BY8" s="4" t="s">
        <v>1030</v>
      </c>
      <c r="BZ8" s="4" t="n">
        <v>1</v>
      </c>
      <c r="CA8" s="4" t="s">
        <v>1030</v>
      </c>
      <c r="CB8" s="4" t="n">
        <v>1</v>
      </c>
      <c r="CC8" s="4" t="s">
        <v>1030</v>
      </c>
      <c r="CD8" s="23" t="n">
        <v>1</v>
      </c>
      <c r="CE8" s="48" t="n">
        <v>1</v>
      </c>
      <c r="CF8" s="4" t="n">
        <v>1</v>
      </c>
      <c r="CG8" s="4" t="s">
        <v>1030</v>
      </c>
      <c r="CH8" s="4" t="n">
        <v>0</v>
      </c>
      <c r="CI8" s="4" t="s">
        <v>1031</v>
      </c>
      <c r="CJ8" s="4" t="n">
        <v>1</v>
      </c>
      <c r="CK8" s="4" t="s">
        <v>1030</v>
      </c>
      <c r="CL8" s="41" t="n">
        <v>0.666666666666667</v>
      </c>
      <c r="CM8" s="41" t="n">
        <v>1</v>
      </c>
      <c r="CN8" s="4" t="n">
        <v>1</v>
      </c>
      <c r="CO8" s="34" t="s">
        <v>1030</v>
      </c>
      <c r="CP8" s="4" t="n">
        <v>1</v>
      </c>
      <c r="CQ8" s="34" t="s">
        <v>1030</v>
      </c>
      <c r="CR8" s="4" t="n">
        <v>1</v>
      </c>
      <c r="CS8" s="4" t="s">
        <v>1056</v>
      </c>
      <c r="CT8" s="4" t="n">
        <v>0</v>
      </c>
      <c r="CU8" s="4" t="s">
        <v>1031</v>
      </c>
      <c r="CV8" s="48" t="n">
        <v>0.75</v>
      </c>
      <c r="CW8" s="48" t="n">
        <v>1</v>
      </c>
      <c r="CX8" s="4" t="n">
        <v>0.405359057366272</v>
      </c>
      <c r="CY8" s="36" t="n">
        <v>3.8</v>
      </c>
      <c r="CZ8" s="6" t="n">
        <v>2014</v>
      </c>
      <c r="DA8" s="27" t="n">
        <v>0.486112765625174</v>
      </c>
      <c r="DB8" s="36" t="n">
        <v>1.8</v>
      </c>
      <c r="DC8" s="6" t="n">
        <v>2015</v>
      </c>
      <c r="DD8" s="4" t="n">
        <v>0.970635015178581</v>
      </c>
      <c r="DE8" s="2" t="n">
        <v>4</v>
      </c>
      <c r="DF8" s="6" t="n">
        <v>2005</v>
      </c>
      <c r="DG8" s="4" t="n">
        <v>997</v>
      </c>
      <c r="DH8" s="4" t="n">
        <v>997</v>
      </c>
      <c r="DI8" s="6" t="n">
        <v>997</v>
      </c>
      <c r="DJ8" s="4" t="n">
        <v>0.867857568303616</v>
      </c>
      <c r="DK8" s="2" t="n">
        <v>41</v>
      </c>
      <c r="DL8" s="6" t="n">
        <v>2016</v>
      </c>
      <c r="DM8" s="4" t="n">
        <v>0.535054406994205</v>
      </c>
      <c r="DN8" s="2" t="n">
        <v>11</v>
      </c>
      <c r="DO8" s="6" t="n">
        <v>2016</v>
      </c>
      <c r="DP8" s="4" t="n">
        <v>1</v>
      </c>
      <c r="DQ8" s="2" t="n">
        <v>22</v>
      </c>
      <c r="DR8" s="6" t="n">
        <v>2016</v>
      </c>
      <c r="DS8" s="4" t="n">
        <v>1</v>
      </c>
      <c r="DT8" s="2" t="n">
        <v>26</v>
      </c>
      <c r="DU8" s="6" t="n">
        <v>2016</v>
      </c>
      <c r="DV8" s="4" t="n">
        <v>1</v>
      </c>
      <c r="DW8" s="2" t="n">
        <v>93.42</v>
      </c>
      <c r="DX8" s="6" t="n">
        <v>2015</v>
      </c>
      <c r="DY8" s="6" t="n">
        <v>0.343737081642538</v>
      </c>
      <c r="DZ8" s="2" t="n">
        <v>3.5</v>
      </c>
      <c r="EA8" s="6" t="n">
        <v>2015</v>
      </c>
      <c r="EB8" s="6" t="n">
        <v>0.265942118066401</v>
      </c>
      <c r="EC8" s="2" t="n">
        <v>0.003</v>
      </c>
      <c r="ED8" s="6" t="n">
        <v>2015</v>
      </c>
      <c r="EE8" s="4" t="n">
        <v>0.900012226683069</v>
      </c>
      <c r="EF8" s="2" t="n">
        <v>86.38</v>
      </c>
      <c r="EG8" s="6" t="n">
        <v>2016</v>
      </c>
      <c r="EH8" s="41" t="n">
        <v>0.70679183998726</v>
      </c>
      <c r="EI8" s="41" t="n">
        <v>0.857142857142857</v>
      </c>
      <c r="EJ8" s="32" t="n">
        <v>0.847219266241006</v>
      </c>
      <c r="EK8" s="32" t="n">
        <v>0.763888888888889</v>
      </c>
      <c r="EL8" s="32" t="n">
        <v>0.647181383934101</v>
      </c>
      <c r="EM8" s="41" t="n">
        <v>0.971428571428571</v>
      </c>
      <c r="EN8" s="4" t="n">
        <v>1</v>
      </c>
      <c r="EO8" s="4" t="s">
        <v>1030</v>
      </c>
      <c r="EP8" s="4" t="n">
        <v>0.55</v>
      </c>
      <c r="EQ8" s="2" t="n">
        <v>55</v>
      </c>
      <c r="ER8" s="4" t="n">
        <v>1</v>
      </c>
      <c r="ES8" s="4" t="s">
        <v>1030</v>
      </c>
      <c r="ET8" s="25" t="n">
        <v>0.66964392075904</v>
      </c>
      <c r="EU8" s="2" t="n">
        <v>55</v>
      </c>
      <c r="EV8" s="36" t="n">
        <v>0.373</v>
      </c>
      <c r="EW8" s="2" t="n">
        <v>37.3</v>
      </c>
      <c r="EX8" s="36" t="n">
        <v>0.21</v>
      </c>
      <c r="EY8" s="2" t="n">
        <v>21</v>
      </c>
      <c r="EZ8" s="6" t="n">
        <v>2014</v>
      </c>
      <c r="FA8" s="48" t="n">
        <v>0.817641485799839</v>
      </c>
      <c r="FB8" s="48" t="n">
        <v>1</v>
      </c>
      <c r="FC8" s="4" t="n">
        <v>0</v>
      </c>
      <c r="FD8" s="4" t="s">
        <v>1031</v>
      </c>
      <c r="FE8" s="4" t="n">
        <v>0.25</v>
      </c>
      <c r="FF8" s="2" t="n">
        <v>0</v>
      </c>
      <c r="FG8" s="4" t="n">
        <v>0</v>
      </c>
      <c r="FH8" s="4" t="s">
        <v>1031</v>
      </c>
      <c r="FI8" s="2" t="n">
        <v>0.25</v>
      </c>
      <c r="FJ8" s="2" t="n">
        <v>0</v>
      </c>
      <c r="FK8" s="4" t="n">
        <v>999</v>
      </c>
      <c r="FL8" s="4" t="n">
        <v>999</v>
      </c>
      <c r="FM8" s="4" t="n">
        <v>999</v>
      </c>
      <c r="FN8" s="4" t="n">
        <v>999</v>
      </c>
      <c r="FO8" s="4" t="n">
        <v>999</v>
      </c>
      <c r="FP8" s="4" t="n">
        <v>999</v>
      </c>
      <c r="FQ8" s="4" t="n">
        <v>999</v>
      </c>
      <c r="FR8" s="4" t="n">
        <v>999</v>
      </c>
      <c r="FS8" s="4" t="n">
        <v>999</v>
      </c>
      <c r="FT8" s="4" t="n">
        <v>999</v>
      </c>
      <c r="FU8" s="4" t="n">
        <v>999</v>
      </c>
      <c r="FV8" s="4" t="n">
        <v>999</v>
      </c>
      <c r="FW8" s="4" t="n">
        <v>999</v>
      </c>
      <c r="FX8" s="4" t="n">
        <v>999</v>
      </c>
      <c r="FY8" s="41" t="s">
        <v>1035</v>
      </c>
      <c r="FZ8" s="41" t="n">
        <v>0.25</v>
      </c>
      <c r="GA8" s="4" t="n">
        <v>0.953</v>
      </c>
      <c r="GB8" s="2" t="n">
        <v>95.3</v>
      </c>
      <c r="GC8" s="4" t="n">
        <v>0.438394665290368</v>
      </c>
      <c r="GD8" s="2" t="n">
        <v>23.5</v>
      </c>
      <c r="GE8" s="6" t="n">
        <v>2014</v>
      </c>
      <c r="GF8" s="4" t="n">
        <v>1</v>
      </c>
      <c r="GG8" s="4" t="s">
        <v>1030</v>
      </c>
      <c r="GH8" s="4" t="n">
        <v>0.25</v>
      </c>
      <c r="GI8" s="2" t="n">
        <v>25</v>
      </c>
      <c r="GJ8" s="4" t="n">
        <v>1</v>
      </c>
      <c r="GK8" s="34" t="s">
        <v>1030</v>
      </c>
      <c r="GL8" s="4" t="n">
        <v>0.2</v>
      </c>
      <c r="GM8" s="2" t="n">
        <v>20</v>
      </c>
      <c r="GN8" s="36" t="n">
        <v>0.708215297450425</v>
      </c>
      <c r="GO8" s="2" t="n">
        <v>35.3</v>
      </c>
      <c r="GP8" s="36" t="n">
        <v>1</v>
      </c>
      <c r="GQ8" s="2" t="n">
        <v>15</v>
      </c>
      <c r="GR8" s="6" t="n">
        <v>2014</v>
      </c>
      <c r="GS8" s="4" t="n">
        <v>1</v>
      </c>
      <c r="GT8" s="2" t="n">
        <v>1.09</v>
      </c>
      <c r="GU8" s="6" t="n">
        <v>2016</v>
      </c>
      <c r="GV8" s="48" t="n">
        <v>0.819921992548159</v>
      </c>
      <c r="GW8" s="48" t="n">
        <v>1</v>
      </c>
      <c r="GX8" s="4" t="n">
        <v>1</v>
      </c>
      <c r="GY8" s="4" t="s">
        <v>1030</v>
      </c>
      <c r="GZ8" s="37" t="n">
        <v>0.41666665</v>
      </c>
      <c r="HA8" s="37" t="n">
        <v>0.41666665</v>
      </c>
      <c r="HB8" s="4" t="n">
        <v>0</v>
      </c>
      <c r="HC8" s="4" t="s">
        <v>1031</v>
      </c>
      <c r="HD8" s="54" t="n">
        <v>1</v>
      </c>
      <c r="HE8" s="36" t="n">
        <f aca="false">AVERAGE(0.5,0.3333333)</f>
        <v>0.41666665</v>
      </c>
      <c r="HF8" s="26" t="s">
        <v>1035</v>
      </c>
      <c r="HG8" s="4" t="n">
        <v>999</v>
      </c>
      <c r="HH8" s="4" t="n">
        <v>999</v>
      </c>
      <c r="HI8" s="4" t="n">
        <v>999</v>
      </c>
      <c r="HJ8" s="4" t="n">
        <v>999</v>
      </c>
      <c r="HK8" s="4" t="n">
        <v>999</v>
      </c>
      <c r="HL8" s="41" t="s">
        <v>1035</v>
      </c>
      <c r="HM8" s="41" t="n">
        <v>0.5</v>
      </c>
      <c r="HN8" s="41" t="n">
        <v>0.6875</v>
      </c>
      <c r="HO8" s="4" t="n">
        <v>1</v>
      </c>
      <c r="HP8" s="34" t="s">
        <v>1036</v>
      </c>
      <c r="HQ8" s="4" t="n">
        <v>0</v>
      </c>
      <c r="HR8" s="4" t="s">
        <v>1067</v>
      </c>
      <c r="HS8" s="4" t="n">
        <v>0.27</v>
      </c>
      <c r="HT8" s="2" t="n">
        <v>73</v>
      </c>
      <c r="HU8" s="6" t="n">
        <v>2014</v>
      </c>
      <c r="HV8" s="51" t="n">
        <v>0.46408902700911</v>
      </c>
      <c r="HW8" s="2" t="n">
        <v>73</v>
      </c>
      <c r="HX8" s="6" t="n">
        <v>2014</v>
      </c>
      <c r="HY8" s="55" t="n">
        <v>1</v>
      </c>
      <c r="HZ8" s="6" t="s">
        <v>1031</v>
      </c>
      <c r="IA8" s="6" t="n">
        <v>999</v>
      </c>
      <c r="IB8" s="6" t="n">
        <v>999</v>
      </c>
      <c r="IC8" s="4" t="n">
        <v>0</v>
      </c>
      <c r="ID8" s="34" t="s">
        <v>1031</v>
      </c>
      <c r="IE8" s="41" t="n">
        <v>0.455681504501518</v>
      </c>
      <c r="IF8" s="41" t="n">
        <v>1</v>
      </c>
      <c r="IG8" s="4" t="n">
        <v>1</v>
      </c>
      <c r="IH8" s="34" t="s">
        <v>1030</v>
      </c>
      <c r="II8" s="33" t="n">
        <v>1</v>
      </c>
      <c r="IJ8" s="34" t="s">
        <v>1030</v>
      </c>
      <c r="IK8" s="4" t="n">
        <v>1</v>
      </c>
      <c r="IL8" s="4" t="s">
        <v>1030</v>
      </c>
      <c r="IM8" s="15" t="n">
        <v>1</v>
      </c>
      <c r="IN8" s="15" t="s">
        <v>1030</v>
      </c>
      <c r="IO8" s="15" t="n">
        <v>1</v>
      </c>
      <c r="IP8" s="15" t="s">
        <v>1030</v>
      </c>
      <c r="IQ8" s="4" t="n">
        <v>1</v>
      </c>
      <c r="IR8" s="15" t="s">
        <v>1030</v>
      </c>
      <c r="IS8" s="4" t="n">
        <v>1</v>
      </c>
      <c r="IT8" s="4" t="s">
        <v>1030</v>
      </c>
      <c r="IU8" s="4" t="n">
        <v>1</v>
      </c>
      <c r="IV8" s="4" t="s">
        <v>1030</v>
      </c>
      <c r="IW8" s="4" t="n">
        <v>1</v>
      </c>
      <c r="IX8" s="4" t="s">
        <v>1030</v>
      </c>
      <c r="IY8" s="4" t="n">
        <v>1</v>
      </c>
      <c r="IZ8" s="4" t="s">
        <v>1030</v>
      </c>
      <c r="JA8" s="4" t="n">
        <v>1</v>
      </c>
      <c r="JB8" s="15" t="s">
        <v>1030</v>
      </c>
      <c r="JC8" s="4" t="n">
        <v>1</v>
      </c>
      <c r="JD8" s="4" t="s">
        <v>1030</v>
      </c>
      <c r="JE8" s="4" t="n">
        <v>1</v>
      </c>
      <c r="JF8" s="15" t="s">
        <v>1030</v>
      </c>
      <c r="JG8" s="4" t="n">
        <v>1</v>
      </c>
      <c r="JH8" s="15" t="s">
        <v>1030</v>
      </c>
      <c r="JI8" s="4" t="n">
        <v>1</v>
      </c>
      <c r="JJ8" s="4" t="s">
        <v>1030</v>
      </c>
      <c r="JK8" s="4" t="n">
        <v>1</v>
      </c>
      <c r="JL8" s="4" t="s">
        <v>1030</v>
      </c>
      <c r="JM8" s="4" t="n">
        <v>0</v>
      </c>
      <c r="JN8" s="16" t="s">
        <v>1031</v>
      </c>
      <c r="JO8" s="4" t="n">
        <v>0.33</v>
      </c>
      <c r="JP8" s="6" t="s">
        <v>1063</v>
      </c>
      <c r="JQ8" s="4" t="n">
        <v>1</v>
      </c>
      <c r="JR8" s="6" t="s">
        <v>1031</v>
      </c>
      <c r="JS8" s="41" t="n">
        <v>0.912105263157895</v>
      </c>
      <c r="JT8" s="41" t="n">
        <v>1</v>
      </c>
      <c r="JU8" s="4" t="n">
        <v>1</v>
      </c>
      <c r="JV8" s="4" t="n">
        <v>1.371</v>
      </c>
      <c r="JW8" s="4" t="n">
        <v>1.125</v>
      </c>
      <c r="JX8" s="46" t="n">
        <v>1.125</v>
      </c>
      <c r="JY8" s="4" t="n">
        <v>1.01</v>
      </c>
      <c r="JZ8" s="46" t="n">
        <v>1.01</v>
      </c>
      <c r="KA8" s="4" t="n">
        <v>999</v>
      </c>
      <c r="KB8" s="46" t="n">
        <v>999</v>
      </c>
      <c r="KC8" s="4" t="n">
        <v>999</v>
      </c>
      <c r="KD8" s="46" t="n">
        <v>999</v>
      </c>
      <c r="KE8" s="4" t="n">
        <v>0.42</v>
      </c>
      <c r="KF8" s="46" t="n">
        <v>0.42</v>
      </c>
      <c r="KG8" s="4" t="n">
        <v>999</v>
      </c>
      <c r="KH8" s="46" t="n">
        <v>999</v>
      </c>
      <c r="KI8" s="4" t="n">
        <v>999</v>
      </c>
      <c r="KJ8" s="46" t="n">
        <v>999</v>
      </c>
      <c r="KK8" s="4" t="n">
        <v>999</v>
      </c>
      <c r="KL8" s="46" t="n">
        <v>999</v>
      </c>
      <c r="KM8" s="4" t="n">
        <v>0.06</v>
      </c>
      <c r="KN8" s="4" t="n">
        <v>0.06</v>
      </c>
      <c r="KO8" s="4" t="n">
        <v>999</v>
      </c>
      <c r="KP8" s="4" t="n">
        <v>999</v>
      </c>
      <c r="KQ8" s="42" t="n">
        <f aca="false">JZ8/JX8</f>
        <v>0.897777777777778</v>
      </c>
      <c r="KR8" s="7" t="s">
        <v>1040</v>
      </c>
      <c r="KS8" s="42" t="n">
        <v>999</v>
      </c>
      <c r="KT8" s="42" t="n">
        <v>999</v>
      </c>
      <c r="KU8" s="42" t="n">
        <v>999</v>
      </c>
      <c r="KV8" s="42" t="n">
        <v>999</v>
      </c>
      <c r="KW8" s="42" t="n">
        <v>999</v>
      </c>
      <c r="KX8" s="42" t="n">
        <v>999</v>
      </c>
      <c r="KY8" s="42" t="n">
        <v>999</v>
      </c>
      <c r="KZ8" s="42" t="n">
        <v>999</v>
      </c>
      <c r="LA8" s="4" t="n">
        <v>0.617521072701022</v>
      </c>
      <c r="LB8" s="4" t="n">
        <v>0.479</v>
      </c>
      <c r="LC8" s="4" t="n">
        <v>0.469473187436432</v>
      </c>
      <c r="LD8" s="4" t="n">
        <v>0.547</v>
      </c>
      <c r="LE8" s="4" t="n">
        <v>0.309026888714117</v>
      </c>
      <c r="LF8" s="4" t="n">
        <v>0.41</v>
      </c>
      <c r="LG8" s="4" t="n">
        <v>999</v>
      </c>
      <c r="LH8" s="4" t="n">
        <v>999</v>
      </c>
      <c r="LI8" s="4" t="n">
        <v>999</v>
      </c>
      <c r="LJ8" s="4" t="n">
        <v>999</v>
      </c>
      <c r="LK8" s="4" t="n">
        <v>999</v>
      </c>
      <c r="LL8" s="4" t="n">
        <v>999</v>
      </c>
      <c r="LM8" s="4" t="n">
        <v>999</v>
      </c>
      <c r="LN8" s="4" t="n">
        <v>999</v>
      </c>
      <c r="LO8" s="4" t="n">
        <v>999</v>
      </c>
      <c r="LP8" s="4" t="n">
        <v>999</v>
      </c>
      <c r="LQ8" s="6" t="n">
        <v>999</v>
      </c>
      <c r="LR8" s="4" t="n">
        <v>999</v>
      </c>
      <c r="LS8" s="4" t="n">
        <v>999</v>
      </c>
      <c r="LT8" s="4" t="n">
        <v>999</v>
      </c>
      <c r="LU8" s="4" t="n">
        <v>999</v>
      </c>
      <c r="LV8" s="15" t="n">
        <v>999</v>
      </c>
      <c r="LW8" s="42" t="n">
        <f aca="false">LF8/LD8</f>
        <v>0.749542961608775</v>
      </c>
      <c r="LX8" s="7" t="s">
        <v>1040</v>
      </c>
      <c r="LY8" s="42" t="n">
        <v>999</v>
      </c>
      <c r="LZ8" s="42" t="n">
        <v>999</v>
      </c>
      <c r="MA8" s="42" t="n">
        <v>999</v>
      </c>
      <c r="MB8" s="42" t="n">
        <v>999</v>
      </c>
      <c r="MC8" s="42" t="n">
        <v>999</v>
      </c>
      <c r="MD8" s="42" t="n">
        <v>999</v>
      </c>
      <c r="ME8" s="42" t="n">
        <v>999</v>
      </c>
      <c r="MF8" s="42" t="n">
        <v>999</v>
      </c>
      <c r="MG8" s="4" t="n">
        <v>999</v>
      </c>
      <c r="MH8" s="4" t="n">
        <v>999</v>
      </c>
      <c r="MI8" s="4" t="n">
        <v>999</v>
      </c>
      <c r="MJ8" s="4" t="n">
        <v>999</v>
      </c>
      <c r="MK8" s="4" t="n">
        <v>999</v>
      </c>
      <c r="ML8" s="4" t="n">
        <v>999</v>
      </c>
      <c r="MM8" s="4" t="n">
        <v>999</v>
      </c>
      <c r="MN8" s="4" t="n">
        <v>999</v>
      </c>
      <c r="MO8" s="4" t="n">
        <v>999</v>
      </c>
      <c r="MP8" s="4" t="n">
        <v>999</v>
      </c>
      <c r="MQ8" s="4" t="n">
        <v>999</v>
      </c>
      <c r="MR8" s="4" t="n">
        <v>999</v>
      </c>
      <c r="MS8" s="4" t="n">
        <v>999</v>
      </c>
      <c r="MT8" s="4" t="n">
        <v>999</v>
      </c>
      <c r="MU8" s="4" t="n">
        <v>999</v>
      </c>
      <c r="MV8" s="4" t="n">
        <v>999</v>
      </c>
      <c r="MW8" s="4" t="n">
        <v>999</v>
      </c>
      <c r="MX8" s="4" t="n">
        <v>999</v>
      </c>
      <c r="MY8" s="4" t="n">
        <v>999</v>
      </c>
      <c r="MZ8" s="4" t="n">
        <v>999</v>
      </c>
      <c r="NA8" s="4" t="n">
        <v>999</v>
      </c>
      <c r="NB8" s="4" t="n">
        <v>999</v>
      </c>
      <c r="NC8" s="42" t="n">
        <v>999</v>
      </c>
      <c r="ND8" s="42" t="n">
        <v>999</v>
      </c>
      <c r="NE8" s="42" t="n">
        <v>999</v>
      </c>
      <c r="NF8" s="42" t="n">
        <v>999</v>
      </c>
      <c r="NG8" s="42" t="n">
        <v>999</v>
      </c>
      <c r="NH8" s="42" t="n">
        <v>999</v>
      </c>
      <c r="NI8" s="42" t="n">
        <v>999</v>
      </c>
      <c r="NJ8" s="42" t="n">
        <v>999</v>
      </c>
      <c r="NK8" s="42" t="n">
        <v>999</v>
      </c>
      <c r="NL8" s="42" t="n">
        <v>999</v>
      </c>
      <c r="NM8" s="4" t="n">
        <v>999</v>
      </c>
      <c r="NN8" s="4" t="n">
        <v>999</v>
      </c>
      <c r="NO8" s="4" t="n">
        <v>999</v>
      </c>
      <c r="NP8" s="4" t="n">
        <v>999</v>
      </c>
      <c r="NQ8" s="4" t="n">
        <v>999</v>
      </c>
      <c r="NR8" s="4" t="n">
        <v>999</v>
      </c>
      <c r="NS8" s="4" t="n">
        <v>999</v>
      </c>
      <c r="NT8" s="4" t="n">
        <v>999</v>
      </c>
      <c r="NU8" s="4" t="n">
        <v>999</v>
      </c>
      <c r="NV8" s="4" t="n">
        <v>999</v>
      </c>
      <c r="NW8" s="4" t="n">
        <v>999</v>
      </c>
      <c r="NX8" s="4" t="n">
        <v>999</v>
      </c>
      <c r="NY8" s="4" t="n">
        <v>999</v>
      </c>
      <c r="NZ8" s="4" t="n">
        <v>999</v>
      </c>
      <c r="OA8" s="4" t="n">
        <v>999</v>
      </c>
      <c r="OB8" s="4" t="n">
        <v>999</v>
      </c>
      <c r="OC8" s="4" t="n">
        <v>999</v>
      </c>
      <c r="OD8" s="4" t="n">
        <v>999</v>
      </c>
      <c r="OE8" s="6" t="n">
        <v>999</v>
      </c>
      <c r="OF8" s="4" t="n">
        <v>999</v>
      </c>
      <c r="OG8" s="4" t="n">
        <v>999</v>
      </c>
      <c r="OH8" s="4" t="n">
        <v>999</v>
      </c>
      <c r="OI8" s="42" t="n">
        <v>999</v>
      </c>
      <c r="OJ8" s="42" t="n">
        <v>999</v>
      </c>
      <c r="OK8" s="42" t="n">
        <v>999</v>
      </c>
      <c r="OL8" s="42" t="n">
        <v>999</v>
      </c>
      <c r="OM8" s="42" t="n">
        <v>999</v>
      </c>
      <c r="ON8" s="42" t="n">
        <v>999</v>
      </c>
      <c r="OO8" s="42" t="n">
        <v>999</v>
      </c>
      <c r="OP8" s="42" t="n">
        <v>999</v>
      </c>
      <c r="OQ8" s="42" t="n">
        <v>999</v>
      </c>
      <c r="OR8" s="42" t="n">
        <v>999</v>
      </c>
      <c r="OS8" s="4" t="n">
        <v>2014</v>
      </c>
      <c r="OT8" s="4" t="n">
        <v>0.691</v>
      </c>
      <c r="OU8" s="4" t="n">
        <v>0.691</v>
      </c>
      <c r="OV8" s="4" t="n">
        <v>0.723</v>
      </c>
      <c r="OW8" s="4" t="n">
        <v>0.723</v>
      </c>
      <c r="OX8" s="4" t="n">
        <v>0.66</v>
      </c>
      <c r="OY8" s="4" t="n">
        <v>0.66</v>
      </c>
      <c r="OZ8" s="4" t="n">
        <v>999</v>
      </c>
      <c r="PA8" s="4" t="n">
        <v>999</v>
      </c>
      <c r="PB8" s="4" t="n">
        <v>999</v>
      </c>
      <c r="PC8" s="4" t="n">
        <v>999</v>
      </c>
      <c r="PD8" s="4" t="n">
        <v>999</v>
      </c>
      <c r="PE8" s="4" t="n">
        <v>999</v>
      </c>
      <c r="PF8" s="4" t="n">
        <v>999</v>
      </c>
      <c r="PG8" s="4" t="n">
        <v>999</v>
      </c>
      <c r="PH8" s="4" t="n">
        <v>999</v>
      </c>
      <c r="PI8" s="4" t="n">
        <v>999</v>
      </c>
      <c r="PJ8" s="4" t="n">
        <v>999</v>
      </c>
      <c r="PK8" s="4" t="n">
        <v>999</v>
      </c>
      <c r="PL8" s="4" t="n">
        <v>999</v>
      </c>
      <c r="PM8" s="4" t="n">
        <v>999</v>
      </c>
      <c r="PN8" s="4" t="n">
        <v>999</v>
      </c>
      <c r="PO8" s="4" t="n">
        <v>999</v>
      </c>
      <c r="PP8" s="42" t="n">
        <f aca="false">OY8/OW8</f>
        <v>0.912863070539419</v>
      </c>
      <c r="PQ8" s="7" t="s">
        <v>1040</v>
      </c>
      <c r="PR8" s="42" t="n">
        <v>999</v>
      </c>
      <c r="PS8" s="42" t="n">
        <v>999</v>
      </c>
      <c r="PT8" s="42" t="n">
        <v>999</v>
      </c>
      <c r="PU8" s="42" t="n">
        <v>999</v>
      </c>
      <c r="PV8" s="42" t="n">
        <v>999</v>
      </c>
      <c r="PW8" s="42" t="n">
        <v>999</v>
      </c>
      <c r="PX8" s="42" t="n">
        <v>999</v>
      </c>
      <c r="PY8" s="42" t="n">
        <v>999</v>
      </c>
      <c r="PZ8" s="4" t="n">
        <v>999</v>
      </c>
      <c r="QA8" s="4" t="n">
        <v>999</v>
      </c>
      <c r="QB8" s="4" t="n">
        <v>999</v>
      </c>
      <c r="QC8" s="4" t="n">
        <v>999</v>
      </c>
      <c r="QD8" s="4" t="n">
        <v>999</v>
      </c>
      <c r="QE8" s="4" t="n">
        <v>999</v>
      </c>
      <c r="QF8" s="4" t="n">
        <v>999</v>
      </c>
      <c r="QG8" s="4" t="n">
        <v>999</v>
      </c>
      <c r="QH8" s="4" t="n">
        <v>999</v>
      </c>
      <c r="QI8" s="4" t="n">
        <v>999</v>
      </c>
      <c r="QJ8" s="4" t="n">
        <v>999</v>
      </c>
      <c r="QK8" s="4" t="n">
        <v>999</v>
      </c>
      <c r="QL8" s="4" t="n">
        <v>999</v>
      </c>
      <c r="QM8" s="4" t="n">
        <v>999</v>
      </c>
      <c r="QN8" s="4" t="n">
        <v>999</v>
      </c>
      <c r="QO8" s="4" t="n">
        <v>999</v>
      </c>
      <c r="QP8" s="4" t="n">
        <v>999</v>
      </c>
      <c r="QQ8" s="4" t="n">
        <v>999</v>
      </c>
      <c r="QR8" s="4" t="n">
        <v>999</v>
      </c>
      <c r="QS8" s="4" t="n">
        <v>999</v>
      </c>
      <c r="QT8" s="4" t="n">
        <v>999</v>
      </c>
      <c r="QU8" s="4" t="n">
        <v>999</v>
      </c>
      <c r="QV8" s="42" t="n">
        <v>999</v>
      </c>
      <c r="QW8" s="42" t="n">
        <v>999</v>
      </c>
      <c r="QX8" s="42" t="n">
        <v>999</v>
      </c>
      <c r="QY8" s="42" t="n">
        <v>999</v>
      </c>
      <c r="QZ8" s="42" t="n">
        <v>999</v>
      </c>
      <c r="RA8" s="42" t="n">
        <v>999</v>
      </c>
      <c r="RB8" s="42" t="n">
        <v>999</v>
      </c>
      <c r="RC8" s="42" t="n">
        <v>999</v>
      </c>
      <c r="RD8" s="42" t="n">
        <v>999</v>
      </c>
      <c r="RE8" s="42" t="n">
        <v>999</v>
      </c>
      <c r="RF8" s="4" t="n">
        <v>2014</v>
      </c>
      <c r="RG8" s="25" t="n">
        <v>0.691</v>
      </c>
      <c r="RH8" s="25" t="n">
        <v>0.691</v>
      </c>
      <c r="RI8" s="25" t="n">
        <v>0.76</v>
      </c>
      <c r="RJ8" s="25" t="n">
        <v>0.76</v>
      </c>
      <c r="RK8" s="25" t="n">
        <v>0.622</v>
      </c>
      <c r="RL8" s="25" t="n">
        <v>0.622</v>
      </c>
      <c r="RM8" s="4" t="n">
        <v>999</v>
      </c>
      <c r="RN8" s="4" t="n">
        <v>999</v>
      </c>
      <c r="RO8" s="4" t="n">
        <v>999</v>
      </c>
      <c r="RP8" s="4" t="n">
        <v>999</v>
      </c>
      <c r="RQ8" s="4" t="n">
        <v>999</v>
      </c>
      <c r="RR8" s="4" t="n">
        <v>999</v>
      </c>
      <c r="RS8" s="4" t="n">
        <v>999</v>
      </c>
      <c r="RT8" s="4" t="n">
        <v>999</v>
      </c>
      <c r="RU8" s="4" t="n">
        <v>999</v>
      </c>
      <c r="RV8" s="4" t="n">
        <v>999</v>
      </c>
      <c r="RW8" s="4" t="n">
        <v>999</v>
      </c>
      <c r="RX8" s="4" t="n">
        <v>999</v>
      </c>
      <c r="RY8" s="4" t="n">
        <v>999</v>
      </c>
      <c r="RZ8" s="4" t="n">
        <v>999</v>
      </c>
      <c r="SA8" s="4" t="n">
        <v>999</v>
      </c>
      <c r="SB8" s="4" t="n">
        <v>999</v>
      </c>
      <c r="SC8" s="42" t="n">
        <f aca="false">RL8/RJ8</f>
        <v>0.818421052631579</v>
      </c>
      <c r="SD8" s="7" t="s">
        <v>1040</v>
      </c>
      <c r="SE8" s="42" t="n">
        <v>999</v>
      </c>
      <c r="SF8" s="42" t="n">
        <v>999</v>
      </c>
      <c r="SG8" s="42" t="n">
        <v>999</v>
      </c>
      <c r="SH8" s="42" t="n">
        <v>999</v>
      </c>
      <c r="SI8" s="42" t="n">
        <v>999</v>
      </c>
      <c r="SJ8" s="42" t="n">
        <v>999</v>
      </c>
      <c r="SK8" s="42" t="n">
        <v>999</v>
      </c>
      <c r="SL8" s="42" t="n">
        <v>999</v>
      </c>
      <c r="SM8" s="37" t="n">
        <v>0.478771519419819</v>
      </c>
      <c r="SN8" s="25" t="n">
        <v>0.29</v>
      </c>
      <c r="SO8" s="25" t="n">
        <v>0.265694676650426</v>
      </c>
      <c r="SP8" s="25" t="n">
        <v>0.373</v>
      </c>
      <c r="SQ8" s="25" t="n">
        <v>0.0701141519305237</v>
      </c>
      <c r="SR8" s="25" t="n">
        <v>0.206</v>
      </c>
      <c r="SS8" s="4" t="n">
        <v>999</v>
      </c>
      <c r="ST8" s="4" t="n">
        <v>999</v>
      </c>
      <c r="SU8" s="4" t="n">
        <v>999</v>
      </c>
      <c r="SV8" s="4" t="n">
        <v>999</v>
      </c>
      <c r="SW8" s="4" t="n">
        <v>999</v>
      </c>
      <c r="SX8" s="4" t="n">
        <v>999</v>
      </c>
      <c r="SY8" s="4" t="n">
        <v>999</v>
      </c>
      <c r="SZ8" s="4" t="n">
        <v>999</v>
      </c>
      <c r="TA8" s="4" t="n">
        <v>999</v>
      </c>
      <c r="TB8" s="4" t="n">
        <v>999</v>
      </c>
      <c r="TC8" s="4" t="n">
        <v>999</v>
      </c>
      <c r="TD8" s="4" t="n">
        <v>999</v>
      </c>
      <c r="TE8" s="4" t="n">
        <v>999</v>
      </c>
      <c r="TF8" s="4" t="n">
        <v>999</v>
      </c>
      <c r="TG8" s="4" t="n">
        <v>999</v>
      </c>
      <c r="TH8" s="4" t="n">
        <v>999</v>
      </c>
      <c r="TI8" s="42" t="n">
        <f aca="false">SR8/SP8</f>
        <v>0.552278820375335</v>
      </c>
      <c r="TJ8" s="7" t="s">
        <v>1040</v>
      </c>
      <c r="TK8" s="42" t="n">
        <v>999</v>
      </c>
      <c r="TL8" s="42" t="n">
        <v>999</v>
      </c>
      <c r="TM8" s="42" t="n">
        <v>999</v>
      </c>
      <c r="TN8" s="42" t="n">
        <v>999</v>
      </c>
      <c r="TO8" s="42" t="n">
        <v>999</v>
      </c>
      <c r="TP8" s="42" t="n">
        <v>999</v>
      </c>
      <c r="TQ8" s="42" t="n">
        <v>999</v>
      </c>
      <c r="TR8" s="42" t="n">
        <v>999</v>
      </c>
      <c r="TS8" s="4" t="n">
        <v>999</v>
      </c>
      <c r="TT8" s="4" t="n">
        <v>999</v>
      </c>
      <c r="TU8" s="4" t="n">
        <v>999</v>
      </c>
      <c r="TV8" s="4" t="n">
        <v>999</v>
      </c>
      <c r="TW8" s="4" t="n">
        <v>999</v>
      </c>
      <c r="TX8" s="4" t="n">
        <v>999</v>
      </c>
      <c r="TY8" s="4" t="n">
        <v>999</v>
      </c>
      <c r="TZ8" s="4" t="n">
        <v>999</v>
      </c>
      <c r="UA8" s="4" t="n">
        <v>999</v>
      </c>
      <c r="UB8" s="4" t="n">
        <v>999</v>
      </c>
      <c r="UC8" s="4" t="n">
        <v>999</v>
      </c>
      <c r="UD8" s="4" t="n">
        <v>999</v>
      </c>
      <c r="UE8" s="4" t="n">
        <v>999</v>
      </c>
      <c r="UF8" s="4" t="n">
        <v>999</v>
      </c>
      <c r="UG8" s="4" t="n">
        <v>999</v>
      </c>
      <c r="UH8" s="4" t="n">
        <v>999</v>
      </c>
      <c r="UI8" s="4" t="n">
        <v>999</v>
      </c>
      <c r="UJ8" s="4" t="n">
        <v>999</v>
      </c>
      <c r="UK8" s="4" t="n">
        <v>999</v>
      </c>
      <c r="UL8" s="4" t="n">
        <v>999</v>
      </c>
      <c r="UM8" s="4" t="n">
        <v>999</v>
      </c>
      <c r="UN8" s="4" t="n">
        <v>999</v>
      </c>
      <c r="UO8" s="42" t="n">
        <v>999</v>
      </c>
      <c r="UP8" s="42" t="n">
        <v>999</v>
      </c>
      <c r="UQ8" s="42" t="n">
        <v>999</v>
      </c>
      <c r="UR8" s="42" t="n">
        <v>999</v>
      </c>
      <c r="US8" s="42" t="n">
        <v>999</v>
      </c>
      <c r="UT8" s="42" t="n">
        <v>999</v>
      </c>
      <c r="UU8" s="42" t="n">
        <v>999</v>
      </c>
      <c r="UV8" s="42" t="n">
        <v>999</v>
      </c>
      <c r="UW8" s="42" t="n">
        <v>999</v>
      </c>
      <c r="UX8" s="42" t="n">
        <v>999</v>
      </c>
      <c r="UY8" s="4" t="n">
        <v>999</v>
      </c>
      <c r="UZ8" s="4" t="n">
        <v>999</v>
      </c>
      <c r="VA8" s="4" t="n">
        <v>999</v>
      </c>
      <c r="VB8" s="4" t="n">
        <v>999</v>
      </c>
      <c r="VC8" s="4" t="n">
        <v>999</v>
      </c>
      <c r="VD8" s="4" t="n">
        <v>999</v>
      </c>
      <c r="VE8" s="4" t="n">
        <v>999</v>
      </c>
      <c r="VF8" s="4" t="n">
        <v>999</v>
      </c>
      <c r="VG8" s="4" t="n">
        <v>999</v>
      </c>
      <c r="VH8" s="4" t="n">
        <v>999</v>
      </c>
      <c r="VI8" s="4" t="n">
        <v>999</v>
      </c>
      <c r="VJ8" s="4" t="n">
        <v>999</v>
      </c>
      <c r="VK8" s="4" t="n">
        <v>999</v>
      </c>
      <c r="VL8" s="4" t="n">
        <v>999</v>
      </c>
      <c r="VM8" s="4" t="n">
        <v>999</v>
      </c>
      <c r="VN8" s="4" t="n">
        <v>999</v>
      </c>
      <c r="VO8" s="4" t="n">
        <v>999</v>
      </c>
      <c r="VP8" s="4" t="n">
        <v>999</v>
      </c>
      <c r="VQ8" s="4" t="n">
        <v>999</v>
      </c>
      <c r="VR8" s="4" t="n">
        <v>999</v>
      </c>
      <c r="VS8" s="4" t="n">
        <v>999</v>
      </c>
      <c r="VT8" s="4" t="n">
        <v>999</v>
      </c>
      <c r="VU8" s="42" t="n">
        <v>999</v>
      </c>
      <c r="VV8" s="42" t="n">
        <v>999</v>
      </c>
      <c r="VW8" s="42" t="n">
        <v>999</v>
      </c>
      <c r="VX8" s="42" t="n">
        <v>999</v>
      </c>
      <c r="VY8" s="42" t="n">
        <v>999</v>
      </c>
      <c r="VZ8" s="42" t="n">
        <v>999</v>
      </c>
      <c r="WA8" s="42" t="n">
        <v>999</v>
      </c>
      <c r="WB8" s="42" t="n">
        <v>999</v>
      </c>
      <c r="WC8" s="42" t="n">
        <v>999</v>
      </c>
      <c r="WD8" s="42" t="n">
        <v>999</v>
      </c>
      <c r="WE8" s="4" t="n">
        <v>2014</v>
      </c>
      <c r="WF8" s="41" t="n">
        <v>0.695658518424168</v>
      </c>
      <c r="WG8" s="41" t="n">
        <v>0.151515151515152</v>
      </c>
      <c r="WH8" s="41" t="n">
        <v>0.717171717171717</v>
      </c>
      <c r="WI8" s="4" t="n">
        <v>1</v>
      </c>
      <c r="WJ8" s="4" t="s">
        <v>1030</v>
      </c>
      <c r="WK8" s="4" t="n">
        <v>1</v>
      </c>
      <c r="WL8" s="4" t="s">
        <v>1030</v>
      </c>
      <c r="WM8" s="4" t="n">
        <v>1</v>
      </c>
      <c r="WN8" s="4" t="s">
        <v>1030</v>
      </c>
      <c r="WO8" s="4" t="n">
        <v>1</v>
      </c>
      <c r="WP8" s="4" t="s">
        <v>1030</v>
      </c>
      <c r="WQ8" s="4" t="n">
        <v>1</v>
      </c>
      <c r="WR8" s="4" t="s">
        <v>1030</v>
      </c>
      <c r="WS8" s="4" t="n">
        <v>1</v>
      </c>
      <c r="WT8" s="4" t="s">
        <v>1030</v>
      </c>
      <c r="WU8" s="4" t="n">
        <v>1</v>
      </c>
      <c r="WV8" s="4" t="s">
        <v>1030</v>
      </c>
      <c r="WW8" s="4" t="n">
        <v>1</v>
      </c>
      <c r="WX8" s="4" t="s">
        <v>1030</v>
      </c>
      <c r="WY8" s="4" t="n">
        <v>1</v>
      </c>
      <c r="WZ8" s="4" t="s">
        <v>1030</v>
      </c>
      <c r="XA8" s="4" t="n">
        <v>1</v>
      </c>
      <c r="XB8" s="4" t="s">
        <v>1030</v>
      </c>
      <c r="XC8" s="4" t="n">
        <v>1</v>
      </c>
      <c r="XD8" s="4" t="s">
        <v>1030</v>
      </c>
      <c r="XE8" s="4" t="n">
        <v>1</v>
      </c>
      <c r="XF8" s="4" t="s">
        <v>1030</v>
      </c>
      <c r="XG8" s="4" t="n">
        <v>1</v>
      </c>
      <c r="XH8" s="4" t="s">
        <v>1030</v>
      </c>
      <c r="XI8" s="4" t="n">
        <v>1</v>
      </c>
      <c r="XJ8" s="4" t="s">
        <v>1030</v>
      </c>
      <c r="XK8" s="4" t="n">
        <v>1</v>
      </c>
      <c r="XL8" s="4" t="s">
        <v>1030</v>
      </c>
      <c r="XM8" s="4" t="n">
        <v>1</v>
      </c>
      <c r="XN8" s="4" t="s">
        <v>1030</v>
      </c>
      <c r="XO8" s="4" t="n">
        <v>1</v>
      </c>
      <c r="XP8" s="4" t="s">
        <v>1030</v>
      </c>
      <c r="XQ8" s="4" t="n">
        <v>1</v>
      </c>
      <c r="XR8" s="4" t="s">
        <v>1030</v>
      </c>
      <c r="XS8" s="4" t="n">
        <v>1</v>
      </c>
      <c r="XT8" s="4" t="s">
        <v>1030</v>
      </c>
      <c r="XU8" s="4" t="n">
        <v>0</v>
      </c>
      <c r="XV8" s="4" t="s">
        <v>1031</v>
      </c>
      <c r="XW8" s="41" t="n">
        <v>0.947368421052632</v>
      </c>
      <c r="XX8" s="41" t="n">
        <v>1</v>
      </c>
      <c r="XY8" s="4" t="n">
        <v>1</v>
      </c>
      <c r="XZ8" s="4" t="s">
        <v>1030</v>
      </c>
      <c r="YA8" s="4" t="n">
        <v>0</v>
      </c>
      <c r="YB8" s="4" t="s">
        <v>1030</v>
      </c>
      <c r="YC8" s="4" t="n">
        <v>1</v>
      </c>
      <c r="YD8" s="4" t="s">
        <v>1030</v>
      </c>
      <c r="YE8" s="4" t="n">
        <v>0</v>
      </c>
      <c r="YF8" s="4" t="s">
        <v>1068</v>
      </c>
      <c r="YG8" s="41" t="n">
        <v>0.5</v>
      </c>
      <c r="YH8" s="41" t="n">
        <v>1</v>
      </c>
      <c r="YI8" s="4" t="n">
        <v>1</v>
      </c>
      <c r="YJ8" s="4" t="s">
        <v>1030</v>
      </c>
      <c r="YK8" s="4" t="n">
        <v>1</v>
      </c>
      <c r="YL8" s="4" t="s">
        <v>1030</v>
      </c>
      <c r="YM8" s="4" t="n">
        <v>1</v>
      </c>
      <c r="YN8" s="4" t="s">
        <v>1030</v>
      </c>
      <c r="YO8" s="4" t="n">
        <v>1</v>
      </c>
      <c r="YP8" s="4" t="s">
        <v>1030</v>
      </c>
      <c r="YQ8" s="4" t="n">
        <v>1</v>
      </c>
      <c r="YR8" s="4" t="s">
        <v>1030</v>
      </c>
      <c r="YS8" s="4" t="n">
        <v>1</v>
      </c>
      <c r="YT8" s="4" t="s">
        <v>1030</v>
      </c>
      <c r="YU8" s="4" t="n">
        <v>1</v>
      </c>
      <c r="YV8" s="4" t="s">
        <v>1030</v>
      </c>
      <c r="YW8" s="4" t="n">
        <v>1</v>
      </c>
      <c r="YX8" s="4" t="s">
        <v>1030</v>
      </c>
      <c r="YY8" s="4" t="n">
        <v>999</v>
      </c>
      <c r="YZ8" s="4" t="n">
        <v>999</v>
      </c>
      <c r="ZA8" s="4" t="n">
        <v>999</v>
      </c>
      <c r="ZB8" s="4" t="n">
        <v>999</v>
      </c>
      <c r="ZC8" s="4" t="n">
        <v>999</v>
      </c>
      <c r="ZD8" s="4" t="n">
        <v>999</v>
      </c>
      <c r="ZE8" s="4" t="n">
        <v>999</v>
      </c>
      <c r="ZF8" s="4" t="n">
        <v>999</v>
      </c>
      <c r="ZG8" s="4" t="n">
        <v>999</v>
      </c>
      <c r="ZH8" s="4" t="n">
        <v>999</v>
      </c>
      <c r="ZI8" s="4" t="n">
        <v>999</v>
      </c>
      <c r="ZJ8" s="4" t="n">
        <v>999</v>
      </c>
      <c r="ZK8" s="4" t="n">
        <v>999</v>
      </c>
      <c r="ZL8" s="4" t="n">
        <v>999</v>
      </c>
      <c r="ZM8" s="4" t="n">
        <v>999</v>
      </c>
      <c r="ZN8" s="4" t="n">
        <v>999</v>
      </c>
      <c r="ZO8" s="4" t="n">
        <v>999</v>
      </c>
      <c r="ZP8" s="4" t="n">
        <v>999</v>
      </c>
      <c r="ZQ8" s="4" t="n">
        <v>999</v>
      </c>
      <c r="ZR8" s="4" t="n">
        <v>999</v>
      </c>
      <c r="ZS8" s="4" t="n">
        <v>999</v>
      </c>
      <c r="ZT8" s="4" t="n">
        <v>999</v>
      </c>
      <c r="ZU8" s="42" t="n">
        <v>999</v>
      </c>
      <c r="ZV8" s="42" t="n">
        <v>999</v>
      </c>
      <c r="ZW8" s="42" t="n">
        <v>999</v>
      </c>
      <c r="ZX8" s="42" t="n">
        <v>999</v>
      </c>
      <c r="ZY8" s="42" t="n">
        <v>999</v>
      </c>
      <c r="ZZ8" s="42" t="n">
        <v>999</v>
      </c>
      <c r="AAA8" s="42" t="n">
        <v>999</v>
      </c>
      <c r="AAB8" s="42" t="n">
        <v>999</v>
      </c>
      <c r="AAC8" s="42" t="n">
        <v>999</v>
      </c>
      <c r="AAD8" s="42" t="n">
        <v>999</v>
      </c>
      <c r="AAE8" s="4" t="n">
        <v>999</v>
      </c>
      <c r="AAF8" s="4" t="n">
        <v>999</v>
      </c>
      <c r="AAG8" s="4" t="n">
        <v>999</v>
      </c>
      <c r="AAH8" s="4" t="n">
        <v>999</v>
      </c>
      <c r="AAI8" s="4" t="n">
        <v>999</v>
      </c>
      <c r="AAJ8" s="4" t="n">
        <v>999</v>
      </c>
      <c r="AAK8" s="4" t="n">
        <v>999</v>
      </c>
      <c r="AAL8" s="4" t="n">
        <v>999</v>
      </c>
      <c r="AAM8" s="4" t="n">
        <v>999</v>
      </c>
      <c r="AAN8" s="4" t="n">
        <v>999</v>
      </c>
      <c r="AAO8" s="4" t="n">
        <v>999</v>
      </c>
      <c r="AAP8" s="4" t="n">
        <v>999</v>
      </c>
      <c r="AAQ8" s="4" t="n">
        <v>999</v>
      </c>
      <c r="AAR8" s="4" t="n">
        <v>999</v>
      </c>
      <c r="AAS8" s="4" t="n">
        <v>999</v>
      </c>
      <c r="AAT8" s="4" t="n">
        <v>999</v>
      </c>
      <c r="AAU8" s="4" t="n">
        <v>999</v>
      </c>
      <c r="AAV8" s="4" t="n">
        <v>999</v>
      </c>
      <c r="AAW8" s="4" t="n">
        <v>999</v>
      </c>
      <c r="AAX8" s="4" t="n">
        <v>999</v>
      </c>
      <c r="AAY8" s="4" t="n">
        <v>999</v>
      </c>
      <c r="AAZ8" s="4" t="n">
        <v>999</v>
      </c>
      <c r="ABA8" s="42" t="n">
        <v>999</v>
      </c>
      <c r="ABB8" s="42" t="n">
        <v>999</v>
      </c>
      <c r="ABC8" s="42" t="n">
        <v>999</v>
      </c>
      <c r="ABD8" s="42" t="n">
        <v>999</v>
      </c>
      <c r="ABE8" s="42" t="n">
        <v>999</v>
      </c>
      <c r="ABF8" s="42" t="n">
        <v>999</v>
      </c>
      <c r="ABG8" s="42" t="n">
        <v>999</v>
      </c>
      <c r="ABH8" s="42" t="n">
        <v>999</v>
      </c>
      <c r="ABI8" s="42" t="n">
        <v>999</v>
      </c>
      <c r="ABJ8" s="42" t="n">
        <v>999</v>
      </c>
      <c r="ABK8" s="4" t="n">
        <v>999</v>
      </c>
      <c r="ABL8" s="4" t="n">
        <v>999</v>
      </c>
      <c r="ABM8" s="4" t="n">
        <v>999</v>
      </c>
      <c r="ABN8" s="4" t="n">
        <v>999</v>
      </c>
      <c r="ABO8" s="4" t="n">
        <v>999</v>
      </c>
      <c r="ABP8" s="4" t="n">
        <v>999</v>
      </c>
      <c r="ABQ8" s="4" t="n">
        <v>999</v>
      </c>
      <c r="ABR8" s="4" t="n">
        <v>999</v>
      </c>
      <c r="ABS8" s="4" t="n">
        <v>999</v>
      </c>
      <c r="ABT8" s="4" t="n">
        <v>999</v>
      </c>
      <c r="ABU8" s="4" t="n">
        <v>999</v>
      </c>
      <c r="ABV8" s="4" t="n">
        <v>999</v>
      </c>
      <c r="ABW8" s="4" t="n">
        <v>999</v>
      </c>
      <c r="ABX8" s="4" t="n">
        <v>999</v>
      </c>
      <c r="ABY8" s="4" t="n">
        <v>999</v>
      </c>
      <c r="ABZ8" s="4" t="n">
        <v>999</v>
      </c>
      <c r="ACA8" s="4" t="n">
        <v>999</v>
      </c>
      <c r="ACB8" s="4" t="n">
        <v>999</v>
      </c>
      <c r="ACC8" s="4" t="n">
        <v>999</v>
      </c>
      <c r="ACD8" s="4" t="n">
        <v>999</v>
      </c>
      <c r="ACE8" s="4" t="n">
        <v>999</v>
      </c>
      <c r="ACF8" s="4" t="n">
        <v>999</v>
      </c>
      <c r="ACG8" s="42" t="n">
        <v>999</v>
      </c>
      <c r="ACH8" s="42" t="n">
        <v>999</v>
      </c>
      <c r="ACI8" s="42" t="n">
        <v>999</v>
      </c>
      <c r="ACJ8" s="42" t="n">
        <v>999</v>
      </c>
      <c r="ACK8" s="42" t="n">
        <v>999</v>
      </c>
      <c r="ACL8" s="42" t="n">
        <v>999</v>
      </c>
      <c r="ACM8" s="42" t="n">
        <v>999</v>
      </c>
      <c r="ACN8" s="42" t="n">
        <v>999</v>
      </c>
      <c r="ACO8" s="42" t="n">
        <v>999</v>
      </c>
      <c r="ACP8" s="42" t="n">
        <v>999</v>
      </c>
      <c r="ACQ8" s="25" t="n">
        <v>0.66964392075904</v>
      </c>
      <c r="ACR8" s="25" t="n">
        <v>0.55</v>
      </c>
      <c r="ACS8" s="4" t="n">
        <v>999</v>
      </c>
      <c r="ACT8" s="4" t="n">
        <v>999</v>
      </c>
      <c r="ACU8" s="4" t="n">
        <v>999</v>
      </c>
      <c r="ACV8" s="4" t="n">
        <v>999</v>
      </c>
      <c r="ACW8" s="4" t="n">
        <v>999</v>
      </c>
      <c r="ACX8" s="4" t="n">
        <v>999</v>
      </c>
      <c r="ACY8" s="4" t="n">
        <v>999</v>
      </c>
      <c r="ACZ8" s="4" t="n">
        <v>999</v>
      </c>
      <c r="ADA8" s="4" t="n">
        <v>999</v>
      </c>
      <c r="ADB8" s="4" t="n">
        <v>999</v>
      </c>
      <c r="ADC8" s="4" t="n">
        <v>999</v>
      </c>
      <c r="ADD8" s="4" t="n">
        <v>999</v>
      </c>
      <c r="ADE8" s="4" t="n">
        <v>999</v>
      </c>
      <c r="ADF8" s="4" t="n">
        <v>999</v>
      </c>
      <c r="ADG8" s="4" t="n">
        <v>999</v>
      </c>
      <c r="ADH8" s="4" t="n">
        <v>999</v>
      </c>
      <c r="ADI8" s="4" t="n">
        <v>999</v>
      </c>
      <c r="ADJ8" s="4" t="n">
        <v>999</v>
      </c>
      <c r="ADK8" s="4" t="n">
        <v>999</v>
      </c>
      <c r="ADL8" s="4" t="n">
        <v>999</v>
      </c>
      <c r="ADM8" s="42" t="n">
        <v>999</v>
      </c>
      <c r="ADN8" s="42" t="n">
        <v>999</v>
      </c>
      <c r="ADO8" s="42" t="n">
        <v>999</v>
      </c>
      <c r="ADP8" s="42" t="n">
        <v>999</v>
      </c>
      <c r="ADQ8" s="42" t="n">
        <v>999</v>
      </c>
      <c r="ADR8" s="42" t="n">
        <v>999</v>
      </c>
      <c r="ADS8" s="42" t="n">
        <v>999</v>
      </c>
      <c r="ADT8" s="42" t="n">
        <v>999</v>
      </c>
      <c r="ADU8" s="42" t="n">
        <v>999</v>
      </c>
      <c r="ADV8" s="42" t="n">
        <v>999</v>
      </c>
      <c r="ADW8" s="4" t="n">
        <v>999</v>
      </c>
      <c r="ADX8" s="4" t="n">
        <v>999</v>
      </c>
      <c r="ADY8" s="4" t="n">
        <v>999</v>
      </c>
      <c r="ADZ8" s="4" t="n">
        <v>999</v>
      </c>
      <c r="AEA8" s="4" t="n">
        <v>999</v>
      </c>
      <c r="AEB8" s="4" t="n">
        <v>999</v>
      </c>
      <c r="AEC8" s="4" t="n">
        <v>999</v>
      </c>
      <c r="AED8" s="4" t="n">
        <v>999</v>
      </c>
      <c r="AEE8" s="4" t="n">
        <v>999</v>
      </c>
      <c r="AEF8" s="4" t="n">
        <v>999</v>
      </c>
      <c r="AEG8" s="4" t="n">
        <v>999</v>
      </c>
      <c r="AEH8" s="4" t="n">
        <v>999</v>
      </c>
      <c r="AEI8" s="4" t="n">
        <v>999</v>
      </c>
      <c r="AEJ8" s="4" t="n">
        <v>999</v>
      </c>
      <c r="AEK8" s="4" t="n">
        <v>999</v>
      </c>
      <c r="AEL8" s="4" t="n">
        <v>999</v>
      </c>
      <c r="AEM8" s="4" t="n">
        <v>999</v>
      </c>
      <c r="AEN8" s="4" t="n">
        <v>999</v>
      </c>
      <c r="AEO8" s="4" t="n">
        <v>999</v>
      </c>
      <c r="AEP8" s="4" t="n">
        <v>999</v>
      </c>
      <c r="AEQ8" s="4" t="n">
        <v>999</v>
      </c>
      <c r="AER8" s="4" t="n">
        <v>999</v>
      </c>
      <c r="AES8" s="42" t="n">
        <v>999</v>
      </c>
      <c r="AET8" s="42" t="n">
        <v>999</v>
      </c>
      <c r="AEU8" s="42" t="n">
        <v>999</v>
      </c>
      <c r="AEV8" s="42" t="n">
        <v>999</v>
      </c>
      <c r="AEW8" s="42" t="n">
        <v>999</v>
      </c>
      <c r="AEX8" s="42" t="n">
        <v>999</v>
      </c>
      <c r="AEY8" s="42" t="n">
        <v>999</v>
      </c>
      <c r="AEZ8" s="42" t="n">
        <v>999</v>
      </c>
      <c r="AFA8" s="42" t="n">
        <v>999</v>
      </c>
      <c r="AFB8" s="42" t="n">
        <v>999</v>
      </c>
      <c r="AFC8" s="4" t="n">
        <v>999</v>
      </c>
      <c r="AFD8" s="4" t="n">
        <v>999</v>
      </c>
      <c r="AFE8" s="4" t="n">
        <v>999</v>
      </c>
      <c r="AFF8" s="4" t="n">
        <v>999</v>
      </c>
      <c r="AFG8" s="4" t="n">
        <v>999</v>
      </c>
      <c r="AFH8" s="4" t="n">
        <v>999</v>
      </c>
      <c r="AFI8" s="4" t="n">
        <v>999</v>
      </c>
      <c r="AFJ8" s="4" t="n">
        <v>999</v>
      </c>
      <c r="AFK8" s="4" t="n">
        <v>999</v>
      </c>
      <c r="AFL8" s="4" t="n">
        <v>999</v>
      </c>
      <c r="AFM8" s="4" t="n">
        <v>999</v>
      </c>
      <c r="AFN8" s="4" t="n">
        <v>999</v>
      </c>
      <c r="AFO8" s="4" t="n">
        <v>999</v>
      </c>
      <c r="AFP8" s="4" t="n">
        <v>999</v>
      </c>
      <c r="AFQ8" s="4" t="n">
        <v>999</v>
      </c>
      <c r="AFR8" s="4" t="n">
        <v>999</v>
      </c>
      <c r="AFS8" s="4" t="n">
        <v>999</v>
      </c>
      <c r="AFT8" s="4" t="n">
        <v>999</v>
      </c>
      <c r="AFU8" s="4" t="n">
        <v>999</v>
      </c>
      <c r="AFV8" s="4" t="n">
        <v>999</v>
      </c>
      <c r="AFW8" s="4" t="n">
        <v>999</v>
      </c>
      <c r="AFX8" s="4" t="n">
        <v>999</v>
      </c>
      <c r="AFY8" s="42" t="n">
        <v>999</v>
      </c>
      <c r="AFZ8" s="42" t="n">
        <v>999</v>
      </c>
      <c r="AGA8" s="42" t="n">
        <v>999</v>
      </c>
      <c r="AGB8" s="42" t="n">
        <v>999</v>
      </c>
      <c r="AGC8" s="42" t="n">
        <v>999</v>
      </c>
      <c r="AGD8" s="42" t="n">
        <v>999</v>
      </c>
      <c r="AGE8" s="42" t="n">
        <v>999</v>
      </c>
      <c r="AGF8" s="42" t="n">
        <v>999</v>
      </c>
      <c r="AGG8" s="42" t="n">
        <v>999</v>
      </c>
      <c r="AGH8" s="42" t="n">
        <v>999</v>
      </c>
      <c r="AGI8" s="6" t="s">
        <v>1035</v>
      </c>
      <c r="AGJ8" s="25" t="n">
        <v>0.824</v>
      </c>
      <c r="AGK8" s="25" t="n">
        <v>0.824</v>
      </c>
      <c r="AGL8" s="4" t="n">
        <v>999</v>
      </c>
      <c r="AGM8" s="4" t="n">
        <v>999</v>
      </c>
      <c r="AGN8" s="4" t="n">
        <v>999</v>
      </c>
      <c r="AGO8" s="4" t="n">
        <v>999</v>
      </c>
      <c r="AGP8" s="4" t="n">
        <v>999</v>
      </c>
      <c r="AGQ8" s="4" t="n">
        <v>999</v>
      </c>
      <c r="AGR8" s="4" t="n">
        <v>999</v>
      </c>
      <c r="AGS8" s="4" t="n">
        <v>999</v>
      </c>
      <c r="AGT8" s="4" t="n">
        <v>999</v>
      </c>
      <c r="AGU8" s="4" t="n">
        <v>999</v>
      </c>
      <c r="AGV8" s="4" t="n">
        <v>999</v>
      </c>
      <c r="AGW8" s="4" t="n">
        <v>999</v>
      </c>
      <c r="AGX8" s="4" t="n">
        <v>999</v>
      </c>
      <c r="AGY8" s="4" t="n">
        <v>999</v>
      </c>
      <c r="AGZ8" s="4" t="n">
        <v>999</v>
      </c>
      <c r="AHA8" s="4" t="n">
        <v>999</v>
      </c>
      <c r="AHB8" s="4" t="n">
        <v>999</v>
      </c>
      <c r="AHC8" s="4" t="n">
        <v>999</v>
      </c>
      <c r="AHD8" s="4" t="n">
        <v>999</v>
      </c>
      <c r="AHE8" s="4" t="n">
        <v>999</v>
      </c>
      <c r="AHF8" s="42" t="n">
        <v>999</v>
      </c>
      <c r="AHG8" s="42" t="n">
        <v>999</v>
      </c>
      <c r="AHH8" s="42" t="n">
        <v>999</v>
      </c>
      <c r="AHI8" s="42" t="n">
        <v>999</v>
      </c>
      <c r="AHJ8" s="42" t="n">
        <v>999</v>
      </c>
      <c r="AHK8" s="42" t="n">
        <v>999</v>
      </c>
      <c r="AHL8" s="42" t="n">
        <v>999</v>
      </c>
      <c r="AHM8" s="42" t="n">
        <v>999</v>
      </c>
      <c r="AHN8" s="42" t="n">
        <v>999</v>
      </c>
      <c r="AHO8" s="42" t="n">
        <v>999</v>
      </c>
      <c r="AHP8" s="25" t="n">
        <v>0.715</v>
      </c>
      <c r="AHQ8" s="25" t="n">
        <v>0.715</v>
      </c>
      <c r="AHR8" s="25" t="n">
        <v>0.884</v>
      </c>
      <c r="AHS8" s="25" t="n">
        <v>0.884</v>
      </c>
      <c r="AHT8" s="25" t="n">
        <v>0.638</v>
      </c>
      <c r="AHU8" s="25" t="n">
        <v>0.638</v>
      </c>
      <c r="AHV8" s="4" t="n">
        <v>999</v>
      </c>
      <c r="AHW8" s="4" t="n">
        <v>999</v>
      </c>
      <c r="AHX8" s="4" t="n">
        <v>999</v>
      </c>
      <c r="AHY8" s="4" t="n">
        <v>999</v>
      </c>
      <c r="AHZ8" s="4" t="n">
        <v>999</v>
      </c>
      <c r="AIA8" s="4" t="n">
        <v>999</v>
      </c>
      <c r="AIB8" s="4" t="n">
        <v>999</v>
      </c>
      <c r="AIC8" s="4" t="n">
        <v>999</v>
      </c>
      <c r="AID8" s="4" t="n">
        <v>999</v>
      </c>
      <c r="AIE8" s="4" t="n">
        <v>999</v>
      </c>
      <c r="AIF8" s="4" t="n">
        <v>999</v>
      </c>
      <c r="AIG8" s="4" t="n">
        <v>999</v>
      </c>
      <c r="AIH8" s="4" t="n">
        <v>999</v>
      </c>
      <c r="AII8" s="4" t="n">
        <v>999</v>
      </c>
      <c r="AIJ8" s="4" t="n">
        <v>999</v>
      </c>
      <c r="AIK8" s="4" t="n">
        <v>999</v>
      </c>
      <c r="AIL8" s="42" t="n">
        <f aca="false">AHU8/AHS8</f>
        <v>0.721719457013575</v>
      </c>
      <c r="AIM8" s="7" t="s">
        <v>1040</v>
      </c>
      <c r="AIN8" s="42" t="n">
        <v>999</v>
      </c>
      <c r="AIO8" s="42" t="n">
        <v>999</v>
      </c>
      <c r="AIP8" s="42" t="n">
        <v>999</v>
      </c>
      <c r="AIQ8" s="42" t="n">
        <v>999</v>
      </c>
      <c r="AIR8" s="42" t="n">
        <v>999</v>
      </c>
      <c r="AIS8" s="42" t="n">
        <v>999</v>
      </c>
      <c r="AIT8" s="42" t="n">
        <v>999</v>
      </c>
      <c r="AIU8" s="42" t="n">
        <v>999</v>
      </c>
      <c r="AIV8" s="6" t="n">
        <v>2015</v>
      </c>
      <c r="AIW8" s="41" t="n">
        <v>0.928058538250822</v>
      </c>
      <c r="AIX8" s="41" t="n">
        <v>0.549242424242424</v>
      </c>
      <c r="AIY8" s="41" t="n">
        <v>0.849747474747475</v>
      </c>
      <c r="AIZ8" s="4" t="n">
        <v>1</v>
      </c>
      <c r="AJA8" s="4" t="s">
        <v>1030</v>
      </c>
      <c r="AJB8" s="4" t="n">
        <v>0.33</v>
      </c>
      <c r="AJC8" s="4" t="s">
        <v>1065</v>
      </c>
      <c r="AJD8" s="25" t="n">
        <v>999</v>
      </c>
      <c r="AJE8" s="25" t="n">
        <v>999</v>
      </c>
      <c r="AJF8" s="25" t="n">
        <v>999</v>
      </c>
      <c r="AJG8" s="25" t="n">
        <v>999</v>
      </c>
      <c r="AJH8" s="25" t="n">
        <v>999</v>
      </c>
      <c r="AJI8" s="25" t="n">
        <v>999</v>
      </c>
      <c r="AJJ8" s="41" t="n">
        <v>0.665</v>
      </c>
      <c r="AJK8" s="41" t="n">
        <v>0.666666666666667</v>
      </c>
      <c r="AJL8" s="4" t="n">
        <v>0</v>
      </c>
      <c r="AJM8" s="4" t="s">
        <v>1031</v>
      </c>
      <c r="AJN8" s="4" t="n">
        <v>0</v>
      </c>
      <c r="AJO8" s="4" t="s">
        <v>1031</v>
      </c>
      <c r="AJP8" s="25" t="n">
        <v>999</v>
      </c>
      <c r="AJQ8" s="25" t="n">
        <v>999</v>
      </c>
      <c r="AJR8" s="25" t="n">
        <v>0.265875379464534</v>
      </c>
      <c r="AJS8" s="47" t="n">
        <v>1</v>
      </c>
      <c r="AJT8" s="41" t="n">
        <v>0.0886251264881779</v>
      </c>
      <c r="AJU8" s="41" t="n">
        <v>1</v>
      </c>
      <c r="AJV8" s="4" t="n">
        <v>0</v>
      </c>
      <c r="AJW8" s="6" t="s">
        <v>1031</v>
      </c>
      <c r="AJX8" s="4" t="n">
        <v>1</v>
      </c>
      <c r="AJY8" s="4" t="s">
        <v>1030</v>
      </c>
      <c r="AJZ8" s="4" t="n">
        <v>0</v>
      </c>
      <c r="AKA8" s="4" t="s">
        <v>1031</v>
      </c>
      <c r="AKB8" s="4" t="n">
        <v>0</v>
      </c>
      <c r="AKC8" s="4" t="s">
        <v>1031</v>
      </c>
      <c r="AKD8" s="41" t="n">
        <v>0.25</v>
      </c>
      <c r="AKE8" s="41" t="n">
        <v>1</v>
      </c>
      <c r="AKF8" s="4" t="s">
        <v>1051</v>
      </c>
      <c r="AKG8" s="4" t="s">
        <v>1030</v>
      </c>
      <c r="AKH8" s="25" t="n">
        <v>0.706350151785814</v>
      </c>
      <c r="AKI8" s="2" t="n">
        <v>40</v>
      </c>
      <c r="AKJ8" s="4" t="s">
        <v>1051</v>
      </c>
      <c r="AKK8" s="4" t="s">
        <v>1030</v>
      </c>
      <c r="AKL8" s="4" t="s">
        <v>1051</v>
      </c>
      <c r="AKM8" s="4" t="s">
        <v>1030</v>
      </c>
      <c r="AKN8" s="25" t="n">
        <v>0.62</v>
      </c>
      <c r="AKO8" s="25" t="n">
        <v>0.62</v>
      </c>
      <c r="AKP8" s="4" t="s">
        <v>1051</v>
      </c>
      <c r="AKQ8" s="4" t="s">
        <v>1030</v>
      </c>
      <c r="AKR8" s="4" t="n">
        <v>999</v>
      </c>
      <c r="AKS8" s="4" t="s">
        <v>1035</v>
      </c>
      <c r="AKT8" s="41" t="n">
        <v>0.887725025297635</v>
      </c>
      <c r="AKU8" s="41" t="n">
        <v>1</v>
      </c>
      <c r="AKV8" s="41" t="n">
        <v>0.916666666666667</v>
      </c>
    </row>
    <row r="9" customFormat="false" ht="14.9" hidden="false" customHeight="false" outlineLevel="0" collapsed="false">
      <c r="A9" s="4" t="s">
        <v>1069</v>
      </c>
      <c r="B9" s="4" t="n">
        <v>1</v>
      </c>
      <c r="C9" s="4" t="s">
        <v>1030</v>
      </c>
      <c r="D9" s="4" t="n">
        <v>1</v>
      </c>
      <c r="E9" s="4" t="s">
        <v>1030</v>
      </c>
      <c r="F9" s="4" t="n">
        <v>1</v>
      </c>
      <c r="G9" s="4" t="s">
        <v>1030</v>
      </c>
      <c r="H9" s="4" t="n">
        <v>1</v>
      </c>
      <c r="I9" s="4" t="s">
        <v>1030</v>
      </c>
      <c r="J9" s="4" t="n">
        <v>0.5</v>
      </c>
      <c r="K9" s="4" t="s">
        <v>1029</v>
      </c>
      <c r="L9" s="4" t="n">
        <v>1</v>
      </c>
      <c r="M9" s="4" t="s">
        <v>1028</v>
      </c>
      <c r="N9" s="4" t="n">
        <v>1</v>
      </c>
      <c r="O9" s="4" t="s">
        <v>1030</v>
      </c>
      <c r="P9" s="4" t="n">
        <v>1</v>
      </c>
      <c r="Q9" s="4" t="s">
        <v>1030</v>
      </c>
      <c r="R9" s="4" t="n">
        <v>1</v>
      </c>
      <c r="S9" s="4" t="s">
        <v>1030</v>
      </c>
      <c r="T9" s="4" t="n">
        <v>1</v>
      </c>
      <c r="U9" s="4" t="s">
        <v>1030</v>
      </c>
      <c r="V9" s="4" t="n">
        <v>1</v>
      </c>
      <c r="W9" s="4" t="s">
        <v>1030</v>
      </c>
      <c r="X9" s="4" t="n">
        <v>0</v>
      </c>
      <c r="Y9" s="4" t="s">
        <v>1031</v>
      </c>
      <c r="Z9" s="4" t="n">
        <v>1</v>
      </c>
      <c r="AA9" s="4" t="s">
        <v>1055</v>
      </c>
      <c r="AB9" s="4" t="n">
        <v>1</v>
      </c>
      <c r="AC9" s="4" t="s">
        <v>1055</v>
      </c>
      <c r="AD9" s="4" t="n">
        <v>1</v>
      </c>
      <c r="AE9" s="4" t="s">
        <v>1055</v>
      </c>
      <c r="AF9" s="4" t="n">
        <v>1</v>
      </c>
      <c r="AG9" s="4" t="s">
        <v>1055</v>
      </c>
      <c r="AH9" s="4" t="n">
        <v>1</v>
      </c>
      <c r="AI9" s="4" t="s">
        <v>1030</v>
      </c>
      <c r="AJ9" s="4" t="n">
        <v>1</v>
      </c>
      <c r="AK9" s="4" t="s">
        <v>1030</v>
      </c>
      <c r="AL9" s="4" t="n">
        <v>1</v>
      </c>
      <c r="AM9" s="4" t="s">
        <v>1030</v>
      </c>
      <c r="AN9" s="4" t="n">
        <v>1</v>
      </c>
      <c r="AO9" s="4" t="s">
        <v>1030</v>
      </c>
      <c r="AP9" s="4" t="n">
        <v>0.5</v>
      </c>
      <c r="AQ9" s="4" t="s">
        <v>1029</v>
      </c>
      <c r="AR9" s="4" t="n">
        <v>997</v>
      </c>
      <c r="AS9" s="4" t="s">
        <v>1032</v>
      </c>
      <c r="AT9" s="4" t="n">
        <v>997</v>
      </c>
      <c r="AU9" s="4" t="s">
        <v>1032</v>
      </c>
      <c r="AV9" s="4" t="n">
        <v>997</v>
      </c>
      <c r="AW9" s="4" t="s">
        <v>1032</v>
      </c>
      <c r="AX9" s="4" t="n">
        <v>997</v>
      </c>
      <c r="AY9" s="34" t="s">
        <v>1032</v>
      </c>
      <c r="AZ9" s="4" t="n">
        <v>997</v>
      </c>
      <c r="BA9" s="34" t="s">
        <v>1032</v>
      </c>
      <c r="BB9" s="4" t="n">
        <v>997</v>
      </c>
      <c r="BC9" s="34" t="s">
        <v>1032</v>
      </c>
      <c r="BD9" s="4" t="n">
        <v>997</v>
      </c>
      <c r="BE9" s="34" t="s">
        <v>1032</v>
      </c>
      <c r="BF9" s="4" t="n">
        <v>997</v>
      </c>
      <c r="BG9" s="34" t="s">
        <v>1032</v>
      </c>
      <c r="BH9" s="4" t="n">
        <v>997</v>
      </c>
      <c r="BI9" s="34" t="s">
        <v>1032</v>
      </c>
      <c r="BJ9" s="4" t="n">
        <v>997</v>
      </c>
      <c r="BK9" s="34" t="s">
        <v>1032</v>
      </c>
      <c r="BL9" s="4" t="n">
        <v>997</v>
      </c>
      <c r="BM9" s="34" t="s">
        <v>1032</v>
      </c>
      <c r="BN9" s="48" t="n">
        <v>0.904761904761905</v>
      </c>
      <c r="BO9" s="48" t="n">
        <v>1</v>
      </c>
      <c r="BP9" s="4" t="n">
        <v>1</v>
      </c>
      <c r="BQ9" s="4" t="s">
        <v>1033</v>
      </c>
      <c r="BR9" s="4" t="n">
        <v>1</v>
      </c>
      <c r="BS9" s="4" t="s">
        <v>1033</v>
      </c>
      <c r="BT9" s="4" t="n">
        <v>1</v>
      </c>
      <c r="BU9" s="4" t="s">
        <v>1033</v>
      </c>
      <c r="BV9" s="4" t="n">
        <v>1</v>
      </c>
      <c r="BW9" s="4" t="s">
        <v>1033</v>
      </c>
      <c r="BX9" s="4" t="n">
        <v>1</v>
      </c>
      <c r="BY9" s="4" t="s">
        <v>1030</v>
      </c>
      <c r="BZ9" s="4" t="n">
        <v>1</v>
      </c>
      <c r="CA9" s="4" t="s">
        <v>1030</v>
      </c>
      <c r="CB9" s="4" t="n">
        <v>0</v>
      </c>
      <c r="CC9" s="4" t="s">
        <v>1031</v>
      </c>
      <c r="CD9" s="23" t="n">
        <v>0.857142857142857</v>
      </c>
      <c r="CE9" s="48" t="n">
        <v>1</v>
      </c>
      <c r="CF9" s="4" t="n">
        <v>1</v>
      </c>
      <c r="CG9" s="4" t="s">
        <v>1030</v>
      </c>
      <c r="CH9" s="4" t="n">
        <v>1</v>
      </c>
      <c r="CI9" s="4" t="s">
        <v>1030</v>
      </c>
      <c r="CJ9" s="4" t="n">
        <v>1</v>
      </c>
      <c r="CK9" s="4" t="s">
        <v>1030</v>
      </c>
      <c r="CL9" s="41" t="n">
        <v>1</v>
      </c>
      <c r="CM9" s="41" t="n">
        <v>1</v>
      </c>
      <c r="CN9" s="4" t="n">
        <v>1</v>
      </c>
      <c r="CO9" s="34" t="s">
        <v>1030</v>
      </c>
      <c r="CP9" s="4" t="n">
        <v>1</v>
      </c>
      <c r="CQ9" s="34" t="s">
        <v>1030</v>
      </c>
      <c r="CR9" s="4" t="n">
        <v>1</v>
      </c>
      <c r="CS9" s="4" t="s">
        <v>1056</v>
      </c>
      <c r="CT9" s="4" t="n">
        <v>1</v>
      </c>
      <c r="CU9" s="4" t="s">
        <v>1030</v>
      </c>
      <c r="CV9" s="48" t="n">
        <v>1</v>
      </c>
      <c r="CW9" s="48" t="n">
        <v>1</v>
      </c>
      <c r="CX9" s="6" t="n">
        <v>0.52750869865827</v>
      </c>
      <c r="CY9" s="50" t="n">
        <v>8.4</v>
      </c>
      <c r="CZ9" s="6" t="n">
        <v>2012</v>
      </c>
      <c r="DA9" s="27" t="n">
        <v>0.79633995631822</v>
      </c>
      <c r="DB9" s="50" t="n">
        <v>4.5</v>
      </c>
      <c r="DC9" s="6" t="n">
        <v>2015</v>
      </c>
      <c r="DD9" s="4" t="n">
        <v>0.867620971606843</v>
      </c>
      <c r="DE9" s="0" t="n">
        <v>16.25</v>
      </c>
      <c r="DF9" s="6" t="n">
        <v>2015</v>
      </c>
      <c r="DG9" s="4" t="n">
        <v>997</v>
      </c>
      <c r="DH9" s="4" t="n">
        <v>997</v>
      </c>
      <c r="DI9" s="6" t="n">
        <v>997</v>
      </c>
      <c r="DJ9" s="4" t="n">
        <v>0.612882988969672</v>
      </c>
      <c r="DK9" s="0" t="n">
        <v>26.24</v>
      </c>
      <c r="DL9" s="6" t="n">
        <v>2014</v>
      </c>
      <c r="DM9" s="4" t="n">
        <v>0.430294971140834</v>
      </c>
      <c r="DN9" s="0" t="n">
        <v>9.02</v>
      </c>
      <c r="DO9" s="6" t="n">
        <v>2014</v>
      </c>
      <c r="DP9" s="4" t="n">
        <v>1</v>
      </c>
      <c r="DQ9" s="0" t="n">
        <v>20</v>
      </c>
      <c r="DR9" s="6" t="n">
        <v>2014</v>
      </c>
      <c r="DS9" s="4" t="n">
        <v>1</v>
      </c>
      <c r="DT9" s="0" t="n">
        <v>33</v>
      </c>
      <c r="DU9" s="6" t="n">
        <v>2014</v>
      </c>
      <c r="DV9" s="4" t="n">
        <v>0.872712472698887</v>
      </c>
      <c r="DW9" s="0" t="n">
        <v>67.5</v>
      </c>
      <c r="DX9" s="6" t="n">
        <v>2015</v>
      </c>
      <c r="DY9" s="4" t="n">
        <v>999</v>
      </c>
      <c r="DZ9" s="4" t="n">
        <v>999</v>
      </c>
      <c r="EA9" s="4" t="n">
        <v>999</v>
      </c>
      <c r="EB9" s="4" t="n">
        <v>1</v>
      </c>
      <c r="EC9" s="0" t="n">
        <v>45.5</v>
      </c>
      <c r="ED9" s="6" t="n">
        <v>2015</v>
      </c>
      <c r="EE9" s="4" t="n">
        <v>1</v>
      </c>
      <c r="EF9" s="0" t="n">
        <v>100</v>
      </c>
      <c r="EG9" s="6" t="n">
        <v>2015</v>
      </c>
      <c r="EH9" s="41" t="n">
        <v>0.810736005939273</v>
      </c>
      <c r="EI9" s="41" t="n">
        <v>0.80952380952381</v>
      </c>
      <c r="EJ9" s="32" t="n">
        <v>0.866508086968445</v>
      </c>
      <c r="EK9" s="32" t="n">
        <v>0.945945945945946</v>
      </c>
      <c r="EL9" s="32" t="n">
        <v>0.819669811997178</v>
      </c>
      <c r="EM9" s="41" t="n">
        <v>0.961904761904762</v>
      </c>
      <c r="EN9" s="4" t="n">
        <v>1</v>
      </c>
      <c r="EO9" s="4" t="s">
        <v>1030</v>
      </c>
      <c r="EP9" s="4" t="n">
        <v>0.5</v>
      </c>
      <c r="EQ9" s="0" t="n">
        <v>50</v>
      </c>
      <c r="ER9" s="4" t="n">
        <v>1</v>
      </c>
      <c r="ES9" s="4" t="s">
        <v>1030</v>
      </c>
      <c r="ET9" s="25" t="n">
        <v>0.511215895163728</v>
      </c>
      <c r="EU9" s="0" t="n">
        <v>40</v>
      </c>
      <c r="EV9" s="36" t="n">
        <v>0.54</v>
      </c>
      <c r="EW9" s="0" t="n">
        <v>54</v>
      </c>
      <c r="EX9" s="36" t="n">
        <v>0.57</v>
      </c>
      <c r="EY9" s="0" t="n">
        <v>57</v>
      </c>
      <c r="EZ9" s="6" t="n">
        <v>2014</v>
      </c>
      <c r="FA9" s="48" t="n">
        <v>0.467080723017416</v>
      </c>
      <c r="FB9" s="48" t="n">
        <v>1</v>
      </c>
      <c r="FC9" s="4" t="n">
        <v>0</v>
      </c>
      <c r="FD9" s="4" t="s">
        <v>1031</v>
      </c>
      <c r="FE9" s="4" t="n">
        <v>0.25</v>
      </c>
      <c r="FF9" s="0" t="n">
        <v>0</v>
      </c>
      <c r="FG9" s="4" t="n">
        <v>0</v>
      </c>
      <c r="FH9" s="4" t="s">
        <v>1031</v>
      </c>
      <c r="FI9" s="0" t="n">
        <v>0.25</v>
      </c>
      <c r="FJ9" s="0" t="n">
        <v>0</v>
      </c>
      <c r="FK9" s="4" t="n">
        <v>999</v>
      </c>
      <c r="FL9" s="4" t="n">
        <v>999</v>
      </c>
      <c r="FM9" s="4" t="n">
        <v>999</v>
      </c>
      <c r="FN9" s="4" t="n">
        <v>999</v>
      </c>
      <c r="FO9" s="4" t="n">
        <v>0.88</v>
      </c>
      <c r="FP9" s="0" t="n">
        <v>88</v>
      </c>
      <c r="FQ9" s="4" t="n">
        <v>0.885950375538203</v>
      </c>
      <c r="FR9" s="0" t="n">
        <v>86</v>
      </c>
      <c r="FS9" s="6" t="s">
        <v>1070</v>
      </c>
      <c r="FT9" s="4" t="n">
        <v>0.4</v>
      </c>
      <c r="FU9" s="0" t="n">
        <v>40</v>
      </c>
      <c r="FV9" s="25" t="n">
        <v>0.837071965054576</v>
      </c>
      <c r="FW9" s="0" t="n">
        <v>80</v>
      </c>
      <c r="FX9" s="6" t="n">
        <v>2015</v>
      </c>
      <c r="FY9" s="41" t="n">
        <v>0.750755585148195</v>
      </c>
      <c r="FZ9" s="41" t="n">
        <v>0.75</v>
      </c>
      <c r="GA9" s="4" t="n">
        <v>0.75</v>
      </c>
      <c r="GB9" s="0" t="n">
        <v>75</v>
      </c>
      <c r="GC9" s="4" t="n">
        <v>0.926682384274559</v>
      </c>
      <c r="GD9" s="0" t="n">
        <v>91</v>
      </c>
      <c r="GE9" s="6" t="n">
        <v>2015</v>
      </c>
      <c r="GF9" s="4" t="n">
        <v>1</v>
      </c>
      <c r="GG9" s="4" t="s">
        <v>1030</v>
      </c>
      <c r="GH9" s="4" t="n">
        <v>0.5</v>
      </c>
      <c r="GI9" s="0" t="n">
        <v>50</v>
      </c>
      <c r="GJ9" s="4" t="n">
        <v>1</v>
      </c>
      <c r="GK9" s="34" t="s">
        <v>1030</v>
      </c>
      <c r="GL9" s="4" t="n">
        <v>0.4</v>
      </c>
      <c r="GM9" s="0" t="n">
        <v>40</v>
      </c>
      <c r="GN9" s="36" t="n">
        <v>0.543478260869565</v>
      </c>
      <c r="GO9" s="0" t="n">
        <v>46</v>
      </c>
      <c r="GP9" s="36" t="n">
        <v>0.471198483071869</v>
      </c>
      <c r="GQ9" s="0" t="n">
        <v>57</v>
      </c>
      <c r="GR9" s="6" t="n">
        <v>2015</v>
      </c>
      <c r="GS9" s="4" t="n">
        <v>999</v>
      </c>
      <c r="GT9" s="4" t="n">
        <v>999</v>
      </c>
      <c r="GU9" s="4" t="n">
        <v>999</v>
      </c>
      <c r="GV9" s="48" t="n">
        <v>0.672839782053998</v>
      </c>
      <c r="GW9" s="48" t="n">
        <v>0.75</v>
      </c>
      <c r="GX9" s="4" t="n">
        <v>1</v>
      </c>
      <c r="GY9" s="4" t="s">
        <v>1030</v>
      </c>
      <c r="GZ9" s="4" t="n">
        <v>1</v>
      </c>
      <c r="HA9" s="6" t="n">
        <v>1</v>
      </c>
      <c r="HB9" s="4" t="n">
        <v>1</v>
      </c>
      <c r="HC9" s="4" t="s">
        <v>1030</v>
      </c>
      <c r="HD9" s="4" t="n">
        <v>1</v>
      </c>
      <c r="HE9" s="4" t="n">
        <v>1</v>
      </c>
      <c r="HF9" s="6" t="n">
        <v>2015</v>
      </c>
      <c r="HG9" s="40" t="n">
        <v>0.238095238095238</v>
      </c>
      <c r="HH9" s="40" t="n">
        <v>0.238095238095238</v>
      </c>
      <c r="HI9" s="40" t="n">
        <v>0.37932177163648</v>
      </c>
      <c r="HJ9" s="40" t="n">
        <v>0.238095238095238</v>
      </c>
      <c r="HK9" s="56" t="n">
        <v>2010</v>
      </c>
      <c r="HL9" s="41" t="n">
        <v>0.308708504865859</v>
      </c>
      <c r="HM9" s="41" t="n">
        <v>1</v>
      </c>
      <c r="HN9" s="41" t="n">
        <v>0.875</v>
      </c>
      <c r="HO9" s="4" t="n">
        <v>1</v>
      </c>
      <c r="HP9" s="34" t="s">
        <v>1036</v>
      </c>
      <c r="HQ9" s="4" t="n">
        <v>1</v>
      </c>
      <c r="HR9" s="4" t="s">
        <v>1037</v>
      </c>
      <c r="HS9" s="4" t="n">
        <v>0.993</v>
      </c>
      <c r="HT9" s="0" t="n">
        <v>0.7</v>
      </c>
      <c r="HU9" s="6" t="n">
        <v>2010</v>
      </c>
      <c r="HV9" s="51" t="n">
        <v>0.99429751877691</v>
      </c>
      <c r="HW9" s="0" t="n">
        <v>0.7</v>
      </c>
      <c r="HX9" s="6" t="n">
        <v>2010</v>
      </c>
      <c r="HY9" s="55" t="n">
        <v>0</v>
      </c>
      <c r="HZ9" s="6" t="s">
        <v>1030</v>
      </c>
      <c r="IA9" s="6" t="n">
        <v>999</v>
      </c>
      <c r="IB9" s="6" t="n">
        <v>2010</v>
      </c>
      <c r="IC9" s="4" t="n">
        <v>1</v>
      </c>
      <c r="ID9" s="34" t="s">
        <v>1030</v>
      </c>
      <c r="IE9" s="41" t="n">
        <v>0.831216253129485</v>
      </c>
      <c r="IF9" s="41" t="n">
        <v>1</v>
      </c>
      <c r="IG9" s="4" t="n">
        <v>1</v>
      </c>
      <c r="IH9" s="34" t="s">
        <v>1030</v>
      </c>
      <c r="II9" s="33" t="n">
        <v>1</v>
      </c>
      <c r="IJ9" s="34" t="s">
        <v>1030</v>
      </c>
      <c r="IK9" s="4" t="n">
        <v>1</v>
      </c>
      <c r="IL9" s="4" t="s">
        <v>1030</v>
      </c>
      <c r="IM9" s="15" t="n">
        <v>1</v>
      </c>
      <c r="IN9" s="15" t="s">
        <v>1030</v>
      </c>
      <c r="IO9" s="15" t="n">
        <v>1</v>
      </c>
      <c r="IP9" s="15" t="s">
        <v>1030</v>
      </c>
      <c r="IQ9" s="4" t="n">
        <v>1</v>
      </c>
      <c r="IR9" s="15" t="s">
        <v>1030</v>
      </c>
      <c r="IS9" s="4" t="n">
        <v>1</v>
      </c>
      <c r="IT9" s="4" t="s">
        <v>1030</v>
      </c>
      <c r="IU9" s="4" t="n">
        <v>1</v>
      </c>
      <c r="IV9" s="4" t="s">
        <v>1030</v>
      </c>
      <c r="IW9" s="4" t="n">
        <v>1</v>
      </c>
      <c r="IX9" s="4" t="s">
        <v>1030</v>
      </c>
      <c r="IY9" s="4" t="n">
        <v>1</v>
      </c>
      <c r="IZ9" s="4" t="s">
        <v>1030</v>
      </c>
      <c r="JA9" s="4" t="n">
        <v>1</v>
      </c>
      <c r="JB9" s="15" t="s">
        <v>1030</v>
      </c>
      <c r="JC9" s="4" t="n">
        <v>1</v>
      </c>
      <c r="JD9" s="4" t="s">
        <v>1030</v>
      </c>
      <c r="JE9" s="4" t="n">
        <v>1</v>
      </c>
      <c r="JF9" s="15" t="s">
        <v>1030</v>
      </c>
      <c r="JG9" s="4" t="n">
        <v>1</v>
      </c>
      <c r="JH9" s="15" t="s">
        <v>1030</v>
      </c>
      <c r="JI9" s="4" t="n">
        <v>1</v>
      </c>
      <c r="JJ9" s="4" t="s">
        <v>1030</v>
      </c>
      <c r="JK9" s="4" t="n">
        <v>1</v>
      </c>
      <c r="JL9" s="4" t="s">
        <v>1030</v>
      </c>
      <c r="JM9" s="4" t="n">
        <v>1</v>
      </c>
      <c r="JN9" s="15" t="s">
        <v>1030</v>
      </c>
      <c r="JO9" s="4" t="n">
        <v>1</v>
      </c>
      <c r="JP9" s="4" t="s">
        <v>1031</v>
      </c>
      <c r="JQ9" s="4" t="n">
        <v>1</v>
      </c>
      <c r="JR9" s="6" t="s">
        <v>1031</v>
      </c>
      <c r="JS9" s="41" t="n">
        <v>1</v>
      </c>
      <c r="JT9" s="41" t="n">
        <v>1</v>
      </c>
      <c r="JU9" s="4" t="n">
        <v>1</v>
      </c>
      <c r="JV9" s="4" t="n">
        <v>1.027</v>
      </c>
      <c r="JW9" s="4" t="n">
        <v>1.07</v>
      </c>
      <c r="JX9" s="46" t="n">
        <v>1.07</v>
      </c>
      <c r="JY9" s="4" t="n">
        <v>0.984</v>
      </c>
      <c r="JZ9" s="46" t="n">
        <v>0.984</v>
      </c>
      <c r="KA9" s="4" t="n">
        <v>999</v>
      </c>
      <c r="KB9" s="46" t="n">
        <v>999</v>
      </c>
      <c r="KC9" s="4" t="n">
        <v>999</v>
      </c>
      <c r="KD9" s="46" t="n">
        <v>999</v>
      </c>
      <c r="KE9" s="4" t="n">
        <v>999</v>
      </c>
      <c r="KF9" s="46" t="n">
        <v>999</v>
      </c>
      <c r="KG9" s="4" t="n">
        <v>999</v>
      </c>
      <c r="KH9" s="46" t="n">
        <v>999</v>
      </c>
      <c r="KI9" s="4" t="n">
        <v>999</v>
      </c>
      <c r="KJ9" s="46" t="n">
        <v>999</v>
      </c>
      <c r="KK9" s="4" t="n">
        <v>999</v>
      </c>
      <c r="KL9" s="46" t="n">
        <v>999</v>
      </c>
      <c r="KM9" s="4" t="n">
        <v>999</v>
      </c>
      <c r="KN9" s="4" t="n">
        <v>999</v>
      </c>
      <c r="KO9" s="4" t="n">
        <v>999</v>
      </c>
      <c r="KP9" s="4" t="n">
        <v>999</v>
      </c>
      <c r="KQ9" s="42" t="n">
        <f aca="false">JZ9/JX9</f>
        <v>0.919626168224299</v>
      </c>
      <c r="KR9" s="7" t="s">
        <v>1040</v>
      </c>
      <c r="KS9" s="42" t="n">
        <v>999</v>
      </c>
      <c r="KT9" s="42" t="n">
        <v>999</v>
      </c>
      <c r="KU9" s="42" t="n">
        <v>999</v>
      </c>
      <c r="KV9" s="42" t="n">
        <v>999</v>
      </c>
      <c r="KW9" s="42" t="n">
        <v>999</v>
      </c>
      <c r="KX9" s="42" t="n">
        <v>999</v>
      </c>
      <c r="KY9" s="42" t="n">
        <v>999</v>
      </c>
      <c r="KZ9" s="42" t="n">
        <v>999</v>
      </c>
      <c r="LA9" s="4" t="n">
        <v>0.505513413940638</v>
      </c>
      <c r="LB9" s="4" t="n">
        <v>0.393</v>
      </c>
      <c r="LC9" s="4" t="n">
        <v>999</v>
      </c>
      <c r="LD9" s="4" t="n">
        <v>999</v>
      </c>
      <c r="LE9" s="4" t="n">
        <v>999</v>
      </c>
      <c r="LF9" s="4" t="n">
        <v>999</v>
      </c>
      <c r="LG9" s="4" t="n">
        <v>999</v>
      </c>
      <c r="LH9" s="4" t="n">
        <v>999</v>
      </c>
      <c r="LI9" s="4" t="n">
        <v>999</v>
      </c>
      <c r="LJ9" s="4" t="n">
        <v>999</v>
      </c>
      <c r="LK9" s="4" t="n">
        <v>999</v>
      </c>
      <c r="LL9" s="4" t="n">
        <v>999</v>
      </c>
      <c r="LM9" s="4" t="n">
        <v>999</v>
      </c>
      <c r="LN9" s="4" t="n">
        <v>999</v>
      </c>
      <c r="LO9" s="4" t="n">
        <v>999</v>
      </c>
      <c r="LP9" s="4" t="n">
        <v>999</v>
      </c>
      <c r="LQ9" s="6" t="n">
        <v>999</v>
      </c>
      <c r="LR9" s="4" t="n">
        <v>999</v>
      </c>
      <c r="LS9" s="4" t="n">
        <v>999</v>
      </c>
      <c r="LT9" s="4" t="n">
        <v>999</v>
      </c>
      <c r="LU9" s="4" t="n">
        <v>999</v>
      </c>
      <c r="LV9" s="15" t="n">
        <v>999</v>
      </c>
      <c r="LW9" s="42" t="n">
        <v>999</v>
      </c>
      <c r="LX9" s="42" t="n">
        <v>999</v>
      </c>
      <c r="LY9" s="42" t="n">
        <v>999</v>
      </c>
      <c r="LZ9" s="42" t="n">
        <v>999</v>
      </c>
      <c r="MA9" s="42" t="n">
        <v>999</v>
      </c>
      <c r="MB9" s="42" t="n">
        <v>999</v>
      </c>
      <c r="MC9" s="42" t="n">
        <v>999</v>
      </c>
      <c r="MD9" s="42" t="n">
        <v>999</v>
      </c>
      <c r="ME9" s="42" t="n">
        <v>999</v>
      </c>
      <c r="MF9" s="42" t="n">
        <v>999</v>
      </c>
      <c r="MG9" s="4" t="n">
        <v>999</v>
      </c>
      <c r="MH9" s="4" t="n">
        <v>999</v>
      </c>
      <c r="MI9" s="4" t="n">
        <v>999</v>
      </c>
      <c r="MJ9" s="4" t="n">
        <v>999</v>
      </c>
      <c r="MK9" s="4" t="n">
        <v>999</v>
      </c>
      <c r="ML9" s="4" t="n">
        <v>999</v>
      </c>
      <c r="MM9" s="4" t="n">
        <v>999</v>
      </c>
      <c r="MN9" s="4" t="n">
        <v>999</v>
      </c>
      <c r="MO9" s="4" t="n">
        <v>999</v>
      </c>
      <c r="MP9" s="4" t="n">
        <v>999</v>
      </c>
      <c r="MQ9" s="4" t="n">
        <v>999</v>
      </c>
      <c r="MR9" s="4" t="n">
        <v>999</v>
      </c>
      <c r="MS9" s="4" t="n">
        <v>999</v>
      </c>
      <c r="MT9" s="4" t="n">
        <v>999</v>
      </c>
      <c r="MU9" s="4" t="n">
        <v>999</v>
      </c>
      <c r="MV9" s="4" t="n">
        <v>999</v>
      </c>
      <c r="MW9" s="4" t="n">
        <v>999</v>
      </c>
      <c r="MX9" s="4" t="n">
        <v>999</v>
      </c>
      <c r="MY9" s="4" t="n">
        <v>999</v>
      </c>
      <c r="MZ9" s="4" t="n">
        <v>999</v>
      </c>
      <c r="NA9" s="4" t="n">
        <v>999</v>
      </c>
      <c r="NB9" s="4" t="n">
        <v>999</v>
      </c>
      <c r="NC9" s="42" t="n">
        <v>999</v>
      </c>
      <c r="ND9" s="42" t="n">
        <v>999</v>
      </c>
      <c r="NE9" s="42" t="n">
        <v>999</v>
      </c>
      <c r="NF9" s="42" t="n">
        <v>999</v>
      </c>
      <c r="NG9" s="42" t="n">
        <v>999</v>
      </c>
      <c r="NH9" s="42" t="n">
        <v>999</v>
      </c>
      <c r="NI9" s="42" t="n">
        <v>999</v>
      </c>
      <c r="NJ9" s="42" t="n">
        <v>999</v>
      </c>
      <c r="NK9" s="42" t="n">
        <v>999</v>
      </c>
      <c r="NL9" s="42" t="n">
        <v>999</v>
      </c>
      <c r="NM9" s="4" t="n">
        <v>0.268453123095046</v>
      </c>
      <c r="NN9" s="4" t="n">
        <v>0.102</v>
      </c>
      <c r="NO9" s="4" t="n">
        <v>999</v>
      </c>
      <c r="NP9" s="4" t="n">
        <v>999</v>
      </c>
      <c r="NQ9" s="4" t="n">
        <v>999</v>
      </c>
      <c r="NR9" s="4" t="n">
        <v>999</v>
      </c>
      <c r="NS9" s="4" t="n">
        <v>999</v>
      </c>
      <c r="NT9" s="4" t="n">
        <v>999</v>
      </c>
      <c r="NU9" s="4" t="n">
        <v>999</v>
      </c>
      <c r="NV9" s="4" t="n">
        <v>999</v>
      </c>
      <c r="NW9" s="4" t="n">
        <v>999</v>
      </c>
      <c r="NX9" s="4" t="n">
        <v>999</v>
      </c>
      <c r="NY9" s="4" t="n">
        <v>999</v>
      </c>
      <c r="NZ9" s="4" t="n">
        <v>999</v>
      </c>
      <c r="OA9" s="4" t="n">
        <v>999</v>
      </c>
      <c r="OB9" s="4" t="n">
        <v>999</v>
      </c>
      <c r="OC9" s="4" t="n">
        <v>999</v>
      </c>
      <c r="OD9" s="4" t="n">
        <v>999</v>
      </c>
      <c r="OE9" s="6" t="n">
        <v>999</v>
      </c>
      <c r="OF9" s="4" t="n">
        <v>999</v>
      </c>
      <c r="OG9" s="4" t="n">
        <v>999</v>
      </c>
      <c r="OH9" s="4" t="n">
        <v>999</v>
      </c>
      <c r="OI9" s="42" t="n">
        <v>999</v>
      </c>
      <c r="OJ9" s="42" t="n">
        <v>999</v>
      </c>
      <c r="OK9" s="42" t="n">
        <v>999</v>
      </c>
      <c r="OL9" s="42" t="n">
        <v>999</v>
      </c>
      <c r="OM9" s="42" t="n">
        <v>999</v>
      </c>
      <c r="ON9" s="42" t="n">
        <v>999</v>
      </c>
      <c r="OO9" s="42" t="n">
        <v>999</v>
      </c>
      <c r="OP9" s="42" t="n">
        <v>999</v>
      </c>
      <c r="OQ9" s="42" t="n">
        <v>999</v>
      </c>
      <c r="OR9" s="42" t="n">
        <v>999</v>
      </c>
      <c r="OS9" s="4" t="n">
        <v>2015</v>
      </c>
      <c r="OT9" s="4" t="n">
        <v>0.943</v>
      </c>
      <c r="OU9" s="4" t="n">
        <v>0.943</v>
      </c>
      <c r="OV9" s="4" t="n">
        <v>0.975</v>
      </c>
      <c r="OW9" s="4" t="n">
        <v>0.975</v>
      </c>
      <c r="OX9" s="4" t="n">
        <v>0.909</v>
      </c>
      <c r="OY9" s="4" t="n">
        <v>0.909</v>
      </c>
      <c r="OZ9" s="4" t="n">
        <v>999</v>
      </c>
      <c r="PA9" s="4" t="n">
        <v>999</v>
      </c>
      <c r="PB9" s="4" t="n">
        <v>999</v>
      </c>
      <c r="PC9" s="4" t="n">
        <v>999</v>
      </c>
      <c r="PD9" s="4" t="n">
        <v>999</v>
      </c>
      <c r="PE9" s="4" t="n">
        <v>999</v>
      </c>
      <c r="PF9" s="4" t="n">
        <v>999</v>
      </c>
      <c r="PG9" s="4" t="n">
        <v>999</v>
      </c>
      <c r="PH9" s="4" t="n">
        <v>999</v>
      </c>
      <c r="PI9" s="4" t="n">
        <v>999</v>
      </c>
      <c r="PJ9" s="4" t="n">
        <v>999</v>
      </c>
      <c r="PK9" s="4" t="n">
        <v>999</v>
      </c>
      <c r="PL9" s="4" t="n">
        <v>999</v>
      </c>
      <c r="PM9" s="4" t="n">
        <v>999</v>
      </c>
      <c r="PN9" s="4" t="n">
        <v>999</v>
      </c>
      <c r="PO9" s="4" t="n">
        <v>999</v>
      </c>
      <c r="PP9" s="42" t="n">
        <f aca="false">OY9/OW9</f>
        <v>0.932307692307692</v>
      </c>
      <c r="PQ9" s="7" t="s">
        <v>1040</v>
      </c>
      <c r="PR9" s="42" t="n">
        <v>999</v>
      </c>
      <c r="PS9" s="42" t="n">
        <v>999</v>
      </c>
      <c r="PT9" s="42" t="n">
        <v>999</v>
      </c>
      <c r="PU9" s="42" t="n">
        <v>999</v>
      </c>
      <c r="PV9" s="42" t="n">
        <v>999</v>
      </c>
      <c r="PW9" s="42" t="n">
        <v>999</v>
      </c>
      <c r="PX9" s="42" t="n">
        <v>999</v>
      </c>
      <c r="PY9" s="42" t="n">
        <v>999</v>
      </c>
      <c r="PZ9" s="4" t="n">
        <v>0.356434261965575</v>
      </c>
      <c r="QA9" s="4" t="n">
        <v>0.21</v>
      </c>
      <c r="QB9" s="4" t="n">
        <v>0.352826551963804</v>
      </c>
      <c r="QC9" s="4" t="n">
        <v>0.216</v>
      </c>
      <c r="QD9" s="4" t="n">
        <v>0.346635479437947</v>
      </c>
      <c r="QE9" s="4" t="n">
        <v>0.2085</v>
      </c>
      <c r="QF9" s="4" t="n">
        <v>999</v>
      </c>
      <c r="QG9" s="4" t="n">
        <v>999</v>
      </c>
      <c r="QH9" s="4" t="n">
        <v>999</v>
      </c>
      <c r="QI9" s="4" t="n">
        <v>999</v>
      </c>
      <c r="QJ9" s="4" t="n">
        <v>999</v>
      </c>
      <c r="QK9" s="4" t="n">
        <v>999</v>
      </c>
      <c r="QL9" s="4" t="n">
        <v>999</v>
      </c>
      <c r="QM9" s="4" t="n">
        <v>999</v>
      </c>
      <c r="QN9" s="4" t="n">
        <v>999</v>
      </c>
      <c r="QO9" s="4" t="n">
        <v>999</v>
      </c>
      <c r="QP9" s="4" t="n">
        <v>999</v>
      </c>
      <c r="QQ9" s="4" t="n">
        <v>999</v>
      </c>
      <c r="QR9" s="4" t="n">
        <v>999</v>
      </c>
      <c r="QS9" s="4" t="n">
        <v>999</v>
      </c>
      <c r="QT9" s="4" t="n">
        <v>999</v>
      </c>
      <c r="QU9" s="4" t="n">
        <v>999</v>
      </c>
      <c r="QV9" s="42" t="n">
        <f aca="false">QE9/QC9</f>
        <v>0.965277777777778</v>
      </c>
      <c r="QW9" s="7" t="s">
        <v>1040</v>
      </c>
      <c r="QX9" s="42" t="n">
        <v>999</v>
      </c>
      <c r="QY9" s="42" t="n">
        <v>999</v>
      </c>
      <c r="QZ9" s="42" t="n">
        <v>999</v>
      </c>
      <c r="RA9" s="42" t="n">
        <v>999</v>
      </c>
      <c r="RB9" s="42" t="n">
        <v>999</v>
      </c>
      <c r="RC9" s="42" t="n">
        <v>999</v>
      </c>
      <c r="RD9" s="42" t="n">
        <v>999</v>
      </c>
      <c r="RE9" s="42" t="n">
        <v>999</v>
      </c>
      <c r="RF9" s="4" t="n">
        <v>2015</v>
      </c>
      <c r="RG9" s="25" t="n">
        <v>0.513</v>
      </c>
      <c r="RH9" s="25" t="n">
        <v>0.513</v>
      </c>
      <c r="RI9" s="25" t="n">
        <v>0.518</v>
      </c>
      <c r="RJ9" s="25" t="n">
        <v>0.518</v>
      </c>
      <c r="RK9" s="25" t="n">
        <v>0.509</v>
      </c>
      <c r="RL9" s="25" t="n">
        <v>0.509</v>
      </c>
      <c r="RM9" s="4" t="n">
        <v>999</v>
      </c>
      <c r="RN9" s="4" t="n">
        <v>999</v>
      </c>
      <c r="RO9" s="4" t="n">
        <v>999</v>
      </c>
      <c r="RP9" s="4" t="n">
        <v>999</v>
      </c>
      <c r="RQ9" s="4" t="n">
        <v>999</v>
      </c>
      <c r="RR9" s="4" t="n">
        <v>999</v>
      </c>
      <c r="RS9" s="4" t="n">
        <v>999</v>
      </c>
      <c r="RT9" s="4" t="n">
        <v>999</v>
      </c>
      <c r="RU9" s="4" t="n">
        <v>999</v>
      </c>
      <c r="RV9" s="4" t="n">
        <v>999</v>
      </c>
      <c r="RW9" s="4" t="n">
        <v>999</v>
      </c>
      <c r="RX9" s="4" t="n">
        <v>999</v>
      </c>
      <c r="RY9" s="4" t="n">
        <v>999</v>
      </c>
      <c r="RZ9" s="4" t="n">
        <v>999</v>
      </c>
      <c r="SA9" s="4" t="n">
        <v>999</v>
      </c>
      <c r="SB9" s="4" t="n">
        <v>999</v>
      </c>
      <c r="SC9" s="42" t="n">
        <f aca="false">RL9/RJ9</f>
        <v>0.982625482625483</v>
      </c>
      <c r="SD9" s="7" t="s">
        <v>1040</v>
      </c>
      <c r="SE9" s="42" t="n">
        <v>999</v>
      </c>
      <c r="SF9" s="42" t="n">
        <v>999</v>
      </c>
      <c r="SG9" s="42" t="n">
        <v>999</v>
      </c>
      <c r="SH9" s="42" t="n">
        <v>999</v>
      </c>
      <c r="SI9" s="42" t="n">
        <v>999</v>
      </c>
      <c r="SJ9" s="42" t="n">
        <v>999</v>
      </c>
      <c r="SK9" s="42" t="n">
        <v>999</v>
      </c>
      <c r="SL9" s="42" t="n">
        <v>999</v>
      </c>
      <c r="SM9" s="37" t="n">
        <v>0.509831006866692</v>
      </c>
      <c r="SN9" s="25" t="n">
        <v>0.3983</v>
      </c>
      <c r="SO9" s="4" t="n">
        <v>999</v>
      </c>
      <c r="SP9" s="4" t="n">
        <v>999</v>
      </c>
      <c r="SQ9" s="4" t="n">
        <v>999</v>
      </c>
      <c r="SR9" s="4" t="n">
        <v>999</v>
      </c>
      <c r="SS9" s="4" t="n">
        <v>999</v>
      </c>
      <c r="ST9" s="4" t="n">
        <v>999</v>
      </c>
      <c r="SU9" s="4" t="n">
        <v>999</v>
      </c>
      <c r="SV9" s="4" t="n">
        <v>999</v>
      </c>
      <c r="SW9" s="4" t="n">
        <v>999</v>
      </c>
      <c r="SX9" s="4" t="n">
        <v>999</v>
      </c>
      <c r="SY9" s="4" t="n">
        <v>999</v>
      </c>
      <c r="SZ9" s="4" t="n">
        <v>999</v>
      </c>
      <c r="TA9" s="4" t="n">
        <v>999</v>
      </c>
      <c r="TB9" s="4" t="n">
        <v>999</v>
      </c>
      <c r="TC9" s="4" t="n">
        <v>999</v>
      </c>
      <c r="TD9" s="4" t="n">
        <v>999</v>
      </c>
      <c r="TE9" s="4" t="n">
        <v>999</v>
      </c>
      <c r="TF9" s="4" t="n">
        <v>999</v>
      </c>
      <c r="TG9" s="4" t="n">
        <v>999</v>
      </c>
      <c r="TH9" s="4" t="n">
        <v>999</v>
      </c>
      <c r="TI9" s="42" t="n">
        <v>999</v>
      </c>
      <c r="TJ9" s="42" t="n">
        <v>999</v>
      </c>
      <c r="TK9" s="42" t="n">
        <v>999</v>
      </c>
      <c r="TL9" s="42" t="n">
        <v>999</v>
      </c>
      <c r="TM9" s="42" t="n">
        <v>999</v>
      </c>
      <c r="TN9" s="42" t="n">
        <v>999</v>
      </c>
      <c r="TO9" s="42" t="n">
        <v>999</v>
      </c>
      <c r="TP9" s="42" t="n">
        <v>999</v>
      </c>
      <c r="TQ9" s="42" t="n">
        <v>999</v>
      </c>
      <c r="TR9" s="42" t="n">
        <v>999</v>
      </c>
      <c r="TS9" s="4" t="n">
        <v>999</v>
      </c>
      <c r="TT9" s="4" t="n">
        <v>999</v>
      </c>
      <c r="TU9" s="4" t="n">
        <v>999</v>
      </c>
      <c r="TV9" s="4" t="n">
        <v>999</v>
      </c>
      <c r="TW9" s="4" t="n">
        <v>999</v>
      </c>
      <c r="TX9" s="4" t="n">
        <v>999</v>
      </c>
      <c r="TY9" s="4" t="n">
        <v>999</v>
      </c>
      <c r="TZ9" s="4" t="n">
        <v>999</v>
      </c>
      <c r="UA9" s="4" t="n">
        <v>999</v>
      </c>
      <c r="UB9" s="4" t="n">
        <v>999</v>
      </c>
      <c r="UC9" s="4" t="n">
        <v>999</v>
      </c>
      <c r="UD9" s="4" t="n">
        <v>999</v>
      </c>
      <c r="UE9" s="4" t="n">
        <v>999</v>
      </c>
      <c r="UF9" s="4" t="n">
        <v>999</v>
      </c>
      <c r="UG9" s="4" t="n">
        <v>999</v>
      </c>
      <c r="UH9" s="4" t="n">
        <v>999</v>
      </c>
      <c r="UI9" s="4" t="n">
        <v>999</v>
      </c>
      <c r="UJ9" s="4" t="n">
        <v>999</v>
      </c>
      <c r="UK9" s="4" t="n">
        <v>999</v>
      </c>
      <c r="UL9" s="4" t="n">
        <v>999</v>
      </c>
      <c r="UM9" s="4" t="n">
        <v>999</v>
      </c>
      <c r="UN9" s="4" t="n">
        <v>999</v>
      </c>
      <c r="UO9" s="42" t="n">
        <v>999</v>
      </c>
      <c r="UP9" s="42" t="n">
        <v>999</v>
      </c>
      <c r="UQ9" s="42" t="n">
        <v>999</v>
      </c>
      <c r="UR9" s="42" t="n">
        <v>999</v>
      </c>
      <c r="US9" s="42" t="n">
        <v>999</v>
      </c>
      <c r="UT9" s="42" t="n">
        <v>999</v>
      </c>
      <c r="UU9" s="42" t="n">
        <v>999</v>
      </c>
      <c r="UV9" s="42" t="n">
        <v>999</v>
      </c>
      <c r="UW9" s="42" t="n">
        <v>999</v>
      </c>
      <c r="UX9" s="42" t="n">
        <v>999</v>
      </c>
      <c r="UY9" s="57" t="n">
        <v>999</v>
      </c>
      <c r="UZ9" s="4" t="n">
        <v>999</v>
      </c>
      <c r="VA9" s="25" t="n">
        <v>0.596342071314158</v>
      </c>
      <c r="VB9" s="25" t="n">
        <v>0.511</v>
      </c>
      <c r="VC9" s="25" t="n">
        <v>0.578181591904979</v>
      </c>
      <c r="VD9" s="25" t="n">
        <v>0.489</v>
      </c>
      <c r="VE9" s="4" t="n">
        <v>999</v>
      </c>
      <c r="VF9" s="4" t="n">
        <v>999</v>
      </c>
      <c r="VG9" s="4" t="n">
        <v>999</v>
      </c>
      <c r="VH9" s="4" t="n">
        <v>999</v>
      </c>
      <c r="VI9" s="4" t="n">
        <v>999</v>
      </c>
      <c r="VJ9" s="4" t="n">
        <v>999</v>
      </c>
      <c r="VK9" s="4" t="n">
        <v>999</v>
      </c>
      <c r="VL9" s="4" t="n">
        <v>999</v>
      </c>
      <c r="VM9" s="4" t="n">
        <v>999</v>
      </c>
      <c r="VN9" s="4" t="n">
        <v>999</v>
      </c>
      <c r="VO9" s="4" t="n">
        <v>999</v>
      </c>
      <c r="VP9" s="4" t="n">
        <v>999</v>
      </c>
      <c r="VQ9" s="4" t="n">
        <v>999</v>
      </c>
      <c r="VR9" s="4" t="n">
        <v>999</v>
      </c>
      <c r="VS9" s="4" t="n">
        <v>999</v>
      </c>
      <c r="VT9" s="4" t="n">
        <v>999</v>
      </c>
      <c r="VU9" s="42" t="n">
        <f aca="false">VD9/VB9</f>
        <v>0.956947162426614</v>
      </c>
      <c r="VV9" s="7" t="s">
        <v>1040</v>
      </c>
      <c r="VW9" s="42" t="n">
        <v>999</v>
      </c>
      <c r="VX9" s="42" t="n">
        <v>999</v>
      </c>
      <c r="VY9" s="42" t="n">
        <v>999</v>
      </c>
      <c r="VZ9" s="42" t="n">
        <v>999</v>
      </c>
      <c r="WA9" s="42" t="n">
        <v>999</v>
      </c>
      <c r="WB9" s="42" t="n">
        <v>999</v>
      </c>
      <c r="WC9" s="42" t="n">
        <v>999</v>
      </c>
      <c r="WD9" s="42" t="n">
        <v>999</v>
      </c>
      <c r="WE9" s="4" t="n">
        <v>2015</v>
      </c>
      <c r="WF9" s="41" t="n">
        <v>0.564256791986054</v>
      </c>
      <c r="WG9" s="41" t="n">
        <v>0.181818181818182</v>
      </c>
      <c r="WH9" s="41" t="n">
        <v>0.727272727272727</v>
      </c>
      <c r="WI9" s="4" t="n">
        <v>1</v>
      </c>
      <c r="WJ9" s="4" t="s">
        <v>1030</v>
      </c>
      <c r="WK9" s="4" t="n">
        <v>1</v>
      </c>
      <c r="WL9" s="4" t="s">
        <v>1030</v>
      </c>
      <c r="WM9" s="4" t="n">
        <v>1</v>
      </c>
      <c r="WN9" s="4" t="s">
        <v>1030</v>
      </c>
      <c r="WO9" s="4" t="n">
        <v>1</v>
      </c>
      <c r="WP9" s="4" t="s">
        <v>1030</v>
      </c>
      <c r="WQ9" s="4" t="n">
        <v>1</v>
      </c>
      <c r="WR9" s="4" t="s">
        <v>1030</v>
      </c>
      <c r="WS9" s="4" t="n">
        <v>1</v>
      </c>
      <c r="WT9" s="4" t="s">
        <v>1030</v>
      </c>
      <c r="WU9" s="4" t="n">
        <v>1</v>
      </c>
      <c r="WV9" s="4" t="s">
        <v>1030</v>
      </c>
      <c r="WW9" s="4" t="n">
        <v>1</v>
      </c>
      <c r="WX9" s="4" t="s">
        <v>1030</v>
      </c>
      <c r="WY9" s="4" t="n">
        <v>1</v>
      </c>
      <c r="WZ9" s="4" t="s">
        <v>1030</v>
      </c>
      <c r="XA9" s="4" t="n">
        <v>1</v>
      </c>
      <c r="XB9" s="4" t="s">
        <v>1030</v>
      </c>
      <c r="XC9" s="4" t="n">
        <v>1</v>
      </c>
      <c r="XD9" s="4" t="s">
        <v>1030</v>
      </c>
      <c r="XE9" s="4" t="n">
        <v>1</v>
      </c>
      <c r="XF9" s="4" t="s">
        <v>1030</v>
      </c>
      <c r="XG9" s="4" t="n">
        <v>1</v>
      </c>
      <c r="XH9" s="4" t="s">
        <v>1030</v>
      </c>
      <c r="XI9" s="4" t="n">
        <v>1</v>
      </c>
      <c r="XJ9" s="4" t="s">
        <v>1030</v>
      </c>
      <c r="XK9" s="4" t="n">
        <v>1</v>
      </c>
      <c r="XL9" s="4" t="s">
        <v>1030</v>
      </c>
      <c r="XM9" s="4" t="n">
        <v>1</v>
      </c>
      <c r="XN9" s="4" t="s">
        <v>1030</v>
      </c>
      <c r="XO9" s="4" t="n">
        <v>1</v>
      </c>
      <c r="XP9" s="4" t="s">
        <v>1030</v>
      </c>
      <c r="XQ9" s="4" t="n">
        <v>1</v>
      </c>
      <c r="XR9" s="4" t="s">
        <v>1030</v>
      </c>
      <c r="XS9" s="4" t="n">
        <v>1</v>
      </c>
      <c r="XT9" s="4" t="s">
        <v>1030</v>
      </c>
      <c r="XU9" s="4" t="n">
        <v>1</v>
      </c>
      <c r="XV9" s="4" t="s">
        <v>1030</v>
      </c>
      <c r="XW9" s="41" t="n">
        <v>1</v>
      </c>
      <c r="XX9" s="41" t="n">
        <v>1</v>
      </c>
      <c r="XY9" s="4" t="n">
        <v>1</v>
      </c>
      <c r="XZ9" s="4" t="s">
        <v>1030</v>
      </c>
      <c r="YA9" s="4" t="n">
        <v>0.66</v>
      </c>
      <c r="YB9" s="4" t="s">
        <v>1058</v>
      </c>
      <c r="YC9" s="4" t="n">
        <v>1</v>
      </c>
      <c r="YD9" s="4" t="s">
        <v>1030</v>
      </c>
      <c r="YE9" s="4" t="n">
        <v>0.66</v>
      </c>
      <c r="YF9" s="4" t="s">
        <v>1071</v>
      </c>
      <c r="YG9" s="41" t="n">
        <v>0.83</v>
      </c>
      <c r="YH9" s="41" t="n">
        <v>1</v>
      </c>
      <c r="YI9" s="4" t="n">
        <v>1</v>
      </c>
      <c r="YJ9" s="4" t="s">
        <v>1030</v>
      </c>
      <c r="YK9" s="4" t="n">
        <v>1</v>
      </c>
      <c r="YL9" s="4" t="s">
        <v>1030</v>
      </c>
      <c r="YM9" s="4" t="n">
        <v>1</v>
      </c>
      <c r="YN9" s="4" t="s">
        <v>1030</v>
      </c>
      <c r="YO9" s="4" t="n">
        <v>1</v>
      </c>
      <c r="YP9" s="4" t="s">
        <v>1030</v>
      </c>
      <c r="YQ9" s="4" t="n">
        <v>1</v>
      </c>
      <c r="YR9" s="4" t="s">
        <v>1030</v>
      </c>
      <c r="YS9" s="4" t="n">
        <v>1</v>
      </c>
      <c r="YT9" s="4" t="s">
        <v>1030</v>
      </c>
      <c r="YU9" s="4" t="n">
        <v>1</v>
      </c>
      <c r="YV9" s="4" t="s">
        <v>1030</v>
      </c>
      <c r="YW9" s="4" t="n">
        <v>1</v>
      </c>
      <c r="YX9" s="4" t="s">
        <v>1030</v>
      </c>
      <c r="YY9" s="25" t="n">
        <v>0.88</v>
      </c>
      <c r="YZ9" s="25" t="n">
        <v>0.88</v>
      </c>
      <c r="ZA9" s="25" t="n">
        <v>0.8852</v>
      </c>
      <c r="ZB9" s="25" t="n">
        <v>0.8852</v>
      </c>
      <c r="ZC9" s="25" t="n">
        <v>0.8753</v>
      </c>
      <c r="ZD9" s="25" t="n">
        <v>0.8753</v>
      </c>
      <c r="ZE9" s="4" t="n">
        <v>999</v>
      </c>
      <c r="ZF9" s="4" t="n">
        <v>999</v>
      </c>
      <c r="ZG9" s="4" t="n">
        <v>999</v>
      </c>
      <c r="ZH9" s="4" t="n">
        <v>999</v>
      </c>
      <c r="ZI9" s="4" t="n">
        <v>999</v>
      </c>
      <c r="ZJ9" s="4" t="n">
        <v>999</v>
      </c>
      <c r="ZK9" s="4" t="n">
        <v>999</v>
      </c>
      <c r="ZL9" s="4" t="n">
        <v>999</v>
      </c>
      <c r="ZM9" s="4" t="n">
        <v>999</v>
      </c>
      <c r="ZN9" s="4" t="n">
        <v>999</v>
      </c>
      <c r="ZO9" s="4" t="n">
        <v>999</v>
      </c>
      <c r="ZP9" s="4" t="n">
        <v>999</v>
      </c>
      <c r="ZQ9" s="4" t="n">
        <v>999</v>
      </c>
      <c r="ZR9" s="4" t="n">
        <v>999</v>
      </c>
      <c r="ZS9" s="4" t="n">
        <v>999</v>
      </c>
      <c r="ZT9" s="4" t="n">
        <v>999</v>
      </c>
      <c r="ZU9" s="42" t="n">
        <f aca="false">ZD9/ZB9</f>
        <v>0.988816086760054</v>
      </c>
      <c r="ZV9" s="7" t="s">
        <v>1040</v>
      </c>
      <c r="ZW9" s="42" t="n">
        <v>999</v>
      </c>
      <c r="ZX9" s="42" t="n">
        <v>999</v>
      </c>
      <c r="ZY9" s="42" t="n">
        <v>999</v>
      </c>
      <c r="ZZ9" s="42" t="n">
        <v>999</v>
      </c>
      <c r="AAA9" s="42" t="n">
        <v>999</v>
      </c>
      <c r="AAB9" s="42" t="n">
        <v>999</v>
      </c>
      <c r="AAC9" s="42" t="n">
        <v>999</v>
      </c>
      <c r="AAD9" s="42" t="n">
        <v>999</v>
      </c>
      <c r="AAE9" s="4" t="n">
        <v>999</v>
      </c>
      <c r="AAF9" s="4" t="n">
        <v>999</v>
      </c>
      <c r="AAG9" s="4" t="n">
        <v>999</v>
      </c>
      <c r="AAH9" s="4" t="n">
        <v>999</v>
      </c>
      <c r="AAI9" s="4" t="n">
        <v>999</v>
      </c>
      <c r="AAJ9" s="4" t="n">
        <v>999</v>
      </c>
      <c r="AAK9" s="4" t="n">
        <v>999</v>
      </c>
      <c r="AAL9" s="4" t="n">
        <v>999</v>
      </c>
      <c r="AAM9" s="4" t="n">
        <v>999</v>
      </c>
      <c r="AAN9" s="4" t="n">
        <v>999</v>
      </c>
      <c r="AAO9" s="4" t="n">
        <v>999</v>
      </c>
      <c r="AAP9" s="4" t="n">
        <v>999</v>
      </c>
      <c r="AAQ9" s="4" t="n">
        <v>999</v>
      </c>
      <c r="AAR9" s="4" t="n">
        <v>999</v>
      </c>
      <c r="AAS9" s="4" t="n">
        <v>999</v>
      </c>
      <c r="AAT9" s="4" t="n">
        <v>999</v>
      </c>
      <c r="AAU9" s="4" t="n">
        <v>999</v>
      </c>
      <c r="AAV9" s="4" t="n">
        <v>999</v>
      </c>
      <c r="AAW9" s="4" t="n">
        <v>999</v>
      </c>
      <c r="AAX9" s="4" t="n">
        <v>999</v>
      </c>
      <c r="AAY9" s="4" t="n">
        <v>999</v>
      </c>
      <c r="AAZ9" s="4" t="n">
        <v>999</v>
      </c>
      <c r="ABA9" s="42" t="n">
        <v>999</v>
      </c>
      <c r="ABB9" s="42" t="n">
        <v>999</v>
      </c>
      <c r="ABC9" s="42" t="n">
        <v>999</v>
      </c>
      <c r="ABD9" s="42" t="n">
        <v>999</v>
      </c>
      <c r="ABE9" s="42" t="n">
        <v>999</v>
      </c>
      <c r="ABF9" s="42" t="n">
        <v>999</v>
      </c>
      <c r="ABG9" s="42" t="n">
        <v>999</v>
      </c>
      <c r="ABH9" s="42" t="n">
        <v>999</v>
      </c>
      <c r="ABI9" s="42" t="n">
        <v>999</v>
      </c>
      <c r="ABJ9" s="42" t="n">
        <v>999</v>
      </c>
      <c r="ABK9" s="4" t="n">
        <v>999</v>
      </c>
      <c r="ABL9" s="4" t="n">
        <v>999</v>
      </c>
      <c r="ABM9" s="4" t="n">
        <v>999</v>
      </c>
      <c r="ABN9" s="4" t="n">
        <v>999</v>
      </c>
      <c r="ABO9" s="4" t="n">
        <v>999</v>
      </c>
      <c r="ABP9" s="4" t="n">
        <v>999</v>
      </c>
      <c r="ABQ9" s="4" t="n">
        <v>999</v>
      </c>
      <c r="ABR9" s="4" t="n">
        <v>999</v>
      </c>
      <c r="ABS9" s="4" t="n">
        <v>999</v>
      </c>
      <c r="ABT9" s="4" t="n">
        <v>999</v>
      </c>
      <c r="ABU9" s="4" t="n">
        <v>999</v>
      </c>
      <c r="ABV9" s="4" t="n">
        <v>999</v>
      </c>
      <c r="ABW9" s="4" t="n">
        <v>999</v>
      </c>
      <c r="ABX9" s="4" t="n">
        <v>999</v>
      </c>
      <c r="ABY9" s="4" t="n">
        <v>999</v>
      </c>
      <c r="ABZ9" s="4" t="n">
        <v>999</v>
      </c>
      <c r="ACA9" s="4" t="n">
        <v>999</v>
      </c>
      <c r="ACB9" s="4" t="n">
        <v>999</v>
      </c>
      <c r="ACC9" s="4" t="n">
        <v>999</v>
      </c>
      <c r="ACD9" s="4" t="n">
        <v>999</v>
      </c>
      <c r="ACE9" s="4" t="n">
        <v>999</v>
      </c>
      <c r="ACF9" s="4" t="n">
        <v>999</v>
      </c>
      <c r="ACG9" s="42" t="n">
        <v>999</v>
      </c>
      <c r="ACH9" s="42" t="n">
        <v>999</v>
      </c>
      <c r="ACI9" s="42" t="n">
        <v>999</v>
      </c>
      <c r="ACJ9" s="42" t="n">
        <v>999</v>
      </c>
      <c r="ACK9" s="42" t="n">
        <v>999</v>
      </c>
      <c r="ACL9" s="42" t="n">
        <v>999</v>
      </c>
      <c r="ACM9" s="42" t="n">
        <v>999</v>
      </c>
      <c r="ACN9" s="42" t="n">
        <v>999</v>
      </c>
      <c r="ACO9" s="42" t="n">
        <v>999</v>
      </c>
      <c r="ACP9" s="42" t="n">
        <v>999</v>
      </c>
      <c r="ACQ9" s="25" t="n">
        <v>0.73116874234005</v>
      </c>
      <c r="ACR9" s="25" t="n">
        <v>0.67</v>
      </c>
      <c r="ACS9" s="25" t="n">
        <v>0.777946865405948</v>
      </c>
      <c r="ACT9" s="25" t="n">
        <v>0.731</v>
      </c>
      <c r="ACU9" s="25" t="n">
        <v>0.672285894297998</v>
      </c>
      <c r="ACV9" s="4" t="n">
        <v>0.603</v>
      </c>
      <c r="ACW9" s="4" t="n">
        <v>999</v>
      </c>
      <c r="ACX9" s="4" t="n">
        <v>999</v>
      </c>
      <c r="ACY9" s="4" t="n">
        <v>999</v>
      </c>
      <c r="ACZ9" s="4" t="n">
        <v>999</v>
      </c>
      <c r="ADA9" s="4" t="n">
        <v>999</v>
      </c>
      <c r="ADB9" s="4" t="n">
        <v>999</v>
      </c>
      <c r="ADC9" s="4" t="n">
        <v>999</v>
      </c>
      <c r="ADD9" s="4" t="n">
        <v>999</v>
      </c>
      <c r="ADE9" s="4" t="n">
        <v>999</v>
      </c>
      <c r="ADF9" s="4" t="n">
        <v>999</v>
      </c>
      <c r="ADG9" s="4" t="n">
        <v>999</v>
      </c>
      <c r="ADH9" s="4" t="n">
        <v>999</v>
      </c>
      <c r="ADI9" s="4" t="n">
        <v>999</v>
      </c>
      <c r="ADJ9" s="4" t="n">
        <v>999</v>
      </c>
      <c r="ADK9" s="4" t="n">
        <v>999</v>
      </c>
      <c r="ADL9" s="4" t="n">
        <v>999</v>
      </c>
      <c r="ADM9" s="42" t="n">
        <f aca="false">ACV9/ACT9</f>
        <v>0.824897400820793</v>
      </c>
      <c r="ADN9" s="7" t="s">
        <v>1040</v>
      </c>
      <c r="ADO9" s="42" t="n">
        <v>999</v>
      </c>
      <c r="ADP9" s="42" t="n">
        <v>999</v>
      </c>
      <c r="ADQ9" s="42" t="n">
        <v>999</v>
      </c>
      <c r="ADR9" s="42" t="n">
        <v>999</v>
      </c>
      <c r="ADS9" s="42" t="n">
        <v>999</v>
      </c>
      <c r="ADT9" s="42" t="n">
        <v>999</v>
      </c>
      <c r="ADU9" s="42" t="n">
        <v>999</v>
      </c>
      <c r="ADV9" s="42" t="n">
        <v>999</v>
      </c>
      <c r="ADW9" s="4" t="n">
        <v>999</v>
      </c>
      <c r="ADX9" s="4" t="n">
        <v>999</v>
      </c>
      <c r="ADY9" s="4" t="n">
        <v>999</v>
      </c>
      <c r="ADZ9" s="4" t="n">
        <v>999</v>
      </c>
      <c r="AEA9" s="4" t="n">
        <v>999</v>
      </c>
      <c r="AEB9" s="4" t="n">
        <v>999</v>
      </c>
      <c r="AEC9" s="4" t="n">
        <v>999</v>
      </c>
      <c r="AED9" s="4" t="n">
        <v>999</v>
      </c>
      <c r="AEE9" s="4" t="n">
        <v>999</v>
      </c>
      <c r="AEF9" s="4" t="n">
        <v>999</v>
      </c>
      <c r="AEG9" s="4" t="n">
        <v>999</v>
      </c>
      <c r="AEH9" s="4" t="n">
        <v>999</v>
      </c>
      <c r="AEI9" s="4" t="n">
        <v>999</v>
      </c>
      <c r="AEJ9" s="4" t="n">
        <v>999</v>
      </c>
      <c r="AEK9" s="4" t="n">
        <v>999</v>
      </c>
      <c r="AEL9" s="4" t="n">
        <v>999</v>
      </c>
      <c r="AEM9" s="4" t="n">
        <v>999</v>
      </c>
      <c r="AEN9" s="4" t="n">
        <v>999</v>
      </c>
      <c r="AEO9" s="4" t="n">
        <v>999</v>
      </c>
      <c r="AEP9" s="4" t="n">
        <v>999</v>
      </c>
      <c r="AEQ9" s="4" t="n">
        <v>999</v>
      </c>
      <c r="AER9" s="4" t="n">
        <v>999</v>
      </c>
      <c r="AES9" s="42" t="n">
        <v>999</v>
      </c>
      <c r="AET9" s="42" t="n">
        <v>999</v>
      </c>
      <c r="AEU9" s="42" t="n">
        <v>999</v>
      </c>
      <c r="AEV9" s="42" t="n">
        <v>999</v>
      </c>
      <c r="AEW9" s="42" t="n">
        <v>999</v>
      </c>
      <c r="AEX9" s="42" t="n">
        <v>999</v>
      </c>
      <c r="AEY9" s="42" t="n">
        <v>999</v>
      </c>
      <c r="AEZ9" s="42" t="n">
        <v>999</v>
      </c>
      <c r="AFA9" s="42" t="n">
        <v>999</v>
      </c>
      <c r="AFB9" s="42" t="n">
        <v>999</v>
      </c>
      <c r="AFC9" s="4" t="n">
        <v>999</v>
      </c>
      <c r="AFD9" s="4" t="n">
        <v>999</v>
      </c>
      <c r="AFE9" s="4" t="n">
        <v>999</v>
      </c>
      <c r="AFF9" s="4" t="n">
        <v>999</v>
      </c>
      <c r="AFG9" s="4" t="n">
        <v>999</v>
      </c>
      <c r="AFH9" s="4" t="n">
        <v>999</v>
      </c>
      <c r="AFI9" s="4" t="n">
        <v>999</v>
      </c>
      <c r="AFJ9" s="4" t="n">
        <v>999</v>
      </c>
      <c r="AFK9" s="4" t="n">
        <v>999</v>
      </c>
      <c r="AFL9" s="4" t="n">
        <v>999</v>
      </c>
      <c r="AFM9" s="4" t="n">
        <v>999</v>
      </c>
      <c r="AFN9" s="4" t="n">
        <v>999</v>
      </c>
      <c r="AFO9" s="4" t="n">
        <v>999</v>
      </c>
      <c r="AFP9" s="4" t="n">
        <v>999</v>
      </c>
      <c r="AFQ9" s="4" t="n">
        <v>999</v>
      </c>
      <c r="AFR9" s="4" t="n">
        <v>999</v>
      </c>
      <c r="AFS9" s="4" t="n">
        <v>999</v>
      </c>
      <c r="AFT9" s="4" t="n">
        <v>999</v>
      </c>
      <c r="AFU9" s="4" t="n">
        <v>999</v>
      </c>
      <c r="AFV9" s="4" t="n">
        <v>999</v>
      </c>
      <c r="AFW9" s="4" t="n">
        <v>999</v>
      </c>
      <c r="AFX9" s="4" t="n">
        <v>999</v>
      </c>
      <c r="AFY9" s="42" t="n">
        <v>999</v>
      </c>
      <c r="AFZ9" s="42" t="n">
        <v>999</v>
      </c>
      <c r="AGA9" s="42" t="n">
        <v>999</v>
      </c>
      <c r="AGB9" s="42" t="n">
        <v>999</v>
      </c>
      <c r="AGC9" s="42" t="n">
        <v>999</v>
      </c>
      <c r="AGD9" s="42" t="n">
        <v>999</v>
      </c>
      <c r="AGE9" s="42" t="n">
        <v>999</v>
      </c>
      <c r="AGF9" s="42" t="n">
        <v>999</v>
      </c>
      <c r="AGG9" s="42" t="n">
        <v>999</v>
      </c>
      <c r="AGH9" s="42" t="n">
        <v>999</v>
      </c>
      <c r="AGI9" s="4" t="n">
        <v>2015</v>
      </c>
      <c r="AGJ9" s="4" t="n">
        <v>999</v>
      </c>
      <c r="AGK9" s="4" t="n">
        <v>999</v>
      </c>
      <c r="AGL9" s="4" t="n">
        <v>999</v>
      </c>
      <c r="AGM9" s="4" t="n">
        <v>999</v>
      </c>
      <c r="AGN9" s="4" t="n">
        <v>999</v>
      </c>
      <c r="AGO9" s="4" t="n">
        <v>999</v>
      </c>
      <c r="AGP9" s="4" t="n">
        <v>999</v>
      </c>
      <c r="AGQ9" s="4" t="n">
        <v>999</v>
      </c>
      <c r="AGR9" s="4" t="n">
        <v>999</v>
      </c>
      <c r="AGS9" s="4" t="n">
        <v>999</v>
      </c>
      <c r="AGT9" s="4" t="n">
        <v>999</v>
      </c>
      <c r="AGU9" s="4" t="n">
        <v>999</v>
      </c>
      <c r="AGV9" s="4" t="n">
        <v>999</v>
      </c>
      <c r="AGW9" s="4" t="n">
        <v>999</v>
      </c>
      <c r="AGX9" s="4" t="n">
        <v>999</v>
      </c>
      <c r="AGY9" s="4" t="n">
        <v>999</v>
      </c>
      <c r="AGZ9" s="4" t="n">
        <v>999</v>
      </c>
      <c r="AHA9" s="4" t="n">
        <v>999</v>
      </c>
      <c r="AHB9" s="4" t="n">
        <v>999</v>
      </c>
      <c r="AHC9" s="4" t="n">
        <v>999</v>
      </c>
      <c r="AHD9" s="4" t="n">
        <v>999</v>
      </c>
      <c r="AHE9" s="4" t="n">
        <v>999</v>
      </c>
      <c r="AHF9" s="42" t="n">
        <v>999</v>
      </c>
      <c r="AHG9" s="42" t="n">
        <v>999</v>
      </c>
      <c r="AHH9" s="42" t="n">
        <v>999</v>
      </c>
      <c r="AHI9" s="42" t="n">
        <v>999</v>
      </c>
      <c r="AHJ9" s="42" t="n">
        <v>999</v>
      </c>
      <c r="AHK9" s="42" t="n">
        <v>999</v>
      </c>
      <c r="AHL9" s="42" t="n">
        <v>999</v>
      </c>
      <c r="AHM9" s="42" t="n">
        <v>999</v>
      </c>
      <c r="AHN9" s="42" t="n">
        <v>999</v>
      </c>
      <c r="AHO9" s="42" t="n">
        <v>999</v>
      </c>
      <c r="AHP9" s="4" t="n">
        <v>999</v>
      </c>
      <c r="AHQ9" s="4" t="n">
        <v>999</v>
      </c>
      <c r="AHR9" s="4" t="n">
        <v>999</v>
      </c>
      <c r="AHS9" s="4" t="n">
        <v>999</v>
      </c>
      <c r="AHT9" s="4" t="n">
        <v>999</v>
      </c>
      <c r="AHU9" s="4" t="n">
        <v>999</v>
      </c>
      <c r="AHV9" s="4" t="n">
        <v>999</v>
      </c>
      <c r="AHW9" s="4" t="n">
        <v>999</v>
      </c>
      <c r="AHX9" s="4" t="n">
        <v>999</v>
      </c>
      <c r="AHY9" s="4" t="n">
        <v>999</v>
      </c>
      <c r="AHZ9" s="4" t="n">
        <v>999</v>
      </c>
      <c r="AIA9" s="4" t="n">
        <v>999</v>
      </c>
      <c r="AIB9" s="4" t="n">
        <v>999</v>
      </c>
      <c r="AIC9" s="4" t="n">
        <v>999</v>
      </c>
      <c r="AID9" s="4" t="n">
        <v>999</v>
      </c>
      <c r="AIE9" s="4" t="n">
        <v>999</v>
      </c>
      <c r="AIF9" s="4" t="n">
        <v>999</v>
      </c>
      <c r="AIG9" s="4" t="n">
        <v>999</v>
      </c>
      <c r="AIH9" s="4" t="n">
        <v>999</v>
      </c>
      <c r="AII9" s="4" t="n">
        <v>999</v>
      </c>
      <c r="AIJ9" s="4" t="n">
        <v>999</v>
      </c>
      <c r="AIK9" s="4" t="n">
        <v>999</v>
      </c>
      <c r="AIL9" s="42" t="n">
        <v>999</v>
      </c>
      <c r="AIM9" s="42" t="n">
        <v>999</v>
      </c>
      <c r="AIN9" s="42" t="n">
        <v>999</v>
      </c>
      <c r="AIO9" s="42" t="n">
        <v>999</v>
      </c>
      <c r="AIP9" s="42" t="n">
        <v>999</v>
      </c>
      <c r="AIQ9" s="42" t="n">
        <v>999</v>
      </c>
      <c r="AIR9" s="42" t="n">
        <v>999</v>
      </c>
      <c r="AIS9" s="42" t="n">
        <v>999</v>
      </c>
      <c r="AIT9" s="42" t="n">
        <v>999</v>
      </c>
      <c r="AIU9" s="42" t="n">
        <v>999</v>
      </c>
      <c r="AIV9" s="6" t="n">
        <v>2015</v>
      </c>
      <c r="AIW9" s="41" t="n">
        <v>0.961116874234005</v>
      </c>
      <c r="AIX9" s="41" t="n">
        <v>0.522727272727273</v>
      </c>
      <c r="AIY9" s="41" t="n">
        <v>0.840909090909091</v>
      </c>
      <c r="AIZ9" s="4" t="n">
        <v>1</v>
      </c>
      <c r="AJA9" s="4" t="s">
        <v>1030</v>
      </c>
      <c r="AJB9" s="4" t="n">
        <v>0.33</v>
      </c>
      <c r="AJC9" s="4" t="s">
        <v>1065</v>
      </c>
      <c r="AJD9" s="25" t="n">
        <v>999</v>
      </c>
      <c r="AJE9" s="25" t="n">
        <v>999</v>
      </c>
      <c r="AJF9" s="25" t="n">
        <v>999</v>
      </c>
      <c r="AJG9" s="25" t="n">
        <v>999</v>
      </c>
      <c r="AJH9" s="25" t="n">
        <v>999</v>
      </c>
      <c r="AJI9" s="25" t="n">
        <v>999</v>
      </c>
      <c r="AJJ9" s="41" t="n">
        <v>0.665</v>
      </c>
      <c r="AJK9" s="41" t="n">
        <v>0.666666666666667</v>
      </c>
      <c r="AJL9" s="4" t="n">
        <v>0.33</v>
      </c>
      <c r="AJM9" s="4" t="s">
        <v>1072</v>
      </c>
      <c r="AJN9" s="4" t="n">
        <v>1</v>
      </c>
      <c r="AJO9" s="4" t="s">
        <v>1030</v>
      </c>
      <c r="AJP9" s="25" t="n">
        <v>999</v>
      </c>
      <c r="AJQ9" s="25" t="n">
        <v>999</v>
      </c>
      <c r="AJR9" s="25" t="n">
        <v>999</v>
      </c>
      <c r="AJS9" s="25" t="n">
        <v>999</v>
      </c>
      <c r="AJT9" s="41" t="n">
        <v>0.665</v>
      </c>
      <c r="AJU9" s="41" t="n">
        <v>0.666666666666667</v>
      </c>
      <c r="AJV9" s="4" t="n">
        <v>0.66</v>
      </c>
      <c r="AJW9" s="4" t="s">
        <v>1050</v>
      </c>
      <c r="AJX9" s="4" t="n">
        <v>1</v>
      </c>
      <c r="AJY9" s="4" t="s">
        <v>1030</v>
      </c>
      <c r="AJZ9" s="4" t="n">
        <v>0.66</v>
      </c>
      <c r="AKA9" s="4" t="s">
        <v>1050</v>
      </c>
      <c r="AKB9" s="4" t="n">
        <v>1</v>
      </c>
      <c r="AKC9" s="4" t="s">
        <v>1030</v>
      </c>
      <c r="AKD9" s="41" t="n">
        <v>0.83</v>
      </c>
      <c r="AKE9" s="41" t="n">
        <v>1</v>
      </c>
      <c r="AKF9" s="4" t="s">
        <v>1051</v>
      </c>
      <c r="AKG9" s="4" t="s">
        <v>1030</v>
      </c>
      <c r="AKH9" s="2" t="n">
        <v>0.52750869865827</v>
      </c>
      <c r="AKI9" s="2" t="n">
        <v>58</v>
      </c>
      <c r="AKJ9" s="4" t="s">
        <v>1051</v>
      </c>
      <c r="AKK9" s="4" t="s">
        <v>1030</v>
      </c>
      <c r="AKL9" s="4" t="s">
        <v>1051</v>
      </c>
      <c r="AKM9" s="4" t="s">
        <v>1030</v>
      </c>
      <c r="AKN9" s="25" t="n">
        <v>0.78</v>
      </c>
      <c r="AKO9" s="25" t="n">
        <v>0.78</v>
      </c>
      <c r="AKP9" s="4" t="s">
        <v>1051</v>
      </c>
      <c r="AKQ9" s="4" t="s">
        <v>1030</v>
      </c>
      <c r="AKR9" s="4" t="s">
        <v>1051</v>
      </c>
      <c r="AKS9" s="4" t="s">
        <v>1030</v>
      </c>
      <c r="AKT9" s="41" t="n">
        <v>0.901072671236896</v>
      </c>
      <c r="AKU9" s="41" t="n">
        <v>1</v>
      </c>
      <c r="AKV9" s="41" t="n">
        <v>0.833333333333333</v>
      </c>
    </row>
    <row r="10" customFormat="false" ht="14.9" hidden="false" customHeight="false" outlineLevel="0" collapsed="false">
      <c r="A10" s="4" t="s">
        <v>1073</v>
      </c>
      <c r="B10" s="4" t="n">
        <v>1</v>
      </c>
      <c r="C10" s="4" t="s">
        <v>1030</v>
      </c>
      <c r="D10" s="4" t="n">
        <v>1</v>
      </c>
      <c r="E10" s="4" t="s">
        <v>1030</v>
      </c>
      <c r="F10" s="4" t="n">
        <v>1</v>
      </c>
      <c r="G10" s="4" t="s">
        <v>1030</v>
      </c>
      <c r="H10" s="4" t="n">
        <v>1</v>
      </c>
      <c r="I10" s="4" t="s">
        <v>1030</v>
      </c>
      <c r="J10" s="4" t="n">
        <v>1</v>
      </c>
      <c r="K10" s="4" t="s">
        <v>1030</v>
      </c>
      <c r="L10" s="4" t="n">
        <v>0.5</v>
      </c>
      <c r="M10" s="4" t="s">
        <v>1029</v>
      </c>
      <c r="N10" s="4" t="n">
        <v>1</v>
      </c>
      <c r="O10" s="4" t="s">
        <v>1030</v>
      </c>
      <c r="P10" s="4" t="n">
        <v>1</v>
      </c>
      <c r="Q10" s="4" t="s">
        <v>1030</v>
      </c>
      <c r="R10" s="4" t="n">
        <v>1</v>
      </c>
      <c r="S10" s="4" t="s">
        <v>1030</v>
      </c>
      <c r="T10" s="4" t="n">
        <v>1</v>
      </c>
      <c r="U10" s="4" t="s">
        <v>1030</v>
      </c>
      <c r="V10" s="4" t="n">
        <v>1</v>
      </c>
      <c r="W10" s="4" t="s">
        <v>1030</v>
      </c>
      <c r="X10" s="4" t="n">
        <v>1</v>
      </c>
      <c r="Y10" s="4" t="s">
        <v>1030</v>
      </c>
      <c r="Z10" s="4" t="n">
        <v>1</v>
      </c>
      <c r="AA10" s="4" t="s">
        <v>1055</v>
      </c>
      <c r="AB10" s="4" t="n">
        <v>1</v>
      </c>
      <c r="AC10" s="4" t="s">
        <v>1055</v>
      </c>
      <c r="AD10" s="4" t="n">
        <v>1</v>
      </c>
      <c r="AE10" s="4" t="s">
        <v>1055</v>
      </c>
      <c r="AF10" s="4" t="n">
        <v>1</v>
      </c>
      <c r="AG10" s="4" t="s">
        <v>1055</v>
      </c>
      <c r="AH10" s="4" t="n">
        <v>997</v>
      </c>
      <c r="AI10" s="4" t="s">
        <v>1032</v>
      </c>
      <c r="AJ10" s="4" t="n">
        <v>997</v>
      </c>
      <c r="AK10" s="4" t="s">
        <v>1032</v>
      </c>
      <c r="AL10" s="4" t="n">
        <v>997</v>
      </c>
      <c r="AM10" s="4" t="s">
        <v>1032</v>
      </c>
      <c r="AN10" s="4" t="n">
        <v>997</v>
      </c>
      <c r="AO10" s="4" t="s">
        <v>1032</v>
      </c>
      <c r="AP10" s="4" t="n">
        <v>997</v>
      </c>
      <c r="AQ10" s="4" t="s">
        <v>1032</v>
      </c>
      <c r="AR10" s="4" t="n">
        <v>1</v>
      </c>
      <c r="AS10" s="4" t="s">
        <v>1055</v>
      </c>
      <c r="AT10" s="4" t="n">
        <v>1</v>
      </c>
      <c r="AU10" s="4" t="s">
        <v>1030</v>
      </c>
      <c r="AV10" s="4" t="n">
        <v>1</v>
      </c>
      <c r="AW10" s="4" t="s">
        <v>1030</v>
      </c>
      <c r="AX10" s="4" t="n">
        <v>997</v>
      </c>
      <c r="AY10" s="34" t="s">
        <v>1032</v>
      </c>
      <c r="AZ10" s="4" t="n">
        <v>997</v>
      </c>
      <c r="BA10" s="34" t="s">
        <v>1032</v>
      </c>
      <c r="BB10" s="4" t="n">
        <v>997</v>
      </c>
      <c r="BC10" s="34" t="s">
        <v>1032</v>
      </c>
      <c r="BD10" s="4" t="n">
        <v>997</v>
      </c>
      <c r="BE10" s="34" t="s">
        <v>1032</v>
      </c>
      <c r="BF10" s="4" t="n">
        <v>997</v>
      </c>
      <c r="BG10" s="34" t="s">
        <v>1032</v>
      </c>
      <c r="BH10" s="4" t="n">
        <v>997</v>
      </c>
      <c r="BI10" s="34" t="s">
        <v>1032</v>
      </c>
      <c r="BJ10" s="4" t="n">
        <v>997</v>
      </c>
      <c r="BK10" s="34" t="s">
        <v>1032</v>
      </c>
      <c r="BL10" s="4" t="n">
        <v>997</v>
      </c>
      <c r="BM10" s="34" t="s">
        <v>1032</v>
      </c>
      <c r="BN10" s="48" t="n">
        <v>0.973684210526316</v>
      </c>
      <c r="BO10" s="48" t="n">
        <v>1</v>
      </c>
      <c r="BP10" s="4" t="n">
        <v>1</v>
      </c>
      <c r="BQ10" s="4" t="s">
        <v>1033</v>
      </c>
      <c r="BR10" s="4" t="n">
        <v>1</v>
      </c>
      <c r="BS10" s="4" t="s">
        <v>1033</v>
      </c>
      <c r="BT10" s="4" t="n">
        <v>0.5</v>
      </c>
      <c r="BU10" s="4" t="s">
        <v>1061</v>
      </c>
      <c r="BV10" s="4" t="n">
        <v>0.5</v>
      </c>
      <c r="BW10" s="4" t="s">
        <v>1061</v>
      </c>
      <c r="BX10" s="4" t="n">
        <v>1</v>
      </c>
      <c r="BY10" s="4" t="s">
        <v>1030</v>
      </c>
      <c r="BZ10" s="4" t="n">
        <v>1</v>
      </c>
      <c r="CA10" s="4" t="s">
        <v>1030</v>
      </c>
      <c r="CB10" s="4" t="n">
        <v>1</v>
      </c>
      <c r="CC10" s="4" t="s">
        <v>1030</v>
      </c>
      <c r="CD10" s="23" t="n">
        <v>0.857142857142857</v>
      </c>
      <c r="CE10" s="48" t="n">
        <v>1</v>
      </c>
      <c r="CF10" s="4" t="n">
        <v>1</v>
      </c>
      <c r="CG10" s="4" t="s">
        <v>1030</v>
      </c>
      <c r="CH10" s="4" t="n">
        <v>1</v>
      </c>
      <c r="CI10" s="4" t="s">
        <v>1030</v>
      </c>
      <c r="CJ10" s="4" t="n">
        <v>1</v>
      </c>
      <c r="CK10" s="4" t="s">
        <v>1030</v>
      </c>
      <c r="CL10" s="41" t="n">
        <v>1</v>
      </c>
      <c r="CM10" s="41" t="n">
        <v>1</v>
      </c>
      <c r="CN10" s="4" t="n">
        <v>1</v>
      </c>
      <c r="CO10" s="34" t="s">
        <v>1030</v>
      </c>
      <c r="CP10" s="4" t="n">
        <v>1</v>
      </c>
      <c r="CQ10" s="34" t="s">
        <v>1030</v>
      </c>
      <c r="CR10" s="4" t="n">
        <v>1</v>
      </c>
      <c r="CS10" s="4" t="s">
        <v>1056</v>
      </c>
      <c r="CT10" s="4" t="n">
        <v>1</v>
      </c>
      <c r="CU10" s="4" t="s">
        <v>1030</v>
      </c>
      <c r="CV10" s="48" t="n">
        <v>1</v>
      </c>
      <c r="CW10" s="48" t="n">
        <v>1</v>
      </c>
      <c r="CX10" s="4" t="n">
        <v>1</v>
      </c>
      <c r="CY10" s="50" t="n">
        <v>21.38</v>
      </c>
      <c r="CZ10" s="6" t="n">
        <v>2016</v>
      </c>
      <c r="DA10" s="27" t="n">
        <v>0.927911705017402</v>
      </c>
      <c r="DB10" s="50" t="n">
        <v>5.54</v>
      </c>
      <c r="DC10" s="6" t="n">
        <v>2016</v>
      </c>
      <c r="DD10" s="4" t="n">
        <v>0.954866458793504</v>
      </c>
      <c r="DE10" s="0" t="n">
        <v>4.8</v>
      </c>
      <c r="DF10" s="6" t="n">
        <v>2016</v>
      </c>
      <c r="DG10" s="4" t="n">
        <v>997</v>
      </c>
      <c r="DH10" s="4" t="n">
        <v>997</v>
      </c>
      <c r="DI10" s="6" t="n">
        <v>997</v>
      </c>
      <c r="DJ10" s="4" t="n">
        <v>0.708512546374711</v>
      </c>
      <c r="DK10" s="0" t="n">
        <v>34.5</v>
      </c>
      <c r="DL10" s="6" t="n">
        <v>2014</v>
      </c>
      <c r="DM10" s="4" t="n">
        <v>999</v>
      </c>
      <c r="DN10" s="0" t="n">
        <v>17.6</v>
      </c>
      <c r="DO10" s="6" t="s">
        <v>1035</v>
      </c>
      <c r="DP10" s="4" t="n">
        <v>0.435830734918795</v>
      </c>
      <c r="DQ10" s="0" t="n">
        <v>3.2</v>
      </c>
      <c r="DR10" s="6" t="n">
        <v>2014</v>
      </c>
      <c r="DS10" s="4" t="n">
        <v>1</v>
      </c>
      <c r="DT10" s="0" t="n">
        <v>19.9</v>
      </c>
      <c r="DU10" s="6" t="n">
        <v>2014</v>
      </c>
      <c r="DV10" s="4" t="n">
        <v>0.963564068296839</v>
      </c>
      <c r="DW10" s="0" t="n">
        <v>76.9</v>
      </c>
      <c r="DX10" s="6" t="n">
        <v>2016</v>
      </c>
      <c r="DY10" s="4" t="n">
        <v>0.0996086476481776</v>
      </c>
      <c r="DZ10" s="0" t="n">
        <v>1.4</v>
      </c>
      <c r="EA10" s="6" t="n">
        <v>2016</v>
      </c>
      <c r="EB10" s="4" t="n">
        <v>0.071115250421854</v>
      </c>
      <c r="EC10" s="0" t="n">
        <v>0.4</v>
      </c>
      <c r="ED10" s="6" t="n">
        <v>2016</v>
      </c>
      <c r="EE10" s="4" t="n">
        <v>0.913023904966648</v>
      </c>
      <c r="EF10" s="0" t="n">
        <v>90.75</v>
      </c>
      <c r="EG10" s="6" t="n">
        <v>2015</v>
      </c>
      <c r="EH10" s="41" t="n">
        <v>0.707443331643793</v>
      </c>
      <c r="EI10" s="41" t="n">
        <v>0.821428571428571</v>
      </c>
      <c r="EJ10" s="32" t="n">
        <v>0.953174723826898</v>
      </c>
      <c r="EK10" s="32" t="n">
        <v>0.942857142857143</v>
      </c>
      <c r="EL10" s="32" t="n">
        <v>0.898707596751075</v>
      </c>
      <c r="EM10" s="41" t="n">
        <v>0.964285714285714</v>
      </c>
      <c r="EN10" s="4" t="n">
        <v>1</v>
      </c>
      <c r="EO10" s="4" t="s">
        <v>1030</v>
      </c>
      <c r="EP10" s="4" t="n">
        <v>0.3</v>
      </c>
      <c r="EQ10" s="50" t="n">
        <v>30</v>
      </c>
      <c r="ER10" s="4" t="n">
        <v>1</v>
      </c>
      <c r="ES10" s="4" t="s">
        <v>1030</v>
      </c>
      <c r="ET10" s="25" t="n">
        <v>0.341802524071927</v>
      </c>
      <c r="EU10" s="50" t="n">
        <v>30</v>
      </c>
      <c r="EV10" s="36" t="n">
        <v>0.45</v>
      </c>
      <c r="EW10" s="0" t="n">
        <v>45</v>
      </c>
      <c r="EX10" s="36" t="n">
        <v>0.37</v>
      </c>
      <c r="EY10" s="0" t="n">
        <v>37</v>
      </c>
      <c r="EZ10" s="6" t="n">
        <v>2015</v>
      </c>
      <c r="FA10" s="48" t="n">
        <v>0.561767023129569</v>
      </c>
      <c r="FB10" s="48" t="n">
        <v>1</v>
      </c>
      <c r="FC10" s="4" t="n">
        <v>1</v>
      </c>
      <c r="FD10" s="4" t="s">
        <v>1030</v>
      </c>
      <c r="FE10" s="4" t="n">
        <v>0.3</v>
      </c>
      <c r="FF10" s="0" t="n">
        <v>30</v>
      </c>
      <c r="FG10" s="4" t="n">
        <v>1</v>
      </c>
      <c r="FH10" s="4" t="s">
        <v>1030</v>
      </c>
      <c r="FI10" s="46" t="n">
        <v>0.4</v>
      </c>
      <c r="FJ10" s="0" t="n">
        <v>40</v>
      </c>
      <c r="FK10" s="6" t="n">
        <v>0.517241379310345</v>
      </c>
      <c r="FL10" s="0" t="n">
        <v>58</v>
      </c>
      <c r="FM10" s="4" t="n">
        <v>0.708188311164894</v>
      </c>
      <c r="FN10" s="0" t="n">
        <v>58</v>
      </c>
      <c r="FO10" s="4" t="n">
        <v>0.68</v>
      </c>
      <c r="FP10" s="0" t="n">
        <v>68</v>
      </c>
      <c r="FQ10" s="4" t="n">
        <v>0.699109725290024</v>
      </c>
      <c r="FR10" s="0" t="n">
        <v>68</v>
      </c>
      <c r="FS10" s="6" t="n">
        <v>2015</v>
      </c>
      <c r="FT10" s="4" t="n">
        <v>0.682</v>
      </c>
      <c r="FU10" s="0" t="n">
        <v>68.2</v>
      </c>
      <c r="FV10" s="25" t="n">
        <v>0.700990289506961</v>
      </c>
      <c r="FW10" s="0" t="n">
        <v>68.2</v>
      </c>
      <c r="FX10" s="6" t="n">
        <v>2015</v>
      </c>
      <c r="FY10" s="41" t="n">
        <v>0.664588284212037</v>
      </c>
      <c r="FZ10" s="41" t="n">
        <v>1</v>
      </c>
      <c r="GA10" s="4" t="n">
        <v>0.8457</v>
      </c>
      <c r="GB10" s="0" t="n">
        <v>84.57</v>
      </c>
      <c r="GC10" s="4" t="n">
        <v>0.642692798781903</v>
      </c>
      <c r="GD10" s="0" t="n">
        <v>62</v>
      </c>
      <c r="GE10" s="6" t="n">
        <v>2015</v>
      </c>
      <c r="GF10" s="4" t="n">
        <v>1</v>
      </c>
      <c r="GG10" s="4" t="s">
        <v>1030</v>
      </c>
      <c r="GH10" s="4" t="n">
        <v>0.3</v>
      </c>
      <c r="GI10" s="0" t="n">
        <v>30</v>
      </c>
      <c r="GJ10" s="4" t="n">
        <v>1</v>
      </c>
      <c r="GK10" s="34" t="s">
        <v>1030</v>
      </c>
      <c r="GL10" s="4" t="n">
        <v>0.3</v>
      </c>
      <c r="GM10" s="0" t="n">
        <v>30</v>
      </c>
      <c r="GN10" s="36" t="n">
        <v>0.735294117647059</v>
      </c>
      <c r="GO10" s="0" t="n">
        <v>34</v>
      </c>
      <c r="GP10" s="36" t="n">
        <v>0.459837937688208</v>
      </c>
      <c r="GQ10" s="0" t="n">
        <v>47</v>
      </c>
      <c r="GR10" s="6" t="n">
        <v>2015</v>
      </c>
      <c r="GS10" s="4" t="n">
        <v>1</v>
      </c>
      <c r="GT10" s="0" t="n">
        <v>1.97</v>
      </c>
      <c r="GU10" s="6" t="n">
        <v>2015</v>
      </c>
      <c r="GV10" s="48" t="n">
        <v>0.736704970823434</v>
      </c>
      <c r="GW10" s="48" t="n">
        <v>1</v>
      </c>
      <c r="GX10" s="4" t="n">
        <v>1</v>
      </c>
      <c r="GY10" s="4" t="s">
        <v>1030</v>
      </c>
      <c r="GZ10" s="4" t="n">
        <v>1</v>
      </c>
      <c r="HA10" s="6" t="n">
        <v>1</v>
      </c>
      <c r="HB10" s="4" t="n">
        <v>1</v>
      </c>
      <c r="HC10" s="4" t="s">
        <v>1030</v>
      </c>
      <c r="HD10" s="4" t="n">
        <v>1</v>
      </c>
      <c r="HE10" s="4" t="n">
        <v>1</v>
      </c>
      <c r="HF10" s="6" t="n">
        <v>2016</v>
      </c>
      <c r="HG10" s="4" t="n">
        <v>1</v>
      </c>
      <c r="HH10" s="4" t="n">
        <v>1</v>
      </c>
      <c r="HI10" s="4" t="n">
        <v>999</v>
      </c>
      <c r="HJ10" s="4" t="n">
        <v>999</v>
      </c>
      <c r="HK10" s="4" t="n">
        <v>999</v>
      </c>
      <c r="HL10" s="41" t="n">
        <v>1</v>
      </c>
      <c r="HM10" s="41" t="n">
        <v>0.75</v>
      </c>
      <c r="HN10" s="41" t="n">
        <v>0.9375</v>
      </c>
      <c r="HO10" s="4" t="n">
        <v>1</v>
      </c>
      <c r="HP10" s="34" t="s">
        <v>1036</v>
      </c>
      <c r="HQ10" s="4" t="n">
        <v>0.75</v>
      </c>
      <c r="HR10" s="4" t="s">
        <v>1074</v>
      </c>
      <c r="HS10" s="6" t="n">
        <v>0.957</v>
      </c>
      <c r="HT10" s="0" t="n">
        <v>1.13</v>
      </c>
      <c r="HU10" s="6" t="n">
        <v>2016</v>
      </c>
      <c r="HV10" s="51" t="n">
        <v>0.959567869335847</v>
      </c>
      <c r="HW10" s="0" t="n">
        <v>0.57</v>
      </c>
      <c r="HX10" s="6" t="n">
        <v>2016</v>
      </c>
      <c r="HY10" s="55" t="n">
        <v>0</v>
      </c>
      <c r="HZ10" s="6" t="s">
        <v>1030</v>
      </c>
      <c r="IA10" s="46" t="s">
        <v>1075</v>
      </c>
      <c r="IB10" s="6" t="n">
        <v>2015</v>
      </c>
      <c r="IC10" s="4" t="n">
        <v>1</v>
      </c>
      <c r="ID10" s="34" t="s">
        <v>1030</v>
      </c>
      <c r="IE10" s="41" t="n">
        <v>0.777761311555974</v>
      </c>
      <c r="IF10" s="41" t="n">
        <v>1</v>
      </c>
      <c r="IG10" s="4" t="n">
        <v>1</v>
      </c>
      <c r="IH10" s="34" t="s">
        <v>1030</v>
      </c>
      <c r="II10" s="33" t="n">
        <v>1</v>
      </c>
      <c r="IJ10" s="34" t="s">
        <v>1030</v>
      </c>
      <c r="IK10" s="4" t="n">
        <v>1</v>
      </c>
      <c r="IL10" s="4" t="s">
        <v>1030</v>
      </c>
      <c r="IM10" s="15" t="n">
        <v>1</v>
      </c>
      <c r="IN10" s="15" t="s">
        <v>1030</v>
      </c>
      <c r="IO10" s="15" t="n">
        <v>1</v>
      </c>
      <c r="IP10" s="15" t="s">
        <v>1030</v>
      </c>
      <c r="IQ10" s="4" t="n">
        <v>1</v>
      </c>
      <c r="IR10" s="15" t="s">
        <v>1030</v>
      </c>
      <c r="IS10" s="4" t="n">
        <v>1</v>
      </c>
      <c r="IT10" s="4" t="s">
        <v>1030</v>
      </c>
      <c r="IU10" s="4" t="n">
        <v>1</v>
      </c>
      <c r="IV10" s="4" t="s">
        <v>1030</v>
      </c>
      <c r="IW10" s="4" t="n">
        <v>1</v>
      </c>
      <c r="IX10" s="4" t="s">
        <v>1030</v>
      </c>
      <c r="IY10" s="4" t="n">
        <v>1</v>
      </c>
      <c r="IZ10" s="4" t="s">
        <v>1030</v>
      </c>
      <c r="JA10" s="4" t="n">
        <v>1</v>
      </c>
      <c r="JB10" s="15" t="s">
        <v>1030</v>
      </c>
      <c r="JC10" s="4" t="n">
        <v>1</v>
      </c>
      <c r="JD10" s="4" t="s">
        <v>1030</v>
      </c>
      <c r="JE10" s="4" t="n">
        <v>1</v>
      </c>
      <c r="JF10" s="15" t="s">
        <v>1030</v>
      </c>
      <c r="JG10" s="4" t="n">
        <v>1</v>
      </c>
      <c r="JH10" s="15" t="s">
        <v>1030</v>
      </c>
      <c r="JI10" s="4" t="n">
        <v>1</v>
      </c>
      <c r="JJ10" s="4" t="s">
        <v>1030</v>
      </c>
      <c r="JK10" s="4" t="n">
        <v>1</v>
      </c>
      <c r="JL10" s="4" t="s">
        <v>1030</v>
      </c>
      <c r="JM10" s="4" t="n">
        <v>1</v>
      </c>
      <c r="JN10" s="15" t="s">
        <v>1030</v>
      </c>
      <c r="JO10" s="4" t="n">
        <v>1</v>
      </c>
      <c r="JP10" s="4" t="s">
        <v>1031</v>
      </c>
      <c r="JQ10" s="4" t="n">
        <v>1</v>
      </c>
      <c r="JR10" s="6" t="s">
        <v>1031</v>
      </c>
      <c r="JS10" s="41" t="n">
        <v>1</v>
      </c>
      <c r="JT10" s="41" t="n">
        <v>1</v>
      </c>
      <c r="JU10" s="4" t="n">
        <v>1</v>
      </c>
      <c r="JV10" s="4" t="n">
        <v>1.091</v>
      </c>
      <c r="JW10" s="4" t="n">
        <v>1.1023</v>
      </c>
      <c r="JX10" s="46" t="n">
        <v>1.1023</v>
      </c>
      <c r="JY10" s="4" t="n">
        <v>1.0803</v>
      </c>
      <c r="JZ10" s="46" t="n">
        <v>1.0803</v>
      </c>
      <c r="KA10" s="4" t="n">
        <v>999</v>
      </c>
      <c r="KB10" s="46" t="n">
        <v>999</v>
      </c>
      <c r="KC10" s="4" t="n">
        <v>999</v>
      </c>
      <c r="KD10" s="46" t="n">
        <v>999</v>
      </c>
      <c r="KE10" s="4" t="n">
        <v>999</v>
      </c>
      <c r="KF10" s="46" t="n">
        <v>999</v>
      </c>
      <c r="KG10" s="4" t="n">
        <v>999</v>
      </c>
      <c r="KH10" s="46" t="n">
        <v>999</v>
      </c>
      <c r="KI10" s="4" t="n">
        <v>999</v>
      </c>
      <c r="KJ10" s="46" t="n">
        <v>999</v>
      </c>
      <c r="KK10" s="4" t="n">
        <v>999</v>
      </c>
      <c r="KL10" s="46" t="n">
        <v>999</v>
      </c>
      <c r="KM10" s="4" t="n">
        <v>999</v>
      </c>
      <c r="KN10" s="4" t="n">
        <v>999</v>
      </c>
      <c r="KO10" s="4" t="n">
        <v>999</v>
      </c>
      <c r="KP10" s="4" t="n">
        <v>999</v>
      </c>
      <c r="KQ10" s="42" t="n">
        <f aca="false">JZ10/JX10</f>
        <v>0.980041730926245</v>
      </c>
      <c r="KR10" s="7" t="s">
        <v>1040</v>
      </c>
      <c r="KS10" s="42" t="n">
        <v>999</v>
      </c>
      <c r="KT10" s="42" t="n">
        <v>999</v>
      </c>
      <c r="KU10" s="42" t="n">
        <v>999</v>
      </c>
      <c r="KV10" s="42" t="n">
        <v>999</v>
      </c>
      <c r="KW10" s="42" t="n">
        <v>999</v>
      </c>
      <c r="KX10" s="42" t="n">
        <v>999</v>
      </c>
      <c r="KY10" s="42" t="n">
        <v>999</v>
      </c>
      <c r="KZ10" s="42" t="n">
        <v>999</v>
      </c>
      <c r="LA10" s="4" t="n">
        <v>0.702682797302205</v>
      </c>
      <c r="LB10" s="4" t="n">
        <v>0.6838</v>
      </c>
      <c r="LC10" s="4" t="n">
        <v>0.653882125676858</v>
      </c>
      <c r="LD10" s="4" t="n">
        <v>0.6319</v>
      </c>
      <c r="LE10" s="4" t="n">
        <v>0.752987868555584</v>
      </c>
      <c r="LF10" s="4" t="n">
        <v>0.7373</v>
      </c>
      <c r="LG10" s="4" t="n">
        <v>999</v>
      </c>
      <c r="LH10" s="4" t="n">
        <v>999</v>
      </c>
      <c r="LI10" s="4" t="n">
        <v>999</v>
      </c>
      <c r="LJ10" s="4" t="n">
        <v>999</v>
      </c>
      <c r="LK10" s="4" t="n">
        <v>999</v>
      </c>
      <c r="LL10" s="4" t="n">
        <v>999</v>
      </c>
      <c r="LM10" s="4" t="n">
        <v>999</v>
      </c>
      <c r="LN10" s="4" t="n">
        <v>999</v>
      </c>
      <c r="LO10" s="6" t="n">
        <v>999</v>
      </c>
      <c r="LP10" s="4" t="n">
        <v>999</v>
      </c>
      <c r="LQ10" s="6" t="n">
        <v>999</v>
      </c>
      <c r="LR10" s="4" t="n">
        <v>999</v>
      </c>
      <c r="LS10" s="4" t="n">
        <v>999</v>
      </c>
      <c r="LT10" s="4" t="n">
        <v>999</v>
      </c>
      <c r="LU10" s="4" t="n">
        <v>999</v>
      </c>
      <c r="LV10" s="15" t="n">
        <v>999</v>
      </c>
      <c r="LW10" s="42" t="n">
        <f aca="false">LF10/LD10</f>
        <v>1.16679854407343</v>
      </c>
      <c r="LX10" s="7" t="s">
        <v>1044</v>
      </c>
      <c r="LY10" s="42" t="n">
        <v>999</v>
      </c>
      <c r="LZ10" s="42" t="n">
        <v>999</v>
      </c>
      <c r="MA10" s="42" t="n">
        <v>999</v>
      </c>
      <c r="MB10" s="42" t="n">
        <v>999</v>
      </c>
      <c r="MC10" s="42" t="n">
        <v>999</v>
      </c>
      <c r="MD10" s="42" t="n">
        <v>999</v>
      </c>
      <c r="ME10" s="42" t="n">
        <v>999</v>
      </c>
      <c r="MF10" s="42" t="n">
        <v>999</v>
      </c>
      <c r="MG10" s="4" t="n">
        <v>0.615236561214618</v>
      </c>
      <c r="MH10" s="4" t="n">
        <v>0.5908</v>
      </c>
      <c r="MI10" s="4" t="n">
        <v>0.649650855819607</v>
      </c>
      <c r="MJ10" s="4" t="n">
        <v>0.6274</v>
      </c>
      <c r="MK10" s="4" t="n">
        <v>0.588250428779941</v>
      </c>
      <c r="ML10" s="4" t="n">
        <v>0.5621</v>
      </c>
      <c r="MM10" s="4" t="n">
        <v>999</v>
      </c>
      <c r="MN10" s="4" t="n">
        <v>999</v>
      </c>
      <c r="MO10" s="4" t="n">
        <v>999</v>
      </c>
      <c r="MP10" s="4" t="n">
        <v>999</v>
      </c>
      <c r="MQ10" s="4" t="n">
        <v>999</v>
      </c>
      <c r="MR10" s="4" t="n">
        <v>999</v>
      </c>
      <c r="MS10" s="4" t="n">
        <v>999</v>
      </c>
      <c r="MT10" s="4" t="n">
        <v>999</v>
      </c>
      <c r="MU10" s="4" t="n">
        <v>999</v>
      </c>
      <c r="MV10" s="4" t="n">
        <v>999</v>
      </c>
      <c r="MW10" s="4" t="n">
        <v>999</v>
      </c>
      <c r="MX10" s="4" t="n">
        <v>999</v>
      </c>
      <c r="MY10" s="4" t="n">
        <v>999</v>
      </c>
      <c r="MZ10" s="4" t="n">
        <v>999</v>
      </c>
      <c r="NA10" s="4" t="n">
        <v>999</v>
      </c>
      <c r="NB10" s="4" t="n">
        <v>999</v>
      </c>
      <c r="NC10" s="42" t="n">
        <f aca="false">ML10/MJ10</f>
        <v>0.895919668473063</v>
      </c>
      <c r="ND10" s="7" t="s">
        <v>1040</v>
      </c>
      <c r="NE10" s="42" t="n">
        <v>999</v>
      </c>
      <c r="NF10" s="42" t="n">
        <v>999</v>
      </c>
      <c r="NG10" s="42" t="n">
        <v>999</v>
      </c>
      <c r="NH10" s="42" t="n">
        <v>999</v>
      </c>
      <c r="NI10" s="42" t="n">
        <v>999</v>
      </c>
      <c r="NJ10" s="42" t="n">
        <v>999</v>
      </c>
      <c r="NK10" s="42" t="n">
        <v>999</v>
      </c>
      <c r="NL10" s="42" t="n">
        <v>999</v>
      </c>
      <c r="NM10" s="4" t="n">
        <v>0.25886964210499</v>
      </c>
      <c r="NN10" s="4" t="n">
        <v>0.2118</v>
      </c>
      <c r="NO10" s="4" t="n">
        <v>0.229344716665995</v>
      </c>
      <c r="NP10" s="4" t="n">
        <v>0.1804</v>
      </c>
      <c r="NQ10" s="4" t="n">
        <v>0.289052635762761</v>
      </c>
      <c r="NR10" s="4" t="n">
        <v>0.2439</v>
      </c>
      <c r="NS10" s="4" t="n">
        <v>999</v>
      </c>
      <c r="NT10" s="4" t="n">
        <v>999</v>
      </c>
      <c r="NU10" s="4" t="n">
        <v>999</v>
      </c>
      <c r="NV10" s="4" t="n">
        <v>999</v>
      </c>
      <c r="NW10" s="4" t="n">
        <v>999</v>
      </c>
      <c r="NX10" s="4" t="n">
        <v>999</v>
      </c>
      <c r="NY10" s="4" t="n">
        <v>999</v>
      </c>
      <c r="NZ10" s="4" t="n">
        <v>999</v>
      </c>
      <c r="OA10" s="4" t="n">
        <v>999</v>
      </c>
      <c r="OB10" s="4" t="n">
        <v>999</v>
      </c>
      <c r="OC10" s="4" t="n">
        <v>999</v>
      </c>
      <c r="OD10" s="4" t="n">
        <v>999</v>
      </c>
      <c r="OE10" s="6" t="n">
        <v>999</v>
      </c>
      <c r="OF10" s="4" t="n">
        <v>999</v>
      </c>
      <c r="OG10" s="4" t="n">
        <v>999</v>
      </c>
      <c r="OH10" s="4" t="n">
        <v>999</v>
      </c>
      <c r="OI10" s="42" t="n">
        <f aca="false">NR10/NP10</f>
        <v>1.3519955654102</v>
      </c>
      <c r="OJ10" s="7" t="s">
        <v>1044</v>
      </c>
      <c r="OK10" s="42" t="n">
        <v>999</v>
      </c>
      <c r="OL10" s="42" t="n">
        <v>999</v>
      </c>
      <c r="OM10" s="42" t="n">
        <v>999</v>
      </c>
      <c r="ON10" s="42" t="n">
        <v>999</v>
      </c>
      <c r="OO10" s="42" t="n">
        <v>999</v>
      </c>
      <c r="OP10" s="42" t="n">
        <v>999</v>
      </c>
      <c r="OQ10" s="42" t="n">
        <v>999</v>
      </c>
      <c r="OR10" s="42" t="n">
        <v>999</v>
      </c>
      <c r="OS10" s="4" t="n">
        <v>2014</v>
      </c>
      <c r="OT10" s="4" t="n">
        <v>0.92</v>
      </c>
      <c r="OU10" s="4" t="n">
        <v>0.92</v>
      </c>
      <c r="OV10" s="4" t="n">
        <v>0.91</v>
      </c>
      <c r="OW10" s="4" t="n">
        <v>0.91</v>
      </c>
      <c r="OX10" s="4" t="n">
        <v>0.92</v>
      </c>
      <c r="OY10" s="4" t="n">
        <v>0.92</v>
      </c>
      <c r="OZ10" s="4" t="n">
        <v>0.92</v>
      </c>
      <c r="PA10" s="4" t="n">
        <v>0.92</v>
      </c>
      <c r="PB10" s="4" t="n">
        <v>0.92</v>
      </c>
      <c r="PC10" s="4" t="n">
        <v>0.92</v>
      </c>
      <c r="PD10" s="4" t="n">
        <v>0.91</v>
      </c>
      <c r="PE10" s="4" t="n">
        <v>0.91</v>
      </c>
      <c r="PF10" s="4" t="n">
        <v>0.95</v>
      </c>
      <c r="PG10" s="4" t="n">
        <v>0.95</v>
      </c>
      <c r="PH10" s="4" t="n">
        <v>0.97</v>
      </c>
      <c r="PI10" s="4" t="n">
        <v>0.97</v>
      </c>
      <c r="PJ10" s="4" t="n">
        <v>0.99</v>
      </c>
      <c r="PK10" s="4" t="n">
        <v>0.99</v>
      </c>
      <c r="PL10" s="4" t="n">
        <v>0.99</v>
      </c>
      <c r="PM10" s="4" t="n">
        <v>0.99</v>
      </c>
      <c r="PN10" s="4" t="n">
        <v>999</v>
      </c>
      <c r="PO10" s="4" t="n">
        <v>999</v>
      </c>
      <c r="PP10" s="42" t="n">
        <f aca="false">OY10/OW10</f>
        <v>1.01098901098901</v>
      </c>
      <c r="PQ10" s="7" t="s">
        <v>1044</v>
      </c>
      <c r="PR10" s="42" t="n">
        <v>999</v>
      </c>
      <c r="PS10" s="42" t="n">
        <v>999</v>
      </c>
      <c r="PT10" s="7" t="n">
        <f aca="false">PM10/PI10</f>
        <v>1.02061855670103</v>
      </c>
      <c r="PU10" s="7" t="s">
        <v>1046</v>
      </c>
      <c r="PV10" s="7" t="n">
        <f aca="false">PI10/PE10</f>
        <v>1.06593406593407</v>
      </c>
      <c r="PW10" s="7" t="s">
        <v>1042</v>
      </c>
      <c r="PX10" s="42" t="n">
        <v>999</v>
      </c>
      <c r="PY10" s="42" t="n">
        <v>999</v>
      </c>
      <c r="PZ10" s="4" t="n">
        <v>0.539261766850349</v>
      </c>
      <c r="QA10" s="4" t="n">
        <v>0.51</v>
      </c>
      <c r="QB10" s="4" t="n">
        <v>0.492247617129865</v>
      </c>
      <c r="QC10" s="4" t="n">
        <v>0.46</v>
      </c>
      <c r="QD10" s="4" t="n">
        <v>0.576873014274887</v>
      </c>
      <c r="QE10" s="4" t="n">
        <v>0.55</v>
      </c>
      <c r="QF10" s="4" t="n">
        <v>0.708512520944922</v>
      </c>
      <c r="QG10" s="4" t="n">
        <v>0.69</v>
      </c>
      <c r="QH10" s="4" t="n">
        <v>0.388816576174837</v>
      </c>
      <c r="QI10" s="4" t="n">
        <v>0.35</v>
      </c>
      <c r="QJ10" s="4" t="n">
        <v>0.219565781884792</v>
      </c>
      <c r="QK10" s="4" t="n">
        <v>0.17</v>
      </c>
      <c r="QL10" s="4" t="n">
        <v>0.388816576174837</v>
      </c>
      <c r="QM10" s="4" t="n">
        <v>0.35</v>
      </c>
      <c r="QN10" s="4" t="n">
        <v>0.558067370464882</v>
      </c>
      <c r="QO10" s="4" t="n">
        <v>0.53</v>
      </c>
      <c r="QP10" s="4" t="n">
        <v>0.708512520944922</v>
      </c>
      <c r="QQ10" s="4" t="n">
        <v>0.69</v>
      </c>
      <c r="QR10" s="4" t="n">
        <v>0.877763315234967</v>
      </c>
      <c r="QS10" s="4" t="n">
        <v>0.87</v>
      </c>
      <c r="QT10" s="4" t="n">
        <v>999</v>
      </c>
      <c r="QU10" s="4" t="n">
        <v>999</v>
      </c>
      <c r="QV10" s="42" t="n">
        <f aca="false">QE10/QC10</f>
        <v>1.19565217391304</v>
      </c>
      <c r="QW10" s="7" t="s">
        <v>1044</v>
      </c>
      <c r="QX10" s="43" t="n">
        <f aca="false">QI10/QG10</f>
        <v>0.507246376811594</v>
      </c>
      <c r="QY10" s="7" t="s">
        <v>1045</v>
      </c>
      <c r="QZ10" s="7" t="n">
        <f aca="false">QS10/QO10</f>
        <v>1.64150943396226</v>
      </c>
      <c r="RA10" s="7" t="s">
        <v>1046</v>
      </c>
      <c r="RB10" s="7" t="n">
        <f aca="false">QO10/QK10</f>
        <v>3.11764705882353</v>
      </c>
      <c r="RC10" s="7" t="s">
        <v>1042</v>
      </c>
      <c r="RD10" s="42" t="n">
        <v>999</v>
      </c>
      <c r="RE10" s="42" t="n">
        <v>999</v>
      </c>
      <c r="RF10" s="4" t="n">
        <v>2014</v>
      </c>
      <c r="RG10" s="25" t="n">
        <v>0.83</v>
      </c>
      <c r="RH10" s="25" t="n">
        <v>0.83</v>
      </c>
      <c r="RI10" s="25" t="n">
        <v>0.81</v>
      </c>
      <c r="RJ10" s="25" t="n">
        <v>0.81</v>
      </c>
      <c r="RK10" s="25" t="n">
        <v>0.85</v>
      </c>
      <c r="RL10" s="25" t="n">
        <v>0.85</v>
      </c>
      <c r="RM10" s="4" t="n">
        <v>0.9</v>
      </c>
      <c r="RN10" s="4" t="n">
        <v>0.9</v>
      </c>
      <c r="RO10" s="4" t="n">
        <v>0.77</v>
      </c>
      <c r="RP10" s="4" t="n">
        <v>0.77</v>
      </c>
      <c r="RQ10" s="4" t="n">
        <v>0.61</v>
      </c>
      <c r="RR10" s="4" t="n">
        <v>0.61</v>
      </c>
      <c r="RS10" s="4" t="n">
        <v>0.78</v>
      </c>
      <c r="RT10" s="4" t="n">
        <v>0.78</v>
      </c>
      <c r="RU10" s="4" t="n">
        <v>0.85</v>
      </c>
      <c r="RV10" s="4" t="n">
        <v>0.85</v>
      </c>
      <c r="RW10" s="4" t="n">
        <v>0.94</v>
      </c>
      <c r="RX10" s="4" t="n">
        <v>0.94</v>
      </c>
      <c r="RY10" s="4" t="n">
        <v>0.98</v>
      </c>
      <c r="RZ10" s="4" t="n">
        <v>0.98</v>
      </c>
      <c r="SA10" s="4" t="n">
        <v>999</v>
      </c>
      <c r="SB10" s="4" t="n">
        <v>999</v>
      </c>
      <c r="SC10" s="42" t="n">
        <f aca="false">RL10/RJ10</f>
        <v>1.04938271604938</v>
      </c>
      <c r="SD10" s="7" t="s">
        <v>1044</v>
      </c>
      <c r="SE10" s="43" t="n">
        <f aca="false">RP10/RN10</f>
        <v>0.855555555555556</v>
      </c>
      <c r="SF10" s="7" t="s">
        <v>1045</v>
      </c>
      <c r="SG10" s="7" t="n">
        <f aca="false">RZ10/RV10</f>
        <v>1.15294117647059</v>
      </c>
      <c r="SH10" s="7" t="s">
        <v>1046</v>
      </c>
      <c r="SI10" s="7" t="n">
        <f aca="false">RV10/RR10</f>
        <v>1.39344262295082</v>
      </c>
      <c r="SJ10" s="7" t="s">
        <v>1042</v>
      </c>
      <c r="SK10" s="42" t="n">
        <v>999</v>
      </c>
      <c r="SL10" s="42" t="n">
        <v>999</v>
      </c>
      <c r="SM10" s="37" t="n">
        <v>0.511053303596289</v>
      </c>
      <c r="SN10" s="25" t="n">
        <v>0.48</v>
      </c>
      <c r="SO10" s="25" t="n">
        <v>0.454636329509855</v>
      </c>
      <c r="SP10" s="25" t="n">
        <v>0.42</v>
      </c>
      <c r="SQ10" s="25" t="n">
        <v>0.576873014274887</v>
      </c>
      <c r="SR10" s="25" t="n">
        <v>0.55</v>
      </c>
      <c r="SS10" s="25" t="n">
        <v>0.652095589514907</v>
      </c>
      <c r="ST10" s="25" t="n">
        <v>0.63</v>
      </c>
      <c r="SU10" s="25" t="n">
        <v>0.370010932364832</v>
      </c>
      <c r="SV10" s="25" t="n">
        <v>0.33</v>
      </c>
      <c r="SW10" s="25" t="n">
        <v>0.191357316169785</v>
      </c>
      <c r="SX10" s="25" t="n">
        <v>0.14</v>
      </c>
      <c r="SY10" s="25" t="n">
        <v>0.332399644744822</v>
      </c>
      <c r="SZ10" s="25" t="n">
        <v>0.29</v>
      </c>
      <c r="TA10" s="25" t="n">
        <v>0.501650439034867</v>
      </c>
      <c r="TB10" s="25" t="n">
        <v>0.47</v>
      </c>
      <c r="TC10" s="25" t="n">
        <v>0.66149841141991</v>
      </c>
      <c r="TD10" s="25" t="n">
        <v>0.64</v>
      </c>
      <c r="TE10" s="25" t="n">
        <v>0.840152027614958</v>
      </c>
      <c r="TF10" s="25" t="n">
        <v>0.83</v>
      </c>
      <c r="TG10" s="4" t="n">
        <v>999</v>
      </c>
      <c r="TH10" s="4" t="n">
        <v>999</v>
      </c>
      <c r="TI10" s="42" t="n">
        <f aca="false">SR10/SP10</f>
        <v>1.30952380952381</v>
      </c>
      <c r="TJ10" s="7" t="s">
        <v>1044</v>
      </c>
      <c r="TK10" s="43" t="n">
        <f aca="false">SV10/ST10</f>
        <v>0.523809523809524</v>
      </c>
      <c r="TL10" s="7" t="s">
        <v>1045</v>
      </c>
      <c r="TM10" s="7" t="n">
        <f aca="false">TF10/TB10</f>
        <v>1.76595744680851</v>
      </c>
      <c r="TN10" s="7" t="s">
        <v>1046</v>
      </c>
      <c r="TO10" s="7" t="n">
        <f aca="false">TB10/SX10</f>
        <v>3.35714285714286</v>
      </c>
      <c r="TP10" s="7" t="s">
        <v>1042</v>
      </c>
      <c r="TQ10" s="42" t="n">
        <v>999</v>
      </c>
      <c r="TR10" s="42" t="n">
        <v>999</v>
      </c>
      <c r="TS10" s="25" t="n">
        <v>0.9219565849971</v>
      </c>
      <c r="TT10" s="25" t="n">
        <v>0.917</v>
      </c>
      <c r="TU10" s="25" t="n">
        <v>0.910955276559626</v>
      </c>
      <c r="TV10" s="25" t="n">
        <v>0.9053</v>
      </c>
      <c r="TW10" s="25" t="n">
        <v>0.933239964474482</v>
      </c>
      <c r="TX10" s="25" t="n">
        <v>0.929</v>
      </c>
      <c r="TY10" s="4" t="n">
        <v>999</v>
      </c>
      <c r="TZ10" s="4" t="n">
        <v>999</v>
      </c>
      <c r="UA10" s="4" t="n">
        <v>999</v>
      </c>
      <c r="UB10" s="4" t="n">
        <v>999</v>
      </c>
      <c r="UC10" s="4" t="n">
        <v>999</v>
      </c>
      <c r="UD10" s="4" t="n">
        <v>999</v>
      </c>
      <c r="UE10" s="4" t="n">
        <v>999</v>
      </c>
      <c r="UF10" s="4" t="n">
        <v>999</v>
      </c>
      <c r="UG10" s="4" t="n">
        <v>999</v>
      </c>
      <c r="UH10" s="4" t="n">
        <v>999</v>
      </c>
      <c r="UI10" s="4" t="n">
        <v>999</v>
      </c>
      <c r="UJ10" s="4" t="n">
        <v>999</v>
      </c>
      <c r="UK10" s="4" t="n">
        <v>999</v>
      </c>
      <c r="UL10" s="4" t="n">
        <v>999</v>
      </c>
      <c r="UM10" s="4" t="n">
        <v>999</v>
      </c>
      <c r="UN10" s="4" t="n">
        <v>999</v>
      </c>
      <c r="UO10" s="42" t="n">
        <f aca="false">TX10/TV10</f>
        <v>1.02617916712692</v>
      </c>
      <c r="UP10" s="7" t="s">
        <v>1044</v>
      </c>
      <c r="UQ10" s="42" t="n">
        <v>999</v>
      </c>
      <c r="UR10" s="42" t="n">
        <v>999</v>
      </c>
      <c r="US10" s="42" t="n">
        <v>999</v>
      </c>
      <c r="UT10" s="42" t="n">
        <v>999</v>
      </c>
      <c r="UU10" s="42" t="n">
        <v>999</v>
      </c>
      <c r="UV10" s="42" t="n">
        <v>999</v>
      </c>
      <c r="UW10" s="42" t="n">
        <v>999</v>
      </c>
      <c r="UX10" s="42" t="n">
        <v>999</v>
      </c>
      <c r="UY10" s="25" t="n">
        <v>0.16220864135441</v>
      </c>
      <c r="UZ10" s="25" t="n">
        <v>0.109</v>
      </c>
      <c r="VA10" s="25" t="n">
        <v>0.13494038473977</v>
      </c>
      <c r="VB10" s="25" t="n">
        <v>0.08</v>
      </c>
      <c r="VC10" s="25" t="n">
        <v>0.189664808226884</v>
      </c>
      <c r="VD10" s="25" t="n">
        <v>0.1382</v>
      </c>
      <c r="VE10" s="4" t="n">
        <v>999</v>
      </c>
      <c r="VF10" s="4" t="n">
        <v>999</v>
      </c>
      <c r="VG10" s="4" t="n">
        <v>999</v>
      </c>
      <c r="VH10" s="4" t="n">
        <v>999</v>
      </c>
      <c r="VI10" s="4" t="n">
        <v>999</v>
      </c>
      <c r="VJ10" s="4" t="n">
        <v>999</v>
      </c>
      <c r="VK10" s="4" t="n">
        <v>999</v>
      </c>
      <c r="VL10" s="4" t="n">
        <v>999</v>
      </c>
      <c r="VM10" s="4" t="n">
        <v>999</v>
      </c>
      <c r="VN10" s="4" t="n">
        <v>999</v>
      </c>
      <c r="VO10" s="4" t="n">
        <v>999</v>
      </c>
      <c r="VP10" s="4" t="n">
        <v>999</v>
      </c>
      <c r="VQ10" s="4" t="n">
        <v>999</v>
      </c>
      <c r="VR10" s="4" t="n">
        <v>999</v>
      </c>
      <c r="VS10" s="4" t="n">
        <v>999</v>
      </c>
      <c r="VT10" s="4" t="n">
        <v>999</v>
      </c>
      <c r="VU10" s="42" t="n">
        <f aca="false">VD10/VB10</f>
        <v>1.7275</v>
      </c>
      <c r="VV10" s="7" t="s">
        <v>1044</v>
      </c>
      <c r="VW10" s="42" t="n">
        <v>999</v>
      </c>
      <c r="VX10" s="42" t="n">
        <v>999</v>
      </c>
      <c r="VY10" s="42" t="n">
        <v>999</v>
      </c>
      <c r="VZ10" s="42" t="n">
        <v>999</v>
      </c>
      <c r="WA10" s="42" t="n">
        <v>999</v>
      </c>
      <c r="WB10" s="42" t="n">
        <v>999</v>
      </c>
      <c r="WC10" s="42" t="n">
        <v>999</v>
      </c>
      <c r="WD10" s="42" t="n">
        <v>999</v>
      </c>
      <c r="WE10" s="4" t="n">
        <v>2015</v>
      </c>
      <c r="WF10" s="41" t="n">
        <v>0.643200753056961</v>
      </c>
      <c r="WG10" s="41" t="n">
        <v>0.598484848484848</v>
      </c>
      <c r="WH10" s="41" t="n">
        <v>0.866161616161616</v>
      </c>
      <c r="WI10" s="4" t="n">
        <v>1</v>
      </c>
      <c r="WJ10" s="4" t="s">
        <v>1030</v>
      </c>
      <c r="WK10" s="4" t="n">
        <v>1</v>
      </c>
      <c r="WL10" s="4" t="s">
        <v>1030</v>
      </c>
      <c r="WM10" s="4" t="n">
        <v>1</v>
      </c>
      <c r="WN10" s="4" t="s">
        <v>1030</v>
      </c>
      <c r="WO10" s="4" t="n">
        <v>1</v>
      </c>
      <c r="WP10" s="4" t="s">
        <v>1030</v>
      </c>
      <c r="WQ10" s="4" t="n">
        <v>1</v>
      </c>
      <c r="WR10" s="4" t="s">
        <v>1030</v>
      </c>
      <c r="WS10" s="4" t="n">
        <v>1</v>
      </c>
      <c r="WT10" s="4" t="s">
        <v>1030</v>
      </c>
      <c r="WU10" s="4" t="n">
        <v>1</v>
      </c>
      <c r="WV10" s="4" t="s">
        <v>1030</v>
      </c>
      <c r="WW10" s="4" t="n">
        <v>1</v>
      </c>
      <c r="WX10" s="4" t="s">
        <v>1030</v>
      </c>
      <c r="WY10" s="4" t="n">
        <v>1</v>
      </c>
      <c r="WZ10" s="4" t="s">
        <v>1030</v>
      </c>
      <c r="XA10" s="4" t="n">
        <v>1</v>
      </c>
      <c r="XB10" s="4" t="s">
        <v>1030</v>
      </c>
      <c r="XC10" s="4" t="n">
        <v>1</v>
      </c>
      <c r="XD10" s="4" t="s">
        <v>1030</v>
      </c>
      <c r="XE10" s="4" t="n">
        <v>1</v>
      </c>
      <c r="XF10" s="4" t="s">
        <v>1030</v>
      </c>
      <c r="XG10" s="4" t="n">
        <v>1</v>
      </c>
      <c r="XH10" s="4" t="s">
        <v>1030</v>
      </c>
      <c r="XI10" s="4" t="n">
        <v>1</v>
      </c>
      <c r="XJ10" s="4" t="s">
        <v>1030</v>
      </c>
      <c r="XK10" s="4" t="n">
        <v>1</v>
      </c>
      <c r="XL10" s="4" t="s">
        <v>1030</v>
      </c>
      <c r="XM10" s="4" t="n">
        <v>1</v>
      </c>
      <c r="XN10" s="4" t="s">
        <v>1030</v>
      </c>
      <c r="XO10" s="4" t="n">
        <v>1</v>
      </c>
      <c r="XP10" s="4" t="s">
        <v>1030</v>
      </c>
      <c r="XQ10" s="4" t="n">
        <v>1</v>
      </c>
      <c r="XR10" s="4" t="s">
        <v>1030</v>
      </c>
      <c r="XS10" s="4" t="n">
        <v>1</v>
      </c>
      <c r="XT10" s="4" t="s">
        <v>1030</v>
      </c>
      <c r="XU10" s="4" t="n">
        <v>1</v>
      </c>
      <c r="XV10" s="4" t="s">
        <v>1030</v>
      </c>
      <c r="XW10" s="41" t="n">
        <v>1</v>
      </c>
      <c r="XX10" s="41" t="n">
        <v>1</v>
      </c>
      <c r="XY10" s="4" t="n">
        <v>1</v>
      </c>
      <c r="XZ10" s="4" t="s">
        <v>1030</v>
      </c>
      <c r="YA10" s="4" t="n">
        <v>0.33</v>
      </c>
      <c r="YB10" s="4" t="s">
        <v>1048</v>
      </c>
      <c r="YC10" s="4" t="n">
        <v>1</v>
      </c>
      <c r="YD10" s="4" t="s">
        <v>1030</v>
      </c>
      <c r="YE10" s="4" t="n">
        <v>0.66</v>
      </c>
      <c r="YF10" s="4" t="s">
        <v>1071</v>
      </c>
      <c r="YG10" s="41" t="n">
        <v>0.7475</v>
      </c>
      <c r="YH10" s="41" t="n">
        <v>1</v>
      </c>
      <c r="YI10" s="4" t="n">
        <v>0</v>
      </c>
      <c r="YJ10" s="4" t="s">
        <v>1031</v>
      </c>
      <c r="YK10" s="4" t="n">
        <v>0</v>
      </c>
      <c r="YL10" s="4" t="s">
        <v>1031</v>
      </c>
      <c r="YM10" s="4" t="n">
        <v>0</v>
      </c>
      <c r="YN10" s="4" t="s">
        <v>1031</v>
      </c>
      <c r="YO10" s="4" t="n">
        <v>0</v>
      </c>
      <c r="YP10" s="4" t="s">
        <v>1031</v>
      </c>
      <c r="YQ10" s="4" t="n">
        <v>0</v>
      </c>
      <c r="YR10" s="4" t="s">
        <v>1031</v>
      </c>
      <c r="YS10" s="4" t="n">
        <v>0</v>
      </c>
      <c r="YT10" s="4" t="s">
        <v>1031</v>
      </c>
      <c r="YU10" s="4" t="n">
        <v>0</v>
      </c>
      <c r="YV10" s="4" t="s">
        <v>1031</v>
      </c>
      <c r="YW10" s="4" t="n">
        <v>0</v>
      </c>
      <c r="YX10" s="4" t="s">
        <v>1031</v>
      </c>
      <c r="YY10" s="25" t="n">
        <v>0.8616</v>
      </c>
      <c r="YZ10" s="25" t="n">
        <v>0.8616</v>
      </c>
      <c r="ZA10" s="25" t="n">
        <v>0.8608</v>
      </c>
      <c r="ZB10" s="25" t="n">
        <v>0.8608</v>
      </c>
      <c r="ZC10" s="25" t="n">
        <v>0.8799</v>
      </c>
      <c r="ZD10" s="25" t="n">
        <v>0.8799</v>
      </c>
      <c r="ZE10" s="25" t="n">
        <v>0.8949</v>
      </c>
      <c r="ZF10" s="25" t="n">
        <v>0.8949</v>
      </c>
      <c r="ZG10" s="25" t="n">
        <v>0.8583</v>
      </c>
      <c r="ZH10" s="25" t="n">
        <v>0.8583</v>
      </c>
      <c r="ZI10" s="4" t="n">
        <v>999</v>
      </c>
      <c r="ZJ10" s="4" t="n">
        <v>999</v>
      </c>
      <c r="ZK10" s="4" t="n">
        <v>999</v>
      </c>
      <c r="ZL10" s="4" t="n">
        <v>999</v>
      </c>
      <c r="ZM10" s="4" t="n">
        <v>999</v>
      </c>
      <c r="ZN10" s="4" t="n">
        <v>999</v>
      </c>
      <c r="ZO10" s="4" t="n">
        <v>999</v>
      </c>
      <c r="ZP10" s="4" t="n">
        <v>999</v>
      </c>
      <c r="ZQ10" s="4" t="n">
        <v>999</v>
      </c>
      <c r="ZR10" s="4" t="n">
        <v>999</v>
      </c>
      <c r="ZS10" s="4" t="n">
        <v>999</v>
      </c>
      <c r="ZT10" s="4" t="n">
        <v>999</v>
      </c>
      <c r="ZU10" s="42" t="n">
        <f aca="false">ZD10/ZB10</f>
        <v>1.02218866171004</v>
      </c>
      <c r="ZV10" s="7" t="s">
        <v>1044</v>
      </c>
      <c r="ZW10" s="43" t="n">
        <f aca="false">ZH10/ZF10</f>
        <v>0.959101575595039</v>
      </c>
      <c r="ZX10" s="7" t="s">
        <v>1045</v>
      </c>
      <c r="ZY10" s="42" t="n">
        <v>999</v>
      </c>
      <c r="ZZ10" s="42" t="n">
        <v>999</v>
      </c>
      <c r="AAA10" s="42" t="n">
        <v>999</v>
      </c>
      <c r="AAB10" s="42" t="n">
        <v>999</v>
      </c>
      <c r="AAC10" s="42" t="n">
        <v>999</v>
      </c>
      <c r="AAD10" s="42" t="n">
        <v>999</v>
      </c>
      <c r="AAE10" s="25" t="n">
        <v>0.9116</v>
      </c>
      <c r="AAF10" s="25" t="n">
        <v>0.9116</v>
      </c>
      <c r="AAG10" s="25" t="n">
        <v>0.9033</v>
      </c>
      <c r="AAH10" s="25" t="n">
        <v>0.9033</v>
      </c>
      <c r="AAI10" s="25" t="n">
        <v>0.9266</v>
      </c>
      <c r="AAJ10" s="25" t="n">
        <v>0.9266</v>
      </c>
      <c r="AAK10" s="25" t="n">
        <v>0.9416</v>
      </c>
      <c r="AAL10" s="25" t="n">
        <v>0.9416</v>
      </c>
      <c r="AAM10" s="25" t="n">
        <v>0.8983</v>
      </c>
      <c r="AAN10" s="25" t="n">
        <v>0.8983</v>
      </c>
      <c r="AAO10" s="4" t="n">
        <v>999</v>
      </c>
      <c r="AAP10" s="4" t="n">
        <v>999</v>
      </c>
      <c r="AAQ10" s="4" t="n">
        <v>999</v>
      </c>
      <c r="AAR10" s="4" t="n">
        <v>999</v>
      </c>
      <c r="AAS10" s="4" t="n">
        <v>999</v>
      </c>
      <c r="AAT10" s="4" t="n">
        <v>999</v>
      </c>
      <c r="AAU10" s="4" t="n">
        <v>999</v>
      </c>
      <c r="AAV10" s="4" t="n">
        <v>999</v>
      </c>
      <c r="AAW10" s="4" t="n">
        <v>999</v>
      </c>
      <c r="AAX10" s="4" t="n">
        <v>999</v>
      </c>
      <c r="AAY10" s="4" t="n">
        <v>999</v>
      </c>
      <c r="AAZ10" s="4" t="n">
        <v>999</v>
      </c>
      <c r="ABA10" s="42" t="n">
        <f aca="false">AAJ10/AAH10</f>
        <v>1.02579430975313</v>
      </c>
      <c r="ABB10" s="7" t="s">
        <v>1044</v>
      </c>
      <c r="ABC10" s="43" t="n">
        <f aca="false">AAN10/AAL10</f>
        <v>0.954014443500425</v>
      </c>
      <c r="ABD10" s="7" t="s">
        <v>1045</v>
      </c>
      <c r="ABE10" s="42" t="n">
        <v>999</v>
      </c>
      <c r="ABF10" s="42" t="n">
        <v>999</v>
      </c>
      <c r="ABG10" s="42" t="n">
        <v>999</v>
      </c>
      <c r="ABH10" s="42" t="n">
        <v>999</v>
      </c>
      <c r="ABI10" s="42" t="n">
        <v>999</v>
      </c>
      <c r="ABJ10" s="42" t="n">
        <v>999</v>
      </c>
      <c r="ABK10" s="25" t="n">
        <v>0.8116</v>
      </c>
      <c r="ABL10" s="25" t="n">
        <v>0.8116</v>
      </c>
      <c r="ABM10" s="25" t="n">
        <v>0.8183</v>
      </c>
      <c r="ABN10" s="25" t="n">
        <v>0.8183</v>
      </c>
      <c r="ABO10" s="25" t="n">
        <v>0.8333</v>
      </c>
      <c r="ABP10" s="25" t="n">
        <v>0.8333</v>
      </c>
      <c r="ABQ10" s="25" t="n">
        <v>0.8483</v>
      </c>
      <c r="ABR10" s="25" t="n">
        <v>0.8483</v>
      </c>
      <c r="ABS10" s="25" t="n">
        <v>0.8083</v>
      </c>
      <c r="ABT10" s="25" t="n">
        <v>0.8083</v>
      </c>
      <c r="ABU10" s="4" t="n">
        <v>999</v>
      </c>
      <c r="ABV10" s="4" t="n">
        <v>999</v>
      </c>
      <c r="ABW10" s="4" t="n">
        <v>999</v>
      </c>
      <c r="ABX10" s="4" t="n">
        <v>999</v>
      </c>
      <c r="ABY10" s="4" t="n">
        <v>999</v>
      </c>
      <c r="ABZ10" s="4" t="n">
        <v>999</v>
      </c>
      <c r="ACA10" s="4" t="n">
        <v>999</v>
      </c>
      <c r="ACB10" s="4" t="n">
        <v>999</v>
      </c>
      <c r="ACC10" s="4" t="n">
        <v>999</v>
      </c>
      <c r="ACD10" s="4" t="n">
        <v>999</v>
      </c>
      <c r="ACE10" s="4" t="n">
        <v>999</v>
      </c>
      <c r="ACF10" s="4" t="n">
        <v>999</v>
      </c>
      <c r="ACG10" s="42" t="n">
        <f aca="false">ABP10/ABN10</f>
        <v>1.01833068556764</v>
      </c>
      <c r="ACH10" s="7" t="s">
        <v>1044</v>
      </c>
      <c r="ACI10" s="43" t="n">
        <f aca="false">ABT10/ABR10</f>
        <v>0.95284687021101</v>
      </c>
      <c r="ACJ10" s="7" t="s">
        <v>1045</v>
      </c>
      <c r="ACK10" s="42" t="n">
        <v>999</v>
      </c>
      <c r="ACL10" s="42" t="n">
        <v>999</v>
      </c>
      <c r="ACM10" s="42" t="n">
        <v>999</v>
      </c>
      <c r="ACN10" s="42" t="n">
        <v>999</v>
      </c>
      <c r="ACO10" s="42" t="n">
        <v>999</v>
      </c>
      <c r="ACP10" s="42" t="n">
        <v>999</v>
      </c>
      <c r="ACQ10" s="25" t="n">
        <v>0.799343798052785</v>
      </c>
      <c r="ACR10" s="25" t="n">
        <v>0.7866</v>
      </c>
      <c r="ACS10" s="25" t="n">
        <v>0.793043889870895</v>
      </c>
      <c r="ACT10" s="25" t="n">
        <v>0.7799</v>
      </c>
      <c r="ACU10" s="25" t="n">
        <v>0.797745300823396</v>
      </c>
      <c r="ACV10" s="25" t="n">
        <v>0.7849</v>
      </c>
      <c r="ACW10" s="25" t="n">
        <v>0.796240849318596</v>
      </c>
      <c r="ACX10" s="25" t="n">
        <v>0.7833</v>
      </c>
      <c r="ACY10" s="25" t="n">
        <v>0.804045191499748</v>
      </c>
      <c r="ACZ10" s="25" t="n">
        <v>0.7916</v>
      </c>
      <c r="ADA10" s="4" t="n">
        <v>999</v>
      </c>
      <c r="ADB10" s="4" t="n">
        <v>999</v>
      </c>
      <c r="ADC10" s="4" t="n">
        <v>999</v>
      </c>
      <c r="ADD10" s="4" t="n">
        <v>999</v>
      </c>
      <c r="ADE10" s="4" t="n">
        <v>999</v>
      </c>
      <c r="ADF10" s="4" t="n">
        <v>999</v>
      </c>
      <c r="ADG10" s="4" t="n">
        <v>999</v>
      </c>
      <c r="ADH10" s="4" t="n">
        <v>999</v>
      </c>
      <c r="ADI10" s="4" t="n">
        <v>999</v>
      </c>
      <c r="ADJ10" s="4" t="n">
        <v>999</v>
      </c>
      <c r="ADK10" s="4" t="n">
        <v>999</v>
      </c>
      <c r="ADL10" s="4" t="n">
        <v>999</v>
      </c>
      <c r="ADM10" s="42" t="n">
        <f aca="false">ACV10/ACT10</f>
        <v>1.00641107834338</v>
      </c>
      <c r="ADN10" s="42" t="s">
        <v>1044</v>
      </c>
      <c r="ADO10" s="43" t="n">
        <f aca="false">ACZ10/ACX10</f>
        <v>1.01059619558279</v>
      </c>
      <c r="ADP10" s="42" t="s">
        <v>1041</v>
      </c>
      <c r="ADQ10" s="42" t="n">
        <v>999</v>
      </c>
      <c r="ADR10" s="42" t="n">
        <v>999</v>
      </c>
      <c r="ADS10" s="42" t="n">
        <v>999</v>
      </c>
      <c r="ADT10" s="42" t="n">
        <v>999</v>
      </c>
      <c r="ADU10" s="42" t="n">
        <v>999</v>
      </c>
      <c r="ADV10" s="42" t="n">
        <v>999</v>
      </c>
      <c r="ADW10" s="25" t="n">
        <v>0.921580472153712</v>
      </c>
      <c r="ADX10" s="25" t="n">
        <v>0.9166</v>
      </c>
      <c r="ADY10" s="25" t="n">
        <v>0.912177643407277</v>
      </c>
      <c r="ADZ10" s="25" t="n">
        <v>0.9066</v>
      </c>
      <c r="AEA10" s="25" t="n">
        <v>0.937283177893633</v>
      </c>
      <c r="AEB10" s="25" t="n">
        <v>0.9333</v>
      </c>
      <c r="AEC10" s="25" t="n">
        <v>0.927880355988631</v>
      </c>
      <c r="AED10" s="25" t="n">
        <v>0.9233</v>
      </c>
      <c r="AEE10" s="25" t="n">
        <v>0.92477742475998</v>
      </c>
      <c r="AEF10" s="25" t="n">
        <v>0.92</v>
      </c>
      <c r="AEG10" s="4" t="n">
        <v>999</v>
      </c>
      <c r="AEH10" s="4" t="n">
        <v>999</v>
      </c>
      <c r="AEI10" s="4" t="n">
        <v>999</v>
      </c>
      <c r="AEJ10" s="4" t="n">
        <v>999</v>
      </c>
      <c r="AEK10" s="4" t="n">
        <v>999</v>
      </c>
      <c r="AEL10" s="4" t="n">
        <v>999</v>
      </c>
      <c r="AEM10" s="4" t="n">
        <v>999</v>
      </c>
      <c r="AEN10" s="4" t="n">
        <v>999</v>
      </c>
      <c r="AEO10" s="4" t="n">
        <v>999</v>
      </c>
      <c r="AEP10" s="4" t="n">
        <v>999</v>
      </c>
      <c r="AEQ10" s="4" t="n">
        <v>999</v>
      </c>
      <c r="AER10" s="4" t="n">
        <v>999</v>
      </c>
      <c r="AES10" s="42" t="n">
        <f aca="false">AEB10/ADZ10</f>
        <v>1.02945069490404</v>
      </c>
      <c r="AET10" s="7" t="s">
        <v>1044</v>
      </c>
      <c r="AEU10" s="43" t="n">
        <f aca="false">AEF10/AED10</f>
        <v>0.996425863749594</v>
      </c>
      <c r="AEV10" s="7" t="s">
        <v>1041</v>
      </c>
      <c r="AEW10" s="42" t="n">
        <v>999</v>
      </c>
      <c r="AEX10" s="42" t="n">
        <v>999</v>
      </c>
      <c r="AEY10" s="42" t="n">
        <v>999</v>
      </c>
      <c r="AEZ10" s="42" t="n">
        <v>999</v>
      </c>
      <c r="AFA10" s="42" t="n">
        <v>999</v>
      </c>
      <c r="AFB10" s="42" t="n">
        <v>999</v>
      </c>
      <c r="AFC10" s="25" t="n">
        <v>0.677107123951857</v>
      </c>
      <c r="AFD10" s="25" t="n">
        <v>0.6566</v>
      </c>
      <c r="AFE10" s="25" t="n">
        <v>0.683406986458566</v>
      </c>
      <c r="AFF10" s="25" t="n">
        <v>0.6633</v>
      </c>
      <c r="AFG10" s="25" t="n">
        <v>0.658301451972209</v>
      </c>
      <c r="AFH10" s="25" t="n">
        <v>0.6366</v>
      </c>
      <c r="AFI10" s="25" t="n">
        <v>0.664601342648561</v>
      </c>
      <c r="AFJ10" s="25" t="n">
        <v>0.6433</v>
      </c>
      <c r="AFK10" s="25" t="n">
        <v>0.683406986458566</v>
      </c>
      <c r="AFL10" s="25" t="n">
        <v>0.6633</v>
      </c>
      <c r="AFM10" s="4" t="n">
        <v>999</v>
      </c>
      <c r="AFN10" s="4" t="n">
        <v>999</v>
      </c>
      <c r="AFO10" s="4" t="n">
        <v>999</v>
      </c>
      <c r="AFP10" s="4" t="n">
        <v>999</v>
      </c>
      <c r="AFQ10" s="4" t="n">
        <v>999</v>
      </c>
      <c r="AFR10" s="4" t="n">
        <v>999</v>
      </c>
      <c r="AFS10" s="4" t="n">
        <v>999</v>
      </c>
      <c r="AFT10" s="4" t="n">
        <v>999</v>
      </c>
      <c r="AFU10" s="4" t="n">
        <v>999</v>
      </c>
      <c r="AFV10" s="4" t="n">
        <v>999</v>
      </c>
      <c r="AFW10" s="4" t="n">
        <v>999</v>
      </c>
      <c r="AFX10" s="4" t="n">
        <v>999</v>
      </c>
      <c r="AFY10" s="42" t="n">
        <f aca="false">AFH10/AFF10</f>
        <v>0.959746720940751</v>
      </c>
      <c r="AFZ10" s="7" t="s">
        <v>1044</v>
      </c>
      <c r="AGA10" s="43" t="n">
        <f aca="false">AFL10/AFJ10</f>
        <v>1.03108969376652</v>
      </c>
      <c r="AGB10" s="7" t="s">
        <v>1041</v>
      </c>
      <c r="AGC10" s="42" t="n">
        <v>999</v>
      </c>
      <c r="AGD10" s="42" t="n">
        <v>999</v>
      </c>
      <c r="AGE10" s="42" t="n">
        <v>999</v>
      </c>
      <c r="AGF10" s="42" t="n">
        <v>999</v>
      </c>
      <c r="AGG10" s="42" t="n">
        <v>999</v>
      </c>
      <c r="AGH10" s="42" t="n">
        <v>999</v>
      </c>
      <c r="AGI10" s="4" t="n">
        <v>2015</v>
      </c>
      <c r="AGJ10" s="25" t="n">
        <v>0.96</v>
      </c>
      <c r="AGK10" s="25" t="n">
        <v>0.96</v>
      </c>
      <c r="AGL10" s="25" t="n">
        <v>0.9505</v>
      </c>
      <c r="AGM10" s="25" t="n">
        <v>0.9505</v>
      </c>
      <c r="AGN10" s="25" t="n">
        <v>0.9695</v>
      </c>
      <c r="AGO10" s="25" t="n">
        <v>0.9695</v>
      </c>
      <c r="AGP10" s="25" t="n">
        <v>0.9775</v>
      </c>
      <c r="AGQ10" s="25" t="n">
        <v>0.9775</v>
      </c>
      <c r="AGR10" s="25" t="n">
        <v>0.9378</v>
      </c>
      <c r="AGS10" s="25" t="n">
        <v>0.9378</v>
      </c>
      <c r="AGT10" s="25" t="n">
        <v>0.9233</v>
      </c>
      <c r="AGU10" s="25" t="n">
        <v>0.9233</v>
      </c>
      <c r="AGV10" s="25" t="n">
        <v>0.9464</v>
      </c>
      <c r="AGW10" s="25" t="n">
        <v>0.9464</v>
      </c>
      <c r="AGX10" s="25" t="n">
        <v>0.9629</v>
      </c>
      <c r="AGY10" s="25" t="n">
        <v>0.9629</v>
      </c>
      <c r="AGZ10" s="25" t="n">
        <v>0.9775</v>
      </c>
      <c r="AHA10" s="25" t="n">
        <v>0.9775</v>
      </c>
      <c r="AHB10" s="25" t="n">
        <v>0.9904</v>
      </c>
      <c r="AHC10" s="25" t="n">
        <v>0.9904</v>
      </c>
      <c r="AHD10" s="4" t="n">
        <v>999</v>
      </c>
      <c r="AHE10" s="4" t="n">
        <v>999</v>
      </c>
      <c r="AHF10" s="42" t="n">
        <f aca="false">AGO10/AGM10</f>
        <v>1.01998947922146</v>
      </c>
      <c r="AHG10" s="7" t="s">
        <v>1044</v>
      </c>
      <c r="AHH10" s="43" t="n">
        <f aca="false">AGS10/AGQ10</f>
        <v>0.959386189258312</v>
      </c>
      <c r="AHI10" s="7" t="s">
        <v>1041</v>
      </c>
      <c r="AHJ10" s="7" t="n">
        <f aca="false">AHC10/AGY10</f>
        <v>1.02855955966352</v>
      </c>
      <c r="AHK10" s="7" t="s">
        <v>1046</v>
      </c>
      <c r="AHL10" s="7" t="n">
        <f aca="false">AGY10/AGU10</f>
        <v>1.04288963500487</v>
      </c>
      <c r="AHM10" s="7" t="s">
        <v>1042</v>
      </c>
      <c r="AHN10" s="42" t="n">
        <v>999</v>
      </c>
      <c r="AHO10" s="42" t="n">
        <v>999</v>
      </c>
      <c r="AHP10" s="25" t="n">
        <v>0.879</v>
      </c>
      <c r="AHQ10" s="25" t="n">
        <v>0.879</v>
      </c>
      <c r="AHR10" s="25" t="n">
        <v>0.879</v>
      </c>
      <c r="AHS10" s="25" t="n">
        <v>0.879</v>
      </c>
      <c r="AHT10" s="25" t="n">
        <v>0.879</v>
      </c>
      <c r="AHU10" s="25" t="n">
        <v>0.879</v>
      </c>
      <c r="AHV10" s="25" t="n">
        <v>0.932</v>
      </c>
      <c r="AHW10" s="25" t="n">
        <v>0.932</v>
      </c>
      <c r="AHX10" s="25" t="n">
        <v>0.812</v>
      </c>
      <c r="AHY10" s="25" t="n">
        <v>0.812</v>
      </c>
      <c r="AHZ10" s="25" t="n">
        <v>0.768</v>
      </c>
      <c r="AIA10" s="25" t="n">
        <v>0.768</v>
      </c>
      <c r="AIB10" s="25" t="n">
        <v>0.838</v>
      </c>
      <c r="AIC10" s="25" t="n">
        <v>0.838</v>
      </c>
      <c r="AID10" s="25" t="n">
        <v>0.888</v>
      </c>
      <c r="AIE10" s="25" t="n">
        <v>0.888</v>
      </c>
      <c r="AIF10" s="25" t="n">
        <v>0.932</v>
      </c>
      <c r="AIG10" s="25" t="n">
        <v>0.932</v>
      </c>
      <c r="AIH10" s="25" t="n">
        <v>0.971</v>
      </c>
      <c r="AII10" s="25" t="n">
        <v>0.971</v>
      </c>
      <c r="AIJ10" s="4" t="n">
        <v>999</v>
      </c>
      <c r="AIK10" s="4" t="n">
        <v>999</v>
      </c>
      <c r="AIL10" s="42" t="n">
        <f aca="false">AHU10/AHS10</f>
        <v>1</v>
      </c>
      <c r="AIM10" s="7" t="s">
        <v>1049</v>
      </c>
      <c r="AIN10" s="43" t="n">
        <f aca="false">AHY10/AHW10</f>
        <v>0.871244635193133</v>
      </c>
      <c r="AIO10" s="7" t="s">
        <v>1045</v>
      </c>
      <c r="AIP10" s="7" t="n">
        <f aca="false">AII10/AIE10</f>
        <v>1.09346846846847</v>
      </c>
      <c r="AIQ10" s="7" t="s">
        <v>1046</v>
      </c>
      <c r="AIR10" s="7" t="n">
        <f aca="false">AIE10/AIA10</f>
        <v>1.15625</v>
      </c>
      <c r="AIS10" s="7" t="s">
        <v>1042</v>
      </c>
      <c r="AIT10" s="42" t="n">
        <v>999</v>
      </c>
      <c r="AIU10" s="42" t="n">
        <v>999</v>
      </c>
      <c r="AIV10" s="6" t="n">
        <v>2015</v>
      </c>
      <c r="AIW10" s="41" t="n">
        <v>0.426364462134897</v>
      </c>
      <c r="AIX10" s="41" t="n">
        <v>0.840909090909091</v>
      </c>
      <c r="AIY10" s="41" t="n">
        <v>0.946969696969697</v>
      </c>
      <c r="AIZ10" s="4" t="n">
        <v>1</v>
      </c>
      <c r="AJA10" s="4" t="s">
        <v>1030</v>
      </c>
      <c r="AJB10" s="4" t="n">
        <v>0.33</v>
      </c>
      <c r="AJC10" s="4" t="s">
        <v>1065</v>
      </c>
      <c r="AJD10" s="25" t="n">
        <v>0.640624178143272</v>
      </c>
      <c r="AJE10" s="25" t="n">
        <v>0.6178</v>
      </c>
      <c r="AJF10" s="25" t="n">
        <v>999</v>
      </c>
      <c r="AJG10" s="25" t="n">
        <v>999</v>
      </c>
      <c r="AJH10" s="25" t="n">
        <v>999</v>
      </c>
      <c r="AJI10" s="25" t="n">
        <v>999</v>
      </c>
      <c r="AJJ10" s="41" t="n">
        <v>0.656874726047758</v>
      </c>
      <c r="AJK10" s="41" t="n">
        <v>1</v>
      </c>
      <c r="AJL10" s="4" t="n">
        <v>997</v>
      </c>
      <c r="AJM10" s="4" t="s">
        <v>1032</v>
      </c>
      <c r="AJN10" s="4" t="n">
        <v>1</v>
      </c>
      <c r="AJO10" s="4" t="s">
        <v>1030</v>
      </c>
      <c r="AJP10" s="25" t="n">
        <v>0.9646</v>
      </c>
      <c r="AJQ10" s="58" t="n">
        <v>0.0354</v>
      </c>
      <c r="AJR10" s="25" t="n">
        <v>0.966714013360209</v>
      </c>
      <c r="AJS10" s="58" t="n">
        <v>0.0354</v>
      </c>
      <c r="AJT10" s="41" t="n">
        <v>0.97710467112007</v>
      </c>
      <c r="AJU10" s="41" t="n">
        <v>1</v>
      </c>
      <c r="AJV10" s="4" t="n">
        <v>997</v>
      </c>
      <c r="AJW10" s="6" t="s">
        <v>1032</v>
      </c>
      <c r="AJX10" s="4" t="n">
        <v>997</v>
      </c>
      <c r="AJY10" s="6" t="s">
        <v>1032</v>
      </c>
      <c r="AJZ10" s="4" t="n">
        <v>0.33</v>
      </c>
      <c r="AKA10" s="4" t="s">
        <v>1076</v>
      </c>
      <c r="AKB10" s="4" t="n">
        <v>0</v>
      </c>
      <c r="AKC10" s="4" t="s">
        <v>1031</v>
      </c>
      <c r="AKD10" s="41" t="n">
        <v>0.165</v>
      </c>
      <c r="AKE10" s="41" t="n">
        <v>1</v>
      </c>
      <c r="AKF10" s="4" t="s">
        <v>1052</v>
      </c>
      <c r="AKG10" s="4" t="s">
        <v>1031</v>
      </c>
      <c r="AKH10" s="25" t="n">
        <v>0.787496243486079</v>
      </c>
      <c r="AKI10" s="0" t="n">
        <v>22.6</v>
      </c>
      <c r="AKJ10" s="4" t="s">
        <v>1051</v>
      </c>
      <c r="AKK10" s="4" t="s">
        <v>1030</v>
      </c>
      <c r="AKL10" s="4" t="s">
        <v>1051</v>
      </c>
      <c r="AKM10" s="4" t="s">
        <v>1030</v>
      </c>
      <c r="AKN10" s="25" t="n">
        <v>0.835</v>
      </c>
      <c r="AKO10" s="25" t="n">
        <v>0.835</v>
      </c>
      <c r="AKP10" s="4" t="s">
        <v>1051</v>
      </c>
      <c r="AKQ10" s="4" t="s">
        <v>1030</v>
      </c>
      <c r="AKR10" s="4" t="s">
        <v>1051</v>
      </c>
      <c r="AKS10" s="4" t="s">
        <v>1030</v>
      </c>
      <c r="AKT10" s="41" t="n">
        <v>0.80321374906944</v>
      </c>
      <c r="AKU10" s="41" t="n">
        <v>1</v>
      </c>
      <c r="AKV10" s="41" t="n">
        <v>1</v>
      </c>
    </row>
    <row r="11" customFormat="false" ht="14.9" hidden="false" customHeight="false" outlineLevel="0" collapsed="false">
      <c r="A11" s="4" t="s">
        <v>1077</v>
      </c>
      <c r="B11" s="4" t="n">
        <v>1</v>
      </c>
      <c r="C11" s="4" t="s">
        <v>1030</v>
      </c>
      <c r="D11" s="4" t="n">
        <v>1</v>
      </c>
      <c r="E11" s="4" t="s">
        <v>1030</v>
      </c>
      <c r="F11" s="4" t="n">
        <v>1</v>
      </c>
      <c r="G11" s="4" t="s">
        <v>1030</v>
      </c>
      <c r="H11" s="4" t="n">
        <v>1</v>
      </c>
      <c r="I11" s="4" t="s">
        <v>1030</v>
      </c>
      <c r="J11" s="4" t="n">
        <v>1</v>
      </c>
      <c r="K11" s="4" t="s">
        <v>1030</v>
      </c>
      <c r="L11" s="4" t="n">
        <v>1</v>
      </c>
      <c r="M11" s="4" t="s">
        <v>1030</v>
      </c>
      <c r="N11" s="4" t="n">
        <v>1</v>
      </c>
      <c r="O11" s="4" t="s">
        <v>1030</v>
      </c>
      <c r="P11" s="4" t="n">
        <v>1</v>
      </c>
      <c r="Q11" s="4" t="s">
        <v>1030</v>
      </c>
      <c r="R11" s="4" t="n">
        <v>1</v>
      </c>
      <c r="S11" s="4" t="s">
        <v>1030</v>
      </c>
      <c r="T11" s="4" t="n">
        <v>1</v>
      </c>
      <c r="U11" s="4" t="s">
        <v>1030</v>
      </c>
      <c r="V11" s="4" t="n">
        <v>1</v>
      </c>
      <c r="W11" s="4" t="s">
        <v>1030</v>
      </c>
      <c r="X11" s="4" t="n">
        <v>1</v>
      </c>
      <c r="Y11" s="4" t="s">
        <v>1030</v>
      </c>
      <c r="Z11" s="4" t="n">
        <v>1</v>
      </c>
      <c r="AA11" s="4" t="s">
        <v>1055</v>
      </c>
      <c r="AB11" s="4" t="n">
        <v>1</v>
      </c>
      <c r="AC11" s="4" t="s">
        <v>1055</v>
      </c>
      <c r="AD11" s="4" t="n">
        <v>1</v>
      </c>
      <c r="AE11" s="4" t="s">
        <v>1055</v>
      </c>
      <c r="AF11" s="4" t="n">
        <v>1</v>
      </c>
      <c r="AG11" s="4" t="s">
        <v>1055</v>
      </c>
      <c r="AH11" s="4" t="n">
        <v>997</v>
      </c>
      <c r="AI11" s="4" t="s">
        <v>1032</v>
      </c>
      <c r="AJ11" s="4" t="n">
        <v>997</v>
      </c>
      <c r="AK11" s="4" t="s">
        <v>1032</v>
      </c>
      <c r="AL11" s="4" t="n">
        <v>997</v>
      </c>
      <c r="AM11" s="4" t="s">
        <v>1032</v>
      </c>
      <c r="AN11" s="4" t="n">
        <v>997</v>
      </c>
      <c r="AO11" s="4" t="s">
        <v>1032</v>
      </c>
      <c r="AP11" s="4" t="n">
        <v>997</v>
      </c>
      <c r="AQ11" s="4" t="s">
        <v>1032</v>
      </c>
      <c r="AR11" s="4" t="n">
        <v>997</v>
      </c>
      <c r="AS11" s="4" t="s">
        <v>1032</v>
      </c>
      <c r="AT11" s="4" t="n">
        <v>997</v>
      </c>
      <c r="AU11" s="4" t="s">
        <v>1032</v>
      </c>
      <c r="AV11" s="4" t="n">
        <v>997</v>
      </c>
      <c r="AW11" s="4" t="s">
        <v>1032</v>
      </c>
      <c r="AX11" s="4" t="n">
        <v>997</v>
      </c>
      <c r="AY11" s="34" t="s">
        <v>1032</v>
      </c>
      <c r="AZ11" s="4" t="n">
        <v>997</v>
      </c>
      <c r="BA11" s="34" t="s">
        <v>1032</v>
      </c>
      <c r="BB11" s="4" t="n">
        <v>997</v>
      </c>
      <c r="BC11" s="34" t="s">
        <v>1032</v>
      </c>
      <c r="BD11" s="4" t="n">
        <v>997</v>
      </c>
      <c r="BE11" s="34" t="s">
        <v>1032</v>
      </c>
      <c r="BF11" s="4" t="n">
        <v>997</v>
      </c>
      <c r="BG11" s="34" t="s">
        <v>1032</v>
      </c>
      <c r="BH11" s="4" t="n">
        <v>997</v>
      </c>
      <c r="BI11" s="34" t="s">
        <v>1032</v>
      </c>
      <c r="BJ11" s="4" t="n">
        <v>997</v>
      </c>
      <c r="BK11" s="34" t="s">
        <v>1032</v>
      </c>
      <c r="BL11" s="4" t="n">
        <v>997</v>
      </c>
      <c r="BM11" s="34" t="s">
        <v>1032</v>
      </c>
      <c r="BN11" s="48" t="n">
        <v>1</v>
      </c>
      <c r="BO11" s="48" t="n">
        <v>1</v>
      </c>
      <c r="BP11" s="4" t="n">
        <v>1</v>
      </c>
      <c r="BQ11" s="4" t="s">
        <v>1033</v>
      </c>
      <c r="BR11" s="4" t="n">
        <v>1</v>
      </c>
      <c r="BS11" s="4" t="s">
        <v>1033</v>
      </c>
      <c r="BT11" s="4" t="n">
        <v>1</v>
      </c>
      <c r="BU11" s="4" t="s">
        <v>1033</v>
      </c>
      <c r="BV11" s="4" t="n">
        <v>1</v>
      </c>
      <c r="BW11" s="4" t="s">
        <v>1033</v>
      </c>
      <c r="BX11" s="4" t="n">
        <v>1</v>
      </c>
      <c r="BY11" s="4" t="s">
        <v>1030</v>
      </c>
      <c r="BZ11" s="4" t="n">
        <v>1</v>
      </c>
      <c r="CA11" s="4" t="s">
        <v>1030</v>
      </c>
      <c r="CB11" s="4" t="n">
        <v>1</v>
      </c>
      <c r="CC11" s="4" t="s">
        <v>1030</v>
      </c>
      <c r="CD11" s="23" t="n">
        <v>1</v>
      </c>
      <c r="CE11" s="48" t="n">
        <v>1</v>
      </c>
      <c r="CF11" s="4" t="n">
        <v>1</v>
      </c>
      <c r="CG11" s="4" t="s">
        <v>1030</v>
      </c>
      <c r="CH11" s="4" t="n">
        <v>1</v>
      </c>
      <c r="CI11" s="4" t="s">
        <v>1030</v>
      </c>
      <c r="CJ11" s="4" t="n">
        <v>1</v>
      </c>
      <c r="CK11" s="4" t="s">
        <v>1030</v>
      </c>
      <c r="CL11" s="41" t="n">
        <v>1</v>
      </c>
      <c r="CM11" s="41" t="n">
        <v>1</v>
      </c>
      <c r="CN11" s="4" t="n">
        <v>1</v>
      </c>
      <c r="CO11" s="34" t="s">
        <v>1030</v>
      </c>
      <c r="CP11" s="4" t="n">
        <v>1</v>
      </c>
      <c r="CQ11" s="34" t="s">
        <v>1030</v>
      </c>
      <c r="CR11" s="4" t="n">
        <v>1</v>
      </c>
      <c r="CS11" s="4" t="s">
        <v>1056</v>
      </c>
      <c r="CT11" s="4" t="n">
        <v>1</v>
      </c>
      <c r="CU11" s="4" t="s">
        <v>1030</v>
      </c>
      <c r="CV11" s="48" t="n">
        <v>1</v>
      </c>
      <c r="CW11" s="48" t="n">
        <v>1</v>
      </c>
      <c r="CX11" s="27" t="n">
        <v>0.139984176803771</v>
      </c>
      <c r="CY11" s="50" t="n">
        <v>14.6</v>
      </c>
      <c r="CZ11" s="6" t="n">
        <v>2014</v>
      </c>
      <c r="DA11" s="59" t="n">
        <v>0.589736041409074</v>
      </c>
      <c r="DB11" s="50" t="n">
        <v>3.6</v>
      </c>
      <c r="DC11" s="0" t="n">
        <v>2014</v>
      </c>
      <c r="DD11" s="4" t="n">
        <v>0.923075507764201</v>
      </c>
      <c r="DE11" s="50" t="n">
        <v>7.5</v>
      </c>
      <c r="DF11" s="6" t="n">
        <v>2015</v>
      </c>
      <c r="DG11" s="4" t="n">
        <v>997</v>
      </c>
      <c r="DH11" s="4" t="n">
        <v>997</v>
      </c>
      <c r="DI11" s="6" t="n">
        <v>997</v>
      </c>
      <c r="DJ11" s="4" t="n">
        <v>999</v>
      </c>
      <c r="DK11" s="4" t="n">
        <v>999</v>
      </c>
      <c r="DL11" s="4" t="n">
        <v>999</v>
      </c>
      <c r="DM11" s="4" t="n">
        <v>999</v>
      </c>
      <c r="DN11" s="4" t="n">
        <v>999</v>
      </c>
      <c r="DO11" s="4" t="n">
        <v>999</v>
      </c>
      <c r="DP11" s="4" t="n">
        <v>999</v>
      </c>
      <c r="DQ11" s="4" t="n">
        <v>999</v>
      </c>
      <c r="DR11" s="4" t="n">
        <v>999</v>
      </c>
      <c r="DS11" s="4" t="n">
        <v>999</v>
      </c>
      <c r="DT11" s="4" t="n">
        <v>999</v>
      </c>
      <c r="DU11" s="4" t="n">
        <v>999</v>
      </c>
      <c r="DV11" s="4" t="n">
        <v>0.192292831524114</v>
      </c>
      <c r="DW11" s="50" t="n">
        <v>17</v>
      </c>
      <c r="DX11" s="6" t="n">
        <v>2011</v>
      </c>
      <c r="DY11" s="4" t="n">
        <v>999</v>
      </c>
      <c r="DZ11" s="4" t="n">
        <v>999</v>
      </c>
      <c r="EA11" s="4" t="n">
        <v>999</v>
      </c>
      <c r="EB11" s="4" t="n">
        <v>999</v>
      </c>
      <c r="EC11" s="4" t="n">
        <v>999</v>
      </c>
      <c r="ED11" s="4" t="n">
        <v>999</v>
      </c>
      <c r="EE11" s="4" t="n">
        <v>999</v>
      </c>
      <c r="EF11" s="4" t="n">
        <v>999</v>
      </c>
      <c r="EG11" s="4" t="n">
        <v>999</v>
      </c>
      <c r="EH11" s="41" t="n">
        <v>0.46127213937529</v>
      </c>
      <c r="EI11" s="41" t="n">
        <v>0.476190476190476</v>
      </c>
      <c r="EJ11" s="32" t="n">
        <v>0.845918531596281</v>
      </c>
      <c r="EK11" s="32" t="n">
        <v>0.819444444444444</v>
      </c>
      <c r="EL11" s="32" t="n">
        <v>0.693183241169175</v>
      </c>
      <c r="EM11" s="41" t="n">
        <v>0.895238095238095</v>
      </c>
      <c r="EN11" s="4" t="n">
        <v>1</v>
      </c>
      <c r="EO11" s="4" t="s">
        <v>1030</v>
      </c>
      <c r="EP11" s="4" t="n">
        <v>0.32</v>
      </c>
      <c r="EQ11" s="0" t="n">
        <v>32</v>
      </c>
      <c r="ER11" s="4" t="n">
        <v>1</v>
      </c>
      <c r="ES11" s="4" t="s">
        <v>1030</v>
      </c>
      <c r="ET11" s="4" t="n">
        <v>0.36</v>
      </c>
      <c r="EU11" s="0" t="n">
        <v>36</v>
      </c>
      <c r="EV11" s="36" t="n">
        <v>0.2499</v>
      </c>
      <c r="EW11" s="0" t="n">
        <v>24.99</v>
      </c>
      <c r="EX11" s="36" t="n">
        <v>0.299</v>
      </c>
      <c r="EY11" s="0" t="n">
        <v>29.9</v>
      </c>
      <c r="EZ11" s="6" t="n">
        <v>2016</v>
      </c>
      <c r="FA11" s="48" t="n">
        <v>0.830400197504832</v>
      </c>
      <c r="FB11" s="48" t="n">
        <v>1</v>
      </c>
      <c r="FC11" s="4" t="n">
        <v>1</v>
      </c>
      <c r="FD11" s="4" t="s">
        <v>1030</v>
      </c>
      <c r="FE11" s="4" t="n">
        <v>0.55</v>
      </c>
      <c r="FF11" s="60" t="n">
        <f aca="false">AVERAGE(50, 60)</f>
        <v>55</v>
      </c>
      <c r="FG11" s="4" t="n">
        <v>1</v>
      </c>
      <c r="FH11" s="4" t="s">
        <v>1030</v>
      </c>
      <c r="FI11" s="61" t="n">
        <v>0.35</v>
      </c>
      <c r="FJ11" s="60" t="n">
        <f aca="false">AVERAGE(40,30)</f>
        <v>35</v>
      </c>
      <c r="FK11" s="4" t="n">
        <v>1</v>
      </c>
      <c r="FL11" s="60" t="n">
        <f aca="false">AVERAGE(60,50)</f>
        <v>55</v>
      </c>
      <c r="FM11" s="4" t="n">
        <v>1</v>
      </c>
      <c r="FN11" s="60" t="n">
        <f aca="false">AVERAGE(40,30)</f>
        <v>35</v>
      </c>
      <c r="FO11" s="4" t="n">
        <v>999</v>
      </c>
      <c r="FP11" s="4" t="n">
        <v>999</v>
      </c>
      <c r="FQ11" s="4" t="n">
        <v>999</v>
      </c>
      <c r="FR11" s="4" t="n">
        <v>999</v>
      </c>
      <c r="FS11" s="4" t="n">
        <v>999</v>
      </c>
      <c r="FT11" s="4" t="n">
        <v>999</v>
      </c>
      <c r="FU11" s="4" t="n">
        <v>999</v>
      </c>
      <c r="FV11" s="4" t="n">
        <v>999</v>
      </c>
      <c r="FW11" s="4" t="n">
        <v>999</v>
      </c>
      <c r="FX11" s="4" t="n">
        <v>999</v>
      </c>
      <c r="FY11" s="41" t="n">
        <v>1</v>
      </c>
      <c r="FZ11" s="41" t="n">
        <v>0.5</v>
      </c>
      <c r="GA11" s="4" t="n">
        <v>0.4577</v>
      </c>
      <c r="GB11" s="0" t="n">
        <v>45.77</v>
      </c>
      <c r="GC11" s="4" t="n">
        <v>0.471169757376296</v>
      </c>
      <c r="GD11" s="0" t="n">
        <v>48.44</v>
      </c>
      <c r="GE11" s="6" t="n">
        <v>2016</v>
      </c>
      <c r="GF11" s="4" t="n">
        <v>1</v>
      </c>
      <c r="GG11" s="4" t="s">
        <v>1030</v>
      </c>
      <c r="GH11" s="4" t="n">
        <v>0.25</v>
      </c>
      <c r="GI11" s="0" t="n">
        <v>999</v>
      </c>
      <c r="GJ11" s="4" t="n">
        <v>1</v>
      </c>
      <c r="GK11" s="34" t="s">
        <v>1030</v>
      </c>
      <c r="GL11" s="4" t="n">
        <v>0.36</v>
      </c>
      <c r="GM11" s="50" t="n">
        <v>36</v>
      </c>
      <c r="GN11" s="36" t="n">
        <v>0.81539465101109</v>
      </c>
      <c r="GO11" s="0" t="n">
        <v>30.66</v>
      </c>
      <c r="GP11" s="36" t="n">
        <v>0.571348192275487</v>
      </c>
      <c r="GQ11" s="0" t="n">
        <v>34.36</v>
      </c>
      <c r="GR11" s="6" t="n">
        <v>2016</v>
      </c>
      <c r="GS11" s="4" t="n">
        <v>1</v>
      </c>
      <c r="GT11" s="0" t="n">
        <v>1.27</v>
      </c>
      <c r="GU11" s="6" t="n">
        <v>2016</v>
      </c>
      <c r="GV11" s="48" t="n">
        <v>0.663122520132575</v>
      </c>
      <c r="GW11" s="48" t="n">
        <v>1</v>
      </c>
      <c r="GX11" s="4" t="n">
        <v>1</v>
      </c>
      <c r="GY11" s="4" t="s">
        <v>1030</v>
      </c>
      <c r="GZ11" s="4" t="n">
        <v>1</v>
      </c>
      <c r="HA11" s="6" t="n">
        <v>1</v>
      </c>
      <c r="HB11" s="4" t="n">
        <v>1</v>
      </c>
      <c r="HC11" s="4" t="s">
        <v>1030</v>
      </c>
      <c r="HD11" s="4" t="n">
        <v>1</v>
      </c>
      <c r="HE11" s="4" t="n">
        <v>1</v>
      </c>
      <c r="HF11" s="6" t="n">
        <v>2010</v>
      </c>
      <c r="HG11" s="4" t="n">
        <v>1</v>
      </c>
      <c r="HH11" s="4" t="n">
        <v>1</v>
      </c>
      <c r="HI11" s="4" t="n">
        <v>1</v>
      </c>
      <c r="HJ11" s="4" t="n">
        <v>1</v>
      </c>
      <c r="HK11" s="6" t="n">
        <v>2010</v>
      </c>
      <c r="HL11" s="41" t="n">
        <v>1</v>
      </c>
      <c r="HM11" s="41" t="n">
        <v>1</v>
      </c>
      <c r="HN11" s="41" t="n">
        <v>0.875</v>
      </c>
      <c r="HO11" s="4" t="n">
        <v>1</v>
      </c>
      <c r="HP11" s="34" t="s">
        <v>1036</v>
      </c>
      <c r="HQ11" s="4" t="n">
        <v>0.75</v>
      </c>
      <c r="HR11" s="4" t="s">
        <v>1074</v>
      </c>
      <c r="HS11" s="4" t="n">
        <v>0.85</v>
      </c>
      <c r="HT11" s="50" t="n">
        <v>15</v>
      </c>
      <c r="HU11" s="6" t="n">
        <v>2014</v>
      </c>
      <c r="HV11" s="51" t="n">
        <v>0.764098223810217</v>
      </c>
      <c r="HW11" s="0" t="n">
        <v>23</v>
      </c>
      <c r="HX11" s="6" t="n">
        <v>2012</v>
      </c>
      <c r="HY11" s="55" t="n">
        <v>0</v>
      </c>
      <c r="HZ11" s="6" t="s">
        <v>1030</v>
      </c>
      <c r="IA11" s="6" t="n">
        <v>999</v>
      </c>
      <c r="IB11" s="6" t="n">
        <v>2012</v>
      </c>
      <c r="IC11" s="4" t="n">
        <v>1</v>
      </c>
      <c r="ID11" s="34" t="s">
        <v>1030</v>
      </c>
      <c r="IE11" s="41" t="n">
        <v>0.72734970396837</v>
      </c>
      <c r="IF11" s="41" t="n">
        <v>1</v>
      </c>
      <c r="IG11" s="4" t="n">
        <v>1</v>
      </c>
      <c r="IH11" s="34" t="s">
        <v>1030</v>
      </c>
      <c r="II11" s="33" t="n">
        <v>1</v>
      </c>
      <c r="IJ11" s="34" t="s">
        <v>1030</v>
      </c>
      <c r="IK11" s="4" t="n">
        <v>1</v>
      </c>
      <c r="IL11" s="4" t="s">
        <v>1030</v>
      </c>
      <c r="IM11" s="15" t="n">
        <v>1</v>
      </c>
      <c r="IN11" s="15" t="s">
        <v>1030</v>
      </c>
      <c r="IO11" s="15" t="n">
        <v>1</v>
      </c>
      <c r="IP11" s="15" t="s">
        <v>1030</v>
      </c>
      <c r="IQ11" s="4" t="n">
        <v>1</v>
      </c>
      <c r="IR11" s="15" t="s">
        <v>1030</v>
      </c>
      <c r="IS11" s="4" t="n">
        <v>1</v>
      </c>
      <c r="IT11" s="4" t="s">
        <v>1030</v>
      </c>
      <c r="IU11" s="4" t="n">
        <v>1</v>
      </c>
      <c r="IV11" s="4" t="s">
        <v>1030</v>
      </c>
      <c r="IW11" s="4" t="n">
        <v>1</v>
      </c>
      <c r="IX11" s="4" t="s">
        <v>1030</v>
      </c>
      <c r="IY11" s="4" t="n">
        <v>1</v>
      </c>
      <c r="IZ11" s="4" t="s">
        <v>1030</v>
      </c>
      <c r="JA11" s="4" t="n">
        <v>1</v>
      </c>
      <c r="JB11" s="15" t="s">
        <v>1030</v>
      </c>
      <c r="JC11" s="4" t="n">
        <v>1</v>
      </c>
      <c r="JD11" s="4" t="s">
        <v>1030</v>
      </c>
      <c r="JE11" s="4" t="n">
        <v>1</v>
      </c>
      <c r="JF11" s="15" t="s">
        <v>1030</v>
      </c>
      <c r="JG11" s="4" t="n">
        <v>1</v>
      </c>
      <c r="JH11" s="15" t="s">
        <v>1030</v>
      </c>
      <c r="JI11" s="4" t="n">
        <v>1</v>
      </c>
      <c r="JJ11" s="4" t="s">
        <v>1030</v>
      </c>
      <c r="JK11" s="4" t="n">
        <v>1</v>
      </c>
      <c r="JL11" s="4" t="s">
        <v>1030</v>
      </c>
      <c r="JM11" s="4" t="n">
        <v>0</v>
      </c>
      <c r="JN11" s="4" t="s">
        <v>1031</v>
      </c>
      <c r="JO11" s="4" t="n">
        <v>0.66</v>
      </c>
      <c r="JP11" s="4" t="s">
        <v>1078</v>
      </c>
      <c r="JQ11" s="4" t="n">
        <v>0</v>
      </c>
      <c r="JR11" s="4" t="s">
        <v>1030</v>
      </c>
      <c r="JS11" s="41" t="n">
        <v>0.876842105263158</v>
      </c>
      <c r="JT11" s="41" t="n">
        <v>1</v>
      </c>
      <c r="JU11" s="4" t="n">
        <v>1</v>
      </c>
      <c r="JV11" s="4" t="n">
        <v>1.0905</v>
      </c>
      <c r="JW11" s="4" t="n">
        <v>999</v>
      </c>
      <c r="JX11" s="46" t="n">
        <v>999</v>
      </c>
      <c r="JY11" s="4" t="n">
        <v>999</v>
      </c>
      <c r="JZ11" s="46" t="n">
        <v>999</v>
      </c>
      <c r="KA11" s="4" t="n">
        <v>999</v>
      </c>
      <c r="KB11" s="46" t="n">
        <v>999</v>
      </c>
      <c r="KC11" s="4" t="n">
        <v>999</v>
      </c>
      <c r="KD11" s="46" t="n">
        <v>999</v>
      </c>
      <c r="KE11" s="4" t="n">
        <v>999</v>
      </c>
      <c r="KF11" s="46" t="n">
        <v>999</v>
      </c>
      <c r="KG11" s="4" t="n">
        <v>999</v>
      </c>
      <c r="KH11" s="46" t="n">
        <v>999</v>
      </c>
      <c r="KI11" s="4" t="n">
        <v>999</v>
      </c>
      <c r="KJ11" s="46" t="n">
        <v>999</v>
      </c>
      <c r="KK11" s="4" t="n">
        <v>999</v>
      </c>
      <c r="KL11" s="46" t="n">
        <v>999</v>
      </c>
      <c r="KM11" s="4" t="n">
        <v>999</v>
      </c>
      <c r="KN11" s="4" t="n">
        <v>999</v>
      </c>
      <c r="KO11" s="4" t="n">
        <v>999</v>
      </c>
      <c r="KP11" s="4" t="n">
        <v>999</v>
      </c>
      <c r="KQ11" s="42" t="n">
        <v>999</v>
      </c>
      <c r="KR11" s="42" t="n">
        <v>999</v>
      </c>
      <c r="KS11" s="42" t="n">
        <v>999</v>
      </c>
      <c r="KT11" s="42" t="n">
        <v>999</v>
      </c>
      <c r="KU11" s="42" t="n">
        <v>999</v>
      </c>
      <c r="KV11" s="42" t="n">
        <v>999</v>
      </c>
      <c r="KW11" s="42" t="n">
        <v>999</v>
      </c>
      <c r="KX11" s="42" t="n">
        <v>999</v>
      </c>
      <c r="KY11" s="42" t="n">
        <v>999</v>
      </c>
      <c r="KZ11" s="42" t="n">
        <v>999</v>
      </c>
      <c r="LA11" s="4" t="n">
        <v>1</v>
      </c>
      <c r="LB11" s="4" t="n">
        <v>1.0051</v>
      </c>
      <c r="LC11" s="4" t="n">
        <v>999</v>
      </c>
      <c r="LD11" s="4" t="n">
        <v>999</v>
      </c>
      <c r="LE11" s="4" t="n">
        <v>999</v>
      </c>
      <c r="LF11" s="4" t="n">
        <v>999</v>
      </c>
      <c r="LG11" s="4" t="n">
        <v>999</v>
      </c>
      <c r="LH11" s="4" t="n">
        <v>999</v>
      </c>
      <c r="LI11" s="4" t="n">
        <v>999</v>
      </c>
      <c r="LJ11" s="4" t="n">
        <v>999</v>
      </c>
      <c r="LK11" s="4" t="n">
        <v>999</v>
      </c>
      <c r="LL11" s="4" t="n">
        <v>999</v>
      </c>
      <c r="LM11" s="4" t="n">
        <v>999</v>
      </c>
      <c r="LN11" s="4" t="n">
        <v>999</v>
      </c>
      <c r="LO11" s="4" t="n">
        <v>999</v>
      </c>
      <c r="LP11" s="4" t="n">
        <v>999</v>
      </c>
      <c r="LQ11" s="6" t="n">
        <v>999</v>
      </c>
      <c r="LR11" s="4" t="n">
        <v>999</v>
      </c>
      <c r="LS11" s="4" t="n">
        <v>999</v>
      </c>
      <c r="LT11" s="4" t="n">
        <v>999</v>
      </c>
      <c r="LU11" s="4" t="n">
        <v>999</v>
      </c>
      <c r="LV11" s="15" t="n">
        <v>999</v>
      </c>
      <c r="LW11" s="42" t="n">
        <v>999</v>
      </c>
      <c r="LX11" s="42" t="n">
        <v>999</v>
      </c>
      <c r="LY11" s="42" t="n">
        <v>999</v>
      </c>
      <c r="LZ11" s="42" t="n">
        <v>999</v>
      </c>
      <c r="MA11" s="42" t="n">
        <v>999</v>
      </c>
      <c r="MB11" s="42" t="n">
        <v>999</v>
      </c>
      <c r="MC11" s="42" t="n">
        <v>999</v>
      </c>
      <c r="MD11" s="42" t="n">
        <v>999</v>
      </c>
      <c r="ME11" s="42" t="n">
        <v>999</v>
      </c>
      <c r="MF11" s="42" t="n">
        <v>999</v>
      </c>
      <c r="MG11" s="4" t="n">
        <v>999</v>
      </c>
      <c r="MH11" s="4" t="n">
        <v>999</v>
      </c>
      <c r="MI11" s="4" t="n">
        <v>999</v>
      </c>
      <c r="MJ11" s="4" t="n">
        <v>999</v>
      </c>
      <c r="MK11" s="4" t="n">
        <v>999</v>
      </c>
      <c r="ML11" s="4" t="n">
        <v>999</v>
      </c>
      <c r="MM11" s="4" t="n">
        <v>999</v>
      </c>
      <c r="MN11" s="4" t="n">
        <v>999</v>
      </c>
      <c r="MO11" s="4" t="n">
        <v>999</v>
      </c>
      <c r="MP11" s="4" t="n">
        <v>999</v>
      </c>
      <c r="MQ11" s="4" t="n">
        <v>999</v>
      </c>
      <c r="MR11" s="4" t="n">
        <v>999</v>
      </c>
      <c r="MS11" s="4" t="n">
        <v>999</v>
      </c>
      <c r="MT11" s="4" t="n">
        <v>999</v>
      </c>
      <c r="MU11" s="4" t="n">
        <v>999</v>
      </c>
      <c r="MV11" s="4" t="n">
        <v>999</v>
      </c>
      <c r="MW11" s="4" t="n">
        <v>999</v>
      </c>
      <c r="MX11" s="4" t="n">
        <v>999</v>
      </c>
      <c r="MY11" s="4" t="n">
        <v>999</v>
      </c>
      <c r="MZ11" s="4" t="n">
        <v>999</v>
      </c>
      <c r="NA11" s="4" t="n">
        <v>999</v>
      </c>
      <c r="NB11" s="4" t="n">
        <v>999</v>
      </c>
      <c r="NC11" s="42" t="n">
        <v>999</v>
      </c>
      <c r="ND11" s="42" t="n">
        <v>999</v>
      </c>
      <c r="NE11" s="42" t="n">
        <v>999</v>
      </c>
      <c r="NF11" s="42" t="n">
        <v>999</v>
      </c>
      <c r="NG11" s="42" t="n">
        <v>999</v>
      </c>
      <c r="NH11" s="42" t="n">
        <v>999</v>
      </c>
      <c r="NI11" s="42" t="n">
        <v>999</v>
      </c>
      <c r="NJ11" s="42" t="n">
        <v>999</v>
      </c>
      <c r="NK11" s="42" t="n">
        <v>999</v>
      </c>
      <c r="NL11" s="42" t="n">
        <v>999</v>
      </c>
      <c r="NM11" s="4" t="n">
        <v>0.749021023332001</v>
      </c>
      <c r="NN11" s="4" t="n">
        <v>0.7553</v>
      </c>
      <c r="NO11" s="4" t="n">
        <v>999</v>
      </c>
      <c r="NP11" s="4" t="n">
        <v>999</v>
      </c>
      <c r="NQ11" s="4" t="n">
        <v>999</v>
      </c>
      <c r="NR11" s="4" t="n">
        <v>999</v>
      </c>
      <c r="NS11" s="4" t="n">
        <v>999</v>
      </c>
      <c r="NT11" s="4" t="n">
        <v>999</v>
      </c>
      <c r="NU11" s="4" t="n">
        <v>999</v>
      </c>
      <c r="NV11" s="4" t="n">
        <v>999</v>
      </c>
      <c r="NW11" s="4" t="n">
        <v>999</v>
      </c>
      <c r="NX11" s="4" t="n">
        <v>999</v>
      </c>
      <c r="NY11" s="4" t="n">
        <v>999</v>
      </c>
      <c r="NZ11" s="4" t="n">
        <v>999</v>
      </c>
      <c r="OA11" s="4" t="n">
        <v>999</v>
      </c>
      <c r="OB11" s="4" t="n">
        <v>999</v>
      </c>
      <c r="OC11" s="4" t="n">
        <v>999</v>
      </c>
      <c r="OD11" s="4" t="n">
        <v>999</v>
      </c>
      <c r="OE11" s="6" t="n">
        <v>999</v>
      </c>
      <c r="OF11" s="4" t="n">
        <v>999</v>
      </c>
      <c r="OG11" s="4" t="n">
        <v>999</v>
      </c>
      <c r="OH11" s="4" t="n">
        <v>999</v>
      </c>
      <c r="OI11" s="42" t="n">
        <v>999</v>
      </c>
      <c r="OJ11" s="42" t="n">
        <v>999</v>
      </c>
      <c r="OK11" s="42" t="n">
        <v>999</v>
      </c>
      <c r="OL11" s="42" t="n">
        <v>999</v>
      </c>
      <c r="OM11" s="42" t="n">
        <v>999</v>
      </c>
      <c r="ON11" s="42" t="n">
        <v>999</v>
      </c>
      <c r="OO11" s="42" t="n">
        <v>999</v>
      </c>
      <c r="OP11" s="42" t="n">
        <v>999</v>
      </c>
      <c r="OQ11" s="42" t="n">
        <v>999</v>
      </c>
      <c r="OR11" s="42" t="n">
        <v>999</v>
      </c>
      <c r="OS11" s="4" t="s">
        <v>1035</v>
      </c>
      <c r="OT11" s="4" t="n">
        <v>0.9353</v>
      </c>
      <c r="OU11" s="4" t="n">
        <v>0.9353</v>
      </c>
      <c r="OV11" s="4" t="n">
        <v>999</v>
      </c>
      <c r="OW11" s="4" t="n">
        <v>999</v>
      </c>
      <c r="OX11" s="4" t="n">
        <v>999</v>
      </c>
      <c r="OY11" s="4" t="n">
        <v>999</v>
      </c>
      <c r="OZ11" s="4" t="n">
        <v>999</v>
      </c>
      <c r="PA11" s="4" t="n">
        <v>999</v>
      </c>
      <c r="PB11" s="4" t="n">
        <v>999</v>
      </c>
      <c r="PC11" s="4" t="n">
        <v>999</v>
      </c>
      <c r="PD11" s="4" t="n">
        <v>999</v>
      </c>
      <c r="PE11" s="4" t="n">
        <v>999</v>
      </c>
      <c r="PF11" s="4" t="n">
        <v>999</v>
      </c>
      <c r="PG11" s="4" t="n">
        <v>999</v>
      </c>
      <c r="PH11" s="4" t="n">
        <v>999</v>
      </c>
      <c r="PI11" s="4" t="n">
        <v>999</v>
      </c>
      <c r="PJ11" s="4" t="n">
        <v>999</v>
      </c>
      <c r="PK11" s="4" t="n">
        <v>999</v>
      </c>
      <c r="PL11" s="4" t="n">
        <v>999</v>
      </c>
      <c r="PM11" s="4" t="n">
        <v>999</v>
      </c>
      <c r="PN11" s="4" t="n">
        <v>999</v>
      </c>
      <c r="PO11" s="4" t="n">
        <v>999</v>
      </c>
      <c r="PP11" s="42" t="n">
        <v>999</v>
      </c>
      <c r="PQ11" s="42" t="n">
        <v>999</v>
      </c>
      <c r="PR11" s="42" t="n">
        <v>999</v>
      </c>
      <c r="PS11" s="42" t="n">
        <v>999</v>
      </c>
      <c r="PT11" s="42" t="n">
        <v>999</v>
      </c>
      <c r="PU11" s="42" t="n">
        <v>999</v>
      </c>
      <c r="PV11" s="42" t="n">
        <v>999</v>
      </c>
      <c r="PW11" s="42" t="n">
        <v>999</v>
      </c>
      <c r="PX11" s="42" t="n">
        <v>999</v>
      </c>
      <c r="PY11" s="42" t="n">
        <v>999</v>
      </c>
      <c r="PZ11" s="4" t="n">
        <v>0.802663035917765</v>
      </c>
      <c r="QA11" s="4" t="n">
        <v>0.8076</v>
      </c>
      <c r="QB11" s="4" t="n">
        <v>999</v>
      </c>
      <c r="QC11" s="4" t="n">
        <v>999</v>
      </c>
      <c r="QD11" s="4" t="n">
        <v>999</v>
      </c>
      <c r="QE11" s="4" t="n">
        <v>999</v>
      </c>
      <c r="QF11" s="4" t="n">
        <v>999</v>
      </c>
      <c r="QG11" s="4" t="n">
        <v>999</v>
      </c>
      <c r="QH11" s="4" t="n">
        <v>999</v>
      </c>
      <c r="QI11" s="4" t="n">
        <v>999</v>
      </c>
      <c r="QJ11" s="4" t="n">
        <v>999</v>
      </c>
      <c r="QK11" s="4" t="n">
        <v>999</v>
      </c>
      <c r="QL11" s="4" t="n">
        <v>999</v>
      </c>
      <c r="QM11" s="4" t="n">
        <v>999</v>
      </c>
      <c r="QN11" s="4" t="n">
        <v>999</v>
      </c>
      <c r="QO11" s="4" t="n">
        <v>999</v>
      </c>
      <c r="QP11" s="4" t="n">
        <v>999</v>
      </c>
      <c r="QQ11" s="4" t="n">
        <v>999</v>
      </c>
      <c r="QR11" s="4" t="n">
        <v>999</v>
      </c>
      <c r="QS11" s="4" t="n">
        <v>999</v>
      </c>
      <c r="QT11" s="4" t="n">
        <v>999</v>
      </c>
      <c r="QU11" s="4" t="n">
        <v>999</v>
      </c>
      <c r="QV11" s="42" t="n">
        <v>999</v>
      </c>
      <c r="QW11" s="42" t="n">
        <v>999</v>
      </c>
      <c r="QX11" s="42" t="n">
        <v>999</v>
      </c>
      <c r="QY11" s="42" t="n">
        <v>999</v>
      </c>
      <c r="QZ11" s="42" t="n">
        <v>999</v>
      </c>
      <c r="RA11" s="42" t="n">
        <v>999</v>
      </c>
      <c r="RB11" s="42" t="n">
        <v>999</v>
      </c>
      <c r="RC11" s="42" t="n">
        <v>999</v>
      </c>
      <c r="RD11" s="42" t="n">
        <v>999</v>
      </c>
      <c r="RE11" s="42" t="n">
        <v>999</v>
      </c>
      <c r="RF11" s="4" t="n">
        <v>2015</v>
      </c>
      <c r="RG11" s="25" t="n">
        <v>0.997</v>
      </c>
      <c r="RH11" s="25" t="n">
        <v>0.997</v>
      </c>
      <c r="RI11" s="4" t="n">
        <v>999</v>
      </c>
      <c r="RJ11" s="4" t="n">
        <v>999</v>
      </c>
      <c r="RK11" s="4" t="n">
        <v>999</v>
      </c>
      <c r="RL11" s="4" t="n">
        <v>999</v>
      </c>
      <c r="RM11" s="4" t="n">
        <v>999</v>
      </c>
      <c r="RN11" s="4" t="n">
        <v>999</v>
      </c>
      <c r="RO11" s="4" t="n">
        <v>999</v>
      </c>
      <c r="RP11" s="4" t="n">
        <v>999</v>
      </c>
      <c r="RQ11" s="4" t="n">
        <v>999</v>
      </c>
      <c r="RR11" s="4" t="n">
        <v>999</v>
      </c>
      <c r="RS11" s="4" t="n">
        <v>999</v>
      </c>
      <c r="RT11" s="4" t="n">
        <v>999</v>
      </c>
      <c r="RU11" s="4" t="n">
        <v>999</v>
      </c>
      <c r="RV11" s="4" t="n">
        <v>999</v>
      </c>
      <c r="RW11" s="4" t="n">
        <v>999</v>
      </c>
      <c r="RX11" s="4" t="n">
        <v>999</v>
      </c>
      <c r="RY11" s="4" t="n">
        <v>999</v>
      </c>
      <c r="RZ11" s="4" t="n">
        <v>999</v>
      </c>
      <c r="SA11" s="4" t="n">
        <v>999</v>
      </c>
      <c r="SB11" s="4" t="n">
        <v>999</v>
      </c>
      <c r="SC11" s="42" t="n">
        <v>999</v>
      </c>
      <c r="SD11" s="42" t="n">
        <v>999</v>
      </c>
      <c r="SE11" s="42" t="n">
        <v>999</v>
      </c>
      <c r="SF11" s="42" t="n">
        <v>999</v>
      </c>
      <c r="SG11" s="42" t="n">
        <v>999</v>
      </c>
      <c r="SH11" s="42" t="n">
        <v>999</v>
      </c>
      <c r="SI11" s="42" t="n">
        <v>999</v>
      </c>
      <c r="SJ11" s="42" t="n">
        <v>999</v>
      </c>
      <c r="SK11" s="42" t="n">
        <v>999</v>
      </c>
      <c r="SL11" s="42" t="n">
        <v>999</v>
      </c>
      <c r="SM11" s="37" t="n">
        <v>0.990563928952409</v>
      </c>
      <c r="SN11" s="25" t="n">
        <v>0.9908</v>
      </c>
      <c r="SO11" s="4" t="n">
        <v>999</v>
      </c>
      <c r="SP11" s="4" t="n">
        <v>999</v>
      </c>
      <c r="SQ11" s="4" t="n">
        <v>999</v>
      </c>
      <c r="SR11" s="4" t="n">
        <v>999</v>
      </c>
      <c r="SS11" s="4" t="n">
        <v>999</v>
      </c>
      <c r="ST11" s="4" t="n">
        <v>999</v>
      </c>
      <c r="SU11" s="4" t="n">
        <v>999</v>
      </c>
      <c r="SV11" s="4" t="n">
        <v>999</v>
      </c>
      <c r="SW11" s="4" t="n">
        <v>999</v>
      </c>
      <c r="SX11" s="4" t="n">
        <v>999</v>
      </c>
      <c r="SY11" s="4" t="n">
        <v>999</v>
      </c>
      <c r="SZ11" s="4" t="n">
        <v>999</v>
      </c>
      <c r="TA11" s="4" t="n">
        <v>999</v>
      </c>
      <c r="TB11" s="4" t="n">
        <v>999</v>
      </c>
      <c r="TC11" s="4" t="n">
        <v>999</v>
      </c>
      <c r="TD11" s="4" t="n">
        <v>999</v>
      </c>
      <c r="TE11" s="4" t="n">
        <v>999</v>
      </c>
      <c r="TF11" s="4" t="n">
        <v>999</v>
      </c>
      <c r="TG11" s="4" t="n">
        <v>999</v>
      </c>
      <c r="TH11" s="4" t="n">
        <v>999</v>
      </c>
      <c r="TI11" s="42" t="n">
        <v>999</v>
      </c>
      <c r="TJ11" s="42" t="n">
        <v>999</v>
      </c>
      <c r="TK11" s="42" t="n">
        <v>999</v>
      </c>
      <c r="TL11" s="42" t="n">
        <v>999</v>
      </c>
      <c r="TM11" s="42" t="n">
        <v>999</v>
      </c>
      <c r="TN11" s="42" t="n">
        <v>999</v>
      </c>
      <c r="TO11" s="42" t="n">
        <v>999</v>
      </c>
      <c r="TP11" s="42" t="n">
        <v>999</v>
      </c>
      <c r="TQ11" s="42" t="n">
        <v>999</v>
      </c>
      <c r="TR11" s="42" t="n">
        <v>999</v>
      </c>
      <c r="TS11" s="25" t="n">
        <v>0.972512314774408</v>
      </c>
      <c r="TT11" s="25" t="n">
        <v>0.9732</v>
      </c>
      <c r="TU11" s="4" t="n">
        <v>999</v>
      </c>
      <c r="TV11" s="4" t="n">
        <v>999</v>
      </c>
      <c r="TW11" s="4" t="n">
        <v>999</v>
      </c>
      <c r="TX11" s="4" t="n">
        <v>999</v>
      </c>
      <c r="TY11" s="4" t="n">
        <v>999</v>
      </c>
      <c r="TZ11" s="4" t="n">
        <v>999</v>
      </c>
      <c r="UA11" s="4" t="n">
        <v>999</v>
      </c>
      <c r="UB11" s="4" t="n">
        <v>999</v>
      </c>
      <c r="UC11" s="4" t="n">
        <v>999</v>
      </c>
      <c r="UD11" s="4" t="n">
        <v>999</v>
      </c>
      <c r="UE11" s="4" t="n">
        <v>999</v>
      </c>
      <c r="UF11" s="4" t="n">
        <v>999</v>
      </c>
      <c r="UG11" s="4" t="n">
        <v>999</v>
      </c>
      <c r="UH11" s="4" t="n">
        <v>999</v>
      </c>
      <c r="UI11" s="4" t="n">
        <v>999</v>
      </c>
      <c r="UJ11" s="4" t="n">
        <v>999</v>
      </c>
      <c r="UK11" s="4" t="n">
        <v>999</v>
      </c>
      <c r="UL11" s="4" t="n">
        <v>999</v>
      </c>
      <c r="UM11" s="4" t="n">
        <v>999</v>
      </c>
      <c r="UN11" s="4" t="n">
        <v>999</v>
      </c>
      <c r="UO11" s="42" t="n">
        <v>999</v>
      </c>
      <c r="UP11" s="42" t="n">
        <v>999</v>
      </c>
      <c r="UQ11" s="42" t="n">
        <v>999</v>
      </c>
      <c r="UR11" s="42" t="n">
        <v>999</v>
      </c>
      <c r="US11" s="42" t="n">
        <v>999</v>
      </c>
      <c r="UT11" s="42" t="n">
        <v>999</v>
      </c>
      <c r="UU11" s="42" t="n">
        <v>999</v>
      </c>
      <c r="UV11" s="42" t="n">
        <v>999</v>
      </c>
      <c r="UW11" s="42" t="n">
        <v>999</v>
      </c>
      <c r="UX11" s="42" t="n">
        <v>999</v>
      </c>
      <c r="UY11" s="25" t="n">
        <v>0.989640835045579</v>
      </c>
      <c r="UZ11" s="25" t="n">
        <v>0.9899</v>
      </c>
      <c r="VA11" s="4" t="n">
        <v>999</v>
      </c>
      <c r="VB11" s="4" t="n">
        <v>999</v>
      </c>
      <c r="VC11" s="4" t="n">
        <v>999</v>
      </c>
      <c r="VD11" s="4" t="n">
        <v>999</v>
      </c>
      <c r="VE11" s="4" t="n">
        <v>999</v>
      </c>
      <c r="VF11" s="4" t="n">
        <v>999</v>
      </c>
      <c r="VG11" s="4" t="n">
        <v>999</v>
      </c>
      <c r="VH11" s="4" t="n">
        <v>999</v>
      </c>
      <c r="VI11" s="4" t="n">
        <v>999</v>
      </c>
      <c r="VJ11" s="4" t="n">
        <v>999</v>
      </c>
      <c r="VK11" s="4" t="n">
        <v>999</v>
      </c>
      <c r="VL11" s="4" t="n">
        <v>999</v>
      </c>
      <c r="VM11" s="4" t="n">
        <v>999</v>
      </c>
      <c r="VN11" s="4" t="n">
        <v>999</v>
      </c>
      <c r="VO11" s="4" t="n">
        <v>999</v>
      </c>
      <c r="VP11" s="4" t="n">
        <v>999</v>
      </c>
      <c r="VQ11" s="4" t="n">
        <v>999</v>
      </c>
      <c r="VR11" s="4" t="n">
        <v>999</v>
      </c>
      <c r="VS11" s="4" t="n">
        <v>999</v>
      </c>
      <c r="VT11" s="4" t="n">
        <v>999</v>
      </c>
      <c r="VU11" s="42" t="n">
        <v>999</v>
      </c>
      <c r="VV11" s="42" t="n">
        <v>999</v>
      </c>
      <c r="VW11" s="42" t="n">
        <v>999</v>
      </c>
      <c r="VX11" s="42" t="n">
        <v>999</v>
      </c>
      <c r="VY11" s="42" t="n">
        <v>999</v>
      </c>
      <c r="VZ11" s="42" t="n">
        <v>999</v>
      </c>
      <c r="WA11" s="42" t="n">
        <v>999</v>
      </c>
      <c r="WB11" s="42" t="n">
        <v>999</v>
      </c>
      <c r="WC11" s="42" t="n">
        <v>999</v>
      </c>
      <c r="WD11" s="42" t="n">
        <v>999</v>
      </c>
      <c r="WE11" s="4" t="s">
        <v>1035</v>
      </c>
      <c r="WF11" s="41" t="n">
        <v>0.937959789122711</v>
      </c>
      <c r="WG11" s="41" t="n">
        <v>0.0909090909090909</v>
      </c>
      <c r="WH11" s="41" t="n">
        <v>0.696969696969697</v>
      </c>
      <c r="WI11" s="4" t="n">
        <v>1</v>
      </c>
      <c r="WJ11" s="4" t="s">
        <v>1030</v>
      </c>
      <c r="WK11" s="4" t="n">
        <v>1</v>
      </c>
      <c r="WL11" s="4" t="s">
        <v>1030</v>
      </c>
      <c r="WM11" s="4" t="n">
        <v>1</v>
      </c>
      <c r="WN11" s="4" t="s">
        <v>1030</v>
      </c>
      <c r="WO11" s="4" t="n">
        <v>1</v>
      </c>
      <c r="WP11" s="4" t="s">
        <v>1030</v>
      </c>
      <c r="WQ11" s="4" t="n">
        <v>1</v>
      </c>
      <c r="WR11" s="4" t="s">
        <v>1030</v>
      </c>
      <c r="WS11" s="4" t="n">
        <v>1</v>
      </c>
      <c r="WT11" s="4" t="s">
        <v>1030</v>
      </c>
      <c r="WU11" s="4" t="n">
        <v>1</v>
      </c>
      <c r="WV11" s="4" t="s">
        <v>1030</v>
      </c>
      <c r="WW11" s="4" t="n">
        <v>1</v>
      </c>
      <c r="WX11" s="4" t="s">
        <v>1030</v>
      </c>
      <c r="WY11" s="4" t="n">
        <v>1</v>
      </c>
      <c r="WZ11" s="4" t="s">
        <v>1030</v>
      </c>
      <c r="XA11" s="4" t="n">
        <v>1</v>
      </c>
      <c r="XB11" s="4" t="s">
        <v>1030</v>
      </c>
      <c r="XC11" s="4" t="n">
        <v>1</v>
      </c>
      <c r="XD11" s="4" t="s">
        <v>1030</v>
      </c>
      <c r="XE11" s="4" t="n">
        <v>1</v>
      </c>
      <c r="XF11" s="4" t="s">
        <v>1030</v>
      </c>
      <c r="XG11" s="4" t="n">
        <v>1</v>
      </c>
      <c r="XH11" s="4" t="s">
        <v>1030</v>
      </c>
      <c r="XI11" s="4" t="n">
        <v>1</v>
      </c>
      <c r="XJ11" s="4" t="s">
        <v>1030</v>
      </c>
      <c r="XK11" s="4" t="n">
        <v>1</v>
      </c>
      <c r="XL11" s="4" t="s">
        <v>1030</v>
      </c>
      <c r="XM11" s="4" t="n">
        <v>1</v>
      </c>
      <c r="XN11" s="4" t="s">
        <v>1030</v>
      </c>
      <c r="XO11" s="4" t="n">
        <v>1</v>
      </c>
      <c r="XP11" s="4" t="s">
        <v>1030</v>
      </c>
      <c r="XQ11" s="4" t="n">
        <v>1</v>
      </c>
      <c r="XR11" s="4" t="s">
        <v>1030</v>
      </c>
      <c r="XS11" s="4" t="n">
        <v>1</v>
      </c>
      <c r="XT11" s="4" t="s">
        <v>1030</v>
      </c>
      <c r="XU11" s="4" t="n">
        <v>0</v>
      </c>
      <c r="XV11" s="4" t="s">
        <v>1031</v>
      </c>
      <c r="XW11" s="41" t="n">
        <v>0.947368421052632</v>
      </c>
      <c r="XX11" s="41" t="n">
        <v>1</v>
      </c>
      <c r="XY11" s="4" t="n">
        <v>1</v>
      </c>
      <c r="XZ11" s="4" t="s">
        <v>1030</v>
      </c>
      <c r="YA11" s="4" t="n">
        <v>0</v>
      </c>
      <c r="YB11" s="4" t="s">
        <v>1030</v>
      </c>
      <c r="YC11" s="4" t="n">
        <v>1</v>
      </c>
      <c r="YD11" s="4" t="s">
        <v>1030</v>
      </c>
      <c r="YE11" s="4" t="n">
        <v>0</v>
      </c>
      <c r="YF11" s="4" t="s">
        <v>1068</v>
      </c>
      <c r="YG11" s="41" t="n">
        <v>0.5</v>
      </c>
      <c r="YH11" s="41" t="n">
        <v>1</v>
      </c>
      <c r="YI11" s="4" t="n">
        <v>1</v>
      </c>
      <c r="YJ11" s="4" t="s">
        <v>1030</v>
      </c>
      <c r="YK11" s="4" t="n">
        <v>1</v>
      </c>
      <c r="YL11" s="4" t="s">
        <v>1030</v>
      </c>
      <c r="YM11" s="4" t="n">
        <v>1</v>
      </c>
      <c r="YN11" s="4" t="s">
        <v>1030</v>
      </c>
      <c r="YO11" s="4" t="n">
        <v>1</v>
      </c>
      <c r="YP11" s="4" t="s">
        <v>1030</v>
      </c>
      <c r="YQ11" s="4" t="n">
        <v>0</v>
      </c>
      <c r="YR11" s="4" t="s">
        <v>1031</v>
      </c>
      <c r="YS11" s="4" t="n">
        <v>0</v>
      </c>
      <c r="YT11" s="4" t="s">
        <v>1031</v>
      </c>
      <c r="YU11" s="4" t="n">
        <v>0</v>
      </c>
      <c r="YV11" s="4" t="s">
        <v>1031</v>
      </c>
      <c r="YW11" s="4" t="n">
        <v>0</v>
      </c>
      <c r="YX11" s="4" t="s">
        <v>1031</v>
      </c>
      <c r="YY11" s="4" t="n">
        <v>999</v>
      </c>
      <c r="YZ11" s="4" t="n">
        <v>999</v>
      </c>
      <c r="ZA11" s="4" t="n">
        <v>999</v>
      </c>
      <c r="ZB11" s="4" t="n">
        <v>999</v>
      </c>
      <c r="ZC11" s="4" t="n">
        <v>999</v>
      </c>
      <c r="ZD11" s="4" t="n">
        <v>999</v>
      </c>
      <c r="ZE11" s="4" t="n">
        <v>999</v>
      </c>
      <c r="ZF11" s="4" t="n">
        <v>999</v>
      </c>
      <c r="ZG11" s="4" t="n">
        <v>999</v>
      </c>
      <c r="ZH11" s="4" t="n">
        <v>999</v>
      </c>
      <c r="ZI11" s="4" t="n">
        <v>999</v>
      </c>
      <c r="ZJ11" s="4" t="n">
        <v>999</v>
      </c>
      <c r="ZK11" s="4" t="n">
        <v>999</v>
      </c>
      <c r="ZL11" s="4" t="n">
        <v>999</v>
      </c>
      <c r="ZM11" s="4" t="n">
        <v>999</v>
      </c>
      <c r="ZN11" s="4" t="n">
        <v>999</v>
      </c>
      <c r="ZO11" s="4" t="n">
        <v>999</v>
      </c>
      <c r="ZP11" s="4" t="n">
        <v>999</v>
      </c>
      <c r="ZQ11" s="4" t="n">
        <v>999</v>
      </c>
      <c r="ZR11" s="4" t="n">
        <v>999</v>
      </c>
      <c r="ZS11" s="4" t="n">
        <v>999</v>
      </c>
      <c r="ZT11" s="4" t="n">
        <v>999</v>
      </c>
      <c r="ZU11" s="42" t="n">
        <v>999</v>
      </c>
      <c r="ZV11" s="42" t="n">
        <v>999</v>
      </c>
      <c r="ZW11" s="42" t="n">
        <v>999</v>
      </c>
      <c r="ZX11" s="42" t="n">
        <v>999</v>
      </c>
      <c r="ZY11" s="42" t="n">
        <v>999</v>
      </c>
      <c r="ZZ11" s="42" t="n">
        <v>999</v>
      </c>
      <c r="AAA11" s="42" t="n">
        <v>999</v>
      </c>
      <c r="AAB11" s="42" t="n">
        <v>999</v>
      </c>
      <c r="AAC11" s="42" t="n">
        <v>999</v>
      </c>
      <c r="AAD11" s="42" t="n">
        <v>999</v>
      </c>
      <c r="AAE11" s="4" t="n">
        <v>999</v>
      </c>
      <c r="AAF11" s="4" t="n">
        <v>999</v>
      </c>
      <c r="AAG11" s="4" t="n">
        <v>999</v>
      </c>
      <c r="AAH11" s="4" t="n">
        <v>999</v>
      </c>
      <c r="AAI11" s="4" t="n">
        <v>999</v>
      </c>
      <c r="AAJ11" s="4" t="n">
        <v>999</v>
      </c>
      <c r="AAK11" s="4" t="n">
        <v>999</v>
      </c>
      <c r="AAL11" s="4" t="n">
        <v>999</v>
      </c>
      <c r="AAM11" s="4" t="n">
        <v>999</v>
      </c>
      <c r="AAN11" s="4" t="n">
        <v>999</v>
      </c>
      <c r="AAO11" s="4" t="n">
        <v>999</v>
      </c>
      <c r="AAP11" s="4" t="n">
        <v>999</v>
      </c>
      <c r="AAQ11" s="4" t="n">
        <v>999</v>
      </c>
      <c r="AAR11" s="4" t="n">
        <v>999</v>
      </c>
      <c r="AAS11" s="4" t="n">
        <v>999</v>
      </c>
      <c r="AAT11" s="4" t="n">
        <v>999</v>
      </c>
      <c r="AAU11" s="4" t="n">
        <v>999</v>
      </c>
      <c r="AAV11" s="4" t="n">
        <v>999</v>
      </c>
      <c r="AAW11" s="4" t="n">
        <v>999</v>
      </c>
      <c r="AAX11" s="4" t="n">
        <v>999</v>
      </c>
      <c r="AAY11" s="4" t="n">
        <v>999</v>
      </c>
      <c r="AAZ11" s="4" t="n">
        <v>999</v>
      </c>
      <c r="ABA11" s="42" t="n">
        <v>999</v>
      </c>
      <c r="ABB11" s="42" t="n">
        <v>999</v>
      </c>
      <c r="ABC11" s="42" t="n">
        <v>999</v>
      </c>
      <c r="ABD11" s="42" t="n">
        <v>999</v>
      </c>
      <c r="ABE11" s="42" t="n">
        <v>999</v>
      </c>
      <c r="ABF11" s="42" t="n">
        <v>999</v>
      </c>
      <c r="ABG11" s="42" t="n">
        <v>999</v>
      </c>
      <c r="ABH11" s="42" t="n">
        <v>999</v>
      </c>
      <c r="ABI11" s="42" t="n">
        <v>999</v>
      </c>
      <c r="ABJ11" s="42" t="n">
        <v>999</v>
      </c>
      <c r="ABK11" s="4" t="n">
        <v>999</v>
      </c>
      <c r="ABL11" s="4" t="n">
        <v>999</v>
      </c>
      <c r="ABM11" s="4" t="n">
        <v>999</v>
      </c>
      <c r="ABN11" s="4" t="n">
        <v>999</v>
      </c>
      <c r="ABO11" s="4" t="n">
        <v>999</v>
      </c>
      <c r="ABP11" s="4" t="n">
        <v>999</v>
      </c>
      <c r="ABQ11" s="4" t="n">
        <v>999</v>
      </c>
      <c r="ABR11" s="4" t="n">
        <v>999</v>
      </c>
      <c r="ABS11" s="4" t="n">
        <v>999</v>
      </c>
      <c r="ABT11" s="4" t="n">
        <v>999</v>
      </c>
      <c r="ABU11" s="4" t="n">
        <v>999</v>
      </c>
      <c r="ABV11" s="4" t="n">
        <v>999</v>
      </c>
      <c r="ABW11" s="4" t="n">
        <v>999</v>
      </c>
      <c r="ABX11" s="4" t="n">
        <v>999</v>
      </c>
      <c r="ABY11" s="4" t="n">
        <v>999</v>
      </c>
      <c r="ABZ11" s="4" t="n">
        <v>999</v>
      </c>
      <c r="ACA11" s="4" t="n">
        <v>999</v>
      </c>
      <c r="ACB11" s="4" t="n">
        <v>999</v>
      </c>
      <c r="ACC11" s="4" t="n">
        <v>999</v>
      </c>
      <c r="ACD11" s="4" t="n">
        <v>999</v>
      </c>
      <c r="ACE11" s="4" t="n">
        <v>999</v>
      </c>
      <c r="ACF11" s="4" t="n">
        <v>999</v>
      </c>
      <c r="ACG11" s="42" t="n">
        <v>999</v>
      </c>
      <c r="ACH11" s="42" t="n">
        <v>999</v>
      </c>
      <c r="ACI11" s="42" t="n">
        <v>999</v>
      </c>
      <c r="ACJ11" s="42" t="n">
        <v>999</v>
      </c>
      <c r="ACK11" s="42" t="n">
        <v>999</v>
      </c>
      <c r="ACL11" s="42" t="n">
        <v>999</v>
      </c>
      <c r="ACM11" s="42" t="n">
        <v>999</v>
      </c>
      <c r="ACN11" s="42" t="n">
        <v>999</v>
      </c>
      <c r="ACO11" s="42" t="n">
        <v>999</v>
      </c>
      <c r="ACP11" s="42" t="n">
        <v>999</v>
      </c>
      <c r="ACQ11" s="4" t="n">
        <v>999</v>
      </c>
      <c r="ACR11" s="4" t="n">
        <v>999</v>
      </c>
      <c r="ACS11" s="4" t="n">
        <v>999</v>
      </c>
      <c r="ACT11" s="4" t="n">
        <v>999</v>
      </c>
      <c r="ACU11" s="4" t="n">
        <v>999</v>
      </c>
      <c r="ACV11" s="4" t="n">
        <v>999</v>
      </c>
      <c r="ACW11" s="4" t="n">
        <v>999</v>
      </c>
      <c r="ACX11" s="4" t="n">
        <v>999</v>
      </c>
      <c r="ACY11" s="4" t="n">
        <v>999</v>
      </c>
      <c r="ACZ11" s="4" t="n">
        <v>999</v>
      </c>
      <c r="ADA11" s="4" t="n">
        <v>999</v>
      </c>
      <c r="ADB11" s="4" t="n">
        <v>999</v>
      </c>
      <c r="ADC11" s="4" t="n">
        <v>999</v>
      </c>
      <c r="ADD11" s="4" t="n">
        <v>999</v>
      </c>
      <c r="ADE11" s="4" t="n">
        <v>999</v>
      </c>
      <c r="ADF11" s="4" t="n">
        <v>999</v>
      </c>
      <c r="ADG11" s="4" t="n">
        <v>999</v>
      </c>
      <c r="ADH11" s="4" t="n">
        <v>999</v>
      </c>
      <c r="ADI11" s="4" t="n">
        <v>999</v>
      </c>
      <c r="ADJ11" s="4" t="n">
        <v>999</v>
      </c>
      <c r="ADK11" s="4" t="n">
        <v>999</v>
      </c>
      <c r="ADL11" s="4" t="n">
        <v>999</v>
      </c>
      <c r="ADM11" s="42" t="n">
        <v>999</v>
      </c>
      <c r="ADN11" s="42" t="n">
        <v>999</v>
      </c>
      <c r="ADO11" s="42" t="n">
        <v>999</v>
      </c>
      <c r="ADP11" s="42" t="n">
        <v>999</v>
      </c>
      <c r="ADQ11" s="42" t="n">
        <v>999</v>
      </c>
      <c r="ADR11" s="42" t="n">
        <v>999</v>
      </c>
      <c r="ADS11" s="42" t="n">
        <v>999</v>
      </c>
      <c r="ADT11" s="42" t="n">
        <v>999</v>
      </c>
      <c r="ADU11" s="42" t="n">
        <v>999</v>
      </c>
      <c r="ADV11" s="42" t="n">
        <v>999</v>
      </c>
      <c r="ADW11" s="4" t="n">
        <v>999</v>
      </c>
      <c r="ADX11" s="4" t="n">
        <v>999</v>
      </c>
      <c r="ADY11" s="4" t="n">
        <v>999</v>
      </c>
      <c r="ADZ11" s="4" t="n">
        <v>999</v>
      </c>
      <c r="AEA11" s="4" t="n">
        <v>999</v>
      </c>
      <c r="AEB11" s="4" t="n">
        <v>999</v>
      </c>
      <c r="AEC11" s="4" t="n">
        <v>999</v>
      </c>
      <c r="AED11" s="4" t="n">
        <v>999</v>
      </c>
      <c r="AEE11" s="4" t="n">
        <v>999</v>
      </c>
      <c r="AEF11" s="4" t="n">
        <v>999</v>
      </c>
      <c r="AEG11" s="4" t="n">
        <v>999</v>
      </c>
      <c r="AEH11" s="4" t="n">
        <v>999</v>
      </c>
      <c r="AEI11" s="4" t="n">
        <v>999</v>
      </c>
      <c r="AEJ11" s="4" t="n">
        <v>999</v>
      </c>
      <c r="AEK11" s="4" t="n">
        <v>999</v>
      </c>
      <c r="AEL11" s="4" t="n">
        <v>999</v>
      </c>
      <c r="AEM11" s="4" t="n">
        <v>999</v>
      </c>
      <c r="AEN11" s="4" t="n">
        <v>999</v>
      </c>
      <c r="AEO11" s="4" t="n">
        <v>999</v>
      </c>
      <c r="AEP11" s="4" t="n">
        <v>999</v>
      </c>
      <c r="AEQ11" s="4" t="n">
        <v>999</v>
      </c>
      <c r="AER11" s="4" t="n">
        <v>999</v>
      </c>
      <c r="AES11" s="42" t="n">
        <v>999</v>
      </c>
      <c r="AET11" s="42" t="n">
        <v>999</v>
      </c>
      <c r="AEU11" s="42" t="n">
        <v>999</v>
      </c>
      <c r="AEV11" s="42" t="n">
        <v>999</v>
      </c>
      <c r="AEW11" s="42" t="n">
        <v>999</v>
      </c>
      <c r="AEX11" s="42" t="n">
        <v>999</v>
      </c>
      <c r="AEY11" s="42" t="n">
        <v>999</v>
      </c>
      <c r="AEZ11" s="42" t="n">
        <v>999</v>
      </c>
      <c r="AFA11" s="42" t="n">
        <v>999</v>
      </c>
      <c r="AFB11" s="42" t="n">
        <v>999</v>
      </c>
      <c r="AFC11" s="4" t="n">
        <v>999</v>
      </c>
      <c r="AFD11" s="4" t="n">
        <v>999</v>
      </c>
      <c r="AFE11" s="4" t="n">
        <v>999</v>
      </c>
      <c r="AFF11" s="4" t="n">
        <v>999</v>
      </c>
      <c r="AFG11" s="4" t="n">
        <v>999</v>
      </c>
      <c r="AFH11" s="4" t="n">
        <v>999</v>
      </c>
      <c r="AFI11" s="4" t="n">
        <v>999</v>
      </c>
      <c r="AFJ11" s="4" t="n">
        <v>999</v>
      </c>
      <c r="AFK11" s="4" t="n">
        <v>999</v>
      </c>
      <c r="AFL11" s="4" t="n">
        <v>999</v>
      </c>
      <c r="AFM11" s="4" t="n">
        <v>999</v>
      </c>
      <c r="AFN11" s="4" t="n">
        <v>999</v>
      </c>
      <c r="AFO11" s="4" t="n">
        <v>999</v>
      </c>
      <c r="AFP11" s="4" t="n">
        <v>999</v>
      </c>
      <c r="AFQ11" s="4" t="n">
        <v>999</v>
      </c>
      <c r="AFR11" s="4" t="n">
        <v>999</v>
      </c>
      <c r="AFS11" s="4" t="n">
        <v>999</v>
      </c>
      <c r="AFT11" s="4" t="n">
        <v>999</v>
      </c>
      <c r="AFU11" s="4" t="n">
        <v>999</v>
      </c>
      <c r="AFV11" s="4" t="n">
        <v>999</v>
      </c>
      <c r="AFW11" s="4" t="n">
        <v>999</v>
      </c>
      <c r="AFX11" s="4" t="n">
        <v>999</v>
      </c>
      <c r="AFY11" s="42" t="n">
        <v>999</v>
      </c>
      <c r="AFZ11" s="42" t="n">
        <v>999</v>
      </c>
      <c r="AGA11" s="42" t="n">
        <v>999</v>
      </c>
      <c r="AGB11" s="42" t="n">
        <v>999</v>
      </c>
      <c r="AGC11" s="42" t="n">
        <v>999</v>
      </c>
      <c r="AGD11" s="42" t="n">
        <v>999</v>
      </c>
      <c r="AGE11" s="42" t="n">
        <v>999</v>
      </c>
      <c r="AGF11" s="42" t="n">
        <v>999</v>
      </c>
      <c r="AGG11" s="42" t="n">
        <v>999</v>
      </c>
      <c r="AGH11" s="42" t="n">
        <v>999</v>
      </c>
      <c r="AGI11" s="4" t="n">
        <v>2014</v>
      </c>
      <c r="AGJ11" s="25" t="n">
        <v>0.9968</v>
      </c>
      <c r="AGK11" s="25" t="n">
        <v>0.9968</v>
      </c>
      <c r="AGL11" s="4" t="n">
        <v>999</v>
      </c>
      <c r="AGM11" s="4" t="n">
        <v>999</v>
      </c>
      <c r="AGN11" s="4" t="n">
        <v>999</v>
      </c>
      <c r="AGO11" s="4" t="n">
        <v>999</v>
      </c>
      <c r="AGP11" s="25" t="n">
        <v>0.9997</v>
      </c>
      <c r="AGQ11" s="25" t="n">
        <v>0.9997</v>
      </c>
      <c r="AGR11" s="25" t="n">
        <v>0.9935</v>
      </c>
      <c r="AGS11" s="25" t="n">
        <v>0.9935</v>
      </c>
      <c r="AGT11" s="4" t="n">
        <v>999</v>
      </c>
      <c r="AGU11" s="4" t="n">
        <v>999</v>
      </c>
      <c r="AGV11" s="4" t="n">
        <v>999</v>
      </c>
      <c r="AGW11" s="4" t="n">
        <v>999</v>
      </c>
      <c r="AGX11" s="4" t="n">
        <v>999</v>
      </c>
      <c r="AGY11" s="4" t="n">
        <v>999</v>
      </c>
      <c r="AGZ11" s="4" t="n">
        <v>999</v>
      </c>
      <c r="AHA11" s="4" t="n">
        <v>999</v>
      </c>
      <c r="AHB11" s="4" t="n">
        <v>999</v>
      </c>
      <c r="AHC11" s="4" t="n">
        <v>999</v>
      </c>
      <c r="AHD11" s="4" t="n">
        <v>999</v>
      </c>
      <c r="AHE11" s="4" t="n">
        <v>999</v>
      </c>
      <c r="AHF11" s="42" t="n">
        <v>999</v>
      </c>
      <c r="AHG11" s="42" t="n">
        <v>999</v>
      </c>
      <c r="AHH11" s="43" t="n">
        <f aca="false">AGS11/AGQ11</f>
        <v>0.993798139441832</v>
      </c>
      <c r="AHI11" s="7" t="s">
        <v>1045</v>
      </c>
      <c r="AHJ11" s="42" t="n">
        <v>999</v>
      </c>
      <c r="AHK11" s="42" t="n">
        <v>999</v>
      </c>
      <c r="AHL11" s="42" t="n">
        <v>999</v>
      </c>
      <c r="AHM11" s="42" t="n">
        <v>999</v>
      </c>
      <c r="AHN11" s="42" t="n">
        <v>999</v>
      </c>
      <c r="AHO11" s="42" t="n">
        <v>999</v>
      </c>
      <c r="AHP11" s="25" t="n">
        <v>0.9588</v>
      </c>
      <c r="AHQ11" s="25" t="n">
        <v>0.9588</v>
      </c>
      <c r="AHR11" s="25" t="n">
        <v>0.9754</v>
      </c>
      <c r="AHS11" s="25" t="n">
        <v>0.9754</v>
      </c>
      <c r="AHT11" s="25" t="n">
        <v>0.9504</v>
      </c>
      <c r="AHU11" s="25" t="n">
        <v>0.9504</v>
      </c>
      <c r="AHV11" s="25" t="n">
        <v>0.9797</v>
      </c>
      <c r="AHW11" s="25" t="n">
        <v>0.9797</v>
      </c>
      <c r="AHX11" s="25" t="n">
        <v>0.9369</v>
      </c>
      <c r="AHY11" s="25" t="n">
        <v>0.9369</v>
      </c>
      <c r="AHZ11" s="4" t="n">
        <v>999</v>
      </c>
      <c r="AIA11" s="4" t="n">
        <v>999</v>
      </c>
      <c r="AIB11" s="4" t="n">
        <v>999</v>
      </c>
      <c r="AIC11" s="4" t="n">
        <v>999</v>
      </c>
      <c r="AID11" s="4" t="n">
        <v>999</v>
      </c>
      <c r="AIE11" s="4" t="n">
        <v>999</v>
      </c>
      <c r="AIF11" s="4" t="n">
        <v>999</v>
      </c>
      <c r="AIG11" s="4" t="n">
        <v>999</v>
      </c>
      <c r="AIH11" s="4" t="n">
        <v>999</v>
      </c>
      <c r="AII11" s="4" t="n">
        <v>999</v>
      </c>
      <c r="AIJ11" s="4" t="n">
        <v>999</v>
      </c>
      <c r="AIK11" s="4" t="n">
        <v>999</v>
      </c>
      <c r="AIL11" s="42" t="n">
        <f aca="false">AHU11/AHS11</f>
        <v>0.97436948944023</v>
      </c>
      <c r="AIM11" s="7" t="s">
        <v>1040</v>
      </c>
      <c r="AIN11" s="43" t="n">
        <f aca="false">AHY11/AHW11</f>
        <v>0.956313157088905</v>
      </c>
      <c r="AIO11" s="7" t="s">
        <v>1045</v>
      </c>
      <c r="AIP11" s="42" t="n">
        <v>999</v>
      </c>
      <c r="AIQ11" s="42" t="n">
        <v>999</v>
      </c>
      <c r="AIR11" s="42" t="n">
        <v>999</v>
      </c>
      <c r="AIS11" s="42" t="n">
        <v>999</v>
      </c>
      <c r="AIT11" s="42" t="n">
        <v>999</v>
      </c>
      <c r="AIU11" s="42" t="n">
        <v>999</v>
      </c>
      <c r="AIV11" s="6" t="n">
        <v>2014</v>
      </c>
      <c r="AIW11" s="41" t="n">
        <v>0.59556</v>
      </c>
      <c r="AIX11" s="41" t="n">
        <v>0.590909090909091</v>
      </c>
      <c r="AIY11" s="41" t="n">
        <v>0.863636363636364</v>
      </c>
      <c r="AIZ11" s="4" t="n">
        <v>1</v>
      </c>
      <c r="AJA11" s="4" t="s">
        <v>1030</v>
      </c>
      <c r="AJB11" s="4" t="n">
        <v>0.33</v>
      </c>
      <c r="AJC11" s="4" t="s">
        <v>1065</v>
      </c>
      <c r="AJD11" s="25" t="n">
        <v>999</v>
      </c>
      <c r="AJE11" s="25" t="n">
        <v>999</v>
      </c>
      <c r="AJF11" s="25" t="n">
        <v>999</v>
      </c>
      <c r="AJG11" s="25" t="n">
        <v>999</v>
      </c>
      <c r="AJH11" s="25" t="n">
        <v>999</v>
      </c>
      <c r="AJI11" s="25" t="n">
        <v>999</v>
      </c>
      <c r="AJJ11" s="41" t="n">
        <v>0.665</v>
      </c>
      <c r="AJK11" s="41" t="n">
        <v>0.666666666666667</v>
      </c>
      <c r="AJL11" s="4" t="n">
        <v>0.33</v>
      </c>
      <c r="AJM11" s="4" t="s">
        <v>1072</v>
      </c>
      <c r="AJN11" s="4" t="n">
        <v>1</v>
      </c>
      <c r="AJO11" s="4" t="s">
        <v>1030</v>
      </c>
      <c r="AJP11" s="25" t="n">
        <v>999</v>
      </c>
      <c r="AJQ11" s="25" t="n">
        <v>999</v>
      </c>
      <c r="AJR11" s="25" t="n">
        <v>999</v>
      </c>
      <c r="AJS11" s="25" t="n">
        <v>999</v>
      </c>
      <c r="AJT11" s="41" t="n">
        <v>0.665</v>
      </c>
      <c r="AJU11" s="41" t="n">
        <v>0.666666666666667</v>
      </c>
      <c r="AJV11" s="4" t="n">
        <v>997</v>
      </c>
      <c r="AJW11" s="6" t="s">
        <v>1032</v>
      </c>
      <c r="AJX11" s="4" t="n">
        <v>0</v>
      </c>
      <c r="AJY11" s="4" t="s">
        <v>1031</v>
      </c>
      <c r="AJZ11" s="4" t="n">
        <v>0.33</v>
      </c>
      <c r="AKA11" s="4" t="s">
        <v>1076</v>
      </c>
      <c r="AKB11" s="4" t="n">
        <v>1</v>
      </c>
      <c r="AKC11" s="4" t="s">
        <v>1030</v>
      </c>
      <c r="AKD11" s="41" t="n">
        <v>0.443333333333333</v>
      </c>
      <c r="AKE11" s="41" t="n">
        <v>1</v>
      </c>
      <c r="AKF11" s="4" t="s">
        <v>1052</v>
      </c>
      <c r="AKG11" s="4" t="s">
        <v>1031</v>
      </c>
      <c r="AKH11" s="25" t="n">
        <v>0.774354822774991</v>
      </c>
      <c r="AKI11" s="50" t="n">
        <v>22</v>
      </c>
      <c r="AKJ11" s="4" t="s">
        <v>1051</v>
      </c>
      <c r="AKK11" s="4" t="s">
        <v>1030</v>
      </c>
      <c r="AKL11" s="4" t="s">
        <v>1051</v>
      </c>
      <c r="AKM11" s="4" t="s">
        <v>1030</v>
      </c>
      <c r="AKN11" s="25" t="n">
        <v>0.931</v>
      </c>
      <c r="AKO11" s="25" t="n">
        <v>0.931</v>
      </c>
      <c r="AKP11" s="4" t="s">
        <v>1052</v>
      </c>
      <c r="AKQ11" s="4" t="s">
        <v>1031</v>
      </c>
      <c r="AKR11" s="4" t="s">
        <v>1051</v>
      </c>
      <c r="AKS11" s="4" t="s">
        <v>1030</v>
      </c>
      <c r="AKT11" s="41" t="n">
        <v>0.672193546110713</v>
      </c>
      <c r="AKU11" s="41" t="n">
        <v>1</v>
      </c>
      <c r="AKV11" s="41" t="n">
        <v>0.833333333333333</v>
      </c>
    </row>
    <row r="12" customFormat="false" ht="14.9" hidden="false" customHeight="false" outlineLevel="0" collapsed="false">
      <c r="A12" s="4" t="s">
        <v>1079</v>
      </c>
      <c r="B12" s="4" t="n">
        <v>1</v>
      </c>
      <c r="C12" s="4" t="s">
        <v>1030</v>
      </c>
      <c r="D12" s="4" t="n">
        <v>1</v>
      </c>
      <c r="E12" s="4" t="s">
        <v>1030</v>
      </c>
      <c r="F12" s="4" t="n">
        <v>1</v>
      </c>
      <c r="G12" s="4" t="s">
        <v>1030</v>
      </c>
      <c r="H12" s="4" t="n">
        <v>1</v>
      </c>
      <c r="I12" s="4" t="s">
        <v>1030</v>
      </c>
      <c r="J12" s="4" t="n">
        <v>1</v>
      </c>
      <c r="K12" s="4" t="s">
        <v>1030</v>
      </c>
      <c r="L12" s="4" t="n">
        <v>1</v>
      </c>
      <c r="M12" s="4" t="s">
        <v>1030</v>
      </c>
      <c r="N12" s="4" t="n">
        <v>1</v>
      </c>
      <c r="O12" s="4" t="s">
        <v>1030</v>
      </c>
      <c r="P12" s="4" t="n">
        <v>1</v>
      </c>
      <c r="Q12" s="4" t="s">
        <v>1030</v>
      </c>
      <c r="R12" s="4" t="n">
        <v>1</v>
      </c>
      <c r="S12" s="4" t="s">
        <v>1030</v>
      </c>
      <c r="T12" s="4" t="n">
        <v>1</v>
      </c>
      <c r="U12" s="4" t="s">
        <v>1030</v>
      </c>
      <c r="V12" s="4" t="n">
        <v>1</v>
      </c>
      <c r="W12" s="4" t="s">
        <v>1030</v>
      </c>
      <c r="X12" s="4" t="n">
        <v>1</v>
      </c>
      <c r="Y12" s="4" t="s">
        <v>1030</v>
      </c>
      <c r="Z12" s="4" t="n">
        <v>1</v>
      </c>
      <c r="AA12" s="4" t="s">
        <v>1055</v>
      </c>
      <c r="AB12" s="4" t="n">
        <v>1</v>
      </c>
      <c r="AC12" s="4" t="s">
        <v>1055</v>
      </c>
      <c r="AD12" s="4" t="n">
        <v>1</v>
      </c>
      <c r="AE12" s="4" t="s">
        <v>1055</v>
      </c>
      <c r="AF12" s="4" t="n">
        <v>1</v>
      </c>
      <c r="AG12" s="4" t="s">
        <v>1055</v>
      </c>
      <c r="AH12" s="4" t="n">
        <v>1</v>
      </c>
      <c r="AI12" s="4" t="s">
        <v>1030</v>
      </c>
      <c r="AJ12" s="4" t="n">
        <v>1</v>
      </c>
      <c r="AK12" s="4" t="s">
        <v>1030</v>
      </c>
      <c r="AL12" s="4" t="n">
        <v>1</v>
      </c>
      <c r="AM12" s="4" t="s">
        <v>1030</v>
      </c>
      <c r="AN12" s="4" t="n">
        <v>1</v>
      </c>
      <c r="AO12" s="4" t="s">
        <v>1030</v>
      </c>
      <c r="AP12" s="4" t="n">
        <v>1</v>
      </c>
      <c r="AQ12" s="4" t="s">
        <v>1030</v>
      </c>
      <c r="AR12" s="4" t="n">
        <v>997</v>
      </c>
      <c r="AS12" s="4" t="s">
        <v>1032</v>
      </c>
      <c r="AT12" s="4" t="n">
        <v>997</v>
      </c>
      <c r="AU12" s="4" t="s">
        <v>1032</v>
      </c>
      <c r="AV12" s="4" t="n">
        <v>997</v>
      </c>
      <c r="AW12" s="4" t="s">
        <v>1032</v>
      </c>
      <c r="AX12" s="4" t="n">
        <v>997</v>
      </c>
      <c r="AY12" s="34" t="s">
        <v>1032</v>
      </c>
      <c r="AZ12" s="4" t="n">
        <v>997</v>
      </c>
      <c r="BA12" s="34" t="s">
        <v>1032</v>
      </c>
      <c r="BB12" s="4" t="n">
        <v>997</v>
      </c>
      <c r="BC12" s="34" t="s">
        <v>1032</v>
      </c>
      <c r="BD12" s="4" t="n">
        <v>997</v>
      </c>
      <c r="BE12" s="34" t="s">
        <v>1032</v>
      </c>
      <c r="BF12" s="4" t="n">
        <v>997</v>
      </c>
      <c r="BG12" s="34" t="s">
        <v>1032</v>
      </c>
      <c r="BH12" s="4" t="n">
        <v>997</v>
      </c>
      <c r="BI12" s="34" t="s">
        <v>1032</v>
      </c>
      <c r="BJ12" s="4" t="n">
        <v>997</v>
      </c>
      <c r="BK12" s="34" t="s">
        <v>1032</v>
      </c>
      <c r="BL12" s="4" t="n">
        <v>997</v>
      </c>
      <c r="BM12" s="34" t="s">
        <v>1032</v>
      </c>
      <c r="BN12" s="48" t="n">
        <v>1</v>
      </c>
      <c r="BO12" s="48" t="n">
        <v>1</v>
      </c>
      <c r="BP12" s="4" t="n">
        <v>1</v>
      </c>
      <c r="BQ12" s="4" t="s">
        <v>1033</v>
      </c>
      <c r="BR12" s="4" t="n">
        <v>1</v>
      </c>
      <c r="BS12" s="4" t="s">
        <v>1033</v>
      </c>
      <c r="BT12" s="4" t="n">
        <v>1</v>
      </c>
      <c r="BU12" s="4" t="s">
        <v>1033</v>
      </c>
      <c r="BV12" s="4" t="n">
        <v>1</v>
      </c>
      <c r="BW12" s="4" t="s">
        <v>1033</v>
      </c>
      <c r="BX12" s="4" t="n">
        <v>1</v>
      </c>
      <c r="BY12" s="4" t="s">
        <v>1030</v>
      </c>
      <c r="BZ12" s="4" t="n">
        <v>1</v>
      </c>
      <c r="CA12" s="4" t="s">
        <v>1030</v>
      </c>
      <c r="CB12" s="4" t="n">
        <v>1</v>
      </c>
      <c r="CC12" s="4" t="s">
        <v>1030</v>
      </c>
      <c r="CD12" s="23" t="n">
        <v>1</v>
      </c>
      <c r="CE12" s="48" t="n">
        <v>1</v>
      </c>
      <c r="CF12" s="4" t="n">
        <v>1</v>
      </c>
      <c r="CG12" s="4" t="s">
        <v>1030</v>
      </c>
      <c r="CH12" s="4" t="n">
        <v>1</v>
      </c>
      <c r="CI12" s="4" t="s">
        <v>1030</v>
      </c>
      <c r="CJ12" s="4" t="n">
        <v>1</v>
      </c>
      <c r="CK12" s="4" t="s">
        <v>1030</v>
      </c>
      <c r="CL12" s="41" t="n">
        <v>1</v>
      </c>
      <c r="CM12" s="41" t="n">
        <v>1</v>
      </c>
      <c r="CN12" s="4" t="n">
        <v>1</v>
      </c>
      <c r="CO12" s="34" t="s">
        <v>1030</v>
      </c>
      <c r="CP12" s="4" t="n">
        <v>1</v>
      </c>
      <c r="CQ12" s="34" t="s">
        <v>1030</v>
      </c>
      <c r="CR12" s="4" t="n">
        <v>1</v>
      </c>
      <c r="CS12" s="4" t="s">
        <v>1056</v>
      </c>
      <c r="CT12" s="4" t="n">
        <v>1</v>
      </c>
      <c r="CU12" s="4" t="s">
        <v>1030</v>
      </c>
      <c r="CV12" s="48" t="n">
        <v>1</v>
      </c>
      <c r="CW12" s="48" t="n">
        <v>1</v>
      </c>
      <c r="CX12" s="4" t="n">
        <v>999</v>
      </c>
      <c r="CY12" s="4" t="n">
        <v>999</v>
      </c>
      <c r="CZ12" s="4" t="n">
        <v>999</v>
      </c>
      <c r="DA12" s="27" t="n">
        <v>1</v>
      </c>
      <c r="DB12" s="50" t="n">
        <v>6.65</v>
      </c>
      <c r="DC12" s="0" t="n">
        <v>2016</v>
      </c>
      <c r="DD12" s="4" t="n">
        <v>0.996166513957539</v>
      </c>
      <c r="DE12" s="0" t="n">
        <v>0.4</v>
      </c>
      <c r="DF12" s="6" t="n">
        <v>2015</v>
      </c>
      <c r="DG12" s="4" t="n">
        <v>997</v>
      </c>
      <c r="DH12" s="4" t="n">
        <v>997</v>
      </c>
      <c r="DI12" s="6" t="n">
        <v>997</v>
      </c>
      <c r="DJ12" s="4" t="n">
        <v>999</v>
      </c>
      <c r="DK12" s="4" t="n">
        <v>999</v>
      </c>
      <c r="DL12" s="4" t="n">
        <v>999</v>
      </c>
      <c r="DM12" s="4" t="n">
        <v>999</v>
      </c>
      <c r="DN12" s="4" t="n">
        <v>999</v>
      </c>
      <c r="DO12" s="4" t="n">
        <v>999</v>
      </c>
      <c r="DP12" s="4" t="n">
        <v>999</v>
      </c>
      <c r="DQ12" s="4" t="n">
        <v>999</v>
      </c>
      <c r="DR12" s="4" t="n">
        <v>999</v>
      </c>
      <c r="DS12" s="4" t="n">
        <v>999</v>
      </c>
      <c r="DT12" s="4" t="n">
        <v>999</v>
      </c>
      <c r="DU12" s="4" t="n">
        <v>999</v>
      </c>
      <c r="DV12" s="4" t="n">
        <v>999</v>
      </c>
      <c r="DW12" s="4" t="n">
        <v>999</v>
      </c>
      <c r="DX12" s="4" t="n">
        <v>999</v>
      </c>
      <c r="DY12" s="4" t="n">
        <v>999</v>
      </c>
      <c r="DZ12" s="4" t="n">
        <v>999</v>
      </c>
      <c r="EA12" s="4" t="n">
        <v>999</v>
      </c>
      <c r="EB12" s="4" t="n">
        <v>999</v>
      </c>
      <c r="EC12" s="4" t="n">
        <v>999</v>
      </c>
      <c r="ED12" s="4" t="n">
        <v>999</v>
      </c>
      <c r="EE12" s="4" t="n">
        <v>999</v>
      </c>
      <c r="EF12" s="4" t="n">
        <v>999</v>
      </c>
      <c r="EG12" s="4" t="n">
        <v>999</v>
      </c>
      <c r="EH12" s="41" t="n">
        <v>0.99808325697877</v>
      </c>
      <c r="EI12" s="41" t="n">
        <v>0.285714285714286</v>
      </c>
      <c r="EJ12" s="32" t="n">
        <v>0.800333319706721</v>
      </c>
      <c r="EK12" s="32" t="n">
        <v>0.794520547945206</v>
      </c>
      <c r="EL12" s="32" t="n">
        <v>0.635881267712189</v>
      </c>
      <c r="EM12" s="41" t="n">
        <v>0.857142857142857</v>
      </c>
      <c r="EN12" s="4" t="n">
        <v>1</v>
      </c>
      <c r="EO12" s="4" t="s">
        <v>1030</v>
      </c>
      <c r="EP12" s="4" t="n">
        <v>0.35</v>
      </c>
      <c r="EQ12" s="0" t="n">
        <v>35</v>
      </c>
      <c r="ER12" s="4" t="n">
        <v>1</v>
      </c>
      <c r="ES12" s="4" t="s">
        <v>1030</v>
      </c>
      <c r="ET12" s="25" t="n">
        <v>0.377058518100086</v>
      </c>
      <c r="EU12" s="0" t="n">
        <v>35</v>
      </c>
      <c r="EV12" s="36" t="n">
        <v>0.4</v>
      </c>
      <c r="EW12" s="0" t="n">
        <v>40</v>
      </c>
      <c r="EX12" s="36" t="n">
        <v>0.26</v>
      </c>
      <c r="EY12" s="0" t="n">
        <v>26</v>
      </c>
      <c r="EZ12" s="6" t="n">
        <v>2014</v>
      </c>
      <c r="FA12" s="48" t="n">
        <v>0.701918671852086</v>
      </c>
      <c r="FB12" s="48" t="n">
        <v>1</v>
      </c>
      <c r="FC12" s="4" t="n">
        <v>1</v>
      </c>
      <c r="FD12" s="4" t="s">
        <v>1031</v>
      </c>
      <c r="FE12" s="4" t="n">
        <v>0.3</v>
      </c>
      <c r="FF12" s="0" t="n">
        <v>30</v>
      </c>
      <c r="FG12" s="4" t="n">
        <v>1</v>
      </c>
      <c r="FH12" s="4" t="s">
        <v>1030</v>
      </c>
      <c r="FI12" s="46" t="n">
        <v>0.3</v>
      </c>
      <c r="FJ12" s="0" t="n">
        <v>30</v>
      </c>
      <c r="FK12" s="4" t="n">
        <v>999</v>
      </c>
      <c r="FL12" s="4" t="n">
        <v>999</v>
      </c>
      <c r="FM12" s="4" t="n">
        <v>999</v>
      </c>
      <c r="FN12" s="4" t="n">
        <v>999</v>
      </c>
      <c r="FO12" s="4" t="n">
        <v>999</v>
      </c>
      <c r="FP12" s="4" t="n">
        <v>999</v>
      </c>
      <c r="FQ12" s="4" t="n">
        <v>999</v>
      </c>
      <c r="FR12" s="4" t="n">
        <v>999</v>
      </c>
      <c r="FS12" s="4" t="n">
        <v>999</v>
      </c>
      <c r="FT12" s="4" t="n">
        <v>999</v>
      </c>
      <c r="FU12" s="4" t="n">
        <v>999</v>
      </c>
      <c r="FV12" s="4" t="n">
        <v>999</v>
      </c>
      <c r="FW12" s="4" t="n">
        <v>999</v>
      </c>
      <c r="FX12" s="4" t="n">
        <v>999</v>
      </c>
      <c r="FY12" s="41" t="s">
        <v>1035</v>
      </c>
      <c r="FZ12" s="41" t="n">
        <v>0.25</v>
      </c>
      <c r="GA12" s="4" t="n">
        <v>0.66</v>
      </c>
      <c r="GB12" s="0" t="n">
        <v>66</v>
      </c>
      <c r="GC12" s="4" t="n">
        <v>999</v>
      </c>
      <c r="GD12" s="4" t="n">
        <v>999</v>
      </c>
      <c r="GE12" s="6" t="n">
        <v>2010</v>
      </c>
      <c r="GF12" s="4" t="n">
        <v>1</v>
      </c>
      <c r="GG12" s="4" t="s">
        <v>1030</v>
      </c>
      <c r="GH12" s="4" t="n">
        <v>0.35</v>
      </c>
      <c r="GI12" s="0" t="n">
        <v>35</v>
      </c>
      <c r="GJ12" s="4" t="n">
        <v>1</v>
      </c>
      <c r="GK12" s="4" t="s">
        <v>1030</v>
      </c>
      <c r="GL12" s="4" t="n">
        <v>0.4</v>
      </c>
      <c r="GM12" s="0" t="n">
        <v>40</v>
      </c>
      <c r="GN12" s="36" t="n">
        <v>0.416666666666667</v>
      </c>
      <c r="GO12" s="0" t="n">
        <v>60</v>
      </c>
      <c r="GP12" s="36" t="n">
        <v>0.559667143771371</v>
      </c>
      <c r="GQ12" s="0" t="n">
        <v>37</v>
      </c>
      <c r="GR12" s="6" t="n">
        <v>2010</v>
      </c>
      <c r="GS12" s="4" t="n">
        <v>999</v>
      </c>
      <c r="GT12" s="4" t="n">
        <v>999</v>
      </c>
      <c r="GU12" s="4" t="n">
        <v>999</v>
      </c>
      <c r="GV12" s="48" t="n">
        <v>0.545444603479346</v>
      </c>
      <c r="GW12" s="48" t="n">
        <v>0.625</v>
      </c>
      <c r="GX12" s="4" t="n">
        <v>0</v>
      </c>
      <c r="GY12" s="4" t="s">
        <v>1031</v>
      </c>
      <c r="GZ12" s="4" t="n">
        <v>1</v>
      </c>
      <c r="HA12" s="6" t="n">
        <v>999</v>
      </c>
      <c r="HB12" s="4" t="n">
        <v>0</v>
      </c>
      <c r="HC12" s="4" t="s">
        <v>1031</v>
      </c>
      <c r="HD12" s="4" t="n">
        <v>1</v>
      </c>
      <c r="HE12" s="4" t="n">
        <v>999</v>
      </c>
      <c r="HF12" s="26" t="s">
        <v>1035</v>
      </c>
      <c r="HG12" s="4" t="n">
        <v>999</v>
      </c>
      <c r="HH12" s="4" t="n">
        <v>999</v>
      </c>
      <c r="HI12" s="4" t="n">
        <v>999</v>
      </c>
      <c r="HJ12" s="4" t="n">
        <v>999</v>
      </c>
      <c r="HK12" s="4" t="n">
        <v>999</v>
      </c>
      <c r="HL12" s="41" t="s">
        <v>1035</v>
      </c>
      <c r="HM12" s="41" t="n">
        <v>0.5</v>
      </c>
      <c r="HN12" s="41" t="n">
        <v>0.59375</v>
      </c>
      <c r="HO12" s="4" t="n">
        <v>1</v>
      </c>
      <c r="HP12" s="34" t="s">
        <v>1036</v>
      </c>
      <c r="HQ12" s="4" t="n">
        <v>1</v>
      </c>
      <c r="HR12" s="4" t="s">
        <v>1037</v>
      </c>
      <c r="HS12" s="4" t="n">
        <v>0.9677</v>
      </c>
      <c r="HT12" s="0" t="n">
        <v>3.23</v>
      </c>
      <c r="HU12" s="4" t="n">
        <v>2015</v>
      </c>
      <c r="HV12" s="40" t="n">
        <v>0.9409643149461</v>
      </c>
      <c r="HW12" s="0" t="n">
        <v>6.16</v>
      </c>
      <c r="HX12" s="6" t="n">
        <v>2015</v>
      </c>
      <c r="HY12" s="52" t="n">
        <v>0</v>
      </c>
      <c r="HZ12" s="4" t="s">
        <v>1030</v>
      </c>
      <c r="IA12" s="46" t="s">
        <v>1032</v>
      </c>
      <c r="IB12" s="6" t="n">
        <v>2012</v>
      </c>
      <c r="IC12" s="4" t="n">
        <v>1</v>
      </c>
      <c r="ID12" s="34" t="s">
        <v>1030</v>
      </c>
      <c r="IE12" s="41" t="n">
        <v>0.818110719157683</v>
      </c>
      <c r="IF12" s="41" t="n">
        <v>1</v>
      </c>
      <c r="IG12" s="4" t="n">
        <v>1</v>
      </c>
      <c r="IH12" s="34" t="s">
        <v>1030</v>
      </c>
      <c r="II12" s="33" t="n">
        <v>1</v>
      </c>
      <c r="IJ12" s="34" t="s">
        <v>1030</v>
      </c>
      <c r="IK12" s="4" t="n">
        <v>1</v>
      </c>
      <c r="IL12" s="4" t="s">
        <v>1030</v>
      </c>
      <c r="IM12" s="15" t="n">
        <v>1</v>
      </c>
      <c r="IN12" s="15" t="s">
        <v>1030</v>
      </c>
      <c r="IO12" s="15" t="n">
        <v>1</v>
      </c>
      <c r="IP12" s="15" t="s">
        <v>1030</v>
      </c>
      <c r="IQ12" s="4" t="n">
        <v>1</v>
      </c>
      <c r="IR12" s="15" t="s">
        <v>1030</v>
      </c>
      <c r="IS12" s="4" t="n">
        <v>1</v>
      </c>
      <c r="IT12" s="4" t="s">
        <v>1030</v>
      </c>
      <c r="IU12" s="4" t="n">
        <v>1</v>
      </c>
      <c r="IV12" s="4" t="s">
        <v>1030</v>
      </c>
      <c r="IW12" s="4" t="n">
        <v>1</v>
      </c>
      <c r="IX12" s="4" t="s">
        <v>1030</v>
      </c>
      <c r="IY12" s="4" t="n">
        <v>1</v>
      </c>
      <c r="IZ12" s="4" t="s">
        <v>1030</v>
      </c>
      <c r="JA12" s="4" t="n">
        <v>1</v>
      </c>
      <c r="JB12" s="15" t="s">
        <v>1030</v>
      </c>
      <c r="JC12" s="4" t="n">
        <v>1</v>
      </c>
      <c r="JD12" s="4" t="s">
        <v>1030</v>
      </c>
      <c r="JE12" s="4" t="n">
        <v>1</v>
      </c>
      <c r="JF12" s="15" t="s">
        <v>1030</v>
      </c>
      <c r="JG12" s="4" t="n">
        <v>1</v>
      </c>
      <c r="JH12" s="15" t="s">
        <v>1030</v>
      </c>
      <c r="JI12" s="4" t="n">
        <v>1</v>
      </c>
      <c r="JJ12" s="4" t="s">
        <v>1030</v>
      </c>
      <c r="JK12" s="4" t="n">
        <v>1</v>
      </c>
      <c r="JL12" s="4" t="s">
        <v>1030</v>
      </c>
      <c r="JM12" s="4" t="n">
        <v>0</v>
      </c>
      <c r="JN12" s="4" t="s">
        <v>1031</v>
      </c>
      <c r="JO12" s="4" t="n">
        <v>0.33</v>
      </c>
      <c r="JP12" s="6" t="s">
        <v>1063</v>
      </c>
      <c r="JQ12" s="4" t="n">
        <v>1</v>
      </c>
      <c r="JR12" s="6" t="s">
        <v>1031</v>
      </c>
      <c r="JS12" s="41" t="n">
        <v>0.912105263157895</v>
      </c>
      <c r="JT12" s="41" t="n">
        <v>1</v>
      </c>
      <c r="JU12" s="4" t="n">
        <v>0.873</v>
      </c>
      <c r="JV12" s="4" t="n">
        <v>0.873</v>
      </c>
      <c r="JW12" s="4" t="n">
        <v>0.89</v>
      </c>
      <c r="JX12" s="46" t="n">
        <v>0.89</v>
      </c>
      <c r="JY12" s="4" t="n">
        <v>0.854</v>
      </c>
      <c r="JZ12" s="46" t="n">
        <v>0.854</v>
      </c>
      <c r="KA12" s="4" t="n">
        <v>1.009</v>
      </c>
      <c r="KB12" s="46" t="n">
        <v>1.009</v>
      </c>
      <c r="KC12" s="4" t="n">
        <v>0.781</v>
      </c>
      <c r="KD12" s="46" t="n">
        <v>0.781</v>
      </c>
      <c r="KE12" s="4" t="n">
        <v>0.497</v>
      </c>
      <c r="KF12" s="46" t="n">
        <v>0.497</v>
      </c>
      <c r="KG12" s="4" t="n">
        <v>0.864</v>
      </c>
      <c r="KH12" s="46" t="n">
        <v>0.864</v>
      </c>
      <c r="KI12" s="4" t="n">
        <v>1.051</v>
      </c>
      <c r="KJ12" s="46" t="n">
        <v>1.051</v>
      </c>
      <c r="KK12" s="4" t="n">
        <v>1.053</v>
      </c>
      <c r="KL12" s="46" t="n">
        <v>1.053</v>
      </c>
      <c r="KM12" s="4" t="n">
        <v>0.99</v>
      </c>
      <c r="KN12" s="4" t="n">
        <v>0.99</v>
      </c>
      <c r="KO12" s="4" t="n">
        <v>999</v>
      </c>
      <c r="KP12" s="4" t="n">
        <v>999</v>
      </c>
      <c r="KQ12" s="42" t="n">
        <f aca="false">JZ12/JX12</f>
        <v>0.959550561797753</v>
      </c>
      <c r="KR12" s="7" t="s">
        <v>1040</v>
      </c>
      <c r="KS12" s="43" t="n">
        <f aca="false">KD12/KB12</f>
        <v>0.774033696729435</v>
      </c>
      <c r="KT12" s="7" t="s">
        <v>1045</v>
      </c>
      <c r="KU12" s="7" t="n">
        <f aca="false">KN12/KJ12</f>
        <v>0.941960038058992</v>
      </c>
      <c r="KV12" s="7" t="s">
        <v>1042</v>
      </c>
      <c r="KW12" s="7" t="n">
        <f aca="false">KJ12/KF12</f>
        <v>2.11468812877264</v>
      </c>
      <c r="KX12" s="7" t="s">
        <v>1042</v>
      </c>
      <c r="KY12" s="42" t="n">
        <v>999</v>
      </c>
      <c r="KZ12" s="42" t="n">
        <v>999</v>
      </c>
      <c r="LA12" s="4" t="n">
        <v>0.666486714305892</v>
      </c>
      <c r="LB12" s="4" t="n">
        <v>0.652</v>
      </c>
      <c r="LC12" s="4" t="n">
        <v>0.593467445666447</v>
      </c>
      <c r="LD12" s="4" t="n">
        <v>0.656</v>
      </c>
      <c r="LE12" s="4" t="n">
        <v>0.582831419535628</v>
      </c>
      <c r="LF12" s="4" t="n">
        <v>0.647</v>
      </c>
      <c r="LG12" s="4" t="n">
        <v>0.788461258064808</v>
      </c>
      <c r="LH12" s="4" t="n">
        <v>0.821</v>
      </c>
      <c r="LI12" s="4" t="n">
        <v>0.424472808254534</v>
      </c>
      <c r="LJ12" s="4" t="n">
        <v>0.513</v>
      </c>
      <c r="LK12" s="4" t="n">
        <v>0.0380305255014189</v>
      </c>
      <c r="LL12" s="4" t="n">
        <v>0.186</v>
      </c>
      <c r="LM12" s="4" t="n">
        <v>0.387837607137267</v>
      </c>
      <c r="LN12" s="4" t="n">
        <v>0.482</v>
      </c>
      <c r="LO12" s="4" t="n">
        <v>0.667919628582185</v>
      </c>
      <c r="LP12" s="4" t="n">
        <v>0.719</v>
      </c>
      <c r="LQ12" s="6" t="n">
        <v>0.790824819427213</v>
      </c>
      <c r="LR12" s="6" t="n">
        <v>0.823</v>
      </c>
      <c r="LS12" s="4" t="n">
        <v>999</v>
      </c>
      <c r="LT12" s="4" t="n">
        <v>999</v>
      </c>
      <c r="LU12" s="4" t="n">
        <v>999</v>
      </c>
      <c r="LV12" s="15" t="n">
        <v>999</v>
      </c>
      <c r="LW12" s="42" t="n">
        <f aca="false">LF12/LD12</f>
        <v>0.986280487804878</v>
      </c>
      <c r="LX12" s="7" t="s">
        <v>1040</v>
      </c>
      <c r="LY12" s="43" t="n">
        <f aca="false">LJ12/LH12</f>
        <v>0.624847746650426</v>
      </c>
      <c r="LZ12" s="7" t="s">
        <v>1080</v>
      </c>
      <c r="MA12" s="42" t="n">
        <v>999</v>
      </c>
      <c r="MB12" s="42" t="n">
        <v>999</v>
      </c>
      <c r="MC12" s="7" t="n">
        <f aca="false">LP12/LL12</f>
        <v>3.86559139784946</v>
      </c>
      <c r="MD12" s="7" t="s">
        <v>1042</v>
      </c>
      <c r="ME12" s="42" t="n">
        <v>999</v>
      </c>
      <c r="MF12" s="42" t="n">
        <v>999</v>
      </c>
      <c r="MG12" s="4" t="n">
        <v>999</v>
      </c>
      <c r="MH12" s="4" t="n">
        <v>999</v>
      </c>
      <c r="MI12" s="4" t="n">
        <v>999</v>
      </c>
      <c r="MJ12" s="4" t="n">
        <v>999</v>
      </c>
      <c r="MK12" s="4" t="n">
        <v>999</v>
      </c>
      <c r="ML12" s="4" t="n">
        <v>999</v>
      </c>
      <c r="MM12" s="4" t="n">
        <v>999</v>
      </c>
      <c r="MN12" s="4" t="n">
        <v>999</v>
      </c>
      <c r="MO12" s="4" t="n">
        <v>999</v>
      </c>
      <c r="MP12" s="4" t="n">
        <v>999</v>
      </c>
      <c r="MQ12" s="4" t="n">
        <v>999</v>
      </c>
      <c r="MR12" s="4" t="n">
        <v>999</v>
      </c>
      <c r="MS12" s="4" t="n">
        <v>999</v>
      </c>
      <c r="MT12" s="4" t="n">
        <v>999</v>
      </c>
      <c r="MU12" s="4" t="n">
        <v>999</v>
      </c>
      <c r="MV12" s="4" t="n">
        <v>999</v>
      </c>
      <c r="MW12" s="4" t="n">
        <v>999</v>
      </c>
      <c r="MX12" s="4" t="n">
        <v>999</v>
      </c>
      <c r="MY12" s="4" t="n">
        <v>999</v>
      </c>
      <c r="MZ12" s="4" t="n">
        <v>999</v>
      </c>
      <c r="NA12" s="4" t="n">
        <v>999</v>
      </c>
      <c r="NB12" s="4" t="n">
        <v>999</v>
      </c>
      <c r="NC12" s="42" t="n">
        <v>999</v>
      </c>
      <c r="ND12" s="42" t="n">
        <v>999</v>
      </c>
      <c r="NE12" s="42" t="n">
        <v>999</v>
      </c>
      <c r="NF12" s="42" t="n">
        <v>999</v>
      </c>
      <c r="NG12" s="42" t="n">
        <v>999</v>
      </c>
      <c r="NH12" s="42" t="n">
        <v>999</v>
      </c>
      <c r="NI12" s="42" t="n">
        <v>999</v>
      </c>
      <c r="NJ12" s="42" t="n">
        <v>999</v>
      </c>
      <c r="NK12" s="42" t="n">
        <v>999</v>
      </c>
      <c r="NL12" s="42" t="n">
        <v>999</v>
      </c>
      <c r="NM12" s="4" t="n">
        <v>999</v>
      </c>
      <c r="NN12" s="4" t="n">
        <v>999</v>
      </c>
      <c r="NO12" s="4" t="n">
        <v>999</v>
      </c>
      <c r="NP12" s="4" t="n">
        <v>999</v>
      </c>
      <c r="NQ12" s="4" t="n">
        <v>999</v>
      </c>
      <c r="NR12" s="4" t="n">
        <v>999</v>
      </c>
      <c r="NS12" s="4" t="n">
        <v>999</v>
      </c>
      <c r="NT12" s="4" t="n">
        <v>999</v>
      </c>
      <c r="NU12" s="4" t="n">
        <v>999</v>
      </c>
      <c r="NV12" s="4" t="n">
        <v>999</v>
      </c>
      <c r="NW12" s="4" t="n">
        <v>999</v>
      </c>
      <c r="NX12" s="4" t="n">
        <v>999</v>
      </c>
      <c r="NY12" s="4" t="n">
        <v>999</v>
      </c>
      <c r="NZ12" s="4" t="n">
        <v>999</v>
      </c>
      <c r="OA12" s="4" t="n">
        <v>999</v>
      </c>
      <c r="OB12" s="4" t="n">
        <v>999</v>
      </c>
      <c r="OC12" s="4" t="n">
        <v>999</v>
      </c>
      <c r="OD12" s="4" t="n">
        <v>999</v>
      </c>
      <c r="OE12" s="6" t="n">
        <v>999</v>
      </c>
      <c r="OF12" s="4" t="n">
        <v>999</v>
      </c>
      <c r="OG12" s="4" t="n">
        <v>999</v>
      </c>
      <c r="OH12" s="4" t="n">
        <v>999</v>
      </c>
      <c r="OI12" s="42" t="n">
        <v>999</v>
      </c>
      <c r="OJ12" s="42" t="n">
        <v>999</v>
      </c>
      <c r="OK12" s="42" t="n">
        <v>999</v>
      </c>
      <c r="OL12" s="42" t="n">
        <v>999</v>
      </c>
      <c r="OM12" s="42" t="n">
        <v>999</v>
      </c>
      <c r="ON12" s="42" t="n">
        <v>999</v>
      </c>
      <c r="OO12" s="42" t="n">
        <v>999</v>
      </c>
      <c r="OP12" s="42" t="n">
        <v>999</v>
      </c>
      <c r="OQ12" s="42" t="n">
        <v>999</v>
      </c>
      <c r="OR12" s="42" t="n">
        <v>999</v>
      </c>
      <c r="OS12" s="4" t="n">
        <v>2015</v>
      </c>
      <c r="OT12" s="4" t="n">
        <v>0.666</v>
      </c>
      <c r="OU12" s="4" t="n">
        <v>0.666</v>
      </c>
      <c r="OV12" s="4" t="n">
        <v>0.677</v>
      </c>
      <c r="OW12" s="4" t="n">
        <v>0.677</v>
      </c>
      <c r="OX12" s="4" t="n">
        <v>0.653</v>
      </c>
      <c r="OY12" s="4" t="n">
        <v>0.653</v>
      </c>
      <c r="OZ12" s="4" t="n">
        <v>0.804</v>
      </c>
      <c r="PA12" s="4" t="n">
        <v>0.804</v>
      </c>
      <c r="PB12" s="4" t="n">
        <v>0.572</v>
      </c>
      <c r="PC12" s="4" t="n">
        <v>0.572</v>
      </c>
      <c r="PD12" s="4" t="n">
        <v>0.343</v>
      </c>
      <c r="PE12" s="4" t="n">
        <v>0.343</v>
      </c>
      <c r="PF12" s="4" t="n">
        <v>0.612</v>
      </c>
      <c r="PG12" s="4" t="n">
        <v>0.612</v>
      </c>
      <c r="PH12" s="4" t="n">
        <v>0.778</v>
      </c>
      <c r="PI12" s="4" t="n">
        <v>0.778</v>
      </c>
      <c r="PJ12" s="4" t="n">
        <v>0.826</v>
      </c>
      <c r="PK12" s="4" t="n">
        <v>0.826</v>
      </c>
      <c r="PL12" s="4" t="n">
        <v>0.843</v>
      </c>
      <c r="PM12" s="4" t="n">
        <v>0.843</v>
      </c>
      <c r="PN12" s="4" t="n">
        <v>999</v>
      </c>
      <c r="PO12" s="4" t="n">
        <v>999</v>
      </c>
      <c r="PP12" s="42" t="n">
        <f aca="false">OY12/OW12</f>
        <v>0.964549483013294</v>
      </c>
      <c r="PQ12" s="7" t="s">
        <v>1040</v>
      </c>
      <c r="PR12" s="43" t="n">
        <f aca="false">PC12/PA12</f>
        <v>0.711442786069652</v>
      </c>
      <c r="PS12" s="7" t="s">
        <v>1045</v>
      </c>
      <c r="PT12" s="7" t="n">
        <f aca="false">PM12/PI12</f>
        <v>1.08354755784062</v>
      </c>
      <c r="PU12" s="7" t="s">
        <v>1046</v>
      </c>
      <c r="PV12" s="7" t="n">
        <f aca="false">PI12/PE12</f>
        <v>2.26822157434402</v>
      </c>
      <c r="PW12" s="7" t="s">
        <v>1042</v>
      </c>
      <c r="PX12" s="42" t="n">
        <v>999</v>
      </c>
      <c r="PY12" s="42" t="n">
        <v>999</v>
      </c>
      <c r="PZ12" s="4" t="n">
        <v>0.422101979099003</v>
      </c>
      <c r="QA12" s="4" t="n">
        <v>0.397</v>
      </c>
      <c r="QB12" s="4" t="n">
        <v>0.283840907191474</v>
      </c>
      <c r="QC12" s="4" t="n">
        <v>0.394</v>
      </c>
      <c r="QD12" s="4" t="n">
        <v>0.290931591278687</v>
      </c>
      <c r="QE12" s="4" t="n">
        <v>0.4</v>
      </c>
      <c r="QF12" s="4" t="n">
        <v>0.425654588935737</v>
      </c>
      <c r="QG12" s="4" t="n">
        <v>0.514</v>
      </c>
      <c r="QH12" s="4" t="n">
        <v>0.173935303839671</v>
      </c>
      <c r="QI12" s="4" t="n">
        <v>0.301</v>
      </c>
      <c r="QJ12" s="4" t="n">
        <v>0</v>
      </c>
      <c r="QK12" s="4" t="n">
        <v>0.094</v>
      </c>
      <c r="QL12" s="4" t="n">
        <v>0.1361183220412</v>
      </c>
      <c r="QM12" s="4" t="n">
        <v>0.269</v>
      </c>
      <c r="QN12" s="4" t="n">
        <v>0.325203231033551</v>
      </c>
      <c r="QO12" s="4" t="n">
        <v>0.429</v>
      </c>
      <c r="QP12" s="4" t="n">
        <v>0.436290615066556</v>
      </c>
      <c r="QQ12" s="4" t="n">
        <v>0.523</v>
      </c>
      <c r="QR12" s="4" t="n">
        <v>0.548559779780764</v>
      </c>
      <c r="QS12" s="4" t="n">
        <v>0.618</v>
      </c>
      <c r="QT12" s="4" t="n">
        <v>999</v>
      </c>
      <c r="QU12" s="4" t="n">
        <v>999</v>
      </c>
      <c r="QV12" s="42" t="n">
        <f aca="false">QE12/QC12</f>
        <v>1.01522842639594</v>
      </c>
      <c r="QW12" s="7" t="s">
        <v>1044</v>
      </c>
      <c r="QX12" s="43" t="n">
        <f aca="false">QI12/QG12</f>
        <v>0.585603112840467</v>
      </c>
      <c r="QY12" s="7" t="s">
        <v>1045</v>
      </c>
      <c r="QZ12" s="7" t="n">
        <f aca="false">QS12/QO12</f>
        <v>1.44055944055944</v>
      </c>
      <c r="RA12" s="7" t="s">
        <v>1046</v>
      </c>
      <c r="RB12" s="7" t="n">
        <f aca="false">QO12/QK12</f>
        <v>4.56382978723404</v>
      </c>
      <c r="RC12" s="7" t="s">
        <v>1042</v>
      </c>
      <c r="RD12" s="42" t="n">
        <v>999</v>
      </c>
      <c r="RE12" s="42" t="n">
        <v>999</v>
      </c>
      <c r="RF12" s="4" t="n">
        <v>2015</v>
      </c>
      <c r="RG12" s="25" t="n">
        <v>0.744</v>
      </c>
      <c r="RH12" s="25" t="n">
        <v>0.744</v>
      </c>
      <c r="RI12" s="25" t="n">
        <v>0.7</v>
      </c>
      <c r="RJ12" s="25" t="n">
        <v>0.7</v>
      </c>
      <c r="RK12" s="25" t="n">
        <v>0.814</v>
      </c>
      <c r="RL12" s="25" t="n">
        <v>0.814</v>
      </c>
      <c r="RM12" s="25" t="n">
        <v>0.844</v>
      </c>
      <c r="RN12" s="25" t="n">
        <v>0.844</v>
      </c>
      <c r="RO12" s="25" t="n">
        <v>0.697</v>
      </c>
      <c r="RP12" s="25" t="n">
        <v>0.697</v>
      </c>
      <c r="RQ12" s="4" t="n">
        <v>999</v>
      </c>
      <c r="RR12" s="4" t="n">
        <v>999</v>
      </c>
      <c r="RS12" s="4" t="n">
        <v>999</v>
      </c>
      <c r="RT12" s="4" t="n">
        <v>999</v>
      </c>
      <c r="RU12" s="4" t="n">
        <v>999</v>
      </c>
      <c r="RV12" s="4" t="n">
        <v>999</v>
      </c>
      <c r="RW12" s="4" t="n">
        <v>999</v>
      </c>
      <c r="RX12" s="4" t="n">
        <v>999</v>
      </c>
      <c r="RY12" s="4" t="n">
        <v>999</v>
      </c>
      <c r="RZ12" s="4" t="n">
        <v>999</v>
      </c>
      <c r="SA12" s="4" t="n">
        <v>999</v>
      </c>
      <c r="SB12" s="4" t="n">
        <v>999</v>
      </c>
      <c r="SC12" s="42" t="n">
        <f aca="false">RL12/RJ12</f>
        <v>1.16285714285714</v>
      </c>
      <c r="SD12" s="7" t="s">
        <v>1044</v>
      </c>
      <c r="SE12" s="43" t="n">
        <f aca="false">RP12/RN12</f>
        <v>0.825829383886256</v>
      </c>
      <c r="SF12" s="7" t="s">
        <v>1045</v>
      </c>
      <c r="SG12" s="42" t="n">
        <v>999</v>
      </c>
      <c r="SH12" s="42" t="n">
        <v>999</v>
      </c>
      <c r="SI12" s="42" t="n">
        <v>999</v>
      </c>
      <c r="SJ12" s="42" t="n">
        <v>999</v>
      </c>
      <c r="SK12" s="42" t="n">
        <v>999</v>
      </c>
      <c r="SL12" s="42" t="n">
        <v>999</v>
      </c>
      <c r="SM12" s="4" t="n">
        <v>999</v>
      </c>
      <c r="SN12" s="4" t="n">
        <v>999</v>
      </c>
      <c r="SO12" s="25" t="n">
        <v>0.82155111713847</v>
      </c>
      <c r="SP12" s="25" t="n">
        <v>0.849</v>
      </c>
      <c r="SQ12" s="25" t="n">
        <v>0.841641388718907</v>
      </c>
      <c r="SR12" s="25" t="n">
        <v>0.866</v>
      </c>
      <c r="SS12" s="4" t="n">
        <v>999</v>
      </c>
      <c r="ST12" s="4" t="n">
        <v>999</v>
      </c>
      <c r="SU12" s="4" t="n">
        <v>999</v>
      </c>
      <c r="SV12" s="4" t="n">
        <v>999</v>
      </c>
      <c r="SW12" s="4" t="n">
        <v>999</v>
      </c>
      <c r="SX12" s="4" t="n">
        <v>999</v>
      </c>
      <c r="SY12" s="4" t="n">
        <v>999</v>
      </c>
      <c r="SZ12" s="4" t="n">
        <v>999</v>
      </c>
      <c r="TA12" s="4" t="n">
        <v>999</v>
      </c>
      <c r="TB12" s="4" t="n">
        <v>999</v>
      </c>
      <c r="TC12" s="4" t="n">
        <v>999</v>
      </c>
      <c r="TD12" s="4" t="n">
        <v>999</v>
      </c>
      <c r="TE12" s="4" t="n">
        <v>999</v>
      </c>
      <c r="TF12" s="4" t="n">
        <v>999</v>
      </c>
      <c r="TG12" s="4" t="n">
        <v>999</v>
      </c>
      <c r="TH12" s="4" t="n">
        <v>999</v>
      </c>
      <c r="TI12" s="42" t="n">
        <f aca="false">SR12/SP12</f>
        <v>1.02002355712603</v>
      </c>
      <c r="TJ12" s="7" t="s">
        <v>1044</v>
      </c>
      <c r="TK12" s="42" t="n">
        <v>999</v>
      </c>
      <c r="TL12" s="42" t="n">
        <v>999</v>
      </c>
      <c r="TM12" s="42" t="n">
        <v>999</v>
      </c>
      <c r="TN12" s="42" t="n">
        <v>999</v>
      </c>
      <c r="TO12" s="42" t="n">
        <v>999</v>
      </c>
      <c r="TP12" s="42" t="n">
        <v>999</v>
      </c>
      <c r="TQ12" s="42" t="n">
        <v>999</v>
      </c>
      <c r="TR12" s="42" t="n">
        <v>999</v>
      </c>
      <c r="TS12" s="4" t="n">
        <v>999</v>
      </c>
      <c r="TT12" s="4" t="n">
        <v>999</v>
      </c>
      <c r="TU12" s="4" t="n">
        <v>999</v>
      </c>
      <c r="TV12" s="4" t="n">
        <v>999</v>
      </c>
      <c r="TW12" s="4" t="n">
        <v>999</v>
      </c>
      <c r="TX12" s="4" t="n">
        <v>999</v>
      </c>
      <c r="TY12" s="4" t="n">
        <v>999</v>
      </c>
      <c r="TZ12" s="4" t="n">
        <v>999</v>
      </c>
      <c r="UA12" s="4" t="n">
        <v>999</v>
      </c>
      <c r="UB12" s="4" t="n">
        <v>999</v>
      </c>
      <c r="UC12" s="4" t="n">
        <v>999</v>
      </c>
      <c r="UD12" s="4" t="n">
        <v>999</v>
      </c>
      <c r="UE12" s="4" t="n">
        <v>999</v>
      </c>
      <c r="UF12" s="4" t="n">
        <v>999</v>
      </c>
      <c r="UG12" s="4" t="n">
        <v>999</v>
      </c>
      <c r="UH12" s="4" t="n">
        <v>999</v>
      </c>
      <c r="UI12" s="4" t="n">
        <v>999</v>
      </c>
      <c r="UJ12" s="4" t="n">
        <v>999</v>
      </c>
      <c r="UK12" s="4" t="n">
        <v>999</v>
      </c>
      <c r="UL12" s="4" t="n">
        <v>999</v>
      </c>
      <c r="UM12" s="4" t="n">
        <v>999</v>
      </c>
      <c r="UN12" s="4" t="n">
        <v>999</v>
      </c>
      <c r="UO12" s="42" t="n">
        <v>999</v>
      </c>
      <c r="UP12" s="42" t="n">
        <v>999</v>
      </c>
      <c r="UQ12" s="42" t="n">
        <v>999</v>
      </c>
      <c r="UR12" s="42" t="n">
        <v>999</v>
      </c>
      <c r="US12" s="42" t="n">
        <v>999</v>
      </c>
      <c r="UT12" s="42" t="n">
        <v>999</v>
      </c>
      <c r="UU12" s="42" t="n">
        <v>999</v>
      </c>
      <c r="UV12" s="42" t="n">
        <v>999</v>
      </c>
      <c r="UW12" s="42" t="n">
        <v>999</v>
      </c>
      <c r="UX12" s="42" t="n">
        <v>999</v>
      </c>
      <c r="UY12" s="4" t="n">
        <v>999</v>
      </c>
      <c r="UZ12" s="4" t="n">
        <v>999</v>
      </c>
      <c r="VA12" s="25" t="n">
        <v>0.896003300054207</v>
      </c>
      <c r="VB12" s="25" t="n">
        <v>0.912</v>
      </c>
      <c r="VC12" s="25" t="n">
        <v>0.90309398414142</v>
      </c>
      <c r="VD12" s="25" t="n">
        <v>0.918</v>
      </c>
      <c r="VE12" s="4" t="n">
        <v>999</v>
      </c>
      <c r="VF12" s="4" t="n">
        <v>999</v>
      </c>
      <c r="VG12" s="4" t="n">
        <v>999</v>
      </c>
      <c r="VH12" s="4" t="n">
        <v>999</v>
      </c>
      <c r="VI12" s="4" t="n">
        <v>999</v>
      </c>
      <c r="VJ12" s="4" t="n">
        <v>999</v>
      </c>
      <c r="VK12" s="4" t="n">
        <v>999</v>
      </c>
      <c r="VL12" s="4" t="n">
        <v>999</v>
      </c>
      <c r="VM12" s="4" t="n">
        <v>999</v>
      </c>
      <c r="VN12" s="4" t="n">
        <v>999</v>
      </c>
      <c r="VO12" s="4" t="n">
        <v>999</v>
      </c>
      <c r="VP12" s="4" t="n">
        <v>999</v>
      </c>
      <c r="VQ12" s="4" t="n">
        <v>999</v>
      </c>
      <c r="VR12" s="4" t="n">
        <v>999</v>
      </c>
      <c r="VS12" s="4" t="n">
        <v>999</v>
      </c>
      <c r="VT12" s="4" t="n">
        <v>999</v>
      </c>
      <c r="VU12" s="42" t="n">
        <f aca="false">VD12/VB12</f>
        <v>1.00657894736842</v>
      </c>
      <c r="VV12" s="7" t="s">
        <v>1044</v>
      </c>
      <c r="VW12" s="42" t="n">
        <v>999</v>
      </c>
      <c r="VX12" s="42" t="n">
        <v>999</v>
      </c>
      <c r="VY12" s="42" t="n">
        <v>999</v>
      </c>
      <c r="VZ12" s="42" t="n">
        <v>999</v>
      </c>
      <c r="WA12" s="42" t="n">
        <v>999</v>
      </c>
      <c r="WB12" s="42" t="n">
        <v>999</v>
      </c>
      <c r="WC12" s="42" t="n">
        <v>999</v>
      </c>
      <c r="WD12" s="42" t="n">
        <v>999</v>
      </c>
      <c r="WE12" s="4" t="n">
        <v>2015</v>
      </c>
      <c r="WF12" s="41" t="n">
        <v>0.669297342861179</v>
      </c>
      <c r="WG12" s="41" t="n">
        <v>0.515151515151515</v>
      </c>
      <c r="WH12" s="41" t="n">
        <v>0.838383838383838</v>
      </c>
      <c r="WI12" s="4" t="n">
        <v>1</v>
      </c>
      <c r="WJ12" s="4" t="s">
        <v>1030</v>
      </c>
      <c r="WK12" s="4" t="n">
        <v>1</v>
      </c>
      <c r="WL12" s="4" t="s">
        <v>1030</v>
      </c>
      <c r="WM12" s="4" t="n">
        <v>1</v>
      </c>
      <c r="WN12" s="4" t="s">
        <v>1030</v>
      </c>
      <c r="WO12" s="4" t="n">
        <v>1</v>
      </c>
      <c r="WP12" s="4" t="s">
        <v>1030</v>
      </c>
      <c r="WQ12" s="4" t="n">
        <v>1</v>
      </c>
      <c r="WR12" s="4" t="s">
        <v>1030</v>
      </c>
      <c r="WS12" s="4" t="n">
        <v>1</v>
      </c>
      <c r="WT12" s="4" t="s">
        <v>1030</v>
      </c>
      <c r="WU12" s="4" t="n">
        <v>1</v>
      </c>
      <c r="WV12" s="4" t="s">
        <v>1030</v>
      </c>
      <c r="WW12" s="4" t="n">
        <v>1</v>
      </c>
      <c r="WX12" s="4" t="s">
        <v>1030</v>
      </c>
      <c r="WY12" s="4" t="n">
        <v>1</v>
      </c>
      <c r="WZ12" s="4" t="s">
        <v>1030</v>
      </c>
      <c r="XA12" s="4" t="n">
        <v>1</v>
      </c>
      <c r="XB12" s="4" t="s">
        <v>1030</v>
      </c>
      <c r="XC12" s="4" t="n">
        <v>1</v>
      </c>
      <c r="XD12" s="4" t="s">
        <v>1030</v>
      </c>
      <c r="XE12" s="4" t="n">
        <v>1</v>
      </c>
      <c r="XF12" s="4" t="s">
        <v>1030</v>
      </c>
      <c r="XG12" s="4" t="n">
        <v>1</v>
      </c>
      <c r="XH12" s="4" t="s">
        <v>1030</v>
      </c>
      <c r="XI12" s="4" t="n">
        <v>1</v>
      </c>
      <c r="XJ12" s="4" t="s">
        <v>1030</v>
      </c>
      <c r="XK12" s="4" t="n">
        <v>1</v>
      </c>
      <c r="XL12" s="4" t="s">
        <v>1030</v>
      </c>
      <c r="XM12" s="4" t="n">
        <v>1</v>
      </c>
      <c r="XN12" s="4" t="s">
        <v>1030</v>
      </c>
      <c r="XO12" s="4" t="n">
        <v>1</v>
      </c>
      <c r="XP12" s="4" t="s">
        <v>1030</v>
      </c>
      <c r="XQ12" s="4" t="n">
        <v>1</v>
      </c>
      <c r="XR12" s="4" t="s">
        <v>1030</v>
      </c>
      <c r="XS12" s="4" t="n">
        <v>1</v>
      </c>
      <c r="XT12" s="4" t="s">
        <v>1030</v>
      </c>
      <c r="XU12" s="4" t="n">
        <v>0</v>
      </c>
      <c r="XV12" s="4" t="s">
        <v>1031</v>
      </c>
      <c r="XW12" s="41" t="n">
        <v>0.947368421052632</v>
      </c>
      <c r="XX12" s="41" t="n">
        <v>1</v>
      </c>
      <c r="XY12" s="4" t="n">
        <v>1</v>
      </c>
      <c r="XZ12" s="4" t="s">
        <v>1030</v>
      </c>
      <c r="YA12" s="4" t="n">
        <v>0</v>
      </c>
      <c r="YB12" s="4" t="s">
        <v>1030</v>
      </c>
      <c r="YC12" s="4" t="n">
        <v>1</v>
      </c>
      <c r="YD12" s="4" t="s">
        <v>1030</v>
      </c>
      <c r="YE12" s="4" t="n">
        <v>0.33</v>
      </c>
      <c r="YF12" s="4" t="s">
        <v>1064</v>
      </c>
      <c r="YG12" s="41" t="n">
        <v>0.5825</v>
      </c>
      <c r="YH12" s="41" t="n">
        <v>1</v>
      </c>
      <c r="YI12" s="4" t="n">
        <v>1</v>
      </c>
      <c r="YJ12" s="4" t="s">
        <v>1030</v>
      </c>
      <c r="YK12" s="4" t="n">
        <v>1</v>
      </c>
      <c r="YL12" s="4" t="s">
        <v>1030</v>
      </c>
      <c r="YM12" s="4" t="n">
        <v>1</v>
      </c>
      <c r="YN12" s="4" t="s">
        <v>1030</v>
      </c>
      <c r="YO12" s="4" t="n">
        <v>1</v>
      </c>
      <c r="YP12" s="4" t="s">
        <v>1030</v>
      </c>
      <c r="YQ12" s="4" t="n">
        <v>1</v>
      </c>
      <c r="YR12" s="4" t="s">
        <v>1030</v>
      </c>
      <c r="YS12" s="4" t="n">
        <v>1</v>
      </c>
      <c r="YT12" s="4" t="s">
        <v>1030</v>
      </c>
      <c r="YU12" s="4" t="n">
        <v>1</v>
      </c>
      <c r="YV12" s="4" t="s">
        <v>1030</v>
      </c>
      <c r="YW12" s="4" t="n">
        <v>1</v>
      </c>
      <c r="YX12" s="4" t="s">
        <v>1030</v>
      </c>
      <c r="YY12" s="4" t="n">
        <v>999</v>
      </c>
      <c r="YZ12" s="4" t="n">
        <v>999</v>
      </c>
      <c r="ZA12" s="4" t="n">
        <v>999</v>
      </c>
      <c r="ZB12" s="4" t="n">
        <v>999</v>
      </c>
      <c r="ZC12" s="4" t="n">
        <v>999</v>
      </c>
      <c r="ZD12" s="4" t="n">
        <v>999</v>
      </c>
      <c r="ZE12" s="4" t="n">
        <v>999</v>
      </c>
      <c r="ZF12" s="4" t="n">
        <v>999</v>
      </c>
      <c r="ZG12" s="4" t="n">
        <v>999</v>
      </c>
      <c r="ZH12" s="4" t="n">
        <v>999</v>
      </c>
      <c r="ZI12" s="4" t="n">
        <v>999</v>
      </c>
      <c r="ZJ12" s="4" t="n">
        <v>999</v>
      </c>
      <c r="ZK12" s="4" t="n">
        <v>999</v>
      </c>
      <c r="ZL12" s="4" t="n">
        <v>999</v>
      </c>
      <c r="ZM12" s="4" t="n">
        <v>999</v>
      </c>
      <c r="ZN12" s="4" t="n">
        <v>999</v>
      </c>
      <c r="ZO12" s="4" t="n">
        <v>999</v>
      </c>
      <c r="ZP12" s="4" t="n">
        <v>999</v>
      </c>
      <c r="ZQ12" s="4" t="n">
        <v>999</v>
      </c>
      <c r="ZR12" s="4" t="n">
        <v>999</v>
      </c>
      <c r="ZS12" s="4" t="n">
        <v>999</v>
      </c>
      <c r="ZT12" s="4" t="n">
        <v>999</v>
      </c>
      <c r="ZU12" s="42" t="n">
        <v>999</v>
      </c>
      <c r="ZV12" s="42" t="n">
        <v>999</v>
      </c>
      <c r="ZW12" s="42" t="n">
        <v>999</v>
      </c>
      <c r="ZX12" s="42" t="n">
        <v>999</v>
      </c>
      <c r="ZY12" s="42" t="n">
        <v>999</v>
      </c>
      <c r="ZZ12" s="42" t="n">
        <v>999</v>
      </c>
      <c r="AAA12" s="42" t="n">
        <v>999</v>
      </c>
      <c r="AAB12" s="42" t="n">
        <v>999</v>
      </c>
      <c r="AAC12" s="42" t="n">
        <v>999</v>
      </c>
      <c r="AAD12" s="42" t="n">
        <v>999</v>
      </c>
      <c r="AAE12" s="4" t="n">
        <v>999</v>
      </c>
      <c r="AAF12" s="4" t="n">
        <v>999</v>
      </c>
      <c r="AAG12" s="4" t="n">
        <v>999</v>
      </c>
      <c r="AAH12" s="4" t="n">
        <v>999</v>
      </c>
      <c r="AAI12" s="4" t="n">
        <v>999</v>
      </c>
      <c r="AAJ12" s="4" t="n">
        <v>999</v>
      </c>
      <c r="AAK12" s="4" t="n">
        <v>999</v>
      </c>
      <c r="AAL12" s="4" t="n">
        <v>999</v>
      </c>
      <c r="AAM12" s="4" t="n">
        <v>999</v>
      </c>
      <c r="AAN12" s="4" t="n">
        <v>999</v>
      </c>
      <c r="AAO12" s="4" t="n">
        <v>999</v>
      </c>
      <c r="AAP12" s="4" t="n">
        <v>999</v>
      </c>
      <c r="AAQ12" s="4" t="n">
        <v>999</v>
      </c>
      <c r="AAR12" s="4" t="n">
        <v>999</v>
      </c>
      <c r="AAS12" s="4" t="n">
        <v>999</v>
      </c>
      <c r="AAT12" s="4" t="n">
        <v>999</v>
      </c>
      <c r="AAU12" s="4" t="n">
        <v>999</v>
      </c>
      <c r="AAV12" s="4" t="n">
        <v>999</v>
      </c>
      <c r="AAW12" s="4" t="n">
        <v>999</v>
      </c>
      <c r="AAX12" s="4" t="n">
        <v>999</v>
      </c>
      <c r="AAY12" s="4" t="n">
        <v>999</v>
      </c>
      <c r="AAZ12" s="4" t="n">
        <v>999</v>
      </c>
      <c r="ABA12" s="42" t="n">
        <v>999</v>
      </c>
      <c r="ABB12" s="42" t="n">
        <v>999</v>
      </c>
      <c r="ABC12" s="42" t="n">
        <v>999</v>
      </c>
      <c r="ABD12" s="42" t="n">
        <v>999</v>
      </c>
      <c r="ABE12" s="42" t="n">
        <v>999</v>
      </c>
      <c r="ABF12" s="42" t="n">
        <v>999</v>
      </c>
      <c r="ABG12" s="42" t="n">
        <v>999</v>
      </c>
      <c r="ABH12" s="42" t="n">
        <v>999</v>
      </c>
      <c r="ABI12" s="42" t="n">
        <v>999</v>
      </c>
      <c r="ABJ12" s="42" t="n">
        <v>999</v>
      </c>
      <c r="ABK12" s="4" t="n">
        <v>999</v>
      </c>
      <c r="ABL12" s="4" t="n">
        <v>999</v>
      </c>
      <c r="ABM12" s="4" t="n">
        <v>999</v>
      </c>
      <c r="ABN12" s="4" t="n">
        <v>999</v>
      </c>
      <c r="ABO12" s="4" t="n">
        <v>999</v>
      </c>
      <c r="ABP12" s="4" t="n">
        <v>999</v>
      </c>
      <c r="ABQ12" s="4" t="n">
        <v>999</v>
      </c>
      <c r="ABR12" s="4" t="n">
        <v>999</v>
      </c>
      <c r="ABS12" s="4" t="n">
        <v>999</v>
      </c>
      <c r="ABT12" s="4" t="n">
        <v>999</v>
      </c>
      <c r="ABU12" s="4" t="n">
        <v>999</v>
      </c>
      <c r="ABV12" s="4" t="n">
        <v>999</v>
      </c>
      <c r="ABW12" s="4" t="n">
        <v>999</v>
      </c>
      <c r="ABX12" s="4" t="n">
        <v>999</v>
      </c>
      <c r="ABY12" s="4" t="n">
        <v>999</v>
      </c>
      <c r="ABZ12" s="4" t="n">
        <v>999</v>
      </c>
      <c r="ACA12" s="4" t="n">
        <v>999</v>
      </c>
      <c r="ACB12" s="4" t="n">
        <v>999</v>
      </c>
      <c r="ACC12" s="4" t="n">
        <v>999</v>
      </c>
      <c r="ACD12" s="4" t="n">
        <v>999</v>
      </c>
      <c r="ACE12" s="4" t="n">
        <v>999</v>
      </c>
      <c r="ACF12" s="4" t="n">
        <v>999</v>
      </c>
      <c r="ACG12" s="42" t="n">
        <v>999</v>
      </c>
      <c r="ACH12" s="42" t="n">
        <v>999</v>
      </c>
      <c r="ACI12" s="42" t="n">
        <v>999</v>
      </c>
      <c r="ACJ12" s="42" t="n">
        <v>999</v>
      </c>
      <c r="ACK12" s="42" t="n">
        <v>999</v>
      </c>
      <c r="ACL12" s="42" t="n">
        <v>999</v>
      </c>
      <c r="ACM12" s="42" t="n">
        <v>999</v>
      </c>
      <c r="ACN12" s="42" t="n">
        <v>999</v>
      </c>
      <c r="ACO12" s="42" t="n">
        <v>999</v>
      </c>
      <c r="ACP12" s="42" t="n">
        <v>999</v>
      </c>
      <c r="ACQ12" s="25" t="n">
        <v>0.549565390010831</v>
      </c>
      <c r="ACR12" s="25" t="n">
        <v>0.53</v>
      </c>
      <c r="ACS12" s="4" t="n">
        <v>999</v>
      </c>
      <c r="ACT12" s="4" t="n">
        <v>999</v>
      </c>
      <c r="ACU12" s="4" t="n">
        <v>999</v>
      </c>
      <c r="ACV12" s="4" t="n">
        <v>999</v>
      </c>
      <c r="ACW12" s="4" t="n">
        <v>999</v>
      </c>
      <c r="ACX12" s="4" t="n">
        <v>999</v>
      </c>
      <c r="ACY12" s="4" t="n">
        <v>999</v>
      </c>
      <c r="ACZ12" s="4" t="n">
        <v>999</v>
      </c>
      <c r="ADA12" s="4" t="n">
        <v>999</v>
      </c>
      <c r="ADB12" s="4" t="n">
        <v>999</v>
      </c>
      <c r="ADC12" s="4" t="n">
        <v>999</v>
      </c>
      <c r="ADD12" s="4" t="n">
        <v>999</v>
      </c>
      <c r="ADE12" s="4" t="n">
        <v>999</v>
      </c>
      <c r="ADF12" s="4" t="n">
        <v>999</v>
      </c>
      <c r="ADG12" s="4" t="n">
        <v>999</v>
      </c>
      <c r="ADH12" s="4" t="n">
        <v>999</v>
      </c>
      <c r="ADI12" s="4" t="n">
        <v>999</v>
      </c>
      <c r="ADJ12" s="4" t="n">
        <v>999</v>
      </c>
      <c r="ADK12" s="4" t="n">
        <v>999</v>
      </c>
      <c r="ADL12" s="4" t="n">
        <v>999</v>
      </c>
      <c r="ADM12" s="42" t="n">
        <v>999</v>
      </c>
      <c r="ADN12" s="42" t="n">
        <v>999</v>
      </c>
      <c r="ADO12" s="42" t="n">
        <v>999</v>
      </c>
      <c r="ADP12" s="42" t="n">
        <v>999</v>
      </c>
      <c r="ADQ12" s="42" t="n">
        <v>999</v>
      </c>
      <c r="ADR12" s="42" t="n">
        <v>999</v>
      </c>
      <c r="ADS12" s="42" t="n">
        <v>999</v>
      </c>
      <c r="ADT12" s="42" t="n">
        <v>999</v>
      </c>
      <c r="ADU12" s="42" t="n">
        <v>999</v>
      </c>
      <c r="ADV12" s="42" t="n">
        <v>999</v>
      </c>
      <c r="ADW12" s="4" t="n">
        <v>999</v>
      </c>
      <c r="ADX12" s="4" t="n">
        <v>999</v>
      </c>
      <c r="ADY12" s="4" t="n">
        <v>999</v>
      </c>
      <c r="ADZ12" s="4" t="n">
        <v>999</v>
      </c>
      <c r="AEA12" s="4" t="n">
        <v>999</v>
      </c>
      <c r="AEB12" s="4" t="n">
        <v>999</v>
      </c>
      <c r="AEC12" s="4" t="n">
        <v>999</v>
      </c>
      <c r="AED12" s="4" t="n">
        <v>999</v>
      </c>
      <c r="AEE12" s="4" t="n">
        <v>999</v>
      </c>
      <c r="AEF12" s="4" t="n">
        <v>999</v>
      </c>
      <c r="AEG12" s="4" t="n">
        <v>999</v>
      </c>
      <c r="AEH12" s="4" t="n">
        <v>999</v>
      </c>
      <c r="AEI12" s="4" t="n">
        <v>999</v>
      </c>
      <c r="AEJ12" s="4" t="n">
        <v>999</v>
      </c>
      <c r="AEK12" s="4" t="n">
        <v>999</v>
      </c>
      <c r="AEL12" s="4" t="n">
        <v>999</v>
      </c>
      <c r="AEM12" s="4" t="n">
        <v>999</v>
      </c>
      <c r="AEN12" s="4" t="n">
        <v>999</v>
      </c>
      <c r="AEO12" s="4" t="n">
        <v>999</v>
      </c>
      <c r="AEP12" s="4" t="n">
        <v>999</v>
      </c>
      <c r="AEQ12" s="4" t="n">
        <v>999</v>
      </c>
      <c r="AER12" s="4" t="n">
        <v>999</v>
      </c>
      <c r="AES12" s="42" t="n">
        <v>999</v>
      </c>
      <c r="AET12" s="42" t="n">
        <v>999</v>
      </c>
      <c r="AEU12" s="42" t="n">
        <v>999</v>
      </c>
      <c r="AEV12" s="42" t="n">
        <v>999</v>
      </c>
      <c r="AEW12" s="42" t="n">
        <v>999</v>
      </c>
      <c r="AEX12" s="42" t="n">
        <v>999</v>
      </c>
      <c r="AEY12" s="42" t="n">
        <v>999</v>
      </c>
      <c r="AEZ12" s="42" t="n">
        <v>999</v>
      </c>
      <c r="AFA12" s="42" t="n">
        <v>999</v>
      </c>
      <c r="AFB12" s="42" t="n">
        <v>999</v>
      </c>
      <c r="AFC12" s="4" t="n">
        <v>999</v>
      </c>
      <c r="AFD12" s="4" t="n">
        <v>999</v>
      </c>
      <c r="AFE12" s="4" t="n">
        <v>999</v>
      </c>
      <c r="AFF12" s="4" t="n">
        <v>999</v>
      </c>
      <c r="AFG12" s="4" t="n">
        <v>999</v>
      </c>
      <c r="AFH12" s="4" t="n">
        <v>999</v>
      </c>
      <c r="AFI12" s="4" t="n">
        <v>999</v>
      </c>
      <c r="AFJ12" s="4" t="n">
        <v>999</v>
      </c>
      <c r="AFK12" s="4" t="n">
        <v>999</v>
      </c>
      <c r="AFL12" s="4" t="n">
        <v>999</v>
      </c>
      <c r="AFM12" s="4" t="n">
        <v>999</v>
      </c>
      <c r="AFN12" s="4" t="n">
        <v>999</v>
      </c>
      <c r="AFO12" s="4" t="n">
        <v>999</v>
      </c>
      <c r="AFP12" s="4" t="n">
        <v>999</v>
      </c>
      <c r="AFQ12" s="4" t="n">
        <v>999</v>
      </c>
      <c r="AFR12" s="4" t="n">
        <v>999</v>
      </c>
      <c r="AFS12" s="4" t="n">
        <v>999</v>
      </c>
      <c r="AFT12" s="4" t="n">
        <v>999</v>
      </c>
      <c r="AFU12" s="4" t="n">
        <v>999</v>
      </c>
      <c r="AFV12" s="4" t="n">
        <v>999</v>
      </c>
      <c r="AFW12" s="4" t="n">
        <v>999</v>
      </c>
      <c r="AFX12" s="4" t="n">
        <v>999</v>
      </c>
      <c r="AFY12" s="42" t="n">
        <v>999</v>
      </c>
      <c r="AFZ12" s="42" t="n">
        <v>999</v>
      </c>
      <c r="AGA12" s="42" t="n">
        <v>999</v>
      </c>
      <c r="AGB12" s="42" t="n">
        <v>999</v>
      </c>
      <c r="AGC12" s="42" t="n">
        <v>999</v>
      </c>
      <c r="AGD12" s="42" t="n">
        <v>999</v>
      </c>
      <c r="AGE12" s="42" t="n">
        <v>999</v>
      </c>
      <c r="AGF12" s="42" t="n">
        <v>999</v>
      </c>
      <c r="AGG12" s="42" t="n">
        <v>999</v>
      </c>
      <c r="AGH12" s="42" t="n">
        <v>999</v>
      </c>
      <c r="AGI12" s="4" t="n">
        <v>2016</v>
      </c>
      <c r="AGJ12" s="25" t="n">
        <v>0.484</v>
      </c>
      <c r="AGK12" s="25" t="n">
        <v>0.484</v>
      </c>
      <c r="AGL12" s="25" t="n">
        <v>0.482</v>
      </c>
      <c r="AGM12" s="25" t="n">
        <v>0.482</v>
      </c>
      <c r="AGN12" s="25" t="n">
        <v>0.477</v>
      </c>
      <c r="AGO12" s="25" t="n">
        <v>0.477</v>
      </c>
      <c r="AGP12" s="25" t="n">
        <v>0.677</v>
      </c>
      <c r="AGQ12" s="25" t="n">
        <v>0.677</v>
      </c>
      <c r="AGR12" s="25" t="n">
        <v>0.348</v>
      </c>
      <c r="AGS12" s="25" t="n">
        <v>0.348</v>
      </c>
      <c r="AGT12" s="25" t="n">
        <v>0.137</v>
      </c>
      <c r="AGU12" s="25" t="n">
        <v>0.137</v>
      </c>
      <c r="AGV12" s="25" t="n">
        <v>0.323</v>
      </c>
      <c r="AGW12" s="25" t="n">
        <v>0.323</v>
      </c>
      <c r="AGX12" s="25" t="n">
        <v>0.521</v>
      </c>
      <c r="AGY12" s="25" t="n">
        <v>0.521</v>
      </c>
      <c r="AGZ12" s="25" t="n">
        <v>0.658</v>
      </c>
      <c r="AHA12" s="25" t="n">
        <v>0.658</v>
      </c>
      <c r="AHB12" s="25" t="n">
        <v>0.823</v>
      </c>
      <c r="AHC12" s="25" t="n">
        <v>0.823</v>
      </c>
      <c r="AHD12" s="4" t="n">
        <v>999</v>
      </c>
      <c r="AHE12" s="4" t="n">
        <v>999</v>
      </c>
      <c r="AHF12" s="42" t="n">
        <f aca="false">AGO12/AGM12</f>
        <v>0.989626556016598</v>
      </c>
      <c r="AHG12" s="7" t="s">
        <v>1040</v>
      </c>
      <c r="AHH12" s="42" t="n">
        <v>999</v>
      </c>
      <c r="AHI12" s="42" t="n">
        <v>999</v>
      </c>
      <c r="AHJ12" s="7" t="n">
        <f aca="false">AHC12/AGY12</f>
        <v>1.57965451055662</v>
      </c>
      <c r="AHK12" s="7" t="s">
        <v>1046</v>
      </c>
      <c r="AHL12" s="7" t="n">
        <f aca="false">AGY12/AGU12</f>
        <v>3.8029197080292</v>
      </c>
      <c r="AHM12" s="7" t="s">
        <v>1042</v>
      </c>
      <c r="AHN12" s="42" t="n">
        <v>999</v>
      </c>
      <c r="AHO12" s="42" t="n">
        <v>999</v>
      </c>
      <c r="AHP12" s="25" t="n">
        <v>0.465</v>
      </c>
      <c r="AHQ12" s="25" t="n">
        <v>0.465</v>
      </c>
      <c r="AHR12" s="25" t="n">
        <v>0.487</v>
      </c>
      <c r="AHS12" s="25" t="n">
        <v>0.487</v>
      </c>
      <c r="AHT12" s="25" t="n">
        <v>0.455</v>
      </c>
      <c r="AHU12" s="25" t="n">
        <v>0.455</v>
      </c>
      <c r="AHV12" s="25" t="n">
        <v>0.626</v>
      </c>
      <c r="AHW12" s="25" t="n">
        <v>0.626</v>
      </c>
      <c r="AHX12" s="25" t="n">
        <v>0.37</v>
      </c>
      <c r="AHY12" s="25" t="n">
        <v>0.37</v>
      </c>
      <c r="AHZ12" s="4" t="n">
        <v>999</v>
      </c>
      <c r="AIA12" s="4" t="n">
        <v>999</v>
      </c>
      <c r="AIB12" s="4" t="n">
        <v>999</v>
      </c>
      <c r="AIC12" s="4" t="n">
        <v>999</v>
      </c>
      <c r="AID12" s="4" t="n">
        <v>999</v>
      </c>
      <c r="AIE12" s="4" t="n">
        <v>999</v>
      </c>
      <c r="AIF12" s="4" t="n">
        <v>999</v>
      </c>
      <c r="AIG12" s="4" t="n">
        <v>999</v>
      </c>
      <c r="AIH12" s="4" t="n">
        <v>999</v>
      </c>
      <c r="AII12" s="4" t="n">
        <v>999</v>
      </c>
      <c r="AIJ12" s="4" t="n">
        <v>999</v>
      </c>
      <c r="AIK12" s="4" t="n">
        <v>999</v>
      </c>
      <c r="AIL12" s="42" t="n">
        <f aca="false">AHU12/AHS12</f>
        <v>0.93429158110883</v>
      </c>
      <c r="AIM12" s="7" t="s">
        <v>1040</v>
      </c>
      <c r="AIN12" s="43" t="n">
        <f aca="false">AHY12/AHW12</f>
        <v>0.591054313099042</v>
      </c>
      <c r="AIO12" s="7" t="s">
        <v>1045</v>
      </c>
      <c r="AIP12" s="42" t="n">
        <v>999</v>
      </c>
      <c r="AIQ12" s="42" t="n">
        <v>999</v>
      </c>
      <c r="AIR12" s="42" t="n">
        <v>999</v>
      </c>
      <c r="AIS12" s="42" t="n">
        <v>999</v>
      </c>
      <c r="AIT12" s="42" t="n">
        <v>999</v>
      </c>
      <c r="AIU12" s="42" t="n">
        <v>999</v>
      </c>
      <c r="AIV12" s="6" t="n">
        <v>2015</v>
      </c>
      <c r="AIW12" s="41" t="n">
        <v>0.863505944546439</v>
      </c>
      <c r="AIX12" s="41" t="n">
        <v>0.674242424242424</v>
      </c>
      <c r="AIY12" s="41" t="n">
        <v>0.891414141414142</v>
      </c>
      <c r="AIZ12" s="4" t="n">
        <v>1</v>
      </c>
      <c r="AJA12" s="4" t="s">
        <v>1030</v>
      </c>
      <c r="AJB12" s="4" t="n">
        <v>0.33</v>
      </c>
      <c r="AJC12" s="4" t="s">
        <v>1065</v>
      </c>
      <c r="AJD12" s="25" t="n">
        <v>999</v>
      </c>
      <c r="AJE12" s="25" t="n">
        <v>999</v>
      </c>
      <c r="AJF12" s="25" t="n">
        <v>999</v>
      </c>
      <c r="AJG12" s="25" t="n">
        <v>999</v>
      </c>
      <c r="AJH12" s="25" t="n">
        <v>999</v>
      </c>
      <c r="AJI12" s="25" t="n">
        <v>999</v>
      </c>
      <c r="AJJ12" s="41" t="n">
        <v>0.665</v>
      </c>
      <c r="AJK12" s="41" t="n">
        <v>0.666666666666667</v>
      </c>
      <c r="AJL12" s="4" t="n">
        <v>0.33</v>
      </c>
      <c r="AJM12" s="4" t="s">
        <v>1072</v>
      </c>
      <c r="AJN12" s="4" t="n">
        <v>1</v>
      </c>
      <c r="AJO12" s="4" t="s">
        <v>1030</v>
      </c>
      <c r="AJP12" s="25" t="n">
        <v>0.922</v>
      </c>
      <c r="AJQ12" s="47" t="n">
        <v>0.078</v>
      </c>
      <c r="AJR12" s="25" t="n">
        <v>999</v>
      </c>
      <c r="AJS12" s="25" t="n">
        <v>999</v>
      </c>
      <c r="AJT12" s="41" t="n">
        <v>0.750666666666667</v>
      </c>
      <c r="AJU12" s="41" t="n">
        <v>1</v>
      </c>
      <c r="AJV12" s="4" t="n">
        <v>0.66</v>
      </c>
      <c r="AJW12" s="4" t="s">
        <v>1050</v>
      </c>
      <c r="AJX12" s="4" t="n">
        <v>1</v>
      </c>
      <c r="AJY12" s="4" t="s">
        <v>1030</v>
      </c>
      <c r="AJZ12" s="4" t="n">
        <v>0.33</v>
      </c>
      <c r="AKA12" s="4" t="s">
        <v>1076</v>
      </c>
      <c r="AKB12" s="4" t="n">
        <v>0</v>
      </c>
      <c r="AKC12" s="4" t="s">
        <v>1031</v>
      </c>
      <c r="AKD12" s="41" t="n">
        <v>0.4975</v>
      </c>
      <c r="AKE12" s="41" t="n">
        <v>1</v>
      </c>
      <c r="AKF12" s="4" t="s">
        <v>1051</v>
      </c>
      <c r="AKG12" s="4" t="s">
        <v>1030</v>
      </c>
      <c r="AKH12" s="25" t="n">
        <v>999</v>
      </c>
      <c r="AKI12" s="25" t="n">
        <v>999</v>
      </c>
      <c r="AKJ12" s="4" t="s">
        <v>1051</v>
      </c>
      <c r="AKK12" s="4" t="s">
        <v>1030</v>
      </c>
      <c r="AKL12" s="4" t="s">
        <v>1051</v>
      </c>
      <c r="AKM12" s="4" t="s">
        <v>1030</v>
      </c>
      <c r="AKN12" s="25" t="n">
        <v>0.75</v>
      </c>
      <c r="AKO12" s="25" t="n">
        <v>0.75</v>
      </c>
      <c r="AKP12" s="4" t="s">
        <v>1051</v>
      </c>
      <c r="AKQ12" s="4" t="s">
        <v>1030</v>
      </c>
      <c r="AKR12" s="4" t="s">
        <v>1051</v>
      </c>
      <c r="AKS12" s="4" t="s">
        <v>1030</v>
      </c>
      <c r="AKT12" s="41" t="n">
        <v>0.958333333333333</v>
      </c>
      <c r="AKU12" s="41" t="n">
        <v>0.857142857142857</v>
      </c>
      <c r="AKV12" s="41" t="n">
        <v>0.880952380952381</v>
      </c>
    </row>
    <row r="13" customFormat="false" ht="14.9" hidden="false" customHeight="false" outlineLevel="0" collapsed="false">
      <c r="A13" s="4" t="s">
        <v>1081</v>
      </c>
      <c r="B13" s="4" t="n">
        <v>1</v>
      </c>
      <c r="C13" s="4" t="s">
        <v>1030</v>
      </c>
      <c r="D13" s="4" t="n">
        <v>1</v>
      </c>
      <c r="E13" s="4" t="s">
        <v>1030</v>
      </c>
      <c r="F13" s="4" t="n">
        <v>1</v>
      </c>
      <c r="G13" s="4" t="s">
        <v>1030</v>
      </c>
      <c r="H13" s="4" t="n">
        <v>1</v>
      </c>
      <c r="I13" s="4" t="s">
        <v>1030</v>
      </c>
      <c r="J13" s="4" t="n">
        <v>0</v>
      </c>
      <c r="K13" s="4" t="s">
        <v>1031</v>
      </c>
      <c r="L13" s="4" t="n">
        <v>0</v>
      </c>
      <c r="M13" s="4" t="s">
        <v>1031</v>
      </c>
      <c r="N13" s="4" t="n">
        <v>1</v>
      </c>
      <c r="O13" s="4" t="s">
        <v>1030</v>
      </c>
      <c r="P13" s="4" t="n">
        <v>1</v>
      </c>
      <c r="Q13" s="4" t="s">
        <v>1030</v>
      </c>
      <c r="R13" s="4" t="n">
        <v>1</v>
      </c>
      <c r="S13" s="4" t="s">
        <v>1030</v>
      </c>
      <c r="T13" s="4" t="n">
        <v>1</v>
      </c>
      <c r="U13" s="4" t="s">
        <v>1030</v>
      </c>
      <c r="V13" s="4" t="n">
        <v>1</v>
      </c>
      <c r="W13" s="4" t="s">
        <v>1030</v>
      </c>
      <c r="X13" s="4" t="n">
        <v>1</v>
      </c>
      <c r="Y13" s="4" t="s">
        <v>1030</v>
      </c>
      <c r="Z13" s="4" t="n">
        <v>1</v>
      </c>
      <c r="AA13" s="4" t="s">
        <v>1055</v>
      </c>
      <c r="AB13" s="4" t="n">
        <v>1</v>
      </c>
      <c r="AC13" s="4" t="s">
        <v>1055</v>
      </c>
      <c r="AD13" s="4" t="n">
        <v>1</v>
      </c>
      <c r="AE13" s="4" t="s">
        <v>1055</v>
      </c>
      <c r="AF13" s="4" t="n">
        <v>1</v>
      </c>
      <c r="AG13" s="4" t="s">
        <v>1055</v>
      </c>
      <c r="AH13" s="4" t="n">
        <v>997</v>
      </c>
      <c r="AI13" s="4" t="s">
        <v>1032</v>
      </c>
      <c r="AJ13" s="6" t="n">
        <v>997</v>
      </c>
      <c r="AK13" s="6" t="s">
        <v>1032</v>
      </c>
      <c r="AL13" s="4" t="n">
        <v>997</v>
      </c>
      <c r="AM13" s="4" t="s">
        <v>1032</v>
      </c>
      <c r="AN13" s="4" t="n">
        <v>997</v>
      </c>
      <c r="AO13" s="4" t="s">
        <v>1032</v>
      </c>
      <c r="AP13" s="4" t="n">
        <v>997</v>
      </c>
      <c r="AQ13" s="4" t="s">
        <v>1032</v>
      </c>
      <c r="AR13" s="4" t="n">
        <v>997</v>
      </c>
      <c r="AS13" s="4" t="s">
        <v>1032</v>
      </c>
      <c r="AT13" s="4" t="n">
        <v>997</v>
      </c>
      <c r="AU13" s="4" t="s">
        <v>1032</v>
      </c>
      <c r="AV13" s="4" t="n">
        <v>997</v>
      </c>
      <c r="AW13" s="4" t="s">
        <v>1032</v>
      </c>
      <c r="AX13" s="4" t="n">
        <v>1</v>
      </c>
      <c r="AY13" s="4" t="s">
        <v>1030</v>
      </c>
      <c r="AZ13" s="4" t="n">
        <v>997</v>
      </c>
      <c r="BA13" s="34" t="s">
        <v>1032</v>
      </c>
      <c r="BB13" s="4" t="n">
        <v>997</v>
      </c>
      <c r="BC13" s="34" t="s">
        <v>1032</v>
      </c>
      <c r="BD13" s="4" t="n">
        <v>997</v>
      </c>
      <c r="BE13" s="34" t="s">
        <v>1032</v>
      </c>
      <c r="BF13" s="4" t="n">
        <v>997</v>
      </c>
      <c r="BG13" s="34" t="s">
        <v>1032</v>
      </c>
      <c r="BH13" s="4" t="n">
        <v>997</v>
      </c>
      <c r="BI13" s="34" t="s">
        <v>1032</v>
      </c>
      <c r="BJ13" s="4" t="n">
        <v>997</v>
      </c>
      <c r="BK13" s="34" t="s">
        <v>1032</v>
      </c>
      <c r="BL13" s="4" t="n">
        <v>997</v>
      </c>
      <c r="BM13" s="34" t="s">
        <v>1032</v>
      </c>
      <c r="BN13" s="48" t="n">
        <v>0.882352941176471</v>
      </c>
      <c r="BO13" s="48" t="n">
        <v>1</v>
      </c>
      <c r="BP13" s="4" t="n">
        <v>1</v>
      </c>
      <c r="BQ13" s="4" t="s">
        <v>1033</v>
      </c>
      <c r="BR13" s="6" t="n">
        <v>0.5</v>
      </c>
      <c r="BS13" s="4" t="s">
        <v>1061</v>
      </c>
      <c r="BT13" s="4" t="n">
        <v>0.5</v>
      </c>
      <c r="BU13" s="4" t="s">
        <v>1061</v>
      </c>
      <c r="BV13" s="4" t="n">
        <v>0</v>
      </c>
      <c r="BW13" s="4" t="s">
        <v>1031</v>
      </c>
      <c r="BX13" s="4" t="n">
        <v>1</v>
      </c>
      <c r="BY13" s="4" t="s">
        <v>1030</v>
      </c>
      <c r="BZ13" s="4" t="n">
        <v>1</v>
      </c>
      <c r="CA13" s="4" t="s">
        <v>1030</v>
      </c>
      <c r="CB13" s="4" t="n">
        <v>1</v>
      </c>
      <c r="CC13" s="4" t="s">
        <v>1030</v>
      </c>
      <c r="CD13" s="23" t="n">
        <v>0.714285714285714</v>
      </c>
      <c r="CE13" s="48" t="n">
        <v>1</v>
      </c>
      <c r="CF13" s="4" t="n">
        <v>1</v>
      </c>
      <c r="CG13" s="4" t="s">
        <v>1030</v>
      </c>
      <c r="CH13" s="4" t="n">
        <v>1</v>
      </c>
      <c r="CI13" s="4" t="s">
        <v>1030</v>
      </c>
      <c r="CJ13" s="4" t="n">
        <v>1</v>
      </c>
      <c r="CK13" s="4" t="s">
        <v>1030</v>
      </c>
      <c r="CL13" s="41" t="n">
        <v>1</v>
      </c>
      <c r="CM13" s="41" t="n">
        <v>1</v>
      </c>
      <c r="CN13" s="4" t="n">
        <v>1</v>
      </c>
      <c r="CO13" s="34" t="s">
        <v>1030</v>
      </c>
      <c r="CP13" s="4" t="n">
        <v>1</v>
      </c>
      <c r="CQ13" s="34" t="s">
        <v>1030</v>
      </c>
      <c r="CR13" s="4" t="n">
        <v>1</v>
      </c>
      <c r="CS13" s="4" t="s">
        <v>1056</v>
      </c>
      <c r="CT13" s="4" t="n">
        <v>1</v>
      </c>
      <c r="CU13" s="4" t="s">
        <v>1030</v>
      </c>
      <c r="CV13" s="48" t="n">
        <v>1</v>
      </c>
      <c r="CW13" s="48" t="n">
        <v>1</v>
      </c>
      <c r="CX13" s="4" t="n">
        <v>0.929437789466411</v>
      </c>
      <c r="CY13" s="50" t="n">
        <v>18.36</v>
      </c>
      <c r="CZ13" s="6" t="n">
        <v>2016</v>
      </c>
      <c r="DA13" s="27" t="n">
        <v>0.899606611029448</v>
      </c>
      <c r="DB13" s="50" t="n">
        <v>5.3</v>
      </c>
      <c r="DC13" s="0" t="n">
        <v>2016</v>
      </c>
      <c r="DD13" s="4" t="n">
        <v>0.778073242724239</v>
      </c>
      <c r="DE13" s="0" t="n">
        <v>25.79</v>
      </c>
      <c r="DF13" s="6" t="n">
        <v>2015</v>
      </c>
      <c r="DG13" s="4" t="n">
        <v>997</v>
      </c>
      <c r="DH13" s="4" t="n">
        <v>997</v>
      </c>
      <c r="DI13" s="6" t="n">
        <v>997</v>
      </c>
      <c r="DJ13" s="4" t="n">
        <v>0.982789704747905</v>
      </c>
      <c r="DK13" s="0" t="n">
        <v>49</v>
      </c>
      <c r="DL13" s="6" t="n">
        <v>2016</v>
      </c>
      <c r="DM13" s="4" t="n">
        <v>1</v>
      </c>
      <c r="DN13" s="0" t="n">
        <v>42</v>
      </c>
      <c r="DO13" s="6" t="n">
        <v>2016</v>
      </c>
      <c r="DP13" s="4" t="n">
        <v>0.35461392804645</v>
      </c>
      <c r="DQ13" s="0" t="n">
        <v>2</v>
      </c>
      <c r="DR13" s="6" t="n">
        <v>2016</v>
      </c>
      <c r="DS13" s="4" t="n">
        <v>0.892435654674408</v>
      </c>
      <c r="DT13" s="0" t="n">
        <v>7</v>
      </c>
      <c r="DU13" s="6" t="n">
        <v>2016</v>
      </c>
      <c r="DV13" s="4" t="n">
        <v>1</v>
      </c>
      <c r="DW13" s="0" t="n">
        <v>86.4</v>
      </c>
      <c r="DX13" s="6" t="n">
        <v>2016</v>
      </c>
      <c r="DY13" s="4" t="n">
        <v>0.444576835046035</v>
      </c>
      <c r="DZ13" s="0" t="n">
        <v>11.7</v>
      </c>
      <c r="EA13" s="6" t="n">
        <v>2016</v>
      </c>
      <c r="EB13" s="4" t="n">
        <v>0.189030026757357</v>
      </c>
      <c r="EC13" s="0" t="n">
        <v>1.9</v>
      </c>
      <c r="ED13" s="6" t="n">
        <v>2016</v>
      </c>
      <c r="EE13" s="4" t="n">
        <v>1</v>
      </c>
      <c r="EF13" s="0" t="n">
        <v>100</v>
      </c>
      <c r="EG13" s="6" t="n">
        <v>2015</v>
      </c>
      <c r="EH13" s="41" t="n">
        <v>0.770051253862932</v>
      </c>
      <c r="EI13" s="41" t="n">
        <v>0.857142857142857</v>
      </c>
      <c r="EJ13" s="32" t="n">
        <v>0.918434080838173</v>
      </c>
      <c r="EK13" s="32" t="n">
        <v>0.901408450704225</v>
      </c>
      <c r="EL13" s="32" t="n">
        <v>0.827884241882297</v>
      </c>
      <c r="EM13" s="41" t="n">
        <v>0.971428571428571</v>
      </c>
      <c r="EN13" s="4" t="n">
        <v>1</v>
      </c>
      <c r="EO13" s="4" t="s">
        <v>1030</v>
      </c>
      <c r="EP13" s="4" t="n">
        <v>0.25</v>
      </c>
      <c r="EQ13" s="0" t="n">
        <v>0</v>
      </c>
      <c r="ER13" s="4" t="n">
        <v>1</v>
      </c>
      <c r="ES13" s="4" t="s">
        <v>1030</v>
      </c>
      <c r="ET13" s="25" t="n">
        <v>0.311588189916213</v>
      </c>
      <c r="EU13" s="0" t="n">
        <v>0</v>
      </c>
      <c r="EV13" s="36" t="n">
        <v>0.28</v>
      </c>
      <c r="EW13" s="0" t="n">
        <v>28</v>
      </c>
      <c r="EX13" s="36" t="n">
        <v>0.224</v>
      </c>
      <c r="EY13" s="0" t="n">
        <v>22.4</v>
      </c>
      <c r="EZ13" s="6" t="n">
        <v>2014</v>
      </c>
      <c r="FA13" s="48" t="n">
        <v>0.900329566289032</v>
      </c>
      <c r="FB13" s="48" t="n">
        <v>1</v>
      </c>
      <c r="FC13" s="4" t="n">
        <v>1</v>
      </c>
      <c r="FD13" s="4" t="s">
        <v>1030</v>
      </c>
      <c r="FE13" s="4" t="n">
        <v>0.25</v>
      </c>
      <c r="FF13" s="0" t="n">
        <v>25</v>
      </c>
      <c r="FG13" s="4" t="n">
        <v>1</v>
      </c>
      <c r="FH13" s="4" t="s">
        <v>1030</v>
      </c>
      <c r="FI13" s="46" t="n">
        <v>0.3</v>
      </c>
      <c r="FJ13" s="0" t="n">
        <v>30</v>
      </c>
      <c r="FK13" s="4" t="n">
        <v>0.5720823798627</v>
      </c>
      <c r="FL13" s="0" t="n">
        <v>43.7</v>
      </c>
      <c r="FM13" s="4" t="n">
        <v>0.730227637352749</v>
      </c>
      <c r="FN13" s="0" t="n">
        <v>43.7</v>
      </c>
      <c r="FO13" s="4" t="n">
        <v>1</v>
      </c>
      <c r="FP13" s="0" t="n">
        <v>100</v>
      </c>
      <c r="FQ13" s="4" t="n">
        <v>1</v>
      </c>
      <c r="FR13" s="0" t="n">
        <v>100</v>
      </c>
      <c r="FS13" s="6" t="n">
        <v>2014</v>
      </c>
      <c r="FT13" s="4" t="n">
        <v>1</v>
      </c>
      <c r="FU13" s="0" t="n">
        <v>100</v>
      </c>
      <c r="FV13" s="4" t="n">
        <v>1</v>
      </c>
      <c r="FW13" s="0" t="n">
        <v>100</v>
      </c>
      <c r="FX13" s="6" t="n">
        <v>2014</v>
      </c>
      <c r="FY13" s="41" t="n">
        <v>0.883718336202575</v>
      </c>
      <c r="FZ13" s="41" t="n">
        <v>1</v>
      </c>
      <c r="GA13" s="4" t="n">
        <v>0.442</v>
      </c>
      <c r="GB13" s="0" t="n">
        <v>44.2</v>
      </c>
      <c r="GC13" s="4" t="n">
        <v>0.302983042290166</v>
      </c>
      <c r="GD13" s="0" t="n">
        <v>19</v>
      </c>
      <c r="GE13" s="6" t="n">
        <v>2013</v>
      </c>
      <c r="GF13" s="4" t="n">
        <v>1</v>
      </c>
      <c r="GG13" s="4" t="s">
        <v>1030</v>
      </c>
      <c r="GH13" s="4" t="n">
        <v>1</v>
      </c>
      <c r="GI13" s="0" t="n">
        <v>100</v>
      </c>
      <c r="GJ13" s="4" t="n">
        <v>1</v>
      </c>
      <c r="GK13" s="4" t="s">
        <v>1030</v>
      </c>
      <c r="GL13" s="4" t="n">
        <v>1</v>
      </c>
      <c r="GM13" s="0" t="n">
        <v>100</v>
      </c>
      <c r="GN13" s="36" t="n">
        <v>0.565610859728507</v>
      </c>
      <c r="GO13" s="0" t="n">
        <v>44.2</v>
      </c>
      <c r="GP13" s="36" t="n">
        <v>1</v>
      </c>
      <c r="GQ13" s="0" t="n">
        <v>19</v>
      </c>
      <c r="GR13" s="6" t="n">
        <v>2014</v>
      </c>
      <c r="GS13" s="4" t="n">
        <v>0.7875</v>
      </c>
      <c r="GT13" s="0" t="n">
        <v>0.7875</v>
      </c>
      <c r="GU13" s="6" t="n">
        <v>2015</v>
      </c>
      <c r="GV13" s="48" t="n">
        <v>0.625546902993033</v>
      </c>
      <c r="GW13" s="48" t="n">
        <v>1</v>
      </c>
      <c r="GX13" s="4" t="n">
        <v>1</v>
      </c>
      <c r="GY13" s="4" t="s">
        <v>1030</v>
      </c>
      <c r="GZ13" s="4" t="n">
        <v>1</v>
      </c>
      <c r="HA13" s="6" t="n">
        <v>1</v>
      </c>
      <c r="HB13" s="4" t="n">
        <v>1</v>
      </c>
      <c r="HC13" s="4" t="s">
        <v>1030</v>
      </c>
      <c r="HD13" s="4" t="n">
        <v>1</v>
      </c>
      <c r="HE13" s="4" t="n">
        <v>1</v>
      </c>
      <c r="HF13" s="6" t="n">
        <v>2014</v>
      </c>
      <c r="HG13" s="4" t="n">
        <v>1</v>
      </c>
      <c r="HH13" s="4" t="n">
        <v>1</v>
      </c>
      <c r="HI13" s="4" t="n">
        <v>1</v>
      </c>
      <c r="HJ13" s="4" t="n">
        <v>1</v>
      </c>
      <c r="HK13" s="6" t="n">
        <v>2014</v>
      </c>
      <c r="HL13" s="41" t="n">
        <v>1</v>
      </c>
      <c r="HM13" s="41" t="n">
        <v>1</v>
      </c>
      <c r="HN13" s="41" t="n">
        <v>1</v>
      </c>
      <c r="HO13" s="4" t="n">
        <v>1</v>
      </c>
      <c r="HP13" s="34" t="s">
        <v>1036</v>
      </c>
      <c r="HQ13" s="4" t="n">
        <v>1</v>
      </c>
      <c r="HR13" s="4" t="s">
        <v>1037</v>
      </c>
      <c r="HS13" s="4" t="n">
        <v>0.952</v>
      </c>
      <c r="HT13" s="0" t="n">
        <v>4.8</v>
      </c>
      <c r="HU13" s="4" t="n">
        <v>2011</v>
      </c>
      <c r="HV13" s="40" t="n">
        <v>0.958695291394973</v>
      </c>
      <c r="HW13" s="0" t="n">
        <v>4.8</v>
      </c>
      <c r="HX13" s="6" t="n">
        <v>2011</v>
      </c>
      <c r="HY13" s="52" t="n">
        <v>0</v>
      </c>
      <c r="HZ13" s="4" t="s">
        <v>1030</v>
      </c>
      <c r="IA13" s="46" t="s">
        <v>1032</v>
      </c>
      <c r="IB13" s="6" t="n">
        <v>2013</v>
      </c>
      <c r="IC13" s="4" t="n">
        <v>0</v>
      </c>
      <c r="ID13" s="4" t="s">
        <v>1031</v>
      </c>
      <c r="IE13" s="41" t="n">
        <v>0.651782548565829</v>
      </c>
      <c r="IF13" s="41" t="n">
        <v>1</v>
      </c>
      <c r="IG13" s="4" t="n">
        <v>1</v>
      </c>
      <c r="IH13" s="34" t="s">
        <v>1030</v>
      </c>
      <c r="II13" s="33" t="n">
        <v>1</v>
      </c>
      <c r="IJ13" s="34" t="s">
        <v>1030</v>
      </c>
      <c r="IK13" s="4" t="n">
        <v>1</v>
      </c>
      <c r="IL13" s="4" t="s">
        <v>1030</v>
      </c>
      <c r="IM13" s="15" t="n">
        <v>1</v>
      </c>
      <c r="IN13" s="15" t="s">
        <v>1030</v>
      </c>
      <c r="IO13" s="15" t="n">
        <v>1</v>
      </c>
      <c r="IP13" s="15" t="s">
        <v>1030</v>
      </c>
      <c r="IQ13" s="4" t="n">
        <v>1</v>
      </c>
      <c r="IR13" s="15" t="s">
        <v>1030</v>
      </c>
      <c r="IS13" s="4" t="n">
        <v>1</v>
      </c>
      <c r="IT13" s="4" t="s">
        <v>1030</v>
      </c>
      <c r="IU13" s="4" t="n">
        <v>1</v>
      </c>
      <c r="IV13" s="4" t="s">
        <v>1030</v>
      </c>
      <c r="IW13" s="4" t="n">
        <v>1</v>
      </c>
      <c r="IX13" s="4" t="s">
        <v>1030</v>
      </c>
      <c r="IY13" s="4" t="n">
        <v>1</v>
      </c>
      <c r="IZ13" s="4" t="s">
        <v>1030</v>
      </c>
      <c r="JA13" s="4" t="n">
        <v>1</v>
      </c>
      <c r="JB13" s="15" t="s">
        <v>1030</v>
      </c>
      <c r="JC13" s="4" t="n">
        <v>1</v>
      </c>
      <c r="JD13" s="4" t="s">
        <v>1030</v>
      </c>
      <c r="JE13" s="4" t="n">
        <v>1</v>
      </c>
      <c r="JF13" s="15" t="s">
        <v>1030</v>
      </c>
      <c r="JG13" s="4" t="n">
        <v>1</v>
      </c>
      <c r="JH13" s="15" t="s">
        <v>1030</v>
      </c>
      <c r="JI13" s="4" t="n">
        <v>1</v>
      </c>
      <c r="JJ13" s="4" t="s">
        <v>1030</v>
      </c>
      <c r="JK13" s="4" t="n">
        <v>1</v>
      </c>
      <c r="JL13" s="4" t="s">
        <v>1030</v>
      </c>
      <c r="JM13" s="4" t="n">
        <v>0</v>
      </c>
      <c r="JN13" s="4" t="s">
        <v>1031</v>
      </c>
      <c r="JO13" s="4" t="n">
        <v>1</v>
      </c>
      <c r="JP13" s="4" t="s">
        <v>1031</v>
      </c>
      <c r="JQ13" s="4" t="n">
        <v>0</v>
      </c>
      <c r="JR13" s="4" t="s">
        <v>1030</v>
      </c>
      <c r="JS13" s="41" t="n">
        <v>0.894736842105263</v>
      </c>
      <c r="JT13" s="41" t="n">
        <v>1</v>
      </c>
      <c r="JU13" s="4" t="n">
        <v>0.942</v>
      </c>
      <c r="JV13" s="4" t="n">
        <v>0.942</v>
      </c>
      <c r="JW13" s="4" t="n">
        <v>0.934</v>
      </c>
      <c r="JX13" s="46" t="n">
        <v>0.934</v>
      </c>
      <c r="JY13" s="4" t="n">
        <v>0.952</v>
      </c>
      <c r="JZ13" s="46" t="n">
        <v>0.952</v>
      </c>
      <c r="KA13" s="4" t="n">
        <v>999</v>
      </c>
      <c r="KB13" s="46" t="n">
        <v>999</v>
      </c>
      <c r="KC13" s="4" t="n">
        <v>999</v>
      </c>
      <c r="KD13" s="46" t="n">
        <v>999</v>
      </c>
      <c r="KE13" s="4" t="n">
        <v>999</v>
      </c>
      <c r="KF13" s="46" t="n">
        <v>999</v>
      </c>
      <c r="KG13" s="4" t="n">
        <v>999</v>
      </c>
      <c r="KH13" s="46" t="n">
        <v>999</v>
      </c>
      <c r="KI13" s="4" t="n">
        <v>999</v>
      </c>
      <c r="KJ13" s="46" t="n">
        <v>999</v>
      </c>
      <c r="KK13" s="4" t="n">
        <v>999</v>
      </c>
      <c r="KL13" s="46" t="n">
        <v>999</v>
      </c>
      <c r="KM13" s="4" t="n">
        <v>999</v>
      </c>
      <c r="KN13" s="4" t="n">
        <v>999</v>
      </c>
      <c r="KO13" s="4" t="n">
        <v>0.645</v>
      </c>
      <c r="KP13" s="4" t="n">
        <v>0.645</v>
      </c>
      <c r="KQ13" s="42" t="n">
        <f aca="false">JZ13/JX13</f>
        <v>1.01927194860814</v>
      </c>
      <c r="KR13" s="7" t="s">
        <v>1044</v>
      </c>
      <c r="KS13" s="42" t="n">
        <v>999</v>
      </c>
      <c r="KT13" s="42" t="n">
        <v>999</v>
      </c>
      <c r="KU13" s="42" t="n">
        <v>999</v>
      </c>
      <c r="KV13" s="42" t="n">
        <v>999</v>
      </c>
      <c r="KW13" s="42" t="n">
        <v>999</v>
      </c>
      <c r="KX13" s="42" t="n">
        <v>999</v>
      </c>
      <c r="KY13" s="45" t="n">
        <f aca="false">KP13/JV13</f>
        <v>0.684713375796178</v>
      </c>
      <c r="KZ13" s="7" t="s">
        <v>1047</v>
      </c>
      <c r="LA13" s="4" t="n">
        <v>0.746148145031603</v>
      </c>
      <c r="LB13" s="4" t="n">
        <v>0.705</v>
      </c>
      <c r="LC13" s="4" t="n">
        <v>0.546151786007828</v>
      </c>
      <c r="LD13" s="4" t="n">
        <v>0.615</v>
      </c>
      <c r="LE13" s="4" t="n">
        <v>0.76541352055989</v>
      </c>
      <c r="LF13" s="4" t="n">
        <v>0.801</v>
      </c>
      <c r="LG13" s="4" t="n">
        <v>999</v>
      </c>
      <c r="LH13" s="4" t="n">
        <v>999</v>
      </c>
      <c r="LI13" s="4" t="n">
        <v>999</v>
      </c>
      <c r="LJ13" s="4" t="n">
        <v>999</v>
      </c>
      <c r="LK13" s="4" t="n">
        <v>999</v>
      </c>
      <c r="LL13" s="4" t="n">
        <v>999</v>
      </c>
      <c r="LM13" s="4" t="n">
        <v>999</v>
      </c>
      <c r="LN13" s="4" t="n">
        <v>999</v>
      </c>
      <c r="LO13" s="6" t="n">
        <v>999</v>
      </c>
      <c r="LP13" s="4" t="n">
        <v>999</v>
      </c>
      <c r="LQ13" s="6" t="n">
        <v>999</v>
      </c>
      <c r="LR13" s="4" t="n">
        <v>999</v>
      </c>
      <c r="LS13" s="4" t="n">
        <v>999</v>
      </c>
      <c r="LT13" s="4" t="n">
        <v>999</v>
      </c>
      <c r="LU13" s="4" t="n">
        <v>999</v>
      </c>
      <c r="LV13" s="15" t="n">
        <v>999</v>
      </c>
      <c r="LW13" s="42" t="n">
        <f aca="false">LF13/LD13</f>
        <v>1.30243902439024</v>
      </c>
      <c r="LX13" s="7" t="s">
        <v>1044</v>
      </c>
      <c r="LY13" s="42" t="n">
        <v>999</v>
      </c>
      <c r="LZ13" s="42" t="n">
        <v>999</v>
      </c>
      <c r="MA13" s="42" t="n">
        <v>999</v>
      </c>
      <c r="MB13" s="42" t="n">
        <v>999</v>
      </c>
      <c r="MC13" s="42" t="n">
        <v>999</v>
      </c>
      <c r="MD13" s="42" t="n">
        <v>999</v>
      </c>
      <c r="ME13" s="42" t="n">
        <v>999</v>
      </c>
      <c r="MF13" s="42" t="n">
        <v>999</v>
      </c>
      <c r="MG13" s="4" t="n">
        <v>0.15841656217257</v>
      </c>
      <c r="MH13" s="4" t="n">
        <v>0.022</v>
      </c>
      <c r="MI13" s="4" t="n">
        <v>0</v>
      </c>
      <c r="MJ13" s="4" t="n">
        <v>0.041</v>
      </c>
      <c r="MK13" s="4" t="n">
        <v>0</v>
      </c>
      <c r="ML13" s="4" t="n">
        <v>0.006</v>
      </c>
      <c r="MM13" s="4" t="n">
        <v>999</v>
      </c>
      <c r="MN13" s="4" t="n">
        <v>999</v>
      </c>
      <c r="MO13" s="4" t="n">
        <v>999</v>
      </c>
      <c r="MP13" s="4" t="n">
        <v>999</v>
      </c>
      <c r="MQ13" s="4" t="n">
        <v>999</v>
      </c>
      <c r="MR13" s="4" t="n">
        <v>999</v>
      </c>
      <c r="MS13" s="4" t="n">
        <v>999</v>
      </c>
      <c r="MT13" s="4" t="n">
        <v>999</v>
      </c>
      <c r="MU13" s="4" t="n">
        <v>999</v>
      </c>
      <c r="MV13" s="4" t="n">
        <v>999</v>
      </c>
      <c r="MW13" s="4" t="n">
        <v>999</v>
      </c>
      <c r="MX13" s="4" t="n">
        <v>999</v>
      </c>
      <c r="MY13" s="4" t="n">
        <v>999</v>
      </c>
      <c r="MZ13" s="4" t="n">
        <v>999</v>
      </c>
      <c r="NA13" s="4" t="n">
        <v>999</v>
      </c>
      <c r="NB13" s="4" t="n">
        <v>999</v>
      </c>
      <c r="NC13" s="42" t="n">
        <f aca="false">ML13/MJ13</f>
        <v>0.146341463414634</v>
      </c>
      <c r="ND13" s="7" t="s">
        <v>1040</v>
      </c>
      <c r="NE13" s="42" t="n">
        <v>999</v>
      </c>
      <c r="NF13" s="42" t="n">
        <v>999</v>
      </c>
      <c r="NG13" s="42" t="n">
        <v>999</v>
      </c>
      <c r="NH13" s="42" t="n">
        <v>999</v>
      </c>
      <c r="NI13" s="42" t="n">
        <v>999</v>
      </c>
      <c r="NJ13" s="42" t="n">
        <v>999</v>
      </c>
      <c r="NK13" s="42" t="n">
        <v>999</v>
      </c>
      <c r="NL13" s="42" t="n">
        <v>999</v>
      </c>
      <c r="NM13" s="4" t="n">
        <v>0.518111732941349</v>
      </c>
      <c r="NN13" s="4" t="n">
        <v>0.44</v>
      </c>
      <c r="NO13" s="4" t="n">
        <v>0.322174745336367</v>
      </c>
      <c r="NP13" s="4" t="n">
        <v>0.425</v>
      </c>
      <c r="NQ13" s="4" t="n">
        <v>0.498998724813836</v>
      </c>
      <c r="NR13" s="4" t="n">
        <v>0.575</v>
      </c>
      <c r="NS13" s="4" t="n">
        <v>999</v>
      </c>
      <c r="NT13" s="4" t="n">
        <v>999</v>
      </c>
      <c r="NU13" s="4" t="n">
        <v>999</v>
      </c>
      <c r="NV13" s="4" t="n">
        <v>999</v>
      </c>
      <c r="NW13" s="4" t="n">
        <v>999</v>
      </c>
      <c r="NX13" s="4" t="n">
        <v>999</v>
      </c>
      <c r="NY13" s="4" t="n">
        <v>999</v>
      </c>
      <c r="NZ13" s="4" t="n">
        <v>999</v>
      </c>
      <c r="OA13" s="4" t="n">
        <v>999</v>
      </c>
      <c r="OB13" s="4" t="n">
        <v>999</v>
      </c>
      <c r="OC13" s="4" t="n">
        <v>999</v>
      </c>
      <c r="OD13" s="4" t="n">
        <v>999</v>
      </c>
      <c r="OE13" s="6" t="n">
        <v>999</v>
      </c>
      <c r="OF13" s="4" t="n">
        <v>999</v>
      </c>
      <c r="OG13" s="4" t="n">
        <v>999</v>
      </c>
      <c r="OH13" s="4" t="n">
        <v>999</v>
      </c>
      <c r="OI13" s="42" t="n">
        <f aca="false">NR13/NP13</f>
        <v>1.35294117647059</v>
      </c>
      <c r="OJ13" s="7" t="s">
        <v>1044</v>
      </c>
      <c r="OK13" s="42" t="n">
        <v>999</v>
      </c>
      <c r="OL13" s="42" t="n">
        <v>999</v>
      </c>
      <c r="OM13" s="42" t="n">
        <v>999</v>
      </c>
      <c r="ON13" s="42" t="n">
        <v>999</v>
      </c>
      <c r="OO13" s="42" t="n">
        <v>999</v>
      </c>
      <c r="OP13" s="42" t="n">
        <v>999</v>
      </c>
      <c r="OQ13" s="42" t="n">
        <v>999</v>
      </c>
      <c r="OR13" s="42" t="n">
        <v>999</v>
      </c>
      <c r="OS13" s="4" t="n">
        <v>2015</v>
      </c>
      <c r="OT13" s="4" t="n">
        <v>0.837</v>
      </c>
      <c r="OU13" s="4" t="n">
        <v>0.837</v>
      </c>
      <c r="OV13" s="4" t="n">
        <v>999</v>
      </c>
      <c r="OW13" s="4" t="n">
        <v>999</v>
      </c>
      <c r="OX13" s="4" t="n">
        <v>999</v>
      </c>
      <c r="OY13" s="4" t="n">
        <v>999</v>
      </c>
      <c r="OZ13" s="4" t="n">
        <v>999</v>
      </c>
      <c r="PA13" s="4" t="n">
        <v>999</v>
      </c>
      <c r="PB13" s="4" t="n">
        <v>999</v>
      </c>
      <c r="PC13" s="4" t="n">
        <v>999</v>
      </c>
      <c r="PD13" s="4" t="n">
        <v>999</v>
      </c>
      <c r="PE13" s="4" t="n">
        <v>999</v>
      </c>
      <c r="PF13" s="4" t="n">
        <v>999</v>
      </c>
      <c r="PG13" s="4" t="n">
        <v>999</v>
      </c>
      <c r="PH13" s="4" t="n">
        <v>999</v>
      </c>
      <c r="PI13" s="4" t="n">
        <v>999</v>
      </c>
      <c r="PJ13" s="4" t="n">
        <v>999</v>
      </c>
      <c r="PK13" s="4" t="n">
        <v>999</v>
      </c>
      <c r="PL13" s="4" t="n">
        <v>999</v>
      </c>
      <c r="PM13" s="4" t="n">
        <v>999</v>
      </c>
      <c r="PN13" s="4" t="n">
        <v>999</v>
      </c>
      <c r="PO13" s="4" t="n">
        <v>999</v>
      </c>
      <c r="PP13" s="42" t="n">
        <v>999</v>
      </c>
      <c r="PQ13" s="42" t="n">
        <v>999</v>
      </c>
      <c r="PR13" s="42" t="n">
        <v>999</v>
      </c>
      <c r="PS13" s="42" t="n">
        <v>999</v>
      </c>
      <c r="PT13" s="42" t="n">
        <v>999</v>
      </c>
      <c r="PU13" s="42" t="n">
        <v>999</v>
      </c>
      <c r="PV13" s="42" t="n">
        <v>999</v>
      </c>
      <c r="PW13" s="42" t="n">
        <v>999</v>
      </c>
      <c r="PX13" s="42" t="n">
        <v>999</v>
      </c>
      <c r="PY13" s="42" t="n">
        <v>999</v>
      </c>
      <c r="PZ13" s="4" t="n">
        <v>0.679027993548434</v>
      </c>
      <c r="QA13" s="4" t="n">
        <v>0.627</v>
      </c>
      <c r="QB13" s="4" t="n">
        <v>999</v>
      </c>
      <c r="QC13" s="4" t="n">
        <v>999</v>
      </c>
      <c r="QD13" s="4" t="n">
        <v>999</v>
      </c>
      <c r="QE13" s="4" t="n">
        <v>999</v>
      </c>
      <c r="QF13" s="4" t="n">
        <v>999</v>
      </c>
      <c r="QG13" s="4" t="n">
        <v>999</v>
      </c>
      <c r="QH13" s="4" t="n">
        <v>999</v>
      </c>
      <c r="QI13" s="4" t="n">
        <v>999</v>
      </c>
      <c r="QJ13" s="4" t="n">
        <v>999</v>
      </c>
      <c r="QK13" s="4" t="n">
        <v>999</v>
      </c>
      <c r="QL13" s="4" t="n">
        <v>999</v>
      </c>
      <c r="QM13" s="4" t="n">
        <v>999</v>
      </c>
      <c r="QN13" s="4" t="n">
        <v>999</v>
      </c>
      <c r="QO13" s="4" t="n">
        <v>999</v>
      </c>
      <c r="QP13" s="4" t="n">
        <v>999</v>
      </c>
      <c r="QQ13" s="4" t="n">
        <v>999</v>
      </c>
      <c r="QR13" s="4" t="n">
        <v>999</v>
      </c>
      <c r="QS13" s="4" t="n">
        <v>999</v>
      </c>
      <c r="QT13" s="4" t="n">
        <v>999</v>
      </c>
      <c r="QU13" s="4" t="n">
        <v>999</v>
      </c>
      <c r="QV13" s="42" t="n">
        <v>999</v>
      </c>
      <c r="QW13" s="42" t="n">
        <v>999</v>
      </c>
      <c r="QX13" s="42" t="n">
        <v>999</v>
      </c>
      <c r="QY13" s="42" t="n">
        <v>999</v>
      </c>
      <c r="QZ13" s="42" t="n">
        <v>999</v>
      </c>
      <c r="RA13" s="42" t="n">
        <v>999</v>
      </c>
      <c r="RB13" s="42" t="n">
        <v>999</v>
      </c>
      <c r="RC13" s="42" t="n">
        <v>999</v>
      </c>
      <c r="RD13" s="42" t="n">
        <v>999</v>
      </c>
      <c r="RE13" s="42" t="n">
        <v>999</v>
      </c>
      <c r="RF13" s="4" t="n">
        <v>2014</v>
      </c>
      <c r="RG13" s="25" t="n">
        <v>0.881</v>
      </c>
      <c r="RH13" s="25" t="n">
        <v>0.881</v>
      </c>
      <c r="RI13" s="25" t="n">
        <v>0.853</v>
      </c>
      <c r="RJ13" s="25" t="n">
        <v>0.853</v>
      </c>
      <c r="RK13" s="25" t="n">
        <v>0.905</v>
      </c>
      <c r="RL13" s="25" t="n">
        <v>0.905</v>
      </c>
      <c r="RM13" s="4" t="n">
        <v>999</v>
      </c>
      <c r="RN13" s="4" t="n">
        <v>999</v>
      </c>
      <c r="RO13" s="4" t="n">
        <v>999</v>
      </c>
      <c r="RP13" s="4" t="n">
        <v>999</v>
      </c>
      <c r="RQ13" s="4" t="n">
        <v>999</v>
      </c>
      <c r="RR13" s="4" t="n">
        <v>999</v>
      </c>
      <c r="RS13" s="4" t="n">
        <v>999</v>
      </c>
      <c r="RT13" s="4" t="n">
        <v>999</v>
      </c>
      <c r="RU13" s="4" t="n">
        <v>999</v>
      </c>
      <c r="RV13" s="4" t="n">
        <v>999</v>
      </c>
      <c r="RW13" s="4" t="n">
        <v>999</v>
      </c>
      <c r="RX13" s="4" t="n">
        <v>999</v>
      </c>
      <c r="RY13" s="4" t="n">
        <v>999</v>
      </c>
      <c r="RZ13" s="4" t="n">
        <v>999</v>
      </c>
      <c r="SA13" s="4" t="n">
        <v>999</v>
      </c>
      <c r="SB13" s="4" t="n">
        <v>999</v>
      </c>
      <c r="SC13" s="42" t="n">
        <f aca="false">RL13/RJ13</f>
        <v>1.0609613130129</v>
      </c>
      <c r="SD13" s="7" t="s">
        <v>1044</v>
      </c>
      <c r="SE13" s="42" t="n">
        <v>999</v>
      </c>
      <c r="SF13" s="42" t="n">
        <v>999</v>
      </c>
      <c r="SG13" s="42" t="n">
        <v>999</v>
      </c>
      <c r="SH13" s="42" t="n">
        <v>999</v>
      </c>
      <c r="SI13" s="42" t="n">
        <v>999</v>
      </c>
      <c r="SJ13" s="42" t="n">
        <v>999</v>
      </c>
      <c r="SK13" s="42" t="n">
        <v>999</v>
      </c>
      <c r="SL13" s="42" t="n">
        <v>999</v>
      </c>
      <c r="SM13" s="37" t="n">
        <v>0.72549579072909</v>
      </c>
      <c r="SN13" s="25" t="n">
        <v>0.681</v>
      </c>
      <c r="SO13" s="4" t="n">
        <v>999</v>
      </c>
      <c r="SP13" s="4" t="n">
        <v>999</v>
      </c>
      <c r="SQ13" s="4" t="n">
        <v>999</v>
      </c>
      <c r="SR13" s="4" t="n">
        <v>999</v>
      </c>
      <c r="SS13" s="4" t="n">
        <v>999</v>
      </c>
      <c r="ST13" s="4" t="n">
        <v>999</v>
      </c>
      <c r="SU13" s="4" t="n">
        <v>999</v>
      </c>
      <c r="SV13" s="4" t="n">
        <v>999</v>
      </c>
      <c r="SW13" s="4" t="n">
        <v>999</v>
      </c>
      <c r="SX13" s="4" t="n">
        <v>999</v>
      </c>
      <c r="SY13" s="4" t="n">
        <v>999</v>
      </c>
      <c r="SZ13" s="4" t="n">
        <v>999</v>
      </c>
      <c r="TA13" s="4" t="n">
        <v>999</v>
      </c>
      <c r="TB13" s="4" t="n">
        <v>999</v>
      </c>
      <c r="TC13" s="4" t="n">
        <v>999</v>
      </c>
      <c r="TD13" s="4" t="n">
        <v>999</v>
      </c>
      <c r="TE13" s="4" t="n">
        <v>999</v>
      </c>
      <c r="TF13" s="4" t="n">
        <v>999</v>
      </c>
      <c r="TG13" s="4" t="n">
        <v>999</v>
      </c>
      <c r="TH13" s="4" t="n">
        <v>999</v>
      </c>
      <c r="TI13" s="42" t="n">
        <v>999</v>
      </c>
      <c r="TJ13" s="42" t="n">
        <v>999</v>
      </c>
      <c r="TK13" s="42" t="n">
        <v>999</v>
      </c>
      <c r="TL13" s="42" t="n">
        <v>999</v>
      </c>
      <c r="TM13" s="42" t="n">
        <v>999</v>
      </c>
      <c r="TN13" s="42" t="n">
        <v>999</v>
      </c>
      <c r="TO13" s="42" t="n">
        <v>999</v>
      </c>
      <c r="TP13" s="42" t="n">
        <v>999</v>
      </c>
      <c r="TQ13" s="42" t="n">
        <v>999</v>
      </c>
      <c r="TR13" s="42" t="n">
        <v>999</v>
      </c>
      <c r="TS13" s="4" t="n">
        <v>999</v>
      </c>
      <c r="TT13" s="4" t="n">
        <v>999</v>
      </c>
      <c r="TU13" s="4" t="n">
        <v>999</v>
      </c>
      <c r="TV13" s="4" t="n">
        <v>999</v>
      </c>
      <c r="TW13" s="4" t="n">
        <v>999</v>
      </c>
      <c r="TX13" s="4" t="n">
        <v>999</v>
      </c>
      <c r="TY13" s="4" t="n">
        <v>999</v>
      </c>
      <c r="TZ13" s="4" t="n">
        <v>999</v>
      </c>
      <c r="UA13" s="4" t="n">
        <v>999</v>
      </c>
      <c r="UB13" s="4" t="n">
        <v>999</v>
      </c>
      <c r="UC13" s="4" t="n">
        <v>999</v>
      </c>
      <c r="UD13" s="4" t="n">
        <v>999</v>
      </c>
      <c r="UE13" s="4" t="n">
        <v>999</v>
      </c>
      <c r="UF13" s="4" t="n">
        <v>999</v>
      </c>
      <c r="UG13" s="4" t="n">
        <v>999</v>
      </c>
      <c r="UH13" s="4" t="n">
        <v>999</v>
      </c>
      <c r="UI13" s="4" t="n">
        <v>999</v>
      </c>
      <c r="UJ13" s="4" t="n">
        <v>999</v>
      </c>
      <c r="UK13" s="4" t="n">
        <v>999</v>
      </c>
      <c r="UL13" s="4" t="n">
        <v>999</v>
      </c>
      <c r="UM13" s="4" t="n">
        <v>999</v>
      </c>
      <c r="UN13" s="4" t="n">
        <v>999</v>
      </c>
      <c r="UO13" s="42" t="n">
        <v>999</v>
      </c>
      <c r="UP13" s="42" t="n">
        <v>999</v>
      </c>
      <c r="UQ13" s="42" t="n">
        <v>999</v>
      </c>
      <c r="UR13" s="42" t="n">
        <v>999</v>
      </c>
      <c r="US13" s="42" t="n">
        <v>999</v>
      </c>
      <c r="UT13" s="42" t="n">
        <v>999</v>
      </c>
      <c r="UU13" s="42" t="n">
        <v>999</v>
      </c>
      <c r="UV13" s="42" t="n">
        <v>999</v>
      </c>
      <c r="UW13" s="42" t="n">
        <v>999</v>
      </c>
      <c r="UX13" s="42" t="n">
        <v>999</v>
      </c>
      <c r="UY13" s="4" t="n">
        <v>999</v>
      </c>
      <c r="UZ13" s="4" t="n">
        <v>999</v>
      </c>
      <c r="VA13" s="4" t="n">
        <v>999</v>
      </c>
      <c r="VB13" s="4" t="n">
        <v>999</v>
      </c>
      <c r="VC13" s="4" t="n">
        <v>999</v>
      </c>
      <c r="VD13" s="4" t="n">
        <v>999</v>
      </c>
      <c r="VE13" s="4" t="n">
        <v>999</v>
      </c>
      <c r="VF13" s="4" t="n">
        <v>999</v>
      </c>
      <c r="VG13" s="4" t="n">
        <v>999</v>
      </c>
      <c r="VH13" s="4" t="n">
        <v>999</v>
      </c>
      <c r="VI13" s="4" t="n">
        <v>999</v>
      </c>
      <c r="VJ13" s="4" t="n">
        <v>999</v>
      </c>
      <c r="VK13" s="4" t="n">
        <v>999</v>
      </c>
      <c r="VL13" s="4" t="n">
        <v>999</v>
      </c>
      <c r="VM13" s="4" t="n">
        <v>999</v>
      </c>
      <c r="VN13" s="4" t="n">
        <v>999</v>
      </c>
      <c r="VO13" s="4" t="n">
        <v>999</v>
      </c>
      <c r="VP13" s="4" t="n">
        <v>999</v>
      </c>
      <c r="VQ13" s="4" t="n">
        <v>999</v>
      </c>
      <c r="VR13" s="4" t="n">
        <v>999</v>
      </c>
      <c r="VS13" s="4" t="n">
        <v>999</v>
      </c>
      <c r="VT13" s="4" t="n">
        <v>999</v>
      </c>
      <c r="VU13" s="42" t="n">
        <v>999</v>
      </c>
      <c r="VV13" s="42" t="n">
        <v>999</v>
      </c>
      <c r="VW13" s="42" t="n">
        <v>999</v>
      </c>
      <c r="VX13" s="42" t="n">
        <v>999</v>
      </c>
      <c r="VY13" s="42" t="n">
        <v>999</v>
      </c>
      <c r="VZ13" s="42" t="n">
        <v>999</v>
      </c>
      <c r="WA13" s="42" t="n">
        <v>999</v>
      </c>
      <c r="WB13" s="42" t="n">
        <v>999</v>
      </c>
      <c r="WC13" s="42" t="n">
        <v>999</v>
      </c>
      <c r="WD13" s="42" t="n">
        <v>999</v>
      </c>
      <c r="WE13" s="4" t="n">
        <v>2014</v>
      </c>
      <c r="WF13" s="41" t="n">
        <v>0.679396528859327</v>
      </c>
      <c r="WG13" s="41" t="n">
        <v>0.159090909090909</v>
      </c>
      <c r="WH13" s="41" t="n">
        <v>0.71969696969697</v>
      </c>
      <c r="WI13" s="4" t="n">
        <v>1</v>
      </c>
      <c r="WJ13" s="4" t="s">
        <v>1030</v>
      </c>
      <c r="WK13" s="4" t="n">
        <v>1</v>
      </c>
      <c r="WL13" s="4" t="s">
        <v>1030</v>
      </c>
      <c r="WM13" s="4" t="n">
        <v>1</v>
      </c>
      <c r="WN13" s="4" t="s">
        <v>1030</v>
      </c>
      <c r="WO13" s="4" t="n">
        <v>1</v>
      </c>
      <c r="WP13" s="4" t="s">
        <v>1030</v>
      </c>
      <c r="WQ13" s="4" t="n">
        <v>1</v>
      </c>
      <c r="WR13" s="4" t="s">
        <v>1030</v>
      </c>
      <c r="WS13" s="4" t="n">
        <v>1</v>
      </c>
      <c r="WT13" s="4" t="s">
        <v>1030</v>
      </c>
      <c r="WU13" s="4" t="n">
        <v>1</v>
      </c>
      <c r="WV13" s="4" t="s">
        <v>1030</v>
      </c>
      <c r="WW13" s="4" t="n">
        <v>1</v>
      </c>
      <c r="WX13" s="4" t="s">
        <v>1030</v>
      </c>
      <c r="WY13" s="4" t="n">
        <v>1</v>
      </c>
      <c r="WZ13" s="4" t="s">
        <v>1030</v>
      </c>
      <c r="XA13" s="4" t="n">
        <v>1</v>
      </c>
      <c r="XB13" s="4" t="s">
        <v>1030</v>
      </c>
      <c r="XC13" s="4" t="n">
        <v>1</v>
      </c>
      <c r="XD13" s="4" t="s">
        <v>1030</v>
      </c>
      <c r="XE13" s="4" t="n">
        <v>1</v>
      </c>
      <c r="XF13" s="4" t="s">
        <v>1030</v>
      </c>
      <c r="XG13" s="4" t="n">
        <v>1</v>
      </c>
      <c r="XH13" s="4" t="s">
        <v>1030</v>
      </c>
      <c r="XI13" s="4" t="n">
        <v>1</v>
      </c>
      <c r="XJ13" s="4" t="s">
        <v>1030</v>
      </c>
      <c r="XK13" s="4" t="n">
        <v>1</v>
      </c>
      <c r="XL13" s="4" t="s">
        <v>1030</v>
      </c>
      <c r="XM13" s="4" t="n">
        <v>1</v>
      </c>
      <c r="XN13" s="4" t="s">
        <v>1030</v>
      </c>
      <c r="XO13" s="4" t="n">
        <v>1</v>
      </c>
      <c r="XP13" s="4" t="s">
        <v>1030</v>
      </c>
      <c r="XQ13" s="4" t="n">
        <v>1</v>
      </c>
      <c r="XR13" s="4" t="s">
        <v>1030</v>
      </c>
      <c r="XS13" s="4" t="n">
        <v>1</v>
      </c>
      <c r="XT13" s="4" t="s">
        <v>1030</v>
      </c>
      <c r="XU13" s="4" t="n">
        <v>0</v>
      </c>
      <c r="XV13" s="4" t="s">
        <v>1031</v>
      </c>
      <c r="XW13" s="41" t="n">
        <v>0.947368421052632</v>
      </c>
      <c r="XX13" s="41" t="n">
        <v>1</v>
      </c>
      <c r="XY13" s="4" t="n">
        <v>1</v>
      </c>
      <c r="XZ13" s="4" t="s">
        <v>1030</v>
      </c>
      <c r="YA13" s="4" t="n">
        <v>0.33</v>
      </c>
      <c r="YB13" s="4" t="s">
        <v>1048</v>
      </c>
      <c r="YC13" s="4" t="n">
        <v>1</v>
      </c>
      <c r="YD13" s="4" t="s">
        <v>1030</v>
      </c>
      <c r="YE13" s="4" t="n">
        <v>0</v>
      </c>
      <c r="YF13" s="4" t="s">
        <v>1068</v>
      </c>
      <c r="YG13" s="41" t="n">
        <v>0.5825</v>
      </c>
      <c r="YH13" s="41" t="n">
        <v>1</v>
      </c>
      <c r="YI13" s="4" t="n">
        <v>0</v>
      </c>
      <c r="YJ13" s="4" t="s">
        <v>1031</v>
      </c>
      <c r="YK13" s="4" t="n">
        <v>0</v>
      </c>
      <c r="YL13" s="4" t="s">
        <v>1031</v>
      </c>
      <c r="YM13" s="4" t="n">
        <v>0</v>
      </c>
      <c r="YN13" s="4" t="s">
        <v>1031</v>
      </c>
      <c r="YO13" s="4" t="n">
        <v>0</v>
      </c>
      <c r="YP13" s="4" t="s">
        <v>1031</v>
      </c>
      <c r="YQ13" s="4" t="n">
        <v>0</v>
      </c>
      <c r="YR13" s="4" t="s">
        <v>1031</v>
      </c>
      <c r="YS13" s="4" t="n">
        <v>0</v>
      </c>
      <c r="YT13" s="4" t="s">
        <v>1031</v>
      </c>
      <c r="YU13" s="4" t="n">
        <v>0</v>
      </c>
      <c r="YV13" s="4" t="s">
        <v>1031</v>
      </c>
      <c r="YW13" s="4" t="n">
        <v>0</v>
      </c>
      <c r="YX13" s="4" t="s">
        <v>1031</v>
      </c>
      <c r="YY13" s="4" t="n">
        <v>0.66</v>
      </c>
      <c r="YZ13" s="4" t="n">
        <v>0.66</v>
      </c>
      <c r="ZA13" s="4" t="n">
        <v>999</v>
      </c>
      <c r="ZB13" s="4" t="n">
        <v>999</v>
      </c>
      <c r="ZC13" s="4" t="n">
        <v>999</v>
      </c>
      <c r="ZD13" s="4" t="n">
        <v>999</v>
      </c>
      <c r="ZE13" s="4" t="n">
        <v>999</v>
      </c>
      <c r="ZF13" s="4" t="n">
        <v>999</v>
      </c>
      <c r="ZG13" s="4" t="n">
        <v>999</v>
      </c>
      <c r="ZH13" s="4" t="n">
        <v>999</v>
      </c>
      <c r="ZI13" s="4" t="n">
        <v>999</v>
      </c>
      <c r="ZJ13" s="4" t="n">
        <v>999</v>
      </c>
      <c r="ZK13" s="4" t="n">
        <v>999</v>
      </c>
      <c r="ZL13" s="4" t="n">
        <v>999</v>
      </c>
      <c r="ZM13" s="4" t="n">
        <v>999</v>
      </c>
      <c r="ZN13" s="4" t="n">
        <v>999</v>
      </c>
      <c r="ZO13" s="4" t="n">
        <v>999</v>
      </c>
      <c r="ZP13" s="4" t="n">
        <v>999</v>
      </c>
      <c r="ZQ13" s="4" t="n">
        <v>999</v>
      </c>
      <c r="ZR13" s="4" t="n">
        <v>999</v>
      </c>
      <c r="ZS13" s="4" t="n">
        <v>999</v>
      </c>
      <c r="ZT13" s="4" t="n">
        <v>999</v>
      </c>
      <c r="ZU13" s="42" t="n">
        <v>999</v>
      </c>
      <c r="ZV13" s="42" t="n">
        <v>999</v>
      </c>
      <c r="ZW13" s="42" t="n">
        <v>999</v>
      </c>
      <c r="ZX13" s="42" t="n">
        <v>999</v>
      </c>
      <c r="ZY13" s="42" t="n">
        <v>999</v>
      </c>
      <c r="ZZ13" s="42" t="n">
        <v>999</v>
      </c>
      <c r="AAA13" s="42" t="n">
        <v>999</v>
      </c>
      <c r="AAB13" s="42" t="n">
        <v>999</v>
      </c>
      <c r="AAC13" s="42" t="n">
        <v>999</v>
      </c>
      <c r="AAD13" s="42" t="n">
        <v>999</v>
      </c>
      <c r="AAE13" s="25" t="n">
        <v>0.619</v>
      </c>
      <c r="AAF13" s="25" t="n">
        <v>0.619</v>
      </c>
      <c r="AAG13" s="25" t="n">
        <v>0.548</v>
      </c>
      <c r="AAH13" s="25" t="n">
        <v>0.548</v>
      </c>
      <c r="AAI13" s="25" t="n">
        <v>0.663</v>
      </c>
      <c r="AAJ13" s="25" t="n">
        <v>0.663</v>
      </c>
      <c r="AAK13" s="4" t="n">
        <v>999</v>
      </c>
      <c r="AAL13" s="4" t="n">
        <v>999</v>
      </c>
      <c r="AAM13" s="4" t="n">
        <v>999</v>
      </c>
      <c r="AAN13" s="4" t="n">
        <v>999</v>
      </c>
      <c r="AAO13" s="4" t="n">
        <v>999</v>
      </c>
      <c r="AAP13" s="4" t="n">
        <v>999</v>
      </c>
      <c r="AAQ13" s="4" t="n">
        <v>999</v>
      </c>
      <c r="AAR13" s="4" t="n">
        <v>999</v>
      </c>
      <c r="AAS13" s="4" t="n">
        <v>999</v>
      </c>
      <c r="AAT13" s="4" t="n">
        <v>999</v>
      </c>
      <c r="AAU13" s="4" t="n">
        <v>999</v>
      </c>
      <c r="AAV13" s="4" t="n">
        <v>999</v>
      </c>
      <c r="AAW13" s="4" t="n">
        <v>999</v>
      </c>
      <c r="AAX13" s="4" t="n">
        <v>999</v>
      </c>
      <c r="AAY13" s="4" t="n">
        <v>999</v>
      </c>
      <c r="AAZ13" s="4" t="n">
        <v>999</v>
      </c>
      <c r="ABA13" s="42" t="n">
        <f aca="false">AAJ13/AAH13</f>
        <v>1.20985401459854</v>
      </c>
      <c r="ABB13" s="7" t="s">
        <v>1044</v>
      </c>
      <c r="ABC13" s="42" t="n">
        <v>999</v>
      </c>
      <c r="ABD13" s="42" t="n">
        <v>999</v>
      </c>
      <c r="ABE13" s="42" t="n">
        <v>999</v>
      </c>
      <c r="ABF13" s="42" t="n">
        <v>999</v>
      </c>
      <c r="ABG13" s="42" t="n">
        <v>999</v>
      </c>
      <c r="ABH13" s="42" t="n">
        <v>999</v>
      </c>
      <c r="ABI13" s="42" t="n">
        <v>999</v>
      </c>
      <c r="ABJ13" s="42" t="n">
        <v>999</v>
      </c>
      <c r="ABK13" s="25" t="n">
        <v>0.345</v>
      </c>
      <c r="ABL13" s="25" t="n">
        <v>0.345</v>
      </c>
      <c r="ABM13" s="25" t="n">
        <v>0.319</v>
      </c>
      <c r="ABN13" s="25" t="n">
        <v>0.319</v>
      </c>
      <c r="ABO13" s="25" t="n">
        <v>0.355</v>
      </c>
      <c r="ABP13" s="25" t="n">
        <v>0.355</v>
      </c>
      <c r="ABQ13" s="4" t="n">
        <v>999</v>
      </c>
      <c r="ABR13" s="4" t="n">
        <v>999</v>
      </c>
      <c r="ABS13" s="4" t="n">
        <v>999</v>
      </c>
      <c r="ABT13" s="4" t="n">
        <v>999</v>
      </c>
      <c r="ABU13" s="4" t="n">
        <v>999</v>
      </c>
      <c r="ABV13" s="4" t="n">
        <v>999</v>
      </c>
      <c r="ABW13" s="4" t="n">
        <v>999</v>
      </c>
      <c r="ABX13" s="4" t="n">
        <v>999</v>
      </c>
      <c r="ABY13" s="4" t="n">
        <v>999</v>
      </c>
      <c r="ABZ13" s="4" t="n">
        <v>999</v>
      </c>
      <c r="ACA13" s="4" t="n">
        <v>999</v>
      </c>
      <c r="ACB13" s="4" t="n">
        <v>999</v>
      </c>
      <c r="ACC13" s="4" t="n">
        <v>999</v>
      </c>
      <c r="ACD13" s="4" t="n">
        <v>999</v>
      </c>
      <c r="ACE13" s="4" t="n">
        <v>999</v>
      </c>
      <c r="ACF13" s="4" t="n">
        <v>999</v>
      </c>
      <c r="ACG13" s="42" t="n">
        <f aca="false">ABP13/ABN13</f>
        <v>1.1128526645768</v>
      </c>
      <c r="ACH13" s="7" t="s">
        <v>1044</v>
      </c>
      <c r="ACI13" s="42" t="n">
        <v>999</v>
      </c>
      <c r="ACJ13" s="42" t="n">
        <v>999</v>
      </c>
      <c r="ACK13" s="42" t="n">
        <v>999</v>
      </c>
      <c r="ACL13" s="42" t="n">
        <v>999</v>
      </c>
      <c r="ACM13" s="42" t="n">
        <v>999</v>
      </c>
      <c r="ACN13" s="42" t="n">
        <v>999</v>
      </c>
      <c r="ACO13" s="42" t="n">
        <v>999</v>
      </c>
      <c r="ACP13" s="42" t="n">
        <v>999</v>
      </c>
      <c r="ACQ13" s="25" t="n">
        <v>0.695894082895487</v>
      </c>
      <c r="ACR13" s="25" t="n">
        <v>0.6466</v>
      </c>
      <c r="ACS13" s="4" t="n">
        <v>999</v>
      </c>
      <c r="ACT13" s="4" t="n">
        <v>999</v>
      </c>
      <c r="ACU13" s="4" t="n">
        <v>999</v>
      </c>
      <c r="ACV13" s="4" t="n">
        <v>999</v>
      </c>
      <c r="ACW13" s="4" t="n">
        <v>999</v>
      </c>
      <c r="ACX13" s="4" t="n">
        <v>999</v>
      </c>
      <c r="ACY13" s="4" t="n">
        <v>999</v>
      </c>
      <c r="ACZ13" s="4" t="n">
        <v>999</v>
      </c>
      <c r="ADA13" s="4" t="n">
        <v>999</v>
      </c>
      <c r="ADB13" s="4" t="n">
        <v>999</v>
      </c>
      <c r="ADC13" s="4" t="n">
        <v>999</v>
      </c>
      <c r="ADD13" s="4" t="n">
        <v>999</v>
      </c>
      <c r="ADE13" s="4" t="n">
        <v>999</v>
      </c>
      <c r="ADF13" s="4" t="n">
        <v>999</v>
      </c>
      <c r="ADG13" s="4" t="n">
        <v>999</v>
      </c>
      <c r="ADH13" s="4" t="n">
        <v>999</v>
      </c>
      <c r="ADI13" s="4" t="n">
        <v>999</v>
      </c>
      <c r="ADJ13" s="4" t="n">
        <v>999</v>
      </c>
      <c r="ADK13" s="4" t="n">
        <v>999</v>
      </c>
      <c r="ADL13" s="4" t="n">
        <v>999</v>
      </c>
      <c r="ADM13" s="42" t="n">
        <v>999</v>
      </c>
      <c r="ADN13" s="42" t="n">
        <v>999</v>
      </c>
      <c r="ADO13" s="42" t="n">
        <v>999</v>
      </c>
      <c r="ADP13" s="42" t="n">
        <v>999</v>
      </c>
      <c r="ADQ13" s="42" t="n">
        <v>999</v>
      </c>
      <c r="ADR13" s="42" t="n">
        <v>999</v>
      </c>
      <c r="ADS13" s="42" t="n">
        <v>999</v>
      </c>
      <c r="ADT13" s="42" t="n">
        <v>999</v>
      </c>
      <c r="ADU13" s="42" t="n">
        <v>999</v>
      </c>
      <c r="ADV13" s="42" t="n">
        <v>999</v>
      </c>
      <c r="ADW13" s="4" t="n">
        <v>999</v>
      </c>
      <c r="ADX13" s="4" t="n">
        <v>999</v>
      </c>
      <c r="ADY13" s="4" t="n">
        <v>999</v>
      </c>
      <c r="ADZ13" s="4" t="n">
        <v>999</v>
      </c>
      <c r="AEA13" s="4" t="n">
        <v>999</v>
      </c>
      <c r="AEB13" s="4" t="n">
        <v>999</v>
      </c>
      <c r="AEC13" s="4" t="n">
        <v>999</v>
      </c>
      <c r="AED13" s="4" t="n">
        <v>999</v>
      </c>
      <c r="AEE13" s="4" t="n">
        <v>999</v>
      </c>
      <c r="AEF13" s="4" t="n">
        <v>999</v>
      </c>
      <c r="AEG13" s="4" t="n">
        <v>999</v>
      </c>
      <c r="AEH13" s="4" t="n">
        <v>999</v>
      </c>
      <c r="AEI13" s="4" t="n">
        <v>999</v>
      </c>
      <c r="AEJ13" s="4" t="n">
        <v>999</v>
      </c>
      <c r="AEK13" s="4" t="n">
        <v>999</v>
      </c>
      <c r="AEL13" s="4" t="n">
        <v>999</v>
      </c>
      <c r="AEM13" s="4" t="n">
        <v>999</v>
      </c>
      <c r="AEN13" s="4" t="n">
        <v>999</v>
      </c>
      <c r="AEO13" s="4" t="n">
        <v>999</v>
      </c>
      <c r="AEP13" s="4" t="n">
        <v>999</v>
      </c>
      <c r="AEQ13" s="4" t="n">
        <v>999</v>
      </c>
      <c r="AER13" s="4" t="n">
        <v>999</v>
      </c>
      <c r="AES13" s="42" t="n">
        <v>999</v>
      </c>
      <c r="AET13" s="42" t="n">
        <v>999</v>
      </c>
      <c r="AEU13" s="42" t="n">
        <v>999</v>
      </c>
      <c r="AEV13" s="42" t="n">
        <v>999</v>
      </c>
      <c r="AEW13" s="42" t="n">
        <v>999</v>
      </c>
      <c r="AEX13" s="42" t="n">
        <v>999</v>
      </c>
      <c r="AEY13" s="42" t="n">
        <v>999</v>
      </c>
      <c r="AEZ13" s="42" t="n">
        <v>999</v>
      </c>
      <c r="AFA13" s="42" t="n">
        <v>999</v>
      </c>
      <c r="AFB13" s="42" t="n">
        <v>999</v>
      </c>
      <c r="AFC13" s="4" t="n">
        <v>999</v>
      </c>
      <c r="AFD13" s="4" t="n">
        <v>999</v>
      </c>
      <c r="AFE13" s="4" t="n">
        <v>999</v>
      </c>
      <c r="AFF13" s="4" t="n">
        <v>999</v>
      </c>
      <c r="AFG13" s="4" t="n">
        <v>999</v>
      </c>
      <c r="AFH13" s="4" t="n">
        <v>999</v>
      </c>
      <c r="AFI13" s="4" t="n">
        <v>999</v>
      </c>
      <c r="AFJ13" s="4" t="n">
        <v>999</v>
      </c>
      <c r="AFK13" s="4" t="n">
        <v>999</v>
      </c>
      <c r="AFL13" s="4" t="n">
        <v>999</v>
      </c>
      <c r="AFM13" s="4" t="n">
        <v>999</v>
      </c>
      <c r="AFN13" s="4" t="n">
        <v>999</v>
      </c>
      <c r="AFO13" s="4" t="n">
        <v>999</v>
      </c>
      <c r="AFP13" s="4" t="n">
        <v>999</v>
      </c>
      <c r="AFQ13" s="4" t="n">
        <v>999</v>
      </c>
      <c r="AFR13" s="4" t="n">
        <v>999</v>
      </c>
      <c r="AFS13" s="4" t="n">
        <v>999</v>
      </c>
      <c r="AFT13" s="4" t="n">
        <v>999</v>
      </c>
      <c r="AFU13" s="4" t="n">
        <v>999</v>
      </c>
      <c r="AFV13" s="4" t="n">
        <v>999</v>
      </c>
      <c r="AFW13" s="4" t="n">
        <v>999</v>
      </c>
      <c r="AFX13" s="4" t="n">
        <v>999</v>
      </c>
      <c r="AFY13" s="42" t="n">
        <v>999</v>
      </c>
      <c r="AFZ13" s="42" t="n">
        <v>999</v>
      </c>
      <c r="AGA13" s="42" t="n">
        <v>999</v>
      </c>
      <c r="AGB13" s="42" t="n">
        <v>999</v>
      </c>
      <c r="AGC13" s="42" t="n">
        <v>999</v>
      </c>
      <c r="AGD13" s="42" t="n">
        <v>999</v>
      </c>
      <c r="AGE13" s="42" t="n">
        <v>999</v>
      </c>
      <c r="AGF13" s="42" t="n">
        <v>999</v>
      </c>
      <c r="AGG13" s="42" t="n">
        <v>999</v>
      </c>
      <c r="AGH13" s="42" t="n">
        <v>999</v>
      </c>
      <c r="AGI13" s="4" t="n">
        <v>2014</v>
      </c>
      <c r="AGJ13" s="25" t="n">
        <v>0.989</v>
      </c>
      <c r="AGK13" s="25" t="n">
        <v>0.989</v>
      </c>
      <c r="AGL13" s="25" t="n">
        <v>0.99</v>
      </c>
      <c r="AGM13" s="25" t="n">
        <v>0.99</v>
      </c>
      <c r="AGN13" s="25" t="n">
        <v>0.989</v>
      </c>
      <c r="AGO13" s="25" t="n">
        <v>0.989</v>
      </c>
      <c r="AGP13" s="4" t="n">
        <v>999</v>
      </c>
      <c r="AGQ13" s="4" t="n">
        <v>999</v>
      </c>
      <c r="AGR13" s="4" t="n">
        <v>999</v>
      </c>
      <c r="AGS13" s="4" t="n">
        <v>999</v>
      </c>
      <c r="AGT13" s="4" t="n">
        <v>999</v>
      </c>
      <c r="AGU13" s="4" t="n">
        <v>999</v>
      </c>
      <c r="AGV13" s="4" t="n">
        <v>999</v>
      </c>
      <c r="AGW13" s="4" t="n">
        <v>999</v>
      </c>
      <c r="AGX13" s="4" t="n">
        <v>999</v>
      </c>
      <c r="AGY13" s="4" t="n">
        <v>999</v>
      </c>
      <c r="AGZ13" s="4" t="n">
        <v>999</v>
      </c>
      <c r="AHA13" s="4" t="n">
        <v>999</v>
      </c>
      <c r="AHB13" s="4" t="n">
        <v>999</v>
      </c>
      <c r="AHC13" s="4" t="n">
        <v>999</v>
      </c>
      <c r="AHD13" s="25" t="n">
        <v>0.469</v>
      </c>
      <c r="AHE13" s="25" t="n">
        <v>0.469</v>
      </c>
      <c r="AHF13" s="42" t="n">
        <f aca="false">AGO13/AGM13</f>
        <v>0.998989898989899</v>
      </c>
      <c r="AHG13" s="7" t="s">
        <v>1040</v>
      </c>
      <c r="AHH13" s="42" t="n">
        <v>999</v>
      </c>
      <c r="AHI13" s="42" t="n">
        <v>999</v>
      </c>
      <c r="AHJ13" s="42" t="n">
        <v>999</v>
      </c>
      <c r="AHK13" s="42" t="n">
        <v>999</v>
      </c>
      <c r="AHL13" s="42" t="n">
        <v>999</v>
      </c>
      <c r="AHM13" s="42" t="n">
        <v>999</v>
      </c>
      <c r="AHN13" s="45" t="n">
        <f aca="false">AHE13/AGK13</f>
        <v>0.474216380182002</v>
      </c>
      <c r="AHO13" s="7" t="s">
        <v>1047</v>
      </c>
      <c r="AHP13" s="25" t="n">
        <v>0.963</v>
      </c>
      <c r="AHQ13" s="25" t="n">
        <v>0.963</v>
      </c>
      <c r="AHR13" s="25" t="n">
        <v>0.984</v>
      </c>
      <c r="AHS13" s="25" t="n">
        <v>0.984</v>
      </c>
      <c r="AHT13" s="25" t="n">
        <v>0.941</v>
      </c>
      <c r="AHU13" s="25" t="n">
        <v>0.941</v>
      </c>
      <c r="AHV13" s="4" t="n">
        <v>999</v>
      </c>
      <c r="AHW13" s="4" t="n">
        <v>999</v>
      </c>
      <c r="AHX13" s="4" t="n">
        <v>999</v>
      </c>
      <c r="AHY13" s="4" t="n">
        <v>999</v>
      </c>
      <c r="AHZ13" s="4" t="n">
        <v>999</v>
      </c>
      <c r="AIA13" s="4" t="n">
        <v>999</v>
      </c>
      <c r="AIB13" s="4" t="n">
        <v>999</v>
      </c>
      <c r="AIC13" s="4" t="n">
        <v>999</v>
      </c>
      <c r="AID13" s="4" t="n">
        <v>999</v>
      </c>
      <c r="AIE13" s="4" t="n">
        <v>999</v>
      </c>
      <c r="AIF13" s="4" t="n">
        <v>999</v>
      </c>
      <c r="AIG13" s="4" t="n">
        <v>999</v>
      </c>
      <c r="AIH13" s="4" t="n">
        <v>999</v>
      </c>
      <c r="AII13" s="4" t="n">
        <v>999</v>
      </c>
      <c r="AIJ13" s="4" t="n">
        <v>999</v>
      </c>
      <c r="AIK13" s="4" t="n">
        <v>999</v>
      </c>
      <c r="AIL13" s="42" t="n">
        <f aca="false">AHU13/AHS13</f>
        <v>0.95630081300813</v>
      </c>
      <c r="AIM13" s="7" t="s">
        <v>1040</v>
      </c>
      <c r="AIN13" s="42" t="n">
        <v>999</v>
      </c>
      <c r="AIO13" s="42" t="n">
        <v>999</v>
      </c>
      <c r="AIP13" s="42" t="n">
        <v>999</v>
      </c>
      <c r="AIQ13" s="42" t="n">
        <v>999</v>
      </c>
      <c r="AIR13" s="42" t="n">
        <v>999</v>
      </c>
      <c r="AIS13" s="42" t="n">
        <v>999</v>
      </c>
      <c r="AIT13" s="42" t="n">
        <v>999</v>
      </c>
      <c r="AIU13" s="42" t="n">
        <v>999</v>
      </c>
      <c r="AIV13" s="6" t="n">
        <v>2014</v>
      </c>
      <c r="AIW13" s="41" t="n">
        <v>0.305135291635392</v>
      </c>
      <c r="AIX13" s="41" t="n">
        <v>0.609848484848485</v>
      </c>
      <c r="AIY13" s="41" t="n">
        <v>0.869949494949495</v>
      </c>
      <c r="AIZ13" s="4" t="n">
        <v>1</v>
      </c>
      <c r="AJA13" s="4" t="s">
        <v>1030</v>
      </c>
      <c r="AJB13" s="4" t="n">
        <v>0.33</v>
      </c>
      <c r="AJC13" s="4" t="s">
        <v>1065</v>
      </c>
      <c r="AJD13" s="25" t="n">
        <v>999</v>
      </c>
      <c r="AJE13" s="25" t="n">
        <v>999</v>
      </c>
      <c r="AJF13" s="25" t="n">
        <v>999</v>
      </c>
      <c r="AJG13" s="25" t="n">
        <v>999</v>
      </c>
      <c r="AJH13" s="25" t="n">
        <v>999</v>
      </c>
      <c r="AJI13" s="25" t="n">
        <v>999</v>
      </c>
      <c r="AJJ13" s="41" t="n">
        <v>0.665</v>
      </c>
      <c r="AJK13" s="41" t="n">
        <v>0.666666666666667</v>
      </c>
      <c r="AJL13" s="4" t="n">
        <v>1</v>
      </c>
      <c r="AJM13" s="4" t="s">
        <v>1082</v>
      </c>
      <c r="AJN13" s="4" t="n">
        <v>1</v>
      </c>
      <c r="AJO13" s="4" t="s">
        <v>1030</v>
      </c>
      <c r="AJP13" s="25" t="n">
        <v>1</v>
      </c>
      <c r="AJQ13" s="47" t="n">
        <v>0</v>
      </c>
      <c r="AJR13" s="25" t="n">
        <v>1</v>
      </c>
      <c r="AJS13" s="47" t="n">
        <v>0</v>
      </c>
      <c r="AJT13" s="41" t="n">
        <v>1</v>
      </c>
      <c r="AJU13" s="41" t="n">
        <v>1</v>
      </c>
      <c r="AJV13" s="4" t="n">
        <v>1</v>
      </c>
      <c r="AJW13" s="4" t="s">
        <v>1059</v>
      </c>
      <c r="AJX13" s="4" t="n">
        <v>1</v>
      </c>
      <c r="AJY13" s="4" t="s">
        <v>1030</v>
      </c>
      <c r="AJZ13" s="4" t="n">
        <v>0</v>
      </c>
      <c r="AKA13" s="4" t="s">
        <v>1031</v>
      </c>
      <c r="AKB13" s="4" t="n">
        <v>0</v>
      </c>
      <c r="AKC13" s="4" t="s">
        <v>1031</v>
      </c>
      <c r="AKD13" s="41" t="n">
        <v>0.5</v>
      </c>
      <c r="AKE13" s="41" t="n">
        <v>1</v>
      </c>
      <c r="AKF13" s="4" t="s">
        <v>1052</v>
      </c>
      <c r="AKG13" s="4" t="s">
        <v>1031</v>
      </c>
      <c r="AKH13" s="25" t="n">
        <v>0.694517259275319</v>
      </c>
      <c r="AKI13" s="0" t="n">
        <v>35.5</v>
      </c>
      <c r="AKJ13" s="4" t="s">
        <v>1051</v>
      </c>
      <c r="AKK13" s="4" t="s">
        <v>1030</v>
      </c>
      <c r="AKL13" s="4" t="s">
        <v>1051</v>
      </c>
      <c r="AKM13" s="4" t="s">
        <v>1030</v>
      </c>
      <c r="AKN13" s="25" t="n">
        <v>0.94</v>
      </c>
      <c r="AKO13" s="25" t="n">
        <v>0.94</v>
      </c>
      <c r="AKP13" s="4" t="s">
        <v>1083</v>
      </c>
      <c r="AKQ13" s="4" t="s">
        <v>1032</v>
      </c>
      <c r="AKR13" s="4" t="s">
        <v>1083</v>
      </c>
      <c r="AKS13" s="4" t="s">
        <v>1032</v>
      </c>
      <c r="AKT13" s="41" t="n">
        <v>0.726903451855064</v>
      </c>
      <c r="AKU13" s="41" t="n">
        <v>1</v>
      </c>
      <c r="AKV13" s="41" t="n">
        <v>0.916666666666667</v>
      </c>
    </row>
    <row r="14" customFormat="false" ht="14.9" hidden="false" customHeight="false" outlineLevel="0" collapsed="false">
      <c r="A14" s="4" t="s">
        <v>1084</v>
      </c>
      <c r="B14" s="4" t="n">
        <v>1</v>
      </c>
      <c r="C14" s="4" t="s">
        <v>1030</v>
      </c>
      <c r="D14" s="4" t="n">
        <v>1</v>
      </c>
      <c r="E14" s="4" t="s">
        <v>1030</v>
      </c>
      <c r="F14" s="4" t="n">
        <v>1</v>
      </c>
      <c r="G14" s="4" t="s">
        <v>1030</v>
      </c>
      <c r="H14" s="4" t="n">
        <v>1</v>
      </c>
      <c r="I14" s="4" t="s">
        <v>1030</v>
      </c>
      <c r="J14" s="4" t="n">
        <v>1</v>
      </c>
      <c r="K14" s="4" t="s">
        <v>1030</v>
      </c>
      <c r="L14" s="4" t="n">
        <v>1</v>
      </c>
      <c r="M14" s="4" t="s">
        <v>1030</v>
      </c>
      <c r="N14" s="4" t="n">
        <v>1</v>
      </c>
      <c r="O14" s="4" t="s">
        <v>1030</v>
      </c>
      <c r="P14" s="4" t="n">
        <v>1</v>
      </c>
      <c r="Q14" s="4" t="s">
        <v>1030</v>
      </c>
      <c r="R14" s="4" t="n">
        <v>1</v>
      </c>
      <c r="S14" s="4" t="s">
        <v>1030</v>
      </c>
      <c r="T14" s="4" t="n">
        <v>1</v>
      </c>
      <c r="U14" s="4" t="s">
        <v>1030</v>
      </c>
      <c r="V14" s="4" t="n">
        <v>1</v>
      </c>
      <c r="W14" s="4" t="s">
        <v>1030</v>
      </c>
      <c r="X14" s="4" t="n">
        <v>1</v>
      </c>
      <c r="Y14" s="4" t="s">
        <v>1030</v>
      </c>
      <c r="Z14" s="4" t="n">
        <v>1</v>
      </c>
      <c r="AA14" s="4" t="s">
        <v>1055</v>
      </c>
      <c r="AB14" s="4" t="n">
        <v>1</v>
      </c>
      <c r="AC14" s="4" t="s">
        <v>1055</v>
      </c>
      <c r="AD14" s="4" t="n">
        <v>1</v>
      </c>
      <c r="AE14" s="4" t="s">
        <v>1055</v>
      </c>
      <c r="AF14" s="4" t="n">
        <v>1</v>
      </c>
      <c r="AG14" s="4" t="s">
        <v>1055</v>
      </c>
      <c r="AH14" s="4" t="n">
        <v>997</v>
      </c>
      <c r="AI14" s="4" t="s">
        <v>1032</v>
      </c>
      <c r="AJ14" s="4" t="n">
        <v>997</v>
      </c>
      <c r="AK14" s="4" t="s">
        <v>1032</v>
      </c>
      <c r="AL14" s="4" t="n">
        <v>997</v>
      </c>
      <c r="AM14" s="4" t="s">
        <v>1032</v>
      </c>
      <c r="AN14" s="4" t="n">
        <v>997</v>
      </c>
      <c r="AO14" s="4" t="s">
        <v>1032</v>
      </c>
      <c r="AP14" s="4" t="n">
        <v>997</v>
      </c>
      <c r="AQ14" s="4" t="s">
        <v>1032</v>
      </c>
      <c r="AR14" s="4" t="n">
        <v>997</v>
      </c>
      <c r="AS14" s="4" t="s">
        <v>1032</v>
      </c>
      <c r="AT14" s="4" t="n">
        <v>997</v>
      </c>
      <c r="AU14" s="4" t="s">
        <v>1032</v>
      </c>
      <c r="AV14" s="4" t="n">
        <v>997</v>
      </c>
      <c r="AW14" s="4" t="s">
        <v>1032</v>
      </c>
      <c r="AX14" s="4" t="n">
        <v>997</v>
      </c>
      <c r="AY14" s="4" t="s">
        <v>1032</v>
      </c>
      <c r="AZ14" s="4" t="n">
        <v>997</v>
      </c>
      <c r="BA14" s="34" t="s">
        <v>1032</v>
      </c>
      <c r="BB14" s="4" t="n">
        <v>997</v>
      </c>
      <c r="BC14" s="34" t="s">
        <v>1032</v>
      </c>
      <c r="BD14" s="4" t="n">
        <v>997</v>
      </c>
      <c r="BE14" s="34" t="s">
        <v>1032</v>
      </c>
      <c r="BF14" s="4" t="n">
        <v>997</v>
      </c>
      <c r="BG14" s="34" t="s">
        <v>1032</v>
      </c>
      <c r="BH14" s="4" t="n">
        <v>997</v>
      </c>
      <c r="BI14" s="34" t="s">
        <v>1032</v>
      </c>
      <c r="BJ14" s="4" t="n">
        <v>997</v>
      </c>
      <c r="BK14" s="34" t="s">
        <v>1032</v>
      </c>
      <c r="BL14" s="4" t="n">
        <v>997</v>
      </c>
      <c r="BM14" s="34" t="s">
        <v>1032</v>
      </c>
      <c r="BN14" s="48" t="n">
        <v>1</v>
      </c>
      <c r="BO14" s="48" t="n">
        <v>1</v>
      </c>
      <c r="BP14" s="4" t="n">
        <v>1</v>
      </c>
      <c r="BQ14" s="4" t="s">
        <v>1033</v>
      </c>
      <c r="BR14" s="4" t="n">
        <v>1</v>
      </c>
      <c r="BS14" s="4" t="s">
        <v>1033</v>
      </c>
      <c r="BT14" s="4" t="n">
        <v>1</v>
      </c>
      <c r="BU14" s="4" t="s">
        <v>1033</v>
      </c>
      <c r="BV14" s="4" t="n">
        <v>1</v>
      </c>
      <c r="BW14" s="4" t="s">
        <v>1033</v>
      </c>
      <c r="BX14" s="4" t="n">
        <v>1</v>
      </c>
      <c r="BY14" s="4" t="s">
        <v>1030</v>
      </c>
      <c r="BZ14" s="4" t="n">
        <v>1</v>
      </c>
      <c r="CA14" s="4" t="s">
        <v>1030</v>
      </c>
      <c r="CB14" s="4" t="n">
        <v>1</v>
      </c>
      <c r="CC14" s="4" t="s">
        <v>1030</v>
      </c>
      <c r="CD14" s="23" t="n">
        <v>1</v>
      </c>
      <c r="CE14" s="48" t="n">
        <v>1</v>
      </c>
      <c r="CF14" s="4" t="n">
        <v>1</v>
      </c>
      <c r="CG14" s="4" t="s">
        <v>1030</v>
      </c>
      <c r="CH14" s="4" t="n">
        <v>1</v>
      </c>
      <c r="CI14" s="4" t="s">
        <v>1030</v>
      </c>
      <c r="CJ14" s="4" t="n">
        <v>1</v>
      </c>
      <c r="CK14" s="4" t="s">
        <v>1030</v>
      </c>
      <c r="CL14" s="41" t="n">
        <v>1</v>
      </c>
      <c r="CM14" s="41" t="n">
        <v>1</v>
      </c>
      <c r="CN14" s="4" t="n">
        <v>1</v>
      </c>
      <c r="CO14" s="34" t="s">
        <v>1030</v>
      </c>
      <c r="CP14" s="4" t="n">
        <v>1</v>
      </c>
      <c r="CQ14" s="34" t="s">
        <v>1030</v>
      </c>
      <c r="CR14" s="4" t="n">
        <v>1</v>
      </c>
      <c r="CS14" s="4" t="s">
        <v>1056</v>
      </c>
      <c r="CT14" s="4" t="n">
        <v>1</v>
      </c>
      <c r="CU14" s="4" t="s">
        <v>1030</v>
      </c>
      <c r="CV14" s="48" t="n">
        <v>1</v>
      </c>
      <c r="CW14" s="48" t="n">
        <v>1</v>
      </c>
      <c r="CX14" s="4" t="n">
        <v>0.475156352834996</v>
      </c>
      <c r="CY14" s="50" t="n">
        <v>9.3</v>
      </c>
      <c r="CZ14" s="6" t="s">
        <v>1085</v>
      </c>
      <c r="DA14" s="27" t="n">
        <v>0.427740571626943</v>
      </c>
      <c r="DB14" s="50" t="n">
        <v>2.5</v>
      </c>
      <c r="DC14" s="6" t="n">
        <v>2013</v>
      </c>
      <c r="DD14" s="4" t="n">
        <v>0.977240425020134</v>
      </c>
      <c r="DE14" s="0" t="n">
        <v>2.32</v>
      </c>
      <c r="DF14" s="6" t="n">
        <v>2012</v>
      </c>
      <c r="DG14" s="4" t="n">
        <v>997</v>
      </c>
      <c r="DH14" s="4" t="n">
        <v>997</v>
      </c>
      <c r="DI14" s="6" t="n">
        <v>997</v>
      </c>
      <c r="DJ14" s="6" t="n">
        <v>999</v>
      </c>
      <c r="DK14" s="0" t="n">
        <v>84.52</v>
      </c>
      <c r="DL14" s="6" t="n">
        <v>2014</v>
      </c>
      <c r="DM14" s="6" t="n">
        <v>999</v>
      </c>
      <c r="DN14" s="0" t="n">
        <v>84.52</v>
      </c>
      <c r="DO14" s="6" t="n">
        <v>2014</v>
      </c>
      <c r="DP14" s="4" t="n">
        <v>0.137932046829445</v>
      </c>
      <c r="DQ14" s="0" t="n">
        <v>0.97</v>
      </c>
      <c r="DR14" s="6" t="n">
        <v>2014</v>
      </c>
      <c r="DS14" s="4" t="n">
        <v>1</v>
      </c>
      <c r="DT14" s="0" t="n">
        <v>13</v>
      </c>
      <c r="DU14" s="6" t="n">
        <v>2014</v>
      </c>
      <c r="DV14" s="4" t="n">
        <v>1</v>
      </c>
      <c r="DW14" s="0" t="n">
        <v>81.34</v>
      </c>
      <c r="DX14" s="6" t="n">
        <v>2012</v>
      </c>
      <c r="DY14" s="4" t="n">
        <v>0.396526420988412</v>
      </c>
      <c r="DZ14" s="0" t="n">
        <v>12.7</v>
      </c>
      <c r="EA14" s="6" t="n">
        <v>2012</v>
      </c>
      <c r="EB14" s="4" t="n">
        <v>0.19616130165156</v>
      </c>
      <c r="EC14" s="0" t="n">
        <v>5.96</v>
      </c>
      <c r="ED14" s="6" t="n">
        <v>2012</v>
      </c>
      <c r="EE14" s="4" t="n">
        <v>0.961740369645916</v>
      </c>
      <c r="EF14" s="0" t="n">
        <v>96.1</v>
      </c>
      <c r="EG14" s="6" t="n">
        <v>2013</v>
      </c>
      <c r="EH14" s="41" t="n">
        <v>0.619166387621934</v>
      </c>
      <c r="EI14" s="41" t="n">
        <v>0.785714285714286</v>
      </c>
      <c r="EJ14" s="32" t="n">
        <v>0.918699778482387</v>
      </c>
      <c r="EK14" s="32" t="n">
        <v>0.929577464788733</v>
      </c>
      <c r="EL14" s="32" t="n">
        <v>0.854002610983628</v>
      </c>
      <c r="EM14" s="41" t="n">
        <v>0.957142857142857</v>
      </c>
      <c r="EN14" s="4" t="n">
        <v>1</v>
      </c>
      <c r="EO14" s="4" t="s">
        <v>1030</v>
      </c>
      <c r="EP14" s="4" t="n">
        <v>0.45</v>
      </c>
      <c r="EQ14" s="50" t="n">
        <v>45</v>
      </c>
      <c r="ER14" s="4" t="n">
        <v>1</v>
      </c>
      <c r="ES14" s="4" t="s">
        <v>1030</v>
      </c>
      <c r="ET14" s="25" t="n">
        <v>0.460441110391118</v>
      </c>
      <c r="EU14" s="50" t="n">
        <v>45</v>
      </c>
      <c r="EV14" s="36" t="n">
        <v>0.75</v>
      </c>
      <c r="EW14" s="0" t="n">
        <v>75</v>
      </c>
      <c r="EX14" s="36" t="n">
        <v>0.74</v>
      </c>
      <c r="EY14" s="0" t="n">
        <v>74</v>
      </c>
      <c r="EZ14" s="6" t="n">
        <v>2013</v>
      </c>
      <c r="FA14" s="48" t="n">
        <v>0.3087283369507</v>
      </c>
      <c r="FB14" s="48" t="n">
        <v>1</v>
      </c>
      <c r="FC14" s="4" t="n">
        <v>0</v>
      </c>
      <c r="FD14" s="4" t="s">
        <v>1031</v>
      </c>
      <c r="FE14" s="4" t="n">
        <v>0.25</v>
      </c>
      <c r="FF14" s="0" t="n">
        <v>0</v>
      </c>
      <c r="FG14" s="4" t="n">
        <v>0</v>
      </c>
      <c r="FH14" s="4" t="s">
        <v>1031</v>
      </c>
      <c r="FI14" s="46" t="n">
        <v>0.25</v>
      </c>
      <c r="FJ14" s="0" t="n">
        <v>0</v>
      </c>
      <c r="FK14" s="6" t="n">
        <v>0.735294117647059</v>
      </c>
      <c r="FL14" s="0" t="n">
        <v>34</v>
      </c>
      <c r="FM14" s="4" t="n">
        <v>0.519502287546821</v>
      </c>
      <c r="FN14" s="0" t="n">
        <v>49</v>
      </c>
      <c r="FO14" s="4" t="n">
        <v>0.967</v>
      </c>
      <c r="FP14" s="0" t="n">
        <v>96.7</v>
      </c>
      <c r="FQ14" s="4" t="n">
        <v>999</v>
      </c>
      <c r="FR14" s="4" t="n">
        <v>999</v>
      </c>
      <c r="FS14" s="4" t="n">
        <v>999</v>
      </c>
      <c r="FT14" s="4" t="n">
        <v>0.8</v>
      </c>
      <c r="FU14" s="0" t="n">
        <v>80</v>
      </c>
      <c r="FV14" s="25" t="n">
        <v>0.803796767414952</v>
      </c>
      <c r="FW14" s="0" t="n">
        <v>80</v>
      </c>
      <c r="FX14" s="6" t="n">
        <v>2013</v>
      </c>
      <c r="FY14" s="41" t="n">
        <v>0.765118634521766</v>
      </c>
      <c r="FZ14" s="41" t="n">
        <v>0.875</v>
      </c>
      <c r="GA14" s="4" t="n">
        <v>1</v>
      </c>
      <c r="GB14" s="0" t="n">
        <v>100</v>
      </c>
      <c r="GC14" s="4" t="n">
        <v>1</v>
      </c>
      <c r="GD14" s="0" t="n">
        <v>100</v>
      </c>
      <c r="GE14" s="6" t="n">
        <v>2012</v>
      </c>
      <c r="GF14" s="4" t="n">
        <v>1</v>
      </c>
      <c r="GG14" s="4" t="s">
        <v>1030</v>
      </c>
      <c r="GH14" s="4" t="n">
        <v>0.38</v>
      </c>
      <c r="GI14" s="0" t="n">
        <v>38</v>
      </c>
      <c r="GJ14" s="4" t="n">
        <v>1</v>
      </c>
      <c r="GK14" s="4" t="s">
        <v>1030</v>
      </c>
      <c r="GL14" s="4" t="n">
        <v>0.38</v>
      </c>
      <c r="GM14" s="0" t="n">
        <v>38</v>
      </c>
      <c r="GN14" s="36" t="n">
        <v>0.657894736842105</v>
      </c>
      <c r="GO14" s="0" t="n">
        <v>38</v>
      </c>
      <c r="GP14" s="36" t="n">
        <v>0.645277461305006</v>
      </c>
      <c r="GQ14" s="0" t="n">
        <v>31.32767523</v>
      </c>
      <c r="GR14" s="6" t="n">
        <v>2013</v>
      </c>
      <c r="GS14" s="4" t="n">
        <v>1</v>
      </c>
      <c r="GT14" s="0" t="n">
        <v>1.68</v>
      </c>
      <c r="GU14" s="6" t="n">
        <v>2014</v>
      </c>
      <c r="GV14" s="48" t="n">
        <v>0.860634439629422</v>
      </c>
      <c r="GW14" s="48" t="n">
        <v>1</v>
      </c>
      <c r="GX14" s="4" t="n">
        <v>1</v>
      </c>
      <c r="GY14" s="4" t="s">
        <v>1030</v>
      </c>
      <c r="GZ14" s="4" t="n">
        <v>1</v>
      </c>
      <c r="HA14" s="6" t="n">
        <v>1</v>
      </c>
      <c r="HB14" s="4" t="n">
        <v>1</v>
      </c>
      <c r="HC14" s="4" t="s">
        <v>1030</v>
      </c>
      <c r="HD14" s="4" t="n">
        <v>1</v>
      </c>
      <c r="HE14" s="4" t="n">
        <v>1</v>
      </c>
      <c r="HF14" s="6" t="n">
        <v>2010</v>
      </c>
      <c r="HG14" s="4" t="n">
        <v>1</v>
      </c>
      <c r="HH14" s="4" t="n">
        <v>1</v>
      </c>
      <c r="HI14" s="4" t="n">
        <v>1</v>
      </c>
      <c r="HJ14" s="4" t="n">
        <v>1</v>
      </c>
      <c r="HK14" s="6" t="n">
        <v>2010</v>
      </c>
      <c r="HL14" s="41" t="n">
        <v>1</v>
      </c>
      <c r="HM14" s="41" t="n">
        <v>1</v>
      </c>
      <c r="HN14" s="41" t="n">
        <v>0.96875</v>
      </c>
      <c r="HO14" s="4" t="n">
        <v>1</v>
      </c>
      <c r="HP14" s="34" t="s">
        <v>1036</v>
      </c>
      <c r="HQ14" s="4" t="n">
        <v>1</v>
      </c>
      <c r="HR14" s="4" t="s">
        <v>1037</v>
      </c>
      <c r="HS14" s="4" t="n">
        <v>0.959</v>
      </c>
      <c r="HT14" s="0" t="n">
        <v>4.1</v>
      </c>
      <c r="HU14" s="6" t="n">
        <v>2012</v>
      </c>
      <c r="HV14" s="51" t="n">
        <v>0.959778337320065</v>
      </c>
      <c r="HW14" s="0" t="n">
        <v>4.1</v>
      </c>
      <c r="HX14" s="6" t="n">
        <v>2012</v>
      </c>
      <c r="HY14" s="55" t="n">
        <v>0</v>
      </c>
      <c r="HZ14" s="6" t="s">
        <v>1030</v>
      </c>
      <c r="IA14" s="46" t="n">
        <v>440.17</v>
      </c>
      <c r="IB14" s="6" t="n">
        <v>2013</v>
      </c>
      <c r="IC14" s="6" t="n">
        <v>1</v>
      </c>
      <c r="ID14" s="4" t="s">
        <v>1030</v>
      </c>
      <c r="IE14" s="41" t="n">
        <v>0.819796389553344</v>
      </c>
      <c r="IF14" s="41" t="n">
        <v>1</v>
      </c>
      <c r="IG14" s="4" t="n">
        <v>1</v>
      </c>
      <c r="IH14" s="34" t="s">
        <v>1030</v>
      </c>
      <c r="II14" s="33" t="n">
        <v>1</v>
      </c>
      <c r="IJ14" s="34" t="s">
        <v>1030</v>
      </c>
      <c r="IK14" s="4" t="n">
        <v>1</v>
      </c>
      <c r="IL14" s="4" t="s">
        <v>1030</v>
      </c>
      <c r="IM14" s="15" t="n">
        <v>1</v>
      </c>
      <c r="IN14" s="15" t="s">
        <v>1030</v>
      </c>
      <c r="IO14" s="15" t="n">
        <v>1</v>
      </c>
      <c r="IP14" s="15" t="s">
        <v>1030</v>
      </c>
      <c r="IQ14" s="4" t="n">
        <v>1</v>
      </c>
      <c r="IR14" s="15" t="s">
        <v>1030</v>
      </c>
      <c r="IS14" s="4" t="n">
        <v>1</v>
      </c>
      <c r="IT14" s="4" t="s">
        <v>1030</v>
      </c>
      <c r="IU14" s="4" t="n">
        <v>1</v>
      </c>
      <c r="IV14" s="4" t="s">
        <v>1030</v>
      </c>
      <c r="IW14" s="4" t="n">
        <v>1</v>
      </c>
      <c r="IX14" s="4" t="s">
        <v>1030</v>
      </c>
      <c r="IY14" s="4" t="n">
        <v>1</v>
      </c>
      <c r="IZ14" s="4" t="s">
        <v>1030</v>
      </c>
      <c r="JA14" s="4" t="n">
        <v>1</v>
      </c>
      <c r="JB14" s="15" t="s">
        <v>1030</v>
      </c>
      <c r="JC14" s="4" t="n">
        <v>1</v>
      </c>
      <c r="JD14" s="4" t="s">
        <v>1030</v>
      </c>
      <c r="JE14" s="4" t="n">
        <v>1</v>
      </c>
      <c r="JF14" s="15" t="s">
        <v>1030</v>
      </c>
      <c r="JG14" s="4" t="n">
        <v>1</v>
      </c>
      <c r="JH14" s="15" t="s">
        <v>1030</v>
      </c>
      <c r="JI14" s="4" t="n">
        <v>1</v>
      </c>
      <c r="JJ14" s="4" t="s">
        <v>1030</v>
      </c>
      <c r="JK14" s="4" t="n">
        <v>1</v>
      </c>
      <c r="JL14" s="4" t="s">
        <v>1030</v>
      </c>
      <c r="JM14" s="4" t="n">
        <v>1</v>
      </c>
      <c r="JN14" s="15" t="s">
        <v>1030</v>
      </c>
      <c r="JO14" s="4" t="n">
        <v>0.66</v>
      </c>
      <c r="JP14" s="4" t="s">
        <v>1078</v>
      </c>
      <c r="JQ14" s="4" t="n">
        <v>1</v>
      </c>
      <c r="JR14" s="6" t="s">
        <v>1031</v>
      </c>
      <c r="JS14" s="41" t="n">
        <v>0.982105263157895</v>
      </c>
      <c r="JT14" s="41" t="n">
        <v>1</v>
      </c>
      <c r="JU14" s="4" t="n">
        <v>1</v>
      </c>
      <c r="JV14" s="4" t="n">
        <v>1.1365</v>
      </c>
      <c r="JW14" s="4" t="n">
        <v>999</v>
      </c>
      <c r="JX14" s="46" t="n">
        <v>999</v>
      </c>
      <c r="JY14" s="4" t="n">
        <v>999</v>
      </c>
      <c r="JZ14" s="46" t="n">
        <v>999</v>
      </c>
      <c r="KA14" s="4" t="n">
        <v>999</v>
      </c>
      <c r="KB14" s="46" t="n">
        <v>999</v>
      </c>
      <c r="KC14" s="4" t="n">
        <v>999</v>
      </c>
      <c r="KD14" s="46" t="n">
        <v>999</v>
      </c>
      <c r="KE14" s="4" t="n">
        <v>999</v>
      </c>
      <c r="KF14" s="46" t="n">
        <v>999</v>
      </c>
      <c r="KG14" s="4" t="n">
        <v>999</v>
      </c>
      <c r="KH14" s="46" t="n">
        <v>999</v>
      </c>
      <c r="KI14" s="4" t="n">
        <v>999</v>
      </c>
      <c r="KJ14" s="46" t="n">
        <v>999</v>
      </c>
      <c r="KK14" s="4" t="n">
        <v>999</v>
      </c>
      <c r="KL14" s="46" t="n">
        <v>999</v>
      </c>
      <c r="KM14" s="4" t="n">
        <v>999</v>
      </c>
      <c r="KN14" s="4" t="n">
        <v>999</v>
      </c>
      <c r="KO14" s="4" t="n">
        <v>999</v>
      </c>
      <c r="KP14" s="4" t="n">
        <v>999</v>
      </c>
      <c r="KQ14" s="42" t="n">
        <v>999</v>
      </c>
      <c r="KR14" s="42" t="n">
        <v>999</v>
      </c>
      <c r="KS14" s="42" t="n">
        <v>999</v>
      </c>
      <c r="KT14" s="42" t="n">
        <v>999</v>
      </c>
      <c r="KU14" s="42" t="n">
        <v>999</v>
      </c>
      <c r="KV14" s="42" t="n">
        <v>999</v>
      </c>
      <c r="KW14" s="42" t="n">
        <v>999</v>
      </c>
      <c r="KX14" s="42" t="n">
        <v>999</v>
      </c>
      <c r="KY14" s="42" t="n">
        <v>999</v>
      </c>
      <c r="KZ14" s="42" t="n">
        <v>999</v>
      </c>
      <c r="LA14" s="4" t="n">
        <v>0.85579062404999</v>
      </c>
      <c r="LB14" s="4" t="n">
        <v>0.853</v>
      </c>
      <c r="LC14" s="4" t="n">
        <v>999</v>
      </c>
      <c r="LD14" s="4" t="n">
        <v>999</v>
      </c>
      <c r="LE14" s="4" t="n">
        <v>999</v>
      </c>
      <c r="LF14" s="4" t="n">
        <v>999</v>
      </c>
      <c r="LG14" s="4" t="n">
        <v>999</v>
      </c>
      <c r="LH14" s="4" t="n">
        <v>999</v>
      </c>
      <c r="LI14" s="4" t="n">
        <v>999</v>
      </c>
      <c r="LJ14" s="4" t="n">
        <v>999</v>
      </c>
      <c r="LK14" s="4" t="n">
        <v>999</v>
      </c>
      <c r="LL14" s="4" t="n">
        <v>999</v>
      </c>
      <c r="LM14" s="4" t="n">
        <v>999</v>
      </c>
      <c r="LN14" s="4" t="n">
        <v>999</v>
      </c>
      <c r="LO14" s="4" t="n">
        <v>999</v>
      </c>
      <c r="LP14" s="4" t="n">
        <v>999</v>
      </c>
      <c r="LQ14" s="6" t="n">
        <v>999</v>
      </c>
      <c r="LR14" s="4" t="n">
        <v>999</v>
      </c>
      <c r="LS14" s="4" t="n">
        <v>999</v>
      </c>
      <c r="LT14" s="4" t="n">
        <v>999</v>
      </c>
      <c r="LU14" s="4" t="n">
        <v>999</v>
      </c>
      <c r="LV14" s="15" t="n">
        <v>999</v>
      </c>
      <c r="LW14" s="42" t="n">
        <v>999</v>
      </c>
      <c r="LX14" s="42" t="n">
        <v>999</v>
      </c>
      <c r="LY14" s="42" t="n">
        <v>999</v>
      </c>
      <c r="LZ14" s="42" t="n">
        <v>999</v>
      </c>
      <c r="MA14" s="42" t="n">
        <v>999</v>
      </c>
      <c r="MB14" s="42" t="n">
        <v>999</v>
      </c>
      <c r="MC14" s="42" t="n">
        <v>999</v>
      </c>
      <c r="MD14" s="42" t="n">
        <v>999</v>
      </c>
      <c r="ME14" s="42" t="n">
        <v>999</v>
      </c>
      <c r="MF14" s="42" t="n">
        <v>999</v>
      </c>
      <c r="MG14" s="4" t="n">
        <v>0.0876549684795261</v>
      </c>
      <c r="MH14" s="4" t="n">
        <v>0.07</v>
      </c>
      <c r="MI14" s="4" t="n">
        <v>999</v>
      </c>
      <c r="MJ14" s="4" t="n">
        <v>999</v>
      </c>
      <c r="MK14" s="4" t="n">
        <v>999</v>
      </c>
      <c r="ML14" s="4" t="n">
        <v>999</v>
      </c>
      <c r="MM14" s="4" t="n">
        <v>999</v>
      </c>
      <c r="MN14" s="4" t="n">
        <v>999</v>
      </c>
      <c r="MO14" s="4" t="n">
        <v>999</v>
      </c>
      <c r="MP14" s="4" t="n">
        <v>999</v>
      </c>
      <c r="MQ14" s="4" t="n">
        <v>999</v>
      </c>
      <c r="MR14" s="4" t="n">
        <v>999</v>
      </c>
      <c r="MS14" s="4" t="n">
        <v>999</v>
      </c>
      <c r="MT14" s="4" t="n">
        <v>999</v>
      </c>
      <c r="MU14" s="4" t="n">
        <v>999</v>
      </c>
      <c r="MV14" s="4" t="n">
        <v>999</v>
      </c>
      <c r="MW14" s="4" t="n">
        <v>999</v>
      </c>
      <c r="MX14" s="4" t="n">
        <v>999</v>
      </c>
      <c r="MY14" s="4" t="n">
        <v>999</v>
      </c>
      <c r="MZ14" s="4" t="n">
        <v>999</v>
      </c>
      <c r="NA14" s="4" t="n">
        <v>999</v>
      </c>
      <c r="NB14" s="4" t="n">
        <v>999</v>
      </c>
      <c r="NC14" s="42" t="n">
        <v>999</v>
      </c>
      <c r="ND14" s="42" t="n">
        <v>999</v>
      </c>
      <c r="NE14" s="42" t="n">
        <v>999</v>
      </c>
      <c r="NF14" s="42" t="n">
        <v>999</v>
      </c>
      <c r="NG14" s="42" t="n">
        <v>999</v>
      </c>
      <c r="NH14" s="42" t="n">
        <v>999</v>
      </c>
      <c r="NI14" s="42" t="n">
        <v>999</v>
      </c>
      <c r="NJ14" s="42" t="n">
        <v>999</v>
      </c>
      <c r="NK14" s="42" t="n">
        <v>999</v>
      </c>
      <c r="NL14" s="42" t="n">
        <v>999</v>
      </c>
      <c r="NM14" s="4" t="n">
        <v>0.352529332469341</v>
      </c>
      <c r="NN14" s="4" t="n">
        <v>0.34</v>
      </c>
      <c r="NO14" s="4" t="n">
        <v>999</v>
      </c>
      <c r="NP14" s="4" t="n">
        <v>999</v>
      </c>
      <c r="NQ14" s="4" t="n">
        <v>999</v>
      </c>
      <c r="NR14" s="4" t="n">
        <v>999</v>
      </c>
      <c r="NS14" s="4" t="n">
        <v>999</v>
      </c>
      <c r="NT14" s="4" t="n">
        <v>999</v>
      </c>
      <c r="NU14" s="4" t="n">
        <v>999</v>
      </c>
      <c r="NV14" s="4" t="n">
        <v>999</v>
      </c>
      <c r="NW14" s="4" t="n">
        <v>999</v>
      </c>
      <c r="NX14" s="4" t="n">
        <v>999</v>
      </c>
      <c r="NY14" s="4" t="n">
        <v>999</v>
      </c>
      <c r="NZ14" s="4" t="n">
        <v>999</v>
      </c>
      <c r="OA14" s="4" t="n">
        <v>999</v>
      </c>
      <c r="OB14" s="4" t="n">
        <v>999</v>
      </c>
      <c r="OC14" s="4" t="n">
        <v>999</v>
      </c>
      <c r="OD14" s="4" t="n">
        <v>999</v>
      </c>
      <c r="OE14" s="6" t="n">
        <v>999</v>
      </c>
      <c r="OF14" s="4" t="n">
        <v>999</v>
      </c>
      <c r="OG14" s="4" t="n">
        <v>999</v>
      </c>
      <c r="OH14" s="4" t="n">
        <v>999</v>
      </c>
      <c r="OI14" s="42" t="n">
        <v>999</v>
      </c>
      <c r="OJ14" s="42" t="n">
        <v>999</v>
      </c>
      <c r="OK14" s="42" t="n">
        <v>999</v>
      </c>
      <c r="OL14" s="42" t="n">
        <v>999</v>
      </c>
      <c r="OM14" s="42" t="n">
        <v>999</v>
      </c>
      <c r="ON14" s="42" t="n">
        <v>999</v>
      </c>
      <c r="OO14" s="42" t="n">
        <v>999</v>
      </c>
      <c r="OP14" s="42" t="n">
        <v>999</v>
      </c>
      <c r="OQ14" s="42" t="n">
        <v>999</v>
      </c>
      <c r="OR14" s="42" t="n">
        <v>999</v>
      </c>
      <c r="OS14" s="4" t="n">
        <v>2013</v>
      </c>
      <c r="OT14" s="4" t="n">
        <v>0.9524</v>
      </c>
      <c r="OU14" s="4" t="n">
        <v>0.9524</v>
      </c>
      <c r="OV14" s="4" t="n">
        <v>0.942</v>
      </c>
      <c r="OW14" s="4" t="n">
        <v>0.942</v>
      </c>
      <c r="OX14" s="4" t="n">
        <v>0.963</v>
      </c>
      <c r="OY14" s="4" t="n">
        <v>0.963</v>
      </c>
      <c r="OZ14" s="4" t="n">
        <v>999</v>
      </c>
      <c r="PA14" s="4" t="n">
        <v>999</v>
      </c>
      <c r="PB14" s="4" t="n">
        <v>999</v>
      </c>
      <c r="PC14" s="4" t="n">
        <v>999</v>
      </c>
      <c r="PD14" s="4" t="n">
        <v>999</v>
      </c>
      <c r="PE14" s="4" t="n">
        <v>999</v>
      </c>
      <c r="PF14" s="4" t="n">
        <v>999</v>
      </c>
      <c r="PG14" s="4" t="n">
        <v>999</v>
      </c>
      <c r="PH14" s="4" t="n">
        <v>999</v>
      </c>
      <c r="PI14" s="4" t="n">
        <v>999</v>
      </c>
      <c r="PJ14" s="4" t="n">
        <v>999</v>
      </c>
      <c r="PK14" s="4" t="n">
        <v>999</v>
      </c>
      <c r="PL14" s="4" t="n">
        <v>999</v>
      </c>
      <c r="PM14" s="4" t="n">
        <v>999</v>
      </c>
      <c r="PN14" s="4" t="n">
        <v>999</v>
      </c>
      <c r="PO14" s="4" t="n">
        <v>999</v>
      </c>
      <c r="PP14" s="42" t="n">
        <f aca="false">OY14/OW14</f>
        <v>1.02229299363057</v>
      </c>
      <c r="PQ14" s="7" t="s">
        <v>1044</v>
      </c>
      <c r="PR14" s="42" t="n">
        <v>999</v>
      </c>
      <c r="PS14" s="42" t="n">
        <v>999</v>
      </c>
      <c r="PT14" s="42" t="n">
        <v>999</v>
      </c>
      <c r="PU14" s="42" t="n">
        <v>999</v>
      </c>
      <c r="PV14" s="42" t="n">
        <v>999</v>
      </c>
      <c r="PW14" s="42" t="n">
        <v>999</v>
      </c>
      <c r="PX14" s="42" t="n">
        <v>999</v>
      </c>
      <c r="PY14" s="42" t="n">
        <v>999</v>
      </c>
      <c r="PZ14" s="4" t="n">
        <v>0.652818379940757</v>
      </c>
      <c r="QA14" s="4" t="n">
        <v>0.6461</v>
      </c>
      <c r="QB14" s="4" t="n">
        <v>0.602688419353242</v>
      </c>
      <c r="QC14" s="4" t="n">
        <v>0.595</v>
      </c>
      <c r="QD14" s="4" t="n">
        <v>0.705695125446846</v>
      </c>
      <c r="QE14" s="4" t="n">
        <v>0.7</v>
      </c>
      <c r="QF14" s="4" t="n">
        <v>999</v>
      </c>
      <c r="QG14" s="4" t="n">
        <v>999</v>
      </c>
      <c r="QH14" s="4" t="n">
        <v>999</v>
      </c>
      <c r="QI14" s="4" t="n">
        <v>999</v>
      </c>
      <c r="QJ14" s="4" t="n">
        <v>999</v>
      </c>
      <c r="QK14" s="4" t="n">
        <v>999</v>
      </c>
      <c r="QL14" s="4" t="n">
        <v>999</v>
      </c>
      <c r="QM14" s="4" t="n">
        <v>999</v>
      </c>
      <c r="QN14" s="4" t="n">
        <v>999</v>
      </c>
      <c r="QO14" s="4" t="n">
        <v>999</v>
      </c>
      <c r="QP14" s="4" t="n">
        <v>999</v>
      </c>
      <c r="QQ14" s="4" t="n">
        <v>999</v>
      </c>
      <c r="QR14" s="4" t="n">
        <v>999</v>
      </c>
      <c r="QS14" s="4" t="n">
        <v>999</v>
      </c>
      <c r="QT14" s="4" t="n">
        <v>999</v>
      </c>
      <c r="QU14" s="4" t="n">
        <v>999</v>
      </c>
      <c r="QV14" s="42" t="n">
        <f aca="false">QE14/QC14</f>
        <v>1.17647058823529</v>
      </c>
      <c r="QW14" s="7" t="s">
        <v>1044</v>
      </c>
      <c r="QX14" s="42" t="n">
        <v>999</v>
      </c>
      <c r="QY14" s="42" t="n">
        <v>999</v>
      </c>
      <c r="QZ14" s="42" t="n">
        <v>999</v>
      </c>
      <c r="RA14" s="42" t="n">
        <v>999</v>
      </c>
      <c r="RB14" s="42" t="n">
        <v>999</v>
      </c>
      <c r="RC14" s="42" t="n">
        <v>999</v>
      </c>
      <c r="RD14" s="42" t="n">
        <v>999</v>
      </c>
      <c r="RE14" s="42" t="n">
        <v>999</v>
      </c>
      <c r="RF14" s="4" t="n">
        <v>2015</v>
      </c>
      <c r="RG14" s="25" t="n">
        <v>0.737</v>
      </c>
      <c r="RH14" s="25" t="n">
        <v>0.737</v>
      </c>
      <c r="RI14" s="25" t="n">
        <v>0.696</v>
      </c>
      <c r="RJ14" s="25" t="n">
        <v>0.696</v>
      </c>
      <c r="RK14" s="25" t="n">
        <v>0.782</v>
      </c>
      <c r="RL14" s="25" t="n">
        <v>0.782</v>
      </c>
      <c r="RM14" s="4" t="n">
        <v>999</v>
      </c>
      <c r="RN14" s="4" t="n">
        <v>999</v>
      </c>
      <c r="RO14" s="4" t="n">
        <v>999</v>
      </c>
      <c r="RP14" s="4" t="n">
        <v>999</v>
      </c>
      <c r="RQ14" s="4" t="n">
        <v>999</v>
      </c>
      <c r="RR14" s="4" t="n">
        <v>999</v>
      </c>
      <c r="RS14" s="4" t="n">
        <v>999</v>
      </c>
      <c r="RT14" s="4" t="n">
        <v>999</v>
      </c>
      <c r="RU14" s="4" t="n">
        <v>999</v>
      </c>
      <c r="RV14" s="4" t="n">
        <v>999</v>
      </c>
      <c r="RW14" s="4" t="n">
        <v>999</v>
      </c>
      <c r="RX14" s="4" t="n">
        <v>999</v>
      </c>
      <c r="RY14" s="4" t="n">
        <v>999</v>
      </c>
      <c r="RZ14" s="4" t="n">
        <v>999</v>
      </c>
      <c r="SA14" s="4" t="n">
        <v>999</v>
      </c>
      <c r="SB14" s="4" t="n">
        <v>999</v>
      </c>
      <c r="SC14" s="42" t="n">
        <f aca="false">RL14/RJ14</f>
        <v>1.1235632183908</v>
      </c>
      <c r="SD14" s="7" t="s">
        <v>1044</v>
      </c>
      <c r="SE14" s="42" t="n">
        <v>999</v>
      </c>
      <c r="SF14" s="42" t="n">
        <v>999</v>
      </c>
      <c r="SG14" s="42" t="n">
        <v>999</v>
      </c>
      <c r="SH14" s="42" t="n">
        <v>999</v>
      </c>
      <c r="SI14" s="42" t="n">
        <v>999</v>
      </c>
      <c r="SJ14" s="42" t="n">
        <v>999</v>
      </c>
      <c r="SK14" s="42" t="n">
        <v>999</v>
      </c>
      <c r="SL14" s="42" t="n">
        <v>999</v>
      </c>
      <c r="SM14" s="37" t="n">
        <v>0.752783926942839</v>
      </c>
      <c r="SN14" s="25" t="n">
        <v>0.748</v>
      </c>
      <c r="SO14" s="25" t="n">
        <v>0.703733092949825</v>
      </c>
      <c r="SP14" s="25" t="n">
        <v>0.698</v>
      </c>
      <c r="SQ14" s="25" t="n">
        <v>0.802815734049387</v>
      </c>
      <c r="SR14" s="25" t="n">
        <v>0.799</v>
      </c>
      <c r="SS14" s="4" t="n">
        <v>999</v>
      </c>
      <c r="ST14" s="4" t="n">
        <v>999</v>
      </c>
      <c r="SU14" s="4" t="n">
        <v>999</v>
      </c>
      <c r="SV14" s="4" t="n">
        <v>999</v>
      </c>
      <c r="SW14" s="4" t="n">
        <v>999</v>
      </c>
      <c r="SX14" s="4" t="n">
        <v>999</v>
      </c>
      <c r="SY14" s="4" t="n">
        <v>999</v>
      </c>
      <c r="SZ14" s="4" t="n">
        <v>999</v>
      </c>
      <c r="TA14" s="4" t="n">
        <v>999</v>
      </c>
      <c r="TB14" s="4" t="n">
        <v>999</v>
      </c>
      <c r="TC14" s="4" t="n">
        <v>999</v>
      </c>
      <c r="TD14" s="4" t="n">
        <v>999</v>
      </c>
      <c r="TE14" s="4" t="n">
        <v>999</v>
      </c>
      <c r="TF14" s="4" t="n">
        <v>999</v>
      </c>
      <c r="TG14" s="4" t="n">
        <v>999</v>
      </c>
      <c r="TH14" s="4" t="n">
        <v>999</v>
      </c>
      <c r="TI14" s="42" t="n">
        <f aca="false">SR14/SP14</f>
        <v>1.14469914040115</v>
      </c>
      <c r="TJ14" s="7" t="s">
        <v>1044</v>
      </c>
      <c r="TK14" s="42" t="n">
        <v>999</v>
      </c>
      <c r="TL14" s="42" t="n">
        <v>999</v>
      </c>
      <c r="TM14" s="42" t="n">
        <v>999</v>
      </c>
      <c r="TN14" s="42" t="n">
        <v>999</v>
      </c>
      <c r="TO14" s="42" t="n">
        <v>999</v>
      </c>
      <c r="TP14" s="42" t="n">
        <v>999</v>
      </c>
      <c r="TQ14" s="42" t="n">
        <v>999</v>
      </c>
      <c r="TR14" s="42" t="n">
        <v>999</v>
      </c>
      <c r="TS14" s="25" t="n">
        <v>0.911708545336728</v>
      </c>
      <c r="TT14" s="25" t="n">
        <v>0.91</v>
      </c>
      <c r="TU14" s="4" t="n">
        <v>999</v>
      </c>
      <c r="TV14" s="4" t="n">
        <v>999</v>
      </c>
      <c r="TW14" s="4" t="n">
        <v>999</v>
      </c>
      <c r="TX14" s="4" t="n">
        <v>999</v>
      </c>
      <c r="TY14" s="4" t="n">
        <v>999</v>
      </c>
      <c r="TZ14" s="4" t="n">
        <v>999</v>
      </c>
      <c r="UA14" s="4" t="n">
        <v>999</v>
      </c>
      <c r="UB14" s="4" t="n">
        <v>999</v>
      </c>
      <c r="UC14" s="4" t="n">
        <v>999</v>
      </c>
      <c r="UD14" s="4" t="n">
        <v>999</v>
      </c>
      <c r="UE14" s="4" t="n">
        <v>999</v>
      </c>
      <c r="UF14" s="4" t="n">
        <v>999</v>
      </c>
      <c r="UG14" s="4" t="n">
        <v>999</v>
      </c>
      <c r="UH14" s="4" t="n">
        <v>999</v>
      </c>
      <c r="UI14" s="4" t="n">
        <v>999</v>
      </c>
      <c r="UJ14" s="4" t="n">
        <v>999</v>
      </c>
      <c r="UK14" s="4" t="n">
        <v>999</v>
      </c>
      <c r="UL14" s="4" t="n">
        <v>999</v>
      </c>
      <c r="UM14" s="4" t="n">
        <v>999</v>
      </c>
      <c r="UN14" s="4" t="n">
        <v>999</v>
      </c>
      <c r="UO14" s="42" t="n">
        <v>999</v>
      </c>
      <c r="UP14" s="42" t="n">
        <v>999</v>
      </c>
      <c r="UQ14" s="42" t="n">
        <v>999</v>
      </c>
      <c r="UR14" s="42" t="n">
        <v>999</v>
      </c>
      <c r="US14" s="42" t="n">
        <v>999</v>
      </c>
      <c r="UT14" s="42" t="n">
        <v>999</v>
      </c>
      <c r="UU14" s="42" t="n">
        <v>999</v>
      </c>
      <c r="UV14" s="42" t="n">
        <v>999</v>
      </c>
      <c r="UW14" s="42" t="n">
        <v>999</v>
      </c>
      <c r="UX14" s="42" t="n">
        <v>999</v>
      </c>
      <c r="UY14" s="25" t="n">
        <v>0.575710509534833</v>
      </c>
      <c r="UZ14" s="25" t="n">
        <v>0.5675</v>
      </c>
      <c r="VA14" s="4" t="n">
        <v>999</v>
      </c>
      <c r="VB14" s="4" t="n">
        <v>999</v>
      </c>
      <c r="VC14" s="4" t="n">
        <v>999</v>
      </c>
      <c r="VD14" s="4" t="n">
        <v>999</v>
      </c>
      <c r="VE14" s="4" t="n">
        <v>999</v>
      </c>
      <c r="VF14" s="4" t="n">
        <v>999</v>
      </c>
      <c r="VG14" s="4" t="n">
        <v>999</v>
      </c>
      <c r="VH14" s="4" t="n">
        <v>999</v>
      </c>
      <c r="VI14" s="4" t="n">
        <v>999</v>
      </c>
      <c r="VJ14" s="4" t="n">
        <v>999</v>
      </c>
      <c r="VK14" s="4" t="n">
        <v>999</v>
      </c>
      <c r="VL14" s="4" t="n">
        <v>999</v>
      </c>
      <c r="VM14" s="4" t="n">
        <v>999</v>
      </c>
      <c r="VN14" s="4" t="n">
        <v>999</v>
      </c>
      <c r="VO14" s="4" t="n">
        <v>999</v>
      </c>
      <c r="VP14" s="4" t="n">
        <v>999</v>
      </c>
      <c r="VQ14" s="4" t="n">
        <v>999</v>
      </c>
      <c r="VR14" s="4" t="n">
        <v>999</v>
      </c>
      <c r="VS14" s="4" t="n">
        <v>999</v>
      </c>
      <c r="VT14" s="4" t="n">
        <v>999</v>
      </c>
      <c r="VU14" s="42" t="n">
        <v>999</v>
      </c>
      <c r="VV14" s="42" t="n">
        <v>999</v>
      </c>
      <c r="VW14" s="42" t="n">
        <v>999</v>
      </c>
      <c r="VX14" s="42" t="n">
        <v>999</v>
      </c>
      <c r="VY14" s="42" t="n">
        <v>999</v>
      </c>
      <c r="VZ14" s="42" t="n">
        <v>999</v>
      </c>
      <c r="WA14" s="42" t="n">
        <v>999</v>
      </c>
      <c r="WB14" s="42" t="n">
        <v>999</v>
      </c>
      <c r="WC14" s="42" t="n">
        <v>999</v>
      </c>
      <c r="WD14" s="42" t="n">
        <v>999</v>
      </c>
      <c r="WE14" s="4" t="n">
        <v>2015</v>
      </c>
      <c r="WF14" s="41" t="n">
        <v>0.687167790681326</v>
      </c>
      <c r="WG14" s="41" t="n">
        <v>0.189393939393939</v>
      </c>
      <c r="WH14" s="41" t="n">
        <v>0.72979797979798</v>
      </c>
      <c r="WI14" s="4" t="n">
        <v>1</v>
      </c>
      <c r="WJ14" s="4" t="s">
        <v>1030</v>
      </c>
      <c r="WK14" s="4" t="n">
        <v>1</v>
      </c>
      <c r="WL14" s="4" t="s">
        <v>1030</v>
      </c>
      <c r="WM14" s="4" t="n">
        <v>1</v>
      </c>
      <c r="WN14" s="4" t="s">
        <v>1030</v>
      </c>
      <c r="WO14" s="4" t="n">
        <v>1</v>
      </c>
      <c r="WP14" s="4" t="s">
        <v>1030</v>
      </c>
      <c r="WQ14" s="4" t="n">
        <v>1</v>
      </c>
      <c r="WR14" s="4" t="s">
        <v>1030</v>
      </c>
      <c r="WS14" s="4" t="n">
        <v>1</v>
      </c>
      <c r="WT14" s="4" t="s">
        <v>1030</v>
      </c>
      <c r="WU14" s="4" t="n">
        <v>1</v>
      </c>
      <c r="WV14" s="4" t="s">
        <v>1030</v>
      </c>
      <c r="WW14" s="4" t="n">
        <v>1</v>
      </c>
      <c r="WX14" s="4" t="s">
        <v>1030</v>
      </c>
      <c r="WY14" s="4" t="n">
        <v>1</v>
      </c>
      <c r="WZ14" s="4" t="s">
        <v>1030</v>
      </c>
      <c r="XA14" s="4" t="n">
        <v>1</v>
      </c>
      <c r="XB14" s="4" t="s">
        <v>1030</v>
      </c>
      <c r="XC14" s="4" t="n">
        <v>1</v>
      </c>
      <c r="XD14" s="4" t="s">
        <v>1030</v>
      </c>
      <c r="XE14" s="4" t="n">
        <v>1</v>
      </c>
      <c r="XF14" s="4" t="s">
        <v>1030</v>
      </c>
      <c r="XG14" s="4" t="n">
        <v>1</v>
      </c>
      <c r="XH14" s="4" t="s">
        <v>1030</v>
      </c>
      <c r="XI14" s="4" t="n">
        <v>1</v>
      </c>
      <c r="XJ14" s="4" t="s">
        <v>1030</v>
      </c>
      <c r="XK14" s="4" t="n">
        <v>1</v>
      </c>
      <c r="XL14" s="4" t="s">
        <v>1030</v>
      </c>
      <c r="XM14" s="4" t="n">
        <v>1</v>
      </c>
      <c r="XN14" s="4" t="s">
        <v>1030</v>
      </c>
      <c r="XO14" s="4" t="n">
        <v>1</v>
      </c>
      <c r="XP14" s="4" t="s">
        <v>1030</v>
      </c>
      <c r="XQ14" s="4" t="n">
        <v>1</v>
      </c>
      <c r="XR14" s="4" t="s">
        <v>1030</v>
      </c>
      <c r="XS14" s="4" t="n">
        <v>1</v>
      </c>
      <c r="XT14" s="4" t="s">
        <v>1030</v>
      </c>
      <c r="XU14" s="4" t="n">
        <v>0</v>
      </c>
      <c r="XV14" s="4" t="s">
        <v>1031</v>
      </c>
      <c r="XW14" s="41" t="n">
        <v>0.947368421052632</v>
      </c>
      <c r="XX14" s="41" t="n">
        <v>1</v>
      </c>
      <c r="XY14" s="4" t="n">
        <v>1</v>
      </c>
      <c r="XZ14" s="4" t="s">
        <v>1030</v>
      </c>
      <c r="YA14" s="4" t="n">
        <v>0.66</v>
      </c>
      <c r="YB14" s="4" t="s">
        <v>1058</v>
      </c>
      <c r="YC14" s="4" t="n">
        <v>1</v>
      </c>
      <c r="YD14" s="4" t="s">
        <v>1030</v>
      </c>
      <c r="YE14" s="4" t="n">
        <v>0.33</v>
      </c>
      <c r="YF14" s="4" t="s">
        <v>1064</v>
      </c>
      <c r="YG14" s="41" t="n">
        <v>0.7475</v>
      </c>
      <c r="YH14" s="41" t="n">
        <v>1</v>
      </c>
      <c r="YI14" s="4" t="n">
        <v>1</v>
      </c>
      <c r="YJ14" s="4" t="s">
        <v>1030</v>
      </c>
      <c r="YK14" s="4" t="n">
        <v>1</v>
      </c>
      <c r="YL14" s="4" t="s">
        <v>1030</v>
      </c>
      <c r="YM14" s="4" t="n">
        <v>1</v>
      </c>
      <c r="YN14" s="4" t="s">
        <v>1030</v>
      </c>
      <c r="YO14" s="4" t="n">
        <v>1</v>
      </c>
      <c r="YP14" s="4" t="s">
        <v>1030</v>
      </c>
      <c r="YQ14" s="4" t="n">
        <v>1</v>
      </c>
      <c r="YR14" s="4" t="s">
        <v>1030</v>
      </c>
      <c r="YS14" s="4" t="n">
        <v>1</v>
      </c>
      <c r="YT14" s="4" t="s">
        <v>1030</v>
      </c>
      <c r="YU14" s="4" t="n">
        <v>1</v>
      </c>
      <c r="YV14" s="4" t="s">
        <v>1030</v>
      </c>
      <c r="YW14" s="4" t="n">
        <v>1</v>
      </c>
      <c r="YX14" s="4" t="s">
        <v>1030</v>
      </c>
      <c r="YY14" s="25" t="n">
        <v>0.7</v>
      </c>
      <c r="YZ14" s="25" t="n">
        <v>0.7</v>
      </c>
      <c r="ZA14" s="25" t="n">
        <v>0.672</v>
      </c>
      <c r="ZB14" s="25" t="n">
        <v>0.672</v>
      </c>
      <c r="ZC14" s="25" t="n">
        <v>0.706</v>
      </c>
      <c r="ZD14" s="25" t="n">
        <v>0.706</v>
      </c>
      <c r="ZE14" s="4" t="n">
        <v>999</v>
      </c>
      <c r="ZF14" s="4" t="n">
        <v>999</v>
      </c>
      <c r="ZG14" s="4" t="n">
        <v>999</v>
      </c>
      <c r="ZH14" s="4" t="n">
        <v>999</v>
      </c>
      <c r="ZI14" s="4" t="n">
        <v>999</v>
      </c>
      <c r="ZJ14" s="4" t="n">
        <v>999</v>
      </c>
      <c r="ZK14" s="4" t="n">
        <v>999</v>
      </c>
      <c r="ZL14" s="4" t="n">
        <v>999</v>
      </c>
      <c r="ZM14" s="4" t="n">
        <v>999</v>
      </c>
      <c r="ZN14" s="4" t="n">
        <v>999</v>
      </c>
      <c r="ZO14" s="4" t="n">
        <v>999</v>
      </c>
      <c r="ZP14" s="4" t="n">
        <v>999</v>
      </c>
      <c r="ZQ14" s="4" t="n">
        <v>999</v>
      </c>
      <c r="ZR14" s="4" t="n">
        <v>999</v>
      </c>
      <c r="ZS14" s="4" t="n">
        <v>999</v>
      </c>
      <c r="ZT14" s="4" t="n">
        <v>999</v>
      </c>
      <c r="ZU14" s="42" t="n">
        <f aca="false">ZD14/ZB14</f>
        <v>1.05059523809524</v>
      </c>
      <c r="ZV14" s="7" t="s">
        <v>1044</v>
      </c>
      <c r="ZW14" s="42" t="n">
        <v>999</v>
      </c>
      <c r="ZX14" s="42" t="n">
        <v>999</v>
      </c>
      <c r="ZY14" s="42" t="n">
        <v>999</v>
      </c>
      <c r="ZZ14" s="42" t="n">
        <v>999</v>
      </c>
      <c r="AAA14" s="42" t="n">
        <v>999</v>
      </c>
      <c r="AAB14" s="42" t="n">
        <v>999</v>
      </c>
      <c r="AAC14" s="42" t="n">
        <v>999</v>
      </c>
      <c r="AAD14" s="42" t="n">
        <v>999</v>
      </c>
      <c r="AAE14" s="25" t="n">
        <v>0.6712</v>
      </c>
      <c r="AAF14" s="25" t="n">
        <v>0.6712</v>
      </c>
      <c r="AAG14" s="4" t="n">
        <v>999</v>
      </c>
      <c r="AAH14" s="4" t="n">
        <v>999</v>
      </c>
      <c r="AAI14" s="4" t="n">
        <v>999</v>
      </c>
      <c r="AAJ14" s="4" t="n">
        <v>999</v>
      </c>
      <c r="AAK14" s="4" t="n">
        <v>999</v>
      </c>
      <c r="AAL14" s="4" t="n">
        <v>999</v>
      </c>
      <c r="AAM14" s="4" t="n">
        <v>999</v>
      </c>
      <c r="AAN14" s="4" t="n">
        <v>999</v>
      </c>
      <c r="AAO14" s="4" t="n">
        <v>999</v>
      </c>
      <c r="AAP14" s="4" t="n">
        <v>999</v>
      </c>
      <c r="AAQ14" s="4" t="n">
        <v>999</v>
      </c>
      <c r="AAR14" s="4" t="n">
        <v>999</v>
      </c>
      <c r="AAS14" s="4" t="n">
        <v>999</v>
      </c>
      <c r="AAT14" s="4" t="n">
        <v>999</v>
      </c>
      <c r="AAU14" s="4" t="n">
        <v>999</v>
      </c>
      <c r="AAV14" s="4" t="n">
        <v>999</v>
      </c>
      <c r="AAW14" s="4" t="n">
        <v>999</v>
      </c>
      <c r="AAX14" s="4" t="n">
        <v>999</v>
      </c>
      <c r="AAY14" s="4" t="n">
        <v>999</v>
      </c>
      <c r="AAZ14" s="4" t="n">
        <v>999</v>
      </c>
      <c r="ABA14" s="42" t="n">
        <v>999</v>
      </c>
      <c r="ABB14" s="42" t="n">
        <v>999</v>
      </c>
      <c r="ABC14" s="42" t="n">
        <v>999</v>
      </c>
      <c r="ABD14" s="42" t="n">
        <v>999</v>
      </c>
      <c r="ABE14" s="42" t="n">
        <v>999</v>
      </c>
      <c r="ABF14" s="42" t="n">
        <v>999</v>
      </c>
      <c r="ABG14" s="42" t="n">
        <v>999</v>
      </c>
      <c r="ABH14" s="42" t="n">
        <v>999</v>
      </c>
      <c r="ABI14" s="42" t="n">
        <v>999</v>
      </c>
      <c r="ABJ14" s="42" t="n">
        <v>999</v>
      </c>
      <c r="ABK14" s="25" t="n">
        <v>0.6903</v>
      </c>
      <c r="ABL14" s="25" t="n">
        <v>0.6903</v>
      </c>
      <c r="ABM14" s="4" t="n">
        <v>999</v>
      </c>
      <c r="ABN14" s="4" t="n">
        <v>999</v>
      </c>
      <c r="ABO14" s="4" t="n">
        <v>999</v>
      </c>
      <c r="ABP14" s="4" t="n">
        <v>999</v>
      </c>
      <c r="ABQ14" s="4" t="n">
        <v>999</v>
      </c>
      <c r="ABR14" s="4" t="n">
        <v>999</v>
      </c>
      <c r="ABS14" s="4" t="n">
        <v>999</v>
      </c>
      <c r="ABT14" s="4" t="n">
        <v>999</v>
      </c>
      <c r="ABU14" s="4" t="n">
        <v>999</v>
      </c>
      <c r="ABV14" s="4" t="n">
        <v>999</v>
      </c>
      <c r="ABW14" s="4" t="n">
        <v>999</v>
      </c>
      <c r="ABX14" s="4" t="n">
        <v>999</v>
      </c>
      <c r="ABY14" s="4" t="n">
        <v>999</v>
      </c>
      <c r="ABZ14" s="4" t="n">
        <v>999</v>
      </c>
      <c r="ACA14" s="4" t="n">
        <v>999</v>
      </c>
      <c r="ACB14" s="4" t="n">
        <v>999</v>
      </c>
      <c r="ACC14" s="4" t="n">
        <v>999</v>
      </c>
      <c r="ACD14" s="4" t="n">
        <v>999</v>
      </c>
      <c r="ACE14" s="4" t="n">
        <v>999</v>
      </c>
      <c r="ACF14" s="4" t="n">
        <v>999</v>
      </c>
      <c r="ACG14" s="42" t="n">
        <v>999</v>
      </c>
      <c r="ACH14" s="42" t="n">
        <v>999</v>
      </c>
      <c r="ACI14" s="42" t="n">
        <v>999</v>
      </c>
      <c r="ACJ14" s="42" t="n">
        <v>999</v>
      </c>
      <c r="ACK14" s="42" t="n">
        <v>999</v>
      </c>
      <c r="ACL14" s="42" t="n">
        <v>999</v>
      </c>
      <c r="ACM14" s="42" t="n">
        <v>999</v>
      </c>
      <c r="ACN14" s="42" t="n">
        <v>999</v>
      </c>
      <c r="ACO14" s="42" t="n">
        <v>999</v>
      </c>
      <c r="ACP14" s="42" t="n">
        <v>999</v>
      </c>
      <c r="ACQ14" s="25" t="n">
        <v>0.548732565054389</v>
      </c>
      <c r="ACR14" s="25" t="n">
        <v>0.54</v>
      </c>
      <c r="ACS14" s="25" t="n">
        <v>0.499681713259638</v>
      </c>
      <c r="ACT14" s="25" t="n">
        <v>0.49</v>
      </c>
      <c r="ACU14" s="25" t="n">
        <v>0.543827444442611</v>
      </c>
      <c r="ACV14" s="25" t="n">
        <v>0.535</v>
      </c>
      <c r="ACW14" s="4" t="n">
        <v>999</v>
      </c>
      <c r="ACX14" s="4" t="n">
        <v>999</v>
      </c>
      <c r="ACY14" s="4" t="n">
        <v>999</v>
      </c>
      <c r="ACZ14" s="4" t="n">
        <v>999</v>
      </c>
      <c r="ADA14" s="4" t="n">
        <v>999</v>
      </c>
      <c r="ADB14" s="4" t="n">
        <v>999</v>
      </c>
      <c r="ADC14" s="4" t="n">
        <v>999</v>
      </c>
      <c r="ADD14" s="4" t="n">
        <v>999</v>
      </c>
      <c r="ADE14" s="4" t="n">
        <v>999</v>
      </c>
      <c r="ADF14" s="4" t="n">
        <v>999</v>
      </c>
      <c r="ADG14" s="4" t="n">
        <v>999</v>
      </c>
      <c r="ADH14" s="4" t="n">
        <v>999</v>
      </c>
      <c r="ADI14" s="4" t="n">
        <v>999</v>
      </c>
      <c r="ADJ14" s="4" t="n">
        <v>999</v>
      </c>
      <c r="ADK14" s="4" t="n">
        <v>999</v>
      </c>
      <c r="ADL14" s="4" t="n">
        <v>999</v>
      </c>
      <c r="ADM14" s="42" t="n">
        <f aca="false">ACV14/ACT14</f>
        <v>1.09183673469388</v>
      </c>
      <c r="ADN14" s="42" t="s">
        <v>1044</v>
      </c>
      <c r="ADO14" s="42" t="n">
        <v>999</v>
      </c>
      <c r="ADP14" s="42" t="n">
        <v>999</v>
      </c>
      <c r="ADQ14" s="42" t="n">
        <v>999</v>
      </c>
      <c r="ADR14" s="42" t="n">
        <v>999</v>
      </c>
      <c r="ADS14" s="42" t="n">
        <v>999</v>
      </c>
      <c r="ADT14" s="42" t="n">
        <v>999</v>
      </c>
      <c r="ADU14" s="42" t="n">
        <v>999</v>
      </c>
      <c r="ADV14" s="42" t="n">
        <v>999</v>
      </c>
      <c r="ADW14" s="25" t="n">
        <v>0.548634463438097</v>
      </c>
      <c r="ADX14" s="25" t="n">
        <v>0.5399</v>
      </c>
      <c r="ADY14" s="4" t="n">
        <v>999</v>
      </c>
      <c r="ADZ14" s="4" t="n">
        <v>999</v>
      </c>
      <c r="AEA14" s="4" t="n">
        <v>999</v>
      </c>
      <c r="AEB14" s="4" t="n">
        <v>999</v>
      </c>
      <c r="AEC14" s="4" t="n">
        <v>999</v>
      </c>
      <c r="AED14" s="4" t="n">
        <v>999</v>
      </c>
      <c r="AEE14" s="4" t="n">
        <v>999</v>
      </c>
      <c r="AEF14" s="4" t="n">
        <v>999</v>
      </c>
      <c r="AEG14" s="4" t="n">
        <v>999</v>
      </c>
      <c r="AEH14" s="4" t="n">
        <v>999</v>
      </c>
      <c r="AEI14" s="4" t="n">
        <v>999</v>
      </c>
      <c r="AEJ14" s="4" t="n">
        <v>999</v>
      </c>
      <c r="AEK14" s="4" t="n">
        <v>999</v>
      </c>
      <c r="AEL14" s="4" t="n">
        <v>999</v>
      </c>
      <c r="AEM14" s="4" t="n">
        <v>999</v>
      </c>
      <c r="AEN14" s="4" t="n">
        <v>999</v>
      </c>
      <c r="AEO14" s="4" t="n">
        <v>999</v>
      </c>
      <c r="AEP14" s="4" t="n">
        <v>999</v>
      </c>
      <c r="AEQ14" s="4" t="n">
        <v>999</v>
      </c>
      <c r="AER14" s="4" t="n">
        <v>999</v>
      </c>
      <c r="AES14" s="42" t="n">
        <v>999</v>
      </c>
      <c r="AET14" s="42" t="n">
        <v>999</v>
      </c>
      <c r="AEU14" s="42" t="n">
        <v>999</v>
      </c>
      <c r="AEV14" s="42" t="n">
        <v>999</v>
      </c>
      <c r="AEW14" s="42" t="n">
        <v>999</v>
      </c>
      <c r="AEX14" s="42" t="n">
        <v>999</v>
      </c>
      <c r="AEY14" s="42" t="n">
        <v>999</v>
      </c>
      <c r="AEZ14" s="42" t="n">
        <v>999</v>
      </c>
      <c r="AFA14" s="42" t="n">
        <v>999</v>
      </c>
      <c r="AFB14" s="42" t="n">
        <v>999</v>
      </c>
      <c r="AFC14" s="25" t="n">
        <v>0.47839370617265</v>
      </c>
      <c r="AFD14" s="25" t="n">
        <v>0.4683</v>
      </c>
      <c r="AFE14" s="4" t="n">
        <v>999</v>
      </c>
      <c r="AFF14" s="4" t="n">
        <v>999</v>
      </c>
      <c r="AFG14" s="4" t="n">
        <v>999</v>
      </c>
      <c r="AFH14" s="4" t="n">
        <v>999</v>
      </c>
      <c r="AFI14" s="4" t="n">
        <v>999</v>
      </c>
      <c r="AFJ14" s="4" t="n">
        <v>999</v>
      </c>
      <c r="AFK14" s="4" t="n">
        <v>999</v>
      </c>
      <c r="AFL14" s="4" t="n">
        <v>999</v>
      </c>
      <c r="AFM14" s="4" t="n">
        <v>999</v>
      </c>
      <c r="AFN14" s="4" t="n">
        <v>999</v>
      </c>
      <c r="AFO14" s="4" t="n">
        <v>999</v>
      </c>
      <c r="AFP14" s="4" t="n">
        <v>999</v>
      </c>
      <c r="AFQ14" s="4" t="n">
        <v>999</v>
      </c>
      <c r="AFR14" s="4" t="n">
        <v>999</v>
      </c>
      <c r="AFS14" s="4" t="n">
        <v>999</v>
      </c>
      <c r="AFT14" s="4" t="n">
        <v>999</v>
      </c>
      <c r="AFU14" s="4" t="n">
        <v>999</v>
      </c>
      <c r="AFV14" s="4" t="n">
        <v>999</v>
      </c>
      <c r="AFW14" s="4" t="n">
        <v>999</v>
      </c>
      <c r="AFX14" s="4" t="n">
        <v>999</v>
      </c>
      <c r="AFY14" s="42" t="n">
        <v>999</v>
      </c>
      <c r="AFZ14" s="42" t="n">
        <v>999</v>
      </c>
      <c r="AGA14" s="42" t="n">
        <v>999</v>
      </c>
      <c r="AGB14" s="42" t="n">
        <v>999</v>
      </c>
      <c r="AGC14" s="42" t="n">
        <v>999</v>
      </c>
      <c r="AGD14" s="42" t="n">
        <v>999</v>
      </c>
      <c r="AGE14" s="42" t="n">
        <v>999</v>
      </c>
      <c r="AGF14" s="42" t="n">
        <v>999</v>
      </c>
      <c r="AGG14" s="42" t="n">
        <v>999</v>
      </c>
      <c r="AGH14" s="42" t="n">
        <v>999</v>
      </c>
      <c r="AGI14" s="4" t="n">
        <v>2013</v>
      </c>
      <c r="AGJ14" s="25" t="n">
        <v>0.9775</v>
      </c>
      <c r="AGK14" s="25" t="n">
        <v>0.9775</v>
      </c>
      <c r="AGL14" s="25" t="n">
        <v>0.9702</v>
      </c>
      <c r="AGM14" s="25" t="n">
        <v>0.9702</v>
      </c>
      <c r="AGN14" s="25" t="n">
        <v>0.9849</v>
      </c>
      <c r="AGO14" s="25" t="n">
        <v>0.9849</v>
      </c>
      <c r="AGP14" s="4" t="n">
        <v>999</v>
      </c>
      <c r="AGQ14" s="4" t="n">
        <v>999</v>
      </c>
      <c r="AGR14" s="4" t="n">
        <v>999</v>
      </c>
      <c r="AGS14" s="4" t="n">
        <v>999</v>
      </c>
      <c r="AGT14" s="4" t="n">
        <v>999</v>
      </c>
      <c r="AGU14" s="4" t="n">
        <v>999</v>
      </c>
      <c r="AGV14" s="4" t="n">
        <v>999</v>
      </c>
      <c r="AGW14" s="4" t="n">
        <v>999</v>
      </c>
      <c r="AGX14" s="4" t="n">
        <v>999</v>
      </c>
      <c r="AGY14" s="4" t="n">
        <v>999</v>
      </c>
      <c r="AGZ14" s="4" t="n">
        <v>999</v>
      </c>
      <c r="AHA14" s="4" t="n">
        <v>999</v>
      </c>
      <c r="AHB14" s="4" t="n">
        <v>999</v>
      </c>
      <c r="AHC14" s="4" t="n">
        <v>999</v>
      </c>
      <c r="AHD14" s="4" t="n">
        <v>999</v>
      </c>
      <c r="AHE14" s="4" t="n">
        <v>999</v>
      </c>
      <c r="AHF14" s="42" t="n">
        <f aca="false">AGO14/AGM14</f>
        <v>1.01515151515152</v>
      </c>
      <c r="AHG14" s="7" t="s">
        <v>1044</v>
      </c>
      <c r="AHH14" s="42" t="n">
        <v>999</v>
      </c>
      <c r="AHI14" s="42" t="n">
        <v>999</v>
      </c>
      <c r="AHJ14" s="42" t="n">
        <v>999</v>
      </c>
      <c r="AHK14" s="42" t="n">
        <v>999</v>
      </c>
      <c r="AHL14" s="42" t="n">
        <v>999</v>
      </c>
      <c r="AHM14" s="42" t="n">
        <v>999</v>
      </c>
      <c r="AHN14" s="42" t="n">
        <v>999</v>
      </c>
      <c r="AHO14" s="42" t="n">
        <v>999</v>
      </c>
      <c r="AHP14" s="25" t="n">
        <v>0.9542</v>
      </c>
      <c r="AHQ14" s="25" t="n">
        <v>0.9542</v>
      </c>
      <c r="AHR14" s="25" t="n">
        <v>0.9501</v>
      </c>
      <c r="AHS14" s="25" t="n">
        <v>0.9501</v>
      </c>
      <c r="AHT14" s="25" t="n">
        <v>0.9583</v>
      </c>
      <c r="AHU14" s="25" t="n">
        <v>0.9583</v>
      </c>
      <c r="AHV14" s="4" t="n">
        <v>999</v>
      </c>
      <c r="AHW14" s="4" t="n">
        <v>999</v>
      </c>
      <c r="AHX14" s="4" t="n">
        <v>999</v>
      </c>
      <c r="AHY14" s="4" t="n">
        <v>999</v>
      </c>
      <c r="AHZ14" s="4" t="n">
        <v>999</v>
      </c>
      <c r="AIA14" s="4" t="n">
        <v>999</v>
      </c>
      <c r="AIB14" s="4" t="n">
        <v>999</v>
      </c>
      <c r="AIC14" s="4" t="n">
        <v>999</v>
      </c>
      <c r="AID14" s="4" t="n">
        <v>999</v>
      </c>
      <c r="AIE14" s="4" t="n">
        <v>999</v>
      </c>
      <c r="AIF14" s="4" t="n">
        <v>999</v>
      </c>
      <c r="AIG14" s="4" t="n">
        <v>999</v>
      </c>
      <c r="AIH14" s="4" t="n">
        <v>999</v>
      </c>
      <c r="AII14" s="4" t="n">
        <v>999</v>
      </c>
      <c r="AIJ14" s="4" t="n">
        <v>999</v>
      </c>
      <c r="AIK14" s="4" t="n">
        <v>999</v>
      </c>
      <c r="AIL14" s="42" t="n">
        <f aca="false">AHU14/AHS14</f>
        <v>1.00863067045574</v>
      </c>
      <c r="AIM14" s="7" t="s">
        <v>1044</v>
      </c>
      <c r="AIN14" s="42" t="n">
        <v>999</v>
      </c>
      <c r="AIO14" s="42" t="n">
        <v>999</v>
      </c>
      <c r="AIP14" s="42" t="n">
        <v>999</v>
      </c>
      <c r="AIQ14" s="42" t="n">
        <v>999</v>
      </c>
      <c r="AIR14" s="42" t="n">
        <v>999</v>
      </c>
      <c r="AIS14" s="42" t="n">
        <v>999</v>
      </c>
      <c r="AIT14" s="42" t="n">
        <v>999</v>
      </c>
      <c r="AIU14" s="42" t="n">
        <v>999</v>
      </c>
      <c r="AIV14" s="6" t="n">
        <v>2008</v>
      </c>
      <c r="AIW14" s="41" t="n">
        <v>0.848060045916571</v>
      </c>
      <c r="AIX14" s="41" t="n">
        <v>0.606060606060606</v>
      </c>
      <c r="AIY14" s="41" t="n">
        <v>0.868686868686869</v>
      </c>
      <c r="AIZ14" s="4" t="n">
        <v>1</v>
      </c>
      <c r="AJA14" s="4" t="s">
        <v>1030</v>
      </c>
      <c r="AJB14" s="4" t="n">
        <v>0.66</v>
      </c>
      <c r="AJC14" s="4" t="s">
        <v>1086</v>
      </c>
      <c r="AJD14" s="25" t="n">
        <v>0.0225154952612902</v>
      </c>
      <c r="AJE14" s="25" t="n">
        <v>0.0036</v>
      </c>
      <c r="AJF14" s="25" t="n">
        <v>999</v>
      </c>
      <c r="AJG14" s="25" t="n">
        <v>999</v>
      </c>
      <c r="AJH14" s="25" t="n">
        <v>999</v>
      </c>
      <c r="AJI14" s="25" t="n">
        <v>999</v>
      </c>
      <c r="AJJ14" s="41" t="n">
        <v>0.56083849842043</v>
      </c>
      <c r="AJK14" s="41" t="n">
        <v>1</v>
      </c>
      <c r="AJL14" s="4" t="n">
        <v>997</v>
      </c>
      <c r="AJM14" s="4" t="s">
        <v>1032</v>
      </c>
      <c r="AJN14" s="4" t="n">
        <v>1</v>
      </c>
      <c r="AJO14" s="4" t="s">
        <v>1030</v>
      </c>
      <c r="AJP14" s="25" t="n">
        <v>1</v>
      </c>
      <c r="AJQ14" s="58" t="n">
        <v>0</v>
      </c>
      <c r="AJR14" s="25" t="n">
        <v>1</v>
      </c>
      <c r="AJS14" s="58" t="n">
        <v>0</v>
      </c>
      <c r="AJT14" s="41" t="n">
        <v>1</v>
      </c>
      <c r="AJU14" s="41" t="n">
        <v>1</v>
      </c>
      <c r="AJV14" s="4" t="n">
        <v>0.66</v>
      </c>
      <c r="AJW14" s="4" t="s">
        <v>1050</v>
      </c>
      <c r="AJX14" s="4" t="n">
        <v>997</v>
      </c>
      <c r="AJY14" s="6" t="s">
        <v>1032</v>
      </c>
      <c r="AJZ14" s="4" t="n">
        <v>0.33</v>
      </c>
      <c r="AKA14" s="4" t="s">
        <v>1076</v>
      </c>
      <c r="AKB14" s="4" t="n">
        <v>1</v>
      </c>
      <c r="AKC14" s="4" t="s">
        <v>1030</v>
      </c>
      <c r="AKD14" s="41" t="n">
        <v>0.663333333333333</v>
      </c>
      <c r="AKE14" s="41" t="n">
        <v>1</v>
      </c>
      <c r="AKF14" s="4" t="s">
        <v>1051</v>
      </c>
      <c r="AKG14" s="4" t="s">
        <v>1030</v>
      </c>
      <c r="AKH14" s="25" t="n">
        <v>0.852847575561214</v>
      </c>
      <c r="AKI14" s="0" t="n">
        <v>15</v>
      </c>
      <c r="AKJ14" s="4" t="s">
        <v>1051</v>
      </c>
      <c r="AKK14" s="4" t="s">
        <v>1030</v>
      </c>
      <c r="AKL14" s="4" t="s">
        <v>1051</v>
      </c>
      <c r="AKM14" s="4" t="s">
        <v>1030</v>
      </c>
      <c r="AKN14" s="25" t="n">
        <v>0.966</v>
      </c>
      <c r="AKO14" s="25" t="n">
        <v>0.966</v>
      </c>
      <c r="AKP14" s="4" t="s">
        <v>1051</v>
      </c>
      <c r="AKQ14" s="4" t="s">
        <v>1030</v>
      </c>
      <c r="AKR14" s="4" t="s">
        <v>1087</v>
      </c>
      <c r="AKS14" s="6" t="s">
        <v>1088</v>
      </c>
      <c r="AKT14" s="41" t="n">
        <v>0.878406796508745</v>
      </c>
      <c r="AKU14" s="41" t="n">
        <v>1</v>
      </c>
      <c r="AKV14" s="41" t="n">
        <v>1</v>
      </c>
    </row>
    <row r="15" customFormat="false" ht="14.9" hidden="false" customHeight="false" outlineLevel="0" collapsed="false">
      <c r="A15" s="4" t="s">
        <v>1089</v>
      </c>
      <c r="B15" s="4" t="n">
        <v>1</v>
      </c>
      <c r="C15" s="4" t="s">
        <v>1030</v>
      </c>
      <c r="D15" s="4" t="n">
        <v>1</v>
      </c>
      <c r="E15" s="4" t="s">
        <v>1030</v>
      </c>
      <c r="F15" s="4" t="n">
        <v>1</v>
      </c>
      <c r="G15" s="4" t="s">
        <v>1030</v>
      </c>
      <c r="H15" s="4" t="n">
        <v>1</v>
      </c>
      <c r="I15" s="4" t="s">
        <v>1030</v>
      </c>
      <c r="J15" s="4" t="n">
        <v>0</v>
      </c>
      <c r="K15" s="4" t="s">
        <v>1031</v>
      </c>
      <c r="L15" s="4" t="n">
        <v>1</v>
      </c>
      <c r="M15" s="4" t="s">
        <v>1030</v>
      </c>
      <c r="N15" s="4" t="n">
        <v>1</v>
      </c>
      <c r="O15" s="4" t="s">
        <v>1030</v>
      </c>
      <c r="P15" s="4" t="n">
        <v>1</v>
      </c>
      <c r="Q15" s="4" t="s">
        <v>1030</v>
      </c>
      <c r="R15" s="4" t="n">
        <v>0</v>
      </c>
      <c r="S15" s="4" t="s">
        <v>1031</v>
      </c>
      <c r="T15" s="4" t="n">
        <v>1</v>
      </c>
      <c r="U15" s="4" t="s">
        <v>1030</v>
      </c>
      <c r="V15" s="4" t="n">
        <v>1</v>
      </c>
      <c r="W15" s="4" t="s">
        <v>1030</v>
      </c>
      <c r="X15" s="4" t="n">
        <v>0</v>
      </c>
      <c r="Y15" s="4" t="s">
        <v>1031</v>
      </c>
      <c r="Z15" s="4" t="n">
        <v>0.5</v>
      </c>
      <c r="AA15" s="4" t="s">
        <v>1029</v>
      </c>
      <c r="AB15" s="4" t="n">
        <v>0.5</v>
      </c>
      <c r="AC15" s="4" t="s">
        <v>1029</v>
      </c>
      <c r="AD15" s="4" t="n">
        <v>1</v>
      </c>
      <c r="AE15" s="4" t="s">
        <v>1055</v>
      </c>
      <c r="AF15" s="4" t="n">
        <v>1</v>
      </c>
      <c r="AG15" s="4" t="s">
        <v>1055</v>
      </c>
      <c r="AH15" s="4" t="n">
        <v>997</v>
      </c>
      <c r="AI15" s="4" t="s">
        <v>1032</v>
      </c>
      <c r="AJ15" s="4" t="n">
        <v>997</v>
      </c>
      <c r="AK15" s="4" t="s">
        <v>1032</v>
      </c>
      <c r="AL15" s="4" t="n">
        <v>997</v>
      </c>
      <c r="AM15" s="4" t="s">
        <v>1032</v>
      </c>
      <c r="AN15" s="4" t="n">
        <v>997</v>
      </c>
      <c r="AO15" s="4" t="s">
        <v>1032</v>
      </c>
      <c r="AP15" s="4" t="n">
        <v>997</v>
      </c>
      <c r="AQ15" s="4" t="s">
        <v>1032</v>
      </c>
      <c r="AR15" s="4" t="n">
        <v>997</v>
      </c>
      <c r="AS15" s="4" t="s">
        <v>1032</v>
      </c>
      <c r="AT15" s="4" t="n">
        <v>997</v>
      </c>
      <c r="AU15" s="4" t="s">
        <v>1032</v>
      </c>
      <c r="AV15" s="4" t="n">
        <v>997</v>
      </c>
      <c r="AW15" s="4" t="s">
        <v>1032</v>
      </c>
      <c r="AX15" s="4" t="n">
        <v>997</v>
      </c>
      <c r="AY15" s="4" t="s">
        <v>1032</v>
      </c>
      <c r="AZ15" s="4" t="n">
        <v>997</v>
      </c>
      <c r="BA15" s="34" t="s">
        <v>1032</v>
      </c>
      <c r="BB15" s="4" t="n">
        <v>997</v>
      </c>
      <c r="BC15" s="34" t="s">
        <v>1032</v>
      </c>
      <c r="BD15" s="4" t="n">
        <v>997</v>
      </c>
      <c r="BE15" s="34" t="s">
        <v>1032</v>
      </c>
      <c r="BF15" s="4" t="n">
        <v>997</v>
      </c>
      <c r="BG15" s="34" t="s">
        <v>1032</v>
      </c>
      <c r="BH15" s="4" t="n">
        <v>997</v>
      </c>
      <c r="BI15" s="34" t="s">
        <v>1032</v>
      </c>
      <c r="BJ15" s="4" t="n">
        <v>997</v>
      </c>
      <c r="BK15" s="34" t="s">
        <v>1032</v>
      </c>
      <c r="BL15" s="4" t="n">
        <v>997</v>
      </c>
      <c r="BM15" s="34" t="s">
        <v>1032</v>
      </c>
      <c r="BN15" s="48" t="n">
        <v>0.75</v>
      </c>
      <c r="BO15" s="48" t="n">
        <v>1</v>
      </c>
      <c r="BP15" s="4" t="n">
        <v>0.5</v>
      </c>
      <c r="BQ15" s="4" t="s">
        <v>1061</v>
      </c>
      <c r="BR15" s="4" t="n">
        <v>0.5</v>
      </c>
      <c r="BS15" s="4" t="s">
        <v>1061</v>
      </c>
      <c r="BT15" s="4" t="n">
        <v>0.5</v>
      </c>
      <c r="BU15" s="4" t="s">
        <v>1061</v>
      </c>
      <c r="BV15" s="4" t="n">
        <v>0.5</v>
      </c>
      <c r="BW15" s="4" t="s">
        <v>1061</v>
      </c>
      <c r="BX15" s="4" t="n">
        <v>1</v>
      </c>
      <c r="BY15" s="4" t="s">
        <v>1030</v>
      </c>
      <c r="BZ15" s="4" t="n">
        <v>1</v>
      </c>
      <c r="CA15" s="4" t="s">
        <v>1030</v>
      </c>
      <c r="CB15" s="4" t="n">
        <v>1</v>
      </c>
      <c r="CC15" s="4" t="s">
        <v>1030</v>
      </c>
      <c r="CD15" s="23" t="n">
        <v>0.714285714285714</v>
      </c>
      <c r="CE15" s="48" t="n">
        <v>1</v>
      </c>
      <c r="CF15" s="4" t="n">
        <v>1</v>
      </c>
      <c r="CG15" s="4" t="s">
        <v>1030</v>
      </c>
      <c r="CH15" s="4" t="n">
        <v>0</v>
      </c>
      <c r="CI15" s="4" t="s">
        <v>1031</v>
      </c>
      <c r="CJ15" s="4" t="n">
        <v>1</v>
      </c>
      <c r="CK15" s="4" t="s">
        <v>1030</v>
      </c>
      <c r="CL15" s="41" t="n">
        <v>0.666666666666667</v>
      </c>
      <c r="CM15" s="41" t="n">
        <v>1</v>
      </c>
      <c r="CN15" s="4" t="n">
        <v>1</v>
      </c>
      <c r="CO15" s="34" t="s">
        <v>1030</v>
      </c>
      <c r="CP15" s="4" t="n">
        <v>1</v>
      </c>
      <c r="CQ15" s="34" t="s">
        <v>1030</v>
      </c>
      <c r="CR15" s="4" t="n">
        <v>1</v>
      </c>
      <c r="CS15" s="4" t="s">
        <v>1056</v>
      </c>
      <c r="CT15" s="4" t="n">
        <v>1</v>
      </c>
      <c r="CU15" s="4" t="s">
        <v>1030</v>
      </c>
      <c r="CV15" s="48" t="n">
        <v>1</v>
      </c>
      <c r="CW15" s="48" t="n">
        <v>1</v>
      </c>
      <c r="CX15" s="2" t="n">
        <v>0.757052447405777</v>
      </c>
      <c r="CY15" s="0" t="n">
        <v>15.78</v>
      </c>
      <c r="CZ15" s="6" t="n">
        <v>2015</v>
      </c>
      <c r="DA15" s="27" t="n">
        <v>0.735175653570278</v>
      </c>
      <c r="DB15" s="0" t="n">
        <v>4.62</v>
      </c>
      <c r="DC15" s="6" t="n">
        <v>2015</v>
      </c>
      <c r="DD15" s="4" t="n">
        <v>1</v>
      </c>
      <c r="DE15" s="0" t="n">
        <v>0</v>
      </c>
      <c r="DF15" s="28" t="s">
        <v>1032</v>
      </c>
      <c r="DG15" s="27" t="n">
        <v>1</v>
      </c>
      <c r="DH15" s="29" t="n">
        <v>0.00175</v>
      </c>
      <c r="DI15" s="6" t="n">
        <v>2007</v>
      </c>
      <c r="DJ15" s="4" t="n">
        <v>0.907887183850531</v>
      </c>
      <c r="DK15" s="0" t="n">
        <v>46</v>
      </c>
      <c r="DL15" s="6" t="n">
        <v>2013</v>
      </c>
      <c r="DM15" s="27" t="n">
        <v>1</v>
      </c>
      <c r="DN15" s="0" t="n">
        <v>34.2</v>
      </c>
      <c r="DO15" s="6" t="n">
        <v>2013</v>
      </c>
      <c r="DP15" s="4" t="n">
        <v>0.0356939559352512</v>
      </c>
      <c r="DQ15" s="0" t="n">
        <v>1.3</v>
      </c>
      <c r="DR15" s="6" t="n">
        <v>2013</v>
      </c>
      <c r="DS15" s="4" t="n">
        <v>1</v>
      </c>
      <c r="DT15" s="0" t="n">
        <v>18.5</v>
      </c>
      <c r="DU15" s="6" t="n">
        <v>2013</v>
      </c>
      <c r="DV15" s="4" t="n">
        <v>0</v>
      </c>
      <c r="DW15" s="0" t="n">
        <v>7.8</v>
      </c>
      <c r="DX15" s="6" t="n">
        <v>2016</v>
      </c>
      <c r="DY15" s="4" t="n">
        <v>999</v>
      </c>
      <c r="DZ15" s="4" t="n">
        <v>999</v>
      </c>
      <c r="EA15" s="4" t="n">
        <v>999</v>
      </c>
      <c r="EB15" s="4" t="n">
        <v>999</v>
      </c>
      <c r="EC15" s="4" t="n">
        <v>999</v>
      </c>
      <c r="ED15" s="4" t="n">
        <v>999</v>
      </c>
      <c r="EE15" s="4" t="n">
        <v>1</v>
      </c>
      <c r="EF15" s="0" t="n">
        <v>100</v>
      </c>
      <c r="EG15" s="6" t="n">
        <v>2015</v>
      </c>
      <c r="EH15" s="41" t="n">
        <v>0.657225158936057</v>
      </c>
      <c r="EI15" s="41" t="n">
        <v>0.904761904761905</v>
      </c>
      <c r="EJ15" s="32" t="n">
        <v>0.935444989792816</v>
      </c>
      <c r="EK15" s="32" t="n">
        <v>0.736111111111111</v>
      </c>
      <c r="EL15" s="32" t="n">
        <v>0.688591450819712</v>
      </c>
      <c r="EM15" s="41" t="n">
        <v>0.980952380952381</v>
      </c>
      <c r="EN15" s="4" t="n">
        <v>1</v>
      </c>
      <c r="EO15" s="4" t="s">
        <v>1030</v>
      </c>
      <c r="EP15" s="4" t="n">
        <v>0.27</v>
      </c>
      <c r="EQ15" s="0" t="n">
        <v>27</v>
      </c>
      <c r="ER15" s="4" t="n">
        <v>1</v>
      </c>
      <c r="ES15" s="4" t="s">
        <v>1030</v>
      </c>
      <c r="ET15" s="25" t="n">
        <v>0.205526960710834</v>
      </c>
      <c r="EU15" s="0" t="n">
        <v>31</v>
      </c>
      <c r="EV15" s="36" t="n">
        <v>0.226</v>
      </c>
      <c r="EW15" s="0" t="n">
        <v>22.6</v>
      </c>
      <c r="EX15" s="36" t="n">
        <v>0.295</v>
      </c>
      <c r="EY15" s="0" t="n">
        <v>29.5</v>
      </c>
      <c r="EZ15" s="6" t="n">
        <v>2015</v>
      </c>
      <c r="FA15" s="48" t="n">
        <v>0.814603442072044</v>
      </c>
      <c r="FB15" s="48" t="n">
        <v>1</v>
      </c>
      <c r="FC15" s="4" t="n">
        <v>1</v>
      </c>
      <c r="FD15" s="4" t="s">
        <v>1030</v>
      </c>
      <c r="FE15" s="4" t="n">
        <v>0.083</v>
      </c>
      <c r="FF15" s="0" t="n">
        <v>8.3</v>
      </c>
      <c r="FG15" s="4" t="n">
        <v>1</v>
      </c>
      <c r="FH15" s="4" t="s">
        <v>1030</v>
      </c>
      <c r="FI15" s="0" t="n">
        <v>0.083</v>
      </c>
      <c r="FJ15" s="0" t="n">
        <v>8.3</v>
      </c>
      <c r="FK15" s="4" t="n">
        <v>1</v>
      </c>
      <c r="FL15" s="0" t="n">
        <v>7.9</v>
      </c>
      <c r="FM15" s="4" t="n">
        <v>0.854558711342944</v>
      </c>
      <c r="FN15" s="0" t="n">
        <v>9.5</v>
      </c>
      <c r="FO15" s="4" t="n">
        <v>1</v>
      </c>
      <c r="FP15" s="0" t="n">
        <v>100</v>
      </c>
      <c r="FQ15" s="4" t="n">
        <v>1</v>
      </c>
      <c r="FR15" s="0" t="n">
        <v>100</v>
      </c>
      <c r="FS15" s="6" t="s">
        <v>1035</v>
      </c>
      <c r="FT15" s="4" t="n">
        <v>1</v>
      </c>
      <c r="FU15" s="0" t="n">
        <v>100</v>
      </c>
      <c r="FV15" s="4" t="n">
        <v>1</v>
      </c>
      <c r="FW15" s="0" t="n">
        <v>100</v>
      </c>
      <c r="FX15" s="6" t="s">
        <v>1035</v>
      </c>
      <c r="FY15" s="41" t="n">
        <v>0.975759785223824</v>
      </c>
      <c r="FZ15" s="41" t="n">
        <v>1</v>
      </c>
      <c r="GA15" s="4" t="n">
        <v>1</v>
      </c>
      <c r="GB15" s="0" t="n">
        <v>100</v>
      </c>
      <c r="GC15" s="4" t="n">
        <v>1</v>
      </c>
      <c r="GD15" s="0" t="n">
        <v>100</v>
      </c>
      <c r="GE15" s="6" t="n">
        <v>2015</v>
      </c>
      <c r="GF15" s="4" t="n">
        <v>0</v>
      </c>
      <c r="GG15" s="4" t="s">
        <v>1031</v>
      </c>
      <c r="GH15" s="4" t="n">
        <v>0.25</v>
      </c>
      <c r="GI15" s="0" t="n">
        <v>999</v>
      </c>
      <c r="GJ15" s="4" t="n">
        <v>0</v>
      </c>
      <c r="GK15" s="4" t="s">
        <v>1031</v>
      </c>
      <c r="GL15" s="4" t="n">
        <v>0.2</v>
      </c>
      <c r="GM15" s="0" t="n">
        <v>999</v>
      </c>
      <c r="GN15" s="36" t="n">
        <v>1</v>
      </c>
      <c r="GO15" s="0" t="n">
        <v>14.9</v>
      </c>
      <c r="GP15" s="36" t="n">
        <v>1</v>
      </c>
      <c r="GQ15" s="0" t="n">
        <v>13.8</v>
      </c>
      <c r="GR15" s="6" t="n">
        <v>2015</v>
      </c>
      <c r="GS15" s="4" t="n">
        <v>1</v>
      </c>
      <c r="GT15" s="0" t="n">
        <v>1.45</v>
      </c>
      <c r="GU15" s="6" t="n">
        <v>2015</v>
      </c>
      <c r="GV15" s="48" t="n">
        <v>1</v>
      </c>
      <c r="GW15" s="48" t="n">
        <v>1</v>
      </c>
      <c r="GX15" s="4" t="n">
        <v>0</v>
      </c>
      <c r="GY15" s="4" t="s">
        <v>1031</v>
      </c>
      <c r="GZ15" s="4" t="n">
        <v>1</v>
      </c>
      <c r="HA15" s="6" t="n">
        <v>999</v>
      </c>
      <c r="HB15" s="4" t="n">
        <v>0</v>
      </c>
      <c r="HC15" s="4" t="s">
        <v>1031</v>
      </c>
      <c r="HD15" s="4" t="n">
        <v>1</v>
      </c>
      <c r="HE15" s="4" t="n">
        <v>999</v>
      </c>
      <c r="HF15" s="26" t="s">
        <v>1035</v>
      </c>
      <c r="HG15" s="4" t="n">
        <v>1</v>
      </c>
      <c r="HH15" s="4" t="n">
        <v>1</v>
      </c>
      <c r="HI15" s="4" t="n">
        <v>1</v>
      </c>
      <c r="HJ15" s="4" t="n">
        <v>1</v>
      </c>
      <c r="HK15" s="6" t="s">
        <v>1035</v>
      </c>
      <c r="HL15" s="41" t="n">
        <v>1</v>
      </c>
      <c r="HM15" s="41" t="n">
        <v>1</v>
      </c>
      <c r="HN15" s="41" t="n">
        <v>1</v>
      </c>
      <c r="HO15" s="4" t="n">
        <v>1</v>
      </c>
      <c r="HP15" s="34" t="s">
        <v>1036</v>
      </c>
      <c r="HQ15" s="4" t="n">
        <v>1</v>
      </c>
      <c r="HR15" s="4" t="s">
        <v>1037</v>
      </c>
      <c r="HS15" s="59" t="n">
        <v>0.939</v>
      </c>
      <c r="HT15" s="0" t="n">
        <v>6.1</v>
      </c>
      <c r="HU15" s="6" t="n">
        <v>2013</v>
      </c>
      <c r="HV15" s="2" t="n">
        <v>0.722625282369913</v>
      </c>
      <c r="HW15" s="0" t="n">
        <v>24.09</v>
      </c>
      <c r="HX15" s="6" t="n">
        <v>2014</v>
      </c>
      <c r="HY15" s="55" t="n">
        <v>0</v>
      </c>
      <c r="HZ15" s="6" t="s">
        <v>1030</v>
      </c>
      <c r="IA15" s="0" t="s">
        <v>1090</v>
      </c>
      <c r="IB15" s="6" t="n">
        <v>2014</v>
      </c>
      <c r="IC15" s="6" t="n">
        <v>1</v>
      </c>
      <c r="ID15" s="4" t="s">
        <v>1030</v>
      </c>
      <c r="IE15" s="41" t="n">
        <v>0.776937547061652</v>
      </c>
      <c r="IF15" s="41" t="n">
        <v>1</v>
      </c>
      <c r="IG15" s="4" t="n">
        <v>1</v>
      </c>
      <c r="IH15" s="34" t="s">
        <v>1030</v>
      </c>
      <c r="II15" s="33" t="n">
        <v>1</v>
      </c>
      <c r="IJ15" s="34" t="s">
        <v>1030</v>
      </c>
      <c r="IK15" s="4" t="n">
        <v>0</v>
      </c>
      <c r="IL15" s="4" t="s">
        <v>1031</v>
      </c>
      <c r="IM15" s="15" t="n">
        <v>1</v>
      </c>
      <c r="IN15" s="15" t="s">
        <v>1030</v>
      </c>
      <c r="IO15" s="15" t="n">
        <v>1</v>
      </c>
      <c r="IP15" s="15" t="s">
        <v>1030</v>
      </c>
      <c r="IQ15" s="4" t="n">
        <v>1</v>
      </c>
      <c r="IR15" s="15" t="s">
        <v>1030</v>
      </c>
      <c r="IS15" s="4" t="n">
        <v>1</v>
      </c>
      <c r="IT15" s="4" t="s">
        <v>1030</v>
      </c>
      <c r="IU15" s="4" t="n">
        <v>0</v>
      </c>
      <c r="IV15" s="4" t="s">
        <v>1031</v>
      </c>
      <c r="IW15" s="4" t="n">
        <v>0</v>
      </c>
      <c r="IX15" s="4" t="s">
        <v>1031</v>
      </c>
      <c r="IY15" s="4" t="n">
        <v>1</v>
      </c>
      <c r="IZ15" s="4" t="s">
        <v>1030</v>
      </c>
      <c r="JA15" s="4" t="n">
        <v>0</v>
      </c>
      <c r="JB15" s="4" t="s">
        <v>1031</v>
      </c>
      <c r="JC15" s="4" t="n">
        <v>0</v>
      </c>
      <c r="JD15" s="4" t="s">
        <v>1031</v>
      </c>
      <c r="JE15" s="4" t="n">
        <v>0</v>
      </c>
      <c r="JF15" s="4" t="s">
        <v>1031</v>
      </c>
      <c r="JG15" s="4" t="n">
        <v>1</v>
      </c>
      <c r="JH15" s="15" t="s">
        <v>1030</v>
      </c>
      <c r="JI15" s="4" t="n">
        <v>0</v>
      </c>
      <c r="JJ15" s="4" t="s">
        <v>1031</v>
      </c>
      <c r="JK15" s="4" t="n">
        <v>1</v>
      </c>
      <c r="JL15" s="4" t="s">
        <v>1030</v>
      </c>
      <c r="JM15" s="4" t="n">
        <v>1</v>
      </c>
      <c r="JN15" s="15" t="s">
        <v>1030</v>
      </c>
      <c r="JO15" s="4" t="n">
        <v>0.33</v>
      </c>
      <c r="JP15" s="6" t="s">
        <v>1063</v>
      </c>
      <c r="JQ15" s="4" t="n">
        <v>0</v>
      </c>
      <c r="JR15" s="4" t="s">
        <v>1030</v>
      </c>
      <c r="JS15" s="41" t="n">
        <v>0.543684210526316</v>
      </c>
      <c r="JT15" s="41" t="n">
        <v>1</v>
      </c>
      <c r="JU15" s="4" t="n">
        <v>0.9904</v>
      </c>
      <c r="JV15" s="4" t="n">
        <v>0.9904</v>
      </c>
      <c r="JW15" s="4" t="n">
        <v>0.9949</v>
      </c>
      <c r="JX15" s="46" t="n">
        <v>0.9949</v>
      </c>
      <c r="JY15" s="4" t="n">
        <v>0.9855</v>
      </c>
      <c r="JZ15" s="46" t="n">
        <v>0.9855</v>
      </c>
      <c r="KA15" s="4" t="n">
        <v>999</v>
      </c>
      <c r="KB15" s="46" t="n">
        <v>999</v>
      </c>
      <c r="KC15" s="4" t="n">
        <v>999</v>
      </c>
      <c r="KD15" s="46" t="n">
        <v>999</v>
      </c>
      <c r="KE15" s="4" t="n">
        <v>999</v>
      </c>
      <c r="KF15" s="46" t="n">
        <v>999</v>
      </c>
      <c r="KG15" s="4" t="n">
        <v>999</v>
      </c>
      <c r="KH15" s="46" t="n">
        <v>999</v>
      </c>
      <c r="KI15" s="4" t="n">
        <v>999</v>
      </c>
      <c r="KJ15" s="46" t="n">
        <v>999</v>
      </c>
      <c r="KK15" s="4" t="n">
        <v>999</v>
      </c>
      <c r="KL15" s="46" t="n">
        <v>999</v>
      </c>
      <c r="KM15" s="4" t="n">
        <v>999</v>
      </c>
      <c r="KN15" s="4" t="n">
        <v>999</v>
      </c>
      <c r="KO15" s="4" t="n">
        <v>999</v>
      </c>
      <c r="KP15" s="4" t="n">
        <v>999</v>
      </c>
      <c r="KQ15" s="42" t="n">
        <f aca="false">JZ15/JX15</f>
        <v>0.990551814252689</v>
      </c>
      <c r="KR15" s="7" t="s">
        <v>1040</v>
      </c>
      <c r="KS15" s="42" t="n">
        <v>999</v>
      </c>
      <c r="KT15" s="42" t="n">
        <v>999</v>
      </c>
      <c r="KU15" s="42" t="n">
        <v>999</v>
      </c>
      <c r="KV15" s="42" t="n">
        <v>999</v>
      </c>
      <c r="KW15" s="42" t="n">
        <v>999</v>
      </c>
      <c r="KX15" s="42" t="n">
        <v>999</v>
      </c>
      <c r="KY15" s="42" t="n">
        <v>999</v>
      </c>
      <c r="KZ15" s="42" t="n">
        <v>999</v>
      </c>
      <c r="LA15" s="4" t="n">
        <v>0.973862988417589</v>
      </c>
      <c r="LB15" s="4" t="n">
        <v>0.9773</v>
      </c>
      <c r="LC15" s="4" t="n">
        <v>0.979965460739648</v>
      </c>
      <c r="LD15" s="4" t="n">
        <v>0.9826</v>
      </c>
      <c r="LE15" s="4" t="n">
        <v>0.967184806383907</v>
      </c>
      <c r="LF15" s="4" t="n">
        <v>0.9715</v>
      </c>
      <c r="LG15" s="4" t="n">
        <v>999</v>
      </c>
      <c r="LH15" s="4" t="n">
        <v>999</v>
      </c>
      <c r="LI15" s="4" t="n">
        <v>999</v>
      </c>
      <c r="LJ15" s="4" t="n">
        <v>999</v>
      </c>
      <c r="LK15" s="4" t="n">
        <v>999</v>
      </c>
      <c r="LL15" s="4" t="n">
        <v>999</v>
      </c>
      <c r="LM15" s="4" t="n">
        <v>999</v>
      </c>
      <c r="LN15" s="4" t="n">
        <v>999</v>
      </c>
      <c r="LO15" s="4" t="n">
        <v>999</v>
      </c>
      <c r="LP15" s="4" t="n">
        <v>999</v>
      </c>
      <c r="LQ15" s="6" t="n">
        <v>999</v>
      </c>
      <c r="LR15" s="4" t="n">
        <v>999</v>
      </c>
      <c r="LS15" s="4" t="n">
        <v>999</v>
      </c>
      <c r="LT15" s="4" t="n">
        <v>999</v>
      </c>
      <c r="LU15" s="4" t="n">
        <v>999</v>
      </c>
      <c r="LV15" s="15" t="n">
        <v>999</v>
      </c>
      <c r="LW15" s="42" t="n">
        <f aca="false">LF15/LD15</f>
        <v>0.98870343985345</v>
      </c>
      <c r="LX15" s="7" t="s">
        <v>1040</v>
      </c>
      <c r="LY15" s="42" t="n">
        <v>999</v>
      </c>
      <c r="LZ15" s="42" t="n">
        <v>999</v>
      </c>
      <c r="MA15" s="42" t="n">
        <v>999</v>
      </c>
      <c r="MB15" s="42" t="n">
        <v>999</v>
      </c>
      <c r="MC15" s="42" t="n">
        <v>999</v>
      </c>
      <c r="MD15" s="42" t="n">
        <v>999</v>
      </c>
      <c r="ME15" s="42" t="n">
        <v>999</v>
      </c>
      <c r="MF15" s="42" t="n">
        <v>999</v>
      </c>
      <c r="MG15" s="4" t="n">
        <v>999</v>
      </c>
      <c r="MH15" s="4" t="n">
        <v>999</v>
      </c>
      <c r="MI15" s="4" t="n">
        <v>999</v>
      </c>
      <c r="MJ15" s="4" t="n">
        <v>999</v>
      </c>
      <c r="MK15" s="4" t="n">
        <v>999</v>
      </c>
      <c r="ML15" s="4" t="n">
        <v>999</v>
      </c>
      <c r="MM15" s="4" t="n">
        <v>999</v>
      </c>
      <c r="MN15" s="4" t="n">
        <v>999</v>
      </c>
      <c r="MO15" s="4" t="n">
        <v>999</v>
      </c>
      <c r="MP15" s="4" t="n">
        <v>999</v>
      </c>
      <c r="MQ15" s="4" t="n">
        <v>999</v>
      </c>
      <c r="MR15" s="4" t="n">
        <v>999</v>
      </c>
      <c r="MS15" s="4" t="n">
        <v>999</v>
      </c>
      <c r="MT15" s="4" t="n">
        <v>999</v>
      </c>
      <c r="MU15" s="4" t="n">
        <v>999</v>
      </c>
      <c r="MV15" s="4" t="n">
        <v>999</v>
      </c>
      <c r="MW15" s="4" t="n">
        <v>999</v>
      </c>
      <c r="MX15" s="4" t="n">
        <v>999</v>
      </c>
      <c r="MY15" s="4" t="n">
        <v>999</v>
      </c>
      <c r="MZ15" s="4" t="n">
        <v>999</v>
      </c>
      <c r="NA15" s="4" t="n">
        <v>999</v>
      </c>
      <c r="NB15" s="4" t="n">
        <v>999</v>
      </c>
      <c r="NC15" s="42" t="n">
        <v>999</v>
      </c>
      <c r="ND15" s="42" t="n">
        <v>999</v>
      </c>
      <c r="NE15" s="42" t="n">
        <v>999</v>
      </c>
      <c r="NF15" s="42" t="n">
        <v>999</v>
      </c>
      <c r="NG15" s="42" t="n">
        <v>999</v>
      </c>
      <c r="NH15" s="42" t="n">
        <v>999</v>
      </c>
      <c r="NI15" s="42" t="n">
        <v>999</v>
      </c>
      <c r="NJ15" s="42" t="n">
        <v>999</v>
      </c>
      <c r="NK15" s="42" t="n">
        <v>999</v>
      </c>
      <c r="NL15" s="42" t="n">
        <v>999</v>
      </c>
      <c r="NM15" s="4" t="n">
        <v>0.946459425613121</v>
      </c>
      <c r="NN15" s="4" t="n">
        <v>0.9535</v>
      </c>
      <c r="NO15" s="4" t="n">
        <v>1.09027056770181</v>
      </c>
      <c r="NP15" s="4" t="n">
        <v>1.0784</v>
      </c>
      <c r="NQ15" s="4" t="n">
        <v>0.784340850375641</v>
      </c>
      <c r="NR15" s="4" t="n">
        <v>0.8127</v>
      </c>
      <c r="NS15" s="4" t="n">
        <v>999</v>
      </c>
      <c r="NT15" s="4" t="n">
        <v>999</v>
      </c>
      <c r="NU15" s="4" t="n">
        <v>999</v>
      </c>
      <c r="NV15" s="4" t="n">
        <v>999</v>
      </c>
      <c r="NW15" s="4" t="n">
        <v>999</v>
      </c>
      <c r="NX15" s="4" t="n">
        <v>999</v>
      </c>
      <c r="NY15" s="4" t="n">
        <v>999</v>
      </c>
      <c r="NZ15" s="4" t="n">
        <v>999</v>
      </c>
      <c r="OA15" s="4" t="n">
        <v>999</v>
      </c>
      <c r="OB15" s="4" t="n">
        <v>999</v>
      </c>
      <c r="OC15" s="4" t="n">
        <v>999</v>
      </c>
      <c r="OD15" s="4" t="n">
        <v>999</v>
      </c>
      <c r="OE15" s="6" t="n">
        <v>999</v>
      </c>
      <c r="OF15" s="4" t="n">
        <v>999</v>
      </c>
      <c r="OG15" s="4" t="n">
        <v>999</v>
      </c>
      <c r="OH15" s="4" t="n">
        <v>999</v>
      </c>
      <c r="OI15" s="42" t="n">
        <f aca="false">NR15/NP15</f>
        <v>0.75361646884273</v>
      </c>
      <c r="OJ15" s="7" t="s">
        <v>1040</v>
      </c>
      <c r="OK15" s="42" t="n">
        <v>999</v>
      </c>
      <c r="OL15" s="42" t="n">
        <v>999</v>
      </c>
      <c r="OM15" s="42" t="n">
        <v>999</v>
      </c>
      <c r="ON15" s="42" t="n">
        <v>999</v>
      </c>
      <c r="OO15" s="42" t="n">
        <v>999</v>
      </c>
      <c r="OP15" s="42" t="n">
        <v>999</v>
      </c>
      <c r="OQ15" s="42" t="n">
        <v>999</v>
      </c>
      <c r="OR15" s="42" t="n">
        <v>999</v>
      </c>
      <c r="OS15" s="4" t="n">
        <v>2013</v>
      </c>
      <c r="OT15" s="4" t="n">
        <v>0.9631</v>
      </c>
      <c r="OU15" s="4" t="n">
        <v>0.9631</v>
      </c>
      <c r="OV15" s="4" t="n">
        <v>0.9661</v>
      </c>
      <c r="OW15" s="4" t="n">
        <v>0.9661</v>
      </c>
      <c r="OX15" s="4" t="n">
        <v>0.9599</v>
      </c>
      <c r="OY15" s="4" t="n">
        <v>0.9599</v>
      </c>
      <c r="OZ15" s="4" t="n">
        <v>999</v>
      </c>
      <c r="PA15" s="4" t="n">
        <v>999</v>
      </c>
      <c r="PB15" s="4" t="n">
        <v>999</v>
      </c>
      <c r="PC15" s="4" t="n">
        <v>999</v>
      </c>
      <c r="PD15" s="4" t="n">
        <v>999</v>
      </c>
      <c r="PE15" s="4" t="n">
        <v>999</v>
      </c>
      <c r="PF15" s="4" t="n">
        <v>999</v>
      </c>
      <c r="PG15" s="4" t="n">
        <v>999</v>
      </c>
      <c r="PH15" s="4" t="n">
        <v>999</v>
      </c>
      <c r="PI15" s="4" t="n">
        <v>999</v>
      </c>
      <c r="PJ15" s="4" t="n">
        <v>999</v>
      </c>
      <c r="PK15" s="4" t="n">
        <v>999</v>
      </c>
      <c r="PL15" s="4" t="n">
        <v>999</v>
      </c>
      <c r="PM15" s="4" t="n">
        <v>999</v>
      </c>
      <c r="PN15" s="4" t="n">
        <v>999</v>
      </c>
      <c r="PO15" s="4" t="n">
        <v>999</v>
      </c>
      <c r="PP15" s="42" t="n">
        <f aca="false">OY15/OW15</f>
        <v>0.993582444881482</v>
      </c>
      <c r="PQ15" s="7" t="s">
        <v>1040</v>
      </c>
      <c r="PR15" s="42" t="n">
        <v>999</v>
      </c>
      <c r="PS15" s="42" t="n">
        <v>999</v>
      </c>
      <c r="PT15" s="42" t="n">
        <v>999</v>
      </c>
      <c r="PU15" s="42" t="n">
        <v>999</v>
      </c>
      <c r="PV15" s="42" t="n">
        <v>999</v>
      </c>
      <c r="PW15" s="42" t="n">
        <v>999</v>
      </c>
      <c r="PX15" s="42" t="n">
        <v>999</v>
      </c>
      <c r="PY15" s="42" t="n">
        <v>999</v>
      </c>
      <c r="PZ15" s="4" t="n">
        <v>0.955670707228068</v>
      </c>
      <c r="QA15" s="4" t="n">
        <v>0.9615</v>
      </c>
      <c r="QB15" s="4" t="n">
        <v>0.960621767660688</v>
      </c>
      <c r="QC15" s="4" t="n">
        <v>0.9658</v>
      </c>
      <c r="QD15" s="4" t="n">
        <v>0.950259074939817</v>
      </c>
      <c r="QE15" s="4" t="n">
        <v>0.9568</v>
      </c>
      <c r="QF15" s="4" t="n">
        <v>999</v>
      </c>
      <c r="QG15" s="4" t="n">
        <v>999</v>
      </c>
      <c r="QH15" s="4" t="n">
        <v>999</v>
      </c>
      <c r="QI15" s="4" t="n">
        <v>999</v>
      </c>
      <c r="QJ15" s="4" t="n">
        <v>999</v>
      </c>
      <c r="QK15" s="4" t="n">
        <v>999</v>
      </c>
      <c r="QL15" s="4" t="n">
        <v>999</v>
      </c>
      <c r="QM15" s="4" t="n">
        <v>999</v>
      </c>
      <c r="QN15" s="4" t="n">
        <v>999</v>
      </c>
      <c r="QO15" s="4" t="n">
        <v>999</v>
      </c>
      <c r="QP15" s="4" t="n">
        <v>999</v>
      </c>
      <c r="QQ15" s="4" t="n">
        <v>999</v>
      </c>
      <c r="QR15" s="4" t="n">
        <v>999</v>
      </c>
      <c r="QS15" s="4" t="n">
        <v>999</v>
      </c>
      <c r="QT15" s="4" t="n">
        <v>999</v>
      </c>
      <c r="QU15" s="4" t="n">
        <v>999</v>
      </c>
      <c r="QV15" s="42" t="n">
        <f aca="false">QE15/QC15</f>
        <v>0.990681300476289</v>
      </c>
      <c r="QW15" s="7" t="s">
        <v>1040</v>
      </c>
      <c r="QX15" s="42" t="n">
        <v>999</v>
      </c>
      <c r="QY15" s="42" t="n">
        <v>999</v>
      </c>
      <c r="QZ15" s="42" t="n">
        <v>999</v>
      </c>
      <c r="RA15" s="42" t="n">
        <v>999</v>
      </c>
      <c r="RB15" s="42" t="n">
        <v>999</v>
      </c>
      <c r="RC15" s="42" t="n">
        <v>999</v>
      </c>
      <c r="RD15" s="42" t="n">
        <v>999</v>
      </c>
      <c r="RE15" s="42" t="n">
        <v>999</v>
      </c>
      <c r="RF15" s="4" t="n">
        <v>2013</v>
      </c>
      <c r="RG15" s="25" t="n">
        <v>0.9996</v>
      </c>
      <c r="RH15" s="25" t="n">
        <v>0.9996</v>
      </c>
      <c r="RI15" s="4" t="n">
        <v>1</v>
      </c>
      <c r="RJ15" s="4" t="n">
        <v>1</v>
      </c>
      <c r="RK15" s="25" t="n">
        <v>0.9992</v>
      </c>
      <c r="RL15" s="25" t="n">
        <v>0.9992</v>
      </c>
      <c r="RM15" s="4" t="n">
        <v>1</v>
      </c>
      <c r="RN15" s="4" t="n">
        <v>1</v>
      </c>
      <c r="RO15" s="25" t="n">
        <v>0.9995</v>
      </c>
      <c r="RP15" s="25" t="n">
        <v>0.9995</v>
      </c>
      <c r="RQ15" s="4" t="n">
        <v>999</v>
      </c>
      <c r="RR15" s="4" t="n">
        <v>999</v>
      </c>
      <c r="RS15" s="4" t="n">
        <v>999</v>
      </c>
      <c r="RT15" s="4" t="n">
        <v>999</v>
      </c>
      <c r="RU15" s="4" t="n">
        <v>999</v>
      </c>
      <c r="RV15" s="4" t="n">
        <v>999</v>
      </c>
      <c r="RW15" s="4" t="n">
        <v>999</v>
      </c>
      <c r="RX15" s="4" t="n">
        <v>999</v>
      </c>
      <c r="RY15" s="4" t="n">
        <v>999</v>
      </c>
      <c r="RZ15" s="4" t="n">
        <v>999</v>
      </c>
      <c r="SA15" s="25" t="n">
        <v>0.793</v>
      </c>
      <c r="SB15" s="25" t="n">
        <v>0.793</v>
      </c>
      <c r="SC15" s="42" t="n">
        <f aca="false">RL15/RJ15</f>
        <v>0.9992</v>
      </c>
      <c r="SD15" s="7" t="s">
        <v>1040</v>
      </c>
      <c r="SE15" s="43" t="n">
        <f aca="false">RP15/RN15</f>
        <v>0.9995</v>
      </c>
      <c r="SF15" s="7" t="s">
        <v>1045</v>
      </c>
      <c r="SG15" s="42" t="n">
        <v>999</v>
      </c>
      <c r="SH15" s="42" t="n">
        <v>999</v>
      </c>
      <c r="SI15" s="42" t="n">
        <v>999</v>
      </c>
      <c r="SJ15" s="42" t="n">
        <v>999</v>
      </c>
      <c r="SK15" s="45" t="n">
        <f aca="false">SB15/RH15</f>
        <v>0.793317326930772</v>
      </c>
      <c r="SL15" s="7" t="s">
        <v>1047</v>
      </c>
      <c r="SM15" s="37" t="n">
        <v>0.907887183850531</v>
      </c>
      <c r="SN15" s="25" t="n">
        <v>0.92</v>
      </c>
      <c r="SO15" s="25" t="n">
        <v>0.919401278837666</v>
      </c>
      <c r="SP15" s="25" t="n">
        <v>0.93</v>
      </c>
      <c r="SQ15" s="25" t="n">
        <v>0.907887175814476</v>
      </c>
      <c r="SR15" s="25" t="n">
        <v>0.92</v>
      </c>
      <c r="SS15" s="4" t="n">
        <v>999</v>
      </c>
      <c r="ST15" s="4" t="n">
        <v>999</v>
      </c>
      <c r="SU15" s="4" t="n">
        <v>999</v>
      </c>
      <c r="SV15" s="4" t="n">
        <v>999</v>
      </c>
      <c r="SW15" s="4" t="n">
        <v>999</v>
      </c>
      <c r="SX15" s="4" t="n">
        <v>999</v>
      </c>
      <c r="SY15" s="4" t="n">
        <v>999</v>
      </c>
      <c r="SZ15" s="4" t="n">
        <v>999</v>
      </c>
      <c r="TA15" s="4" t="n">
        <v>999</v>
      </c>
      <c r="TB15" s="4" t="n">
        <v>999</v>
      </c>
      <c r="TC15" s="4" t="n">
        <v>999</v>
      </c>
      <c r="TD15" s="4" t="n">
        <v>999</v>
      </c>
      <c r="TE15" s="4" t="n">
        <v>999</v>
      </c>
      <c r="TF15" s="4" t="n">
        <v>999</v>
      </c>
      <c r="TG15" s="59" t="n">
        <v>0.401266642794093</v>
      </c>
      <c r="TH15" s="0" t="n">
        <v>0.48</v>
      </c>
      <c r="TI15" s="42" t="n">
        <f aca="false">SR15/SP15</f>
        <v>0.989247311827957</v>
      </c>
      <c r="TJ15" s="7" t="s">
        <v>1040</v>
      </c>
      <c r="TK15" s="42" t="n">
        <v>999</v>
      </c>
      <c r="TL15" s="42" t="n">
        <v>999</v>
      </c>
      <c r="TM15" s="42" t="n">
        <v>999</v>
      </c>
      <c r="TN15" s="42" t="n">
        <v>999</v>
      </c>
      <c r="TO15" s="42" t="n">
        <v>999</v>
      </c>
      <c r="TP15" s="42" t="n">
        <v>999</v>
      </c>
      <c r="TQ15" s="45" t="n">
        <f aca="false">TH15/SN15</f>
        <v>0.521739130434783</v>
      </c>
      <c r="TR15" s="7" t="s">
        <v>1047</v>
      </c>
      <c r="TS15" s="25" t="n">
        <v>0.0903859405239982</v>
      </c>
      <c r="TT15" s="25" t="n">
        <v>0.21</v>
      </c>
      <c r="TU15" s="25" t="n">
        <v>0.0903858611679483</v>
      </c>
      <c r="TV15" s="25" t="n">
        <v>0.21</v>
      </c>
      <c r="TW15" s="25" t="n">
        <v>0.0788717581447578</v>
      </c>
      <c r="TX15" s="25" t="n">
        <v>0.2</v>
      </c>
      <c r="TY15" s="4" t="n">
        <v>999</v>
      </c>
      <c r="TZ15" s="4" t="n">
        <v>999</v>
      </c>
      <c r="UA15" s="4" t="n">
        <v>999</v>
      </c>
      <c r="UB15" s="4" t="n">
        <v>999</v>
      </c>
      <c r="UC15" s="4" t="n">
        <v>999</v>
      </c>
      <c r="UD15" s="4" t="n">
        <v>999</v>
      </c>
      <c r="UE15" s="4" t="n">
        <v>999</v>
      </c>
      <c r="UF15" s="4" t="n">
        <v>999</v>
      </c>
      <c r="UG15" s="4" t="n">
        <v>999</v>
      </c>
      <c r="UH15" s="4" t="n">
        <v>999</v>
      </c>
      <c r="UI15" s="4" t="n">
        <v>999</v>
      </c>
      <c r="UJ15" s="4" t="n">
        <v>999</v>
      </c>
      <c r="UK15" s="4" t="n">
        <v>999</v>
      </c>
      <c r="UL15" s="4" t="n">
        <v>999</v>
      </c>
      <c r="UM15" s="4" t="n">
        <v>999</v>
      </c>
      <c r="UN15" s="4" t="n">
        <v>999</v>
      </c>
      <c r="UO15" s="42" t="n">
        <f aca="false">TX15/TV15</f>
        <v>0.952380952380952</v>
      </c>
      <c r="UP15" s="7" t="s">
        <v>1040</v>
      </c>
      <c r="UQ15" s="42" t="n">
        <v>999</v>
      </c>
      <c r="UR15" s="42" t="n">
        <v>999</v>
      </c>
      <c r="US15" s="42" t="n">
        <v>999</v>
      </c>
      <c r="UT15" s="42" t="n">
        <v>999</v>
      </c>
      <c r="UU15" s="42" t="n">
        <v>999</v>
      </c>
      <c r="UV15" s="42" t="n">
        <v>999</v>
      </c>
      <c r="UW15" s="42" t="n">
        <v>999</v>
      </c>
      <c r="UX15" s="42" t="n">
        <v>999</v>
      </c>
      <c r="UY15" s="25" t="n">
        <v>0.417156155814238</v>
      </c>
      <c r="UZ15" s="25" t="n">
        <v>0.4938</v>
      </c>
      <c r="VA15" s="25" t="n">
        <v>0.402763476187107</v>
      </c>
      <c r="VB15" s="25" t="n">
        <v>0.4813</v>
      </c>
      <c r="VC15" s="25" t="n">
        <v>0.433390990228794</v>
      </c>
      <c r="VD15" s="25" t="n">
        <v>0.5079</v>
      </c>
      <c r="VE15" s="4" t="n">
        <v>999</v>
      </c>
      <c r="VF15" s="4" t="n">
        <v>999</v>
      </c>
      <c r="VG15" s="4" t="n">
        <v>999</v>
      </c>
      <c r="VH15" s="4" t="n">
        <v>999</v>
      </c>
      <c r="VI15" s="4" t="n">
        <v>999</v>
      </c>
      <c r="VJ15" s="4" t="n">
        <v>999</v>
      </c>
      <c r="VK15" s="4" t="n">
        <v>999</v>
      </c>
      <c r="VL15" s="4" t="n">
        <v>999</v>
      </c>
      <c r="VM15" s="4" t="n">
        <v>999</v>
      </c>
      <c r="VN15" s="4" t="n">
        <v>999</v>
      </c>
      <c r="VO15" s="4" t="n">
        <v>999</v>
      </c>
      <c r="VP15" s="4" t="n">
        <v>999</v>
      </c>
      <c r="VQ15" s="4" t="n">
        <v>999</v>
      </c>
      <c r="VR15" s="4" t="n">
        <v>999</v>
      </c>
      <c r="VS15" s="4" t="n">
        <v>999</v>
      </c>
      <c r="VT15" s="4" t="n">
        <v>999</v>
      </c>
      <c r="VU15" s="42" t="n">
        <f aca="false">VD15/VB15</f>
        <v>1.05526698524829</v>
      </c>
      <c r="VV15" s="7" t="s">
        <v>1044</v>
      </c>
      <c r="VW15" s="42" t="n">
        <v>999</v>
      </c>
      <c r="VX15" s="42" t="n">
        <v>999</v>
      </c>
      <c r="VY15" s="42" t="n">
        <v>999</v>
      </c>
      <c r="VZ15" s="42" t="n">
        <v>999</v>
      </c>
      <c r="WA15" s="42" t="n">
        <v>999</v>
      </c>
      <c r="WB15" s="42" t="n">
        <v>999</v>
      </c>
      <c r="WC15" s="42" t="n">
        <v>999</v>
      </c>
      <c r="WD15" s="42" t="n">
        <v>999</v>
      </c>
      <c r="WE15" s="4" t="n">
        <v>2015</v>
      </c>
      <c r="WF15" s="41" t="n">
        <v>0.805594632691053</v>
      </c>
      <c r="WG15" s="41" t="n">
        <v>0.28030303030303</v>
      </c>
      <c r="WH15" s="41" t="n">
        <v>0.76010101010101</v>
      </c>
      <c r="WI15" s="4" t="n">
        <v>1</v>
      </c>
      <c r="WJ15" s="4" t="s">
        <v>1030</v>
      </c>
      <c r="WK15" s="4" t="n">
        <v>1</v>
      </c>
      <c r="WL15" s="4" t="s">
        <v>1030</v>
      </c>
      <c r="WM15" s="4" t="n">
        <v>1</v>
      </c>
      <c r="WN15" s="4" t="s">
        <v>1030</v>
      </c>
      <c r="WO15" s="4" t="n">
        <v>1</v>
      </c>
      <c r="WP15" s="4" t="s">
        <v>1030</v>
      </c>
      <c r="WQ15" s="4" t="n">
        <v>0</v>
      </c>
      <c r="WR15" s="4" t="s">
        <v>1031</v>
      </c>
      <c r="WS15" s="4" t="n">
        <v>1</v>
      </c>
      <c r="WT15" s="4" t="s">
        <v>1030</v>
      </c>
      <c r="WU15" s="4" t="n">
        <v>0</v>
      </c>
      <c r="WV15" s="4" t="s">
        <v>1031</v>
      </c>
      <c r="WW15" s="4" t="n">
        <v>1</v>
      </c>
      <c r="WX15" s="4" t="s">
        <v>1030</v>
      </c>
      <c r="WY15" s="4" t="n">
        <v>0</v>
      </c>
      <c r="WZ15" s="4" t="s">
        <v>1031</v>
      </c>
      <c r="XA15" s="4" t="n">
        <v>0</v>
      </c>
      <c r="XB15" s="4" t="s">
        <v>1031</v>
      </c>
      <c r="XC15" s="4" t="n">
        <v>0</v>
      </c>
      <c r="XD15" s="4" t="s">
        <v>1031</v>
      </c>
      <c r="XE15" s="4" t="n">
        <v>0</v>
      </c>
      <c r="XF15" s="4" t="s">
        <v>1031</v>
      </c>
      <c r="XG15" s="4" t="n">
        <v>0</v>
      </c>
      <c r="XH15" s="4" t="s">
        <v>1031</v>
      </c>
      <c r="XI15" s="4" t="n">
        <v>0</v>
      </c>
      <c r="XJ15" s="4" t="s">
        <v>1031</v>
      </c>
      <c r="XK15" s="4" t="n">
        <v>0</v>
      </c>
      <c r="XL15" s="4" t="s">
        <v>1031</v>
      </c>
      <c r="XM15" s="4" t="n">
        <v>1</v>
      </c>
      <c r="XN15" s="4" t="s">
        <v>1030</v>
      </c>
      <c r="XO15" s="4" t="n">
        <v>1</v>
      </c>
      <c r="XP15" s="4" t="s">
        <v>1030</v>
      </c>
      <c r="XQ15" s="4" t="n">
        <v>1</v>
      </c>
      <c r="XR15" s="4" t="s">
        <v>1030</v>
      </c>
      <c r="XS15" s="4" t="n">
        <v>1</v>
      </c>
      <c r="XT15" s="4" t="s">
        <v>1030</v>
      </c>
      <c r="XU15" s="4" t="n">
        <v>0</v>
      </c>
      <c r="XV15" s="4" t="s">
        <v>1031</v>
      </c>
      <c r="XW15" s="41" t="n">
        <v>0.473684210526316</v>
      </c>
      <c r="XX15" s="41" t="n">
        <v>1</v>
      </c>
      <c r="XY15" s="4" t="n">
        <v>1</v>
      </c>
      <c r="XZ15" s="4" t="s">
        <v>1030</v>
      </c>
      <c r="YA15" s="4" t="n">
        <v>0.66</v>
      </c>
      <c r="YB15" s="4" t="s">
        <v>1058</v>
      </c>
      <c r="YC15" s="4" t="n">
        <v>1</v>
      </c>
      <c r="YD15" s="4" t="s">
        <v>1030</v>
      </c>
      <c r="YE15" s="4" t="n">
        <v>0.66</v>
      </c>
      <c r="YF15" s="4" t="s">
        <v>1071</v>
      </c>
      <c r="YG15" s="41" t="n">
        <v>0.83</v>
      </c>
      <c r="YH15" s="41" t="n">
        <v>1</v>
      </c>
      <c r="YI15" s="4" t="n">
        <v>1</v>
      </c>
      <c r="YJ15" s="4" t="s">
        <v>1030</v>
      </c>
      <c r="YK15" s="4" t="n">
        <v>1</v>
      </c>
      <c r="YL15" s="4" t="s">
        <v>1030</v>
      </c>
      <c r="YM15" s="4" t="n">
        <v>1</v>
      </c>
      <c r="YN15" s="4" t="s">
        <v>1030</v>
      </c>
      <c r="YO15" s="4" t="n">
        <v>1</v>
      </c>
      <c r="YP15" s="4" t="s">
        <v>1030</v>
      </c>
      <c r="YQ15" s="4" t="n">
        <v>1</v>
      </c>
      <c r="YR15" s="4" t="s">
        <v>1030</v>
      </c>
      <c r="YS15" s="4" t="n">
        <v>1</v>
      </c>
      <c r="YT15" s="4" t="s">
        <v>1030</v>
      </c>
      <c r="YU15" s="4" t="n">
        <v>1</v>
      </c>
      <c r="YV15" s="4" t="s">
        <v>1030</v>
      </c>
      <c r="YW15" s="4" t="n">
        <v>1</v>
      </c>
      <c r="YX15" s="4" t="s">
        <v>1030</v>
      </c>
      <c r="YY15" s="4" t="n">
        <v>999</v>
      </c>
      <c r="YZ15" s="4" t="n">
        <v>999</v>
      </c>
      <c r="ZA15" s="4" t="n">
        <v>999</v>
      </c>
      <c r="ZB15" s="4" t="n">
        <v>999</v>
      </c>
      <c r="ZC15" s="4" t="n">
        <v>999</v>
      </c>
      <c r="ZD15" s="4" t="n">
        <v>999</v>
      </c>
      <c r="ZE15" s="4" t="n">
        <v>999</v>
      </c>
      <c r="ZF15" s="4" t="n">
        <v>999</v>
      </c>
      <c r="ZG15" s="4" t="n">
        <v>999</v>
      </c>
      <c r="ZH15" s="4" t="n">
        <v>999</v>
      </c>
      <c r="ZI15" s="4" t="n">
        <v>999</v>
      </c>
      <c r="ZJ15" s="4" t="n">
        <v>999</v>
      </c>
      <c r="ZK15" s="4" t="n">
        <v>999</v>
      </c>
      <c r="ZL15" s="4" t="n">
        <v>999</v>
      </c>
      <c r="ZM15" s="4" t="n">
        <v>999</v>
      </c>
      <c r="ZN15" s="4" t="n">
        <v>999</v>
      </c>
      <c r="ZO15" s="4" t="n">
        <v>999</v>
      </c>
      <c r="ZP15" s="4" t="n">
        <v>999</v>
      </c>
      <c r="ZQ15" s="4" t="n">
        <v>999</v>
      </c>
      <c r="ZR15" s="4" t="n">
        <v>999</v>
      </c>
      <c r="ZS15" s="4" t="n">
        <v>999</v>
      </c>
      <c r="ZT15" s="4" t="n">
        <v>999</v>
      </c>
      <c r="ZU15" s="42" t="n">
        <v>999</v>
      </c>
      <c r="ZV15" s="42" t="n">
        <v>999</v>
      </c>
      <c r="ZW15" s="42" t="n">
        <v>999</v>
      </c>
      <c r="ZX15" s="42" t="n">
        <v>999</v>
      </c>
      <c r="ZY15" s="42" t="n">
        <v>999</v>
      </c>
      <c r="ZZ15" s="42" t="n">
        <v>999</v>
      </c>
      <c r="AAA15" s="42" t="n">
        <v>999</v>
      </c>
      <c r="AAB15" s="42" t="n">
        <v>999</v>
      </c>
      <c r="AAC15" s="42" t="n">
        <v>999</v>
      </c>
      <c r="AAD15" s="42" t="n">
        <v>999</v>
      </c>
      <c r="AAE15" s="4" t="n">
        <v>999</v>
      </c>
      <c r="AAF15" s="4" t="n">
        <v>999</v>
      </c>
      <c r="AAG15" s="4" t="n">
        <v>999</v>
      </c>
      <c r="AAH15" s="4" t="n">
        <v>999</v>
      </c>
      <c r="AAI15" s="4" t="n">
        <v>999</v>
      </c>
      <c r="AAJ15" s="4" t="n">
        <v>999</v>
      </c>
      <c r="AAK15" s="4" t="n">
        <v>999</v>
      </c>
      <c r="AAL15" s="4" t="n">
        <v>999</v>
      </c>
      <c r="AAM15" s="4" t="n">
        <v>999</v>
      </c>
      <c r="AAN15" s="4" t="n">
        <v>999</v>
      </c>
      <c r="AAO15" s="4" t="n">
        <v>999</v>
      </c>
      <c r="AAP15" s="4" t="n">
        <v>999</v>
      </c>
      <c r="AAQ15" s="4" t="n">
        <v>999</v>
      </c>
      <c r="AAR15" s="4" t="n">
        <v>999</v>
      </c>
      <c r="AAS15" s="4" t="n">
        <v>999</v>
      </c>
      <c r="AAT15" s="4" t="n">
        <v>999</v>
      </c>
      <c r="AAU15" s="4" t="n">
        <v>999</v>
      </c>
      <c r="AAV15" s="4" t="n">
        <v>999</v>
      </c>
      <c r="AAW15" s="4" t="n">
        <v>999</v>
      </c>
      <c r="AAX15" s="4" t="n">
        <v>999</v>
      </c>
      <c r="AAY15" s="4" t="n">
        <v>999</v>
      </c>
      <c r="AAZ15" s="4" t="n">
        <v>999</v>
      </c>
      <c r="ABA15" s="42" t="n">
        <v>999</v>
      </c>
      <c r="ABB15" s="42" t="n">
        <v>999</v>
      </c>
      <c r="ABC15" s="42" t="n">
        <v>999</v>
      </c>
      <c r="ABD15" s="42" t="n">
        <v>999</v>
      </c>
      <c r="ABE15" s="42" t="n">
        <v>999</v>
      </c>
      <c r="ABF15" s="42" t="n">
        <v>999</v>
      </c>
      <c r="ABG15" s="42" t="n">
        <v>999</v>
      </c>
      <c r="ABH15" s="42" t="n">
        <v>999</v>
      </c>
      <c r="ABI15" s="42" t="n">
        <v>999</v>
      </c>
      <c r="ABJ15" s="42" t="n">
        <v>999</v>
      </c>
      <c r="ABK15" s="4" t="n">
        <v>999</v>
      </c>
      <c r="ABL15" s="4" t="n">
        <v>999</v>
      </c>
      <c r="ABM15" s="4" t="n">
        <v>999</v>
      </c>
      <c r="ABN15" s="4" t="n">
        <v>999</v>
      </c>
      <c r="ABO15" s="4" t="n">
        <v>999</v>
      </c>
      <c r="ABP15" s="4" t="n">
        <v>999</v>
      </c>
      <c r="ABQ15" s="4" t="n">
        <v>999</v>
      </c>
      <c r="ABR15" s="4" t="n">
        <v>999</v>
      </c>
      <c r="ABS15" s="4" t="n">
        <v>999</v>
      </c>
      <c r="ABT15" s="4" t="n">
        <v>999</v>
      </c>
      <c r="ABU15" s="4" t="n">
        <v>999</v>
      </c>
      <c r="ABV15" s="4" t="n">
        <v>999</v>
      </c>
      <c r="ABW15" s="4" t="n">
        <v>999</v>
      </c>
      <c r="ABX15" s="4" t="n">
        <v>999</v>
      </c>
      <c r="ABY15" s="4" t="n">
        <v>999</v>
      </c>
      <c r="ABZ15" s="4" t="n">
        <v>999</v>
      </c>
      <c r="ACA15" s="4" t="n">
        <v>999</v>
      </c>
      <c r="ACB15" s="4" t="n">
        <v>999</v>
      </c>
      <c r="ACC15" s="4" t="n">
        <v>999</v>
      </c>
      <c r="ACD15" s="4" t="n">
        <v>999</v>
      </c>
      <c r="ACE15" s="4" t="n">
        <v>999</v>
      </c>
      <c r="ACF15" s="4" t="n">
        <v>999</v>
      </c>
      <c r="ACG15" s="42" t="n">
        <v>999</v>
      </c>
      <c r="ACH15" s="42" t="n">
        <v>999</v>
      </c>
      <c r="ACI15" s="42" t="n">
        <v>999</v>
      </c>
      <c r="ACJ15" s="42" t="n">
        <v>999</v>
      </c>
      <c r="ACK15" s="42" t="n">
        <v>999</v>
      </c>
      <c r="ACL15" s="42" t="n">
        <v>999</v>
      </c>
      <c r="ACM15" s="42" t="n">
        <v>999</v>
      </c>
      <c r="ACN15" s="42" t="n">
        <v>999</v>
      </c>
      <c r="ACO15" s="42" t="n">
        <v>999</v>
      </c>
      <c r="ACP15" s="42" t="n">
        <v>999</v>
      </c>
      <c r="ACQ15" s="25" t="n">
        <v>0.778929241241276</v>
      </c>
      <c r="ACR15" s="25" t="n">
        <v>0.808</v>
      </c>
      <c r="ACS15" s="4" t="n">
        <v>999</v>
      </c>
      <c r="ACT15" s="4" t="n">
        <v>999</v>
      </c>
      <c r="ACU15" s="4" t="n">
        <v>999</v>
      </c>
      <c r="ACV15" s="4" t="n">
        <v>999</v>
      </c>
      <c r="ACW15" s="25" t="n">
        <v>0.701784731699365</v>
      </c>
      <c r="ACX15" s="25" t="n">
        <v>0.741</v>
      </c>
      <c r="ACY15" s="25" t="n">
        <v>0.613126138420798</v>
      </c>
      <c r="ACZ15" s="25" t="n">
        <v>0.664</v>
      </c>
      <c r="ADA15" s="4" t="n">
        <v>999</v>
      </c>
      <c r="ADB15" s="4" t="n">
        <v>999</v>
      </c>
      <c r="ADC15" s="4" t="n">
        <v>999</v>
      </c>
      <c r="ADD15" s="4" t="n">
        <v>999</v>
      </c>
      <c r="ADE15" s="4" t="n">
        <v>999</v>
      </c>
      <c r="ADF15" s="4" t="n">
        <v>999</v>
      </c>
      <c r="ADG15" s="4" t="n">
        <v>999</v>
      </c>
      <c r="ADH15" s="4" t="n">
        <v>999</v>
      </c>
      <c r="ADI15" s="4" t="n">
        <v>999</v>
      </c>
      <c r="ADJ15" s="4" t="n">
        <v>999</v>
      </c>
      <c r="ADK15" s="4" t="n">
        <v>999</v>
      </c>
      <c r="ADL15" s="4" t="n">
        <v>999</v>
      </c>
      <c r="ADM15" s="42" t="n">
        <v>999</v>
      </c>
      <c r="ADN15" s="42" t="n">
        <v>999</v>
      </c>
      <c r="ADO15" s="43" t="n">
        <f aca="false">ACZ15/ACX15</f>
        <v>0.89608636977058</v>
      </c>
      <c r="ADP15" s="42" t="s">
        <v>1045</v>
      </c>
      <c r="ADQ15" s="42" t="n">
        <v>999</v>
      </c>
      <c r="ADR15" s="42" t="n">
        <v>999</v>
      </c>
      <c r="ADS15" s="42" t="n">
        <v>999</v>
      </c>
      <c r="ADT15" s="42" t="n">
        <v>999</v>
      </c>
      <c r="ADU15" s="42" t="n">
        <v>999</v>
      </c>
      <c r="ADV15" s="42" t="n">
        <v>999</v>
      </c>
      <c r="ADW15" s="25" t="n">
        <v>0.853770904362719</v>
      </c>
      <c r="ADX15" s="25" t="n">
        <v>0.873</v>
      </c>
      <c r="ADY15" s="4" t="n">
        <v>999</v>
      </c>
      <c r="ADZ15" s="4" t="n">
        <v>999</v>
      </c>
      <c r="AEA15" s="4" t="n">
        <v>999</v>
      </c>
      <c r="AEB15" s="4" t="n">
        <v>999</v>
      </c>
      <c r="AEC15" s="4" t="n">
        <v>999</v>
      </c>
      <c r="AED15" s="4" t="n">
        <v>999</v>
      </c>
      <c r="AEE15" s="4" t="n">
        <v>999</v>
      </c>
      <c r="AEF15" s="4" t="n">
        <v>999</v>
      </c>
      <c r="AEG15" s="4" t="n">
        <v>999</v>
      </c>
      <c r="AEH15" s="4" t="n">
        <v>999</v>
      </c>
      <c r="AEI15" s="4" t="n">
        <v>999</v>
      </c>
      <c r="AEJ15" s="4" t="n">
        <v>999</v>
      </c>
      <c r="AEK15" s="4" t="n">
        <v>999</v>
      </c>
      <c r="AEL15" s="4" t="n">
        <v>999</v>
      </c>
      <c r="AEM15" s="4" t="n">
        <v>999</v>
      </c>
      <c r="AEN15" s="4" t="n">
        <v>999</v>
      </c>
      <c r="AEO15" s="4" t="n">
        <v>999</v>
      </c>
      <c r="AEP15" s="4" t="n">
        <v>999</v>
      </c>
      <c r="AEQ15" s="4" t="n">
        <v>999</v>
      </c>
      <c r="AER15" s="4" t="n">
        <v>999</v>
      </c>
      <c r="AES15" s="42" t="n">
        <v>999</v>
      </c>
      <c r="AET15" s="42" t="n">
        <v>999</v>
      </c>
      <c r="AEU15" s="42" t="n">
        <v>999</v>
      </c>
      <c r="AEV15" s="42" t="n">
        <v>999</v>
      </c>
      <c r="AEW15" s="42" t="n">
        <v>999</v>
      </c>
      <c r="AEX15" s="42" t="n">
        <v>999</v>
      </c>
      <c r="AEY15" s="42" t="n">
        <v>999</v>
      </c>
      <c r="AEZ15" s="42" t="n">
        <v>999</v>
      </c>
      <c r="AFA15" s="42" t="n">
        <v>999</v>
      </c>
      <c r="AFB15" s="42" t="n">
        <v>999</v>
      </c>
      <c r="AFC15" s="25" t="n">
        <v>0.617731812979706</v>
      </c>
      <c r="AFD15" s="25" t="n">
        <v>0.668</v>
      </c>
      <c r="AFE15" s="4" t="n">
        <v>999</v>
      </c>
      <c r="AFF15" s="4" t="n">
        <v>999</v>
      </c>
      <c r="AFG15" s="4" t="n">
        <v>999</v>
      </c>
      <c r="AFH15" s="4" t="n">
        <v>999</v>
      </c>
      <c r="AFI15" s="4" t="n">
        <v>999</v>
      </c>
      <c r="AFJ15" s="4" t="n">
        <v>999</v>
      </c>
      <c r="AFK15" s="4" t="n">
        <v>999</v>
      </c>
      <c r="AFL15" s="4" t="n">
        <v>999</v>
      </c>
      <c r="AFM15" s="4" t="n">
        <v>999</v>
      </c>
      <c r="AFN15" s="4" t="n">
        <v>999</v>
      </c>
      <c r="AFO15" s="4" t="n">
        <v>999</v>
      </c>
      <c r="AFP15" s="4" t="n">
        <v>999</v>
      </c>
      <c r="AFQ15" s="4" t="n">
        <v>999</v>
      </c>
      <c r="AFR15" s="4" t="n">
        <v>999</v>
      </c>
      <c r="AFS15" s="4" t="n">
        <v>999</v>
      </c>
      <c r="AFT15" s="4" t="n">
        <v>999</v>
      </c>
      <c r="AFU15" s="4" t="n">
        <v>999</v>
      </c>
      <c r="AFV15" s="4" t="n">
        <v>999</v>
      </c>
      <c r="AFW15" s="4" t="n">
        <v>999</v>
      </c>
      <c r="AFX15" s="4" t="n">
        <v>999</v>
      </c>
      <c r="AFY15" s="42" t="n">
        <v>999</v>
      </c>
      <c r="AFZ15" s="42" t="n">
        <v>999</v>
      </c>
      <c r="AGA15" s="42" t="n">
        <v>999</v>
      </c>
      <c r="AGB15" s="42" t="n">
        <v>999</v>
      </c>
      <c r="AGC15" s="42" t="n">
        <v>999</v>
      </c>
      <c r="AGD15" s="42" t="n">
        <v>999</v>
      </c>
      <c r="AGE15" s="42" t="n">
        <v>999</v>
      </c>
      <c r="AGF15" s="42" t="n">
        <v>999</v>
      </c>
      <c r="AGG15" s="42" t="n">
        <v>999</v>
      </c>
      <c r="AGH15" s="42" t="n">
        <v>999</v>
      </c>
      <c r="AGI15" s="4" t="n">
        <v>2014</v>
      </c>
      <c r="AGJ15" s="4" t="n">
        <v>999</v>
      </c>
      <c r="AGK15" s="4" t="n">
        <v>999</v>
      </c>
      <c r="AGL15" s="4" t="n">
        <v>999</v>
      </c>
      <c r="AGM15" s="4" t="n">
        <v>999</v>
      </c>
      <c r="AGN15" s="4" t="n">
        <v>999</v>
      </c>
      <c r="AGO15" s="4" t="n">
        <v>999</v>
      </c>
      <c r="AGP15" s="4" t="n">
        <v>999</v>
      </c>
      <c r="AGQ15" s="4" t="n">
        <v>999</v>
      </c>
      <c r="AGR15" s="4" t="n">
        <v>999</v>
      </c>
      <c r="AGS15" s="4" t="n">
        <v>999</v>
      </c>
      <c r="AGT15" s="4" t="n">
        <v>999</v>
      </c>
      <c r="AGU15" s="4" t="n">
        <v>999</v>
      </c>
      <c r="AGV15" s="4" t="n">
        <v>999</v>
      </c>
      <c r="AGW15" s="4" t="n">
        <v>999</v>
      </c>
      <c r="AGX15" s="4" t="n">
        <v>999</v>
      </c>
      <c r="AGY15" s="4" t="n">
        <v>999</v>
      </c>
      <c r="AGZ15" s="4" t="n">
        <v>999</v>
      </c>
      <c r="AHA15" s="4" t="n">
        <v>999</v>
      </c>
      <c r="AHB15" s="4" t="n">
        <v>999</v>
      </c>
      <c r="AHC15" s="4" t="n">
        <v>999</v>
      </c>
      <c r="AHD15" s="4" t="n">
        <v>999</v>
      </c>
      <c r="AHE15" s="4" t="n">
        <v>999</v>
      </c>
      <c r="AHF15" s="42" t="n">
        <v>999</v>
      </c>
      <c r="AHG15" s="42" t="n">
        <v>999</v>
      </c>
      <c r="AHH15" s="42" t="n">
        <v>999</v>
      </c>
      <c r="AHI15" s="42" t="n">
        <v>999</v>
      </c>
      <c r="AHJ15" s="42" t="n">
        <v>999</v>
      </c>
      <c r="AHK15" s="42" t="n">
        <v>999</v>
      </c>
      <c r="AHL15" s="42" t="n">
        <v>999</v>
      </c>
      <c r="AHM15" s="42" t="n">
        <v>999</v>
      </c>
      <c r="AHN15" s="42" t="n">
        <v>999</v>
      </c>
      <c r="AHO15" s="42" t="n">
        <v>999</v>
      </c>
      <c r="AHP15" s="25" t="n">
        <v>0.9832</v>
      </c>
      <c r="AHQ15" s="25" t="n">
        <v>0.9832</v>
      </c>
      <c r="AHR15" s="25" t="n">
        <v>0.9762</v>
      </c>
      <c r="AHS15" s="25" t="n">
        <v>0.9762</v>
      </c>
      <c r="AHT15" s="25" t="n">
        <v>0.9762</v>
      </c>
      <c r="AHU15" s="25" t="n">
        <v>0.9762</v>
      </c>
      <c r="AHV15" s="4" t="n">
        <v>999</v>
      </c>
      <c r="AHW15" s="4" t="n">
        <v>999</v>
      </c>
      <c r="AHX15" s="4" t="n">
        <v>999</v>
      </c>
      <c r="AHY15" s="4" t="n">
        <v>999</v>
      </c>
      <c r="AHZ15" s="4" t="n">
        <v>999</v>
      </c>
      <c r="AIA15" s="4" t="n">
        <v>999</v>
      </c>
      <c r="AIB15" s="4" t="n">
        <v>999</v>
      </c>
      <c r="AIC15" s="4" t="n">
        <v>999</v>
      </c>
      <c r="AID15" s="4" t="n">
        <v>999</v>
      </c>
      <c r="AIE15" s="4" t="n">
        <v>999</v>
      </c>
      <c r="AIF15" s="4" t="n">
        <v>999</v>
      </c>
      <c r="AIG15" s="4" t="n">
        <v>999</v>
      </c>
      <c r="AIH15" s="4" t="n">
        <v>999</v>
      </c>
      <c r="AII15" s="4" t="n">
        <v>999</v>
      </c>
      <c r="AIJ15" s="4" t="n">
        <v>999</v>
      </c>
      <c r="AIK15" s="4" t="n">
        <v>999</v>
      </c>
      <c r="AIL15" s="42" t="n">
        <f aca="false">AHU15/AHS15</f>
        <v>1</v>
      </c>
      <c r="AIM15" s="7" t="s">
        <v>1049</v>
      </c>
      <c r="AIN15" s="42" t="n">
        <v>999</v>
      </c>
      <c r="AIO15" s="42" t="n">
        <v>999</v>
      </c>
      <c r="AIP15" s="42" t="n">
        <v>999</v>
      </c>
      <c r="AIQ15" s="42" t="n">
        <v>999</v>
      </c>
      <c r="AIR15" s="42" t="n">
        <v>999</v>
      </c>
      <c r="AIS15" s="42" t="n">
        <v>999</v>
      </c>
      <c r="AIT15" s="42" t="n">
        <v>999</v>
      </c>
      <c r="AIU15" s="42" t="n">
        <v>999</v>
      </c>
      <c r="AIV15" s="6" t="s">
        <v>1035</v>
      </c>
      <c r="AIW15" s="41" t="n">
        <v>0.936135996548642</v>
      </c>
      <c r="AIX15" s="41" t="n">
        <v>0.553030303030303</v>
      </c>
      <c r="AIY15" s="41" t="n">
        <v>0.851010101010101</v>
      </c>
      <c r="AIZ15" s="4" t="n">
        <v>1</v>
      </c>
      <c r="AJA15" s="4" t="s">
        <v>1030</v>
      </c>
      <c r="AJB15" s="4" t="n">
        <v>0.66</v>
      </c>
      <c r="AJC15" s="4" t="s">
        <v>1086</v>
      </c>
      <c r="AJD15" s="25" t="n">
        <v>0</v>
      </c>
      <c r="AJE15" s="25" t="n">
        <v>0.058</v>
      </c>
      <c r="AJF15" s="25" t="n">
        <v>999</v>
      </c>
      <c r="AJG15" s="25" t="n">
        <v>999</v>
      </c>
      <c r="AJH15" s="25" t="n">
        <v>999</v>
      </c>
      <c r="AJI15" s="25" t="n">
        <v>999</v>
      </c>
      <c r="AJJ15" s="41" t="n">
        <v>0.553333333333333</v>
      </c>
      <c r="AJK15" s="41" t="n">
        <v>1</v>
      </c>
      <c r="AJL15" s="4" t="n">
        <v>997</v>
      </c>
      <c r="AJM15" s="4" t="s">
        <v>1032</v>
      </c>
      <c r="AJN15" s="4" t="n">
        <v>0</v>
      </c>
      <c r="AJO15" s="4" t="s">
        <v>1031</v>
      </c>
      <c r="AJP15" s="25" t="n">
        <v>0.99</v>
      </c>
      <c r="AJQ15" s="47" t="n">
        <v>0.01</v>
      </c>
      <c r="AJR15" s="25" t="n">
        <v>0.988485897981317</v>
      </c>
      <c r="AJS15" s="47" t="n">
        <v>0.01</v>
      </c>
      <c r="AJT15" s="41" t="n">
        <v>0.659495299327106</v>
      </c>
      <c r="AJU15" s="41" t="n">
        <v>1</v>
      </c>
      <c r="AJV15" s="4" t="n">
        <v>0.66</v>
      </c>
      <c r="AJW15" s="4" t="s">
        <v>1050</v>
      </c>
      <c r="AJX15" s="4" t="n">
        <v>1</v>
      </c>
      <c r="AJY15" s="4" t="s">
        <v>1030</v>
      </c>
      <c r="AJZ15" s="4" t="n">
        <v>0.66</v>
      </c>
      <c r="AKA15" s="4" t="s">
        <v>1050</v>
      </c>
      <c r="AKB15" s="4" t="n">
        <v>1</v>
      </c>
      <c r="AKC15" s="4" t="s">
        <v>1030</v>
      </c>
      <c r="AKD15" s="41" t="n">
        <v>0.83</v>
      </c>
      <c r="AKE15" s="41" t="n">
        <v>1</v>
      </c>
      <c r="AKF15" s="4" t="s">
        <v>1051</v>
      </c>
      <c r="AKG15" s="4" t="s">
        <v>1030</v>
      </c>
      <c r="AKH15" s="25" t="n">
        <v>0.993206679808977</v>
      </c>
      <c r="AKI15" s="0" t="n">
        <v>0.59</v>
      </c>
      <c r="AKJ15" s="4" t="s">
        <v>1051</v>
      </c>
      <c r="AKK15" s="4" t="s">
        <v>1030</v>
      </c>
      <c r="AKL15" s="4" t="s">
        <v>1051</v>
      </c>
      <c r="AKM15" s="4" t="s">
        <v>1030</v>
      </c>
      <c r="AKN15" s="25" t="n">
        <v>1</v>
      </c>
      <c r="AKO15" s="25" t="n">
        <v>1</v>
      </c>
      <c r="AKP15" s="4" t="s">
        <v>1051</v>
      </c>
      <c r="AKQ15" s="4" t="s">
        <v>1030</v>
      </c>
      <c r="AKR15" s="4" t="s">
        <v>1051</v>
      </c>
      <c r="AKS15" s="4" t="s">
        <v>1030</v>
      </c>
      <c r="AKT15" s="41" t="n">
        <v>0.999029525686997</v>
      </c>
      <c r="AKU15" s="41" t="n">
        <v>1</v>
      </c>
      <c r="AKV15" s="41" t="n">
        <v>1</v>
      </c>
    </row>
    <row r="16" customFormat="false" ht="14.9" hidden="false" customHeight="false" outlineLevel="0" collapsed="false">
      <c r="A16" s="4" t="s">
        <v>1091</v>
      </c>
      <c r="B16" s="4" t="n">
        <v>1</v>
      </c>
      <c r="C16" s="4" t="s">
        <v>1030</v>
      </c>
      <c r="D16" s="4" t="n">
        <v>1</v>
      </c>
      <c r="E16" s="4" t="s">
        <v>1030</v>
      </c>
      <c r="F16" s="4" t="n">
        <v>1</v>
      </c>
      <c r="G16" s="4" t="s">
        <v>1030</v>
      </c>
      <c r="H16" s="4" t="n">
        <v>1</v>
      </c>
      <c r="I16" s="4" t="s">
        <v>1030</v>
      </c>
      <c r="J16" s="4" t="n">
        <v>0</v>
      </c>
      <c r="K16" s="4" t="s">
        <v>1031</v>
      </c>
      <c r="L16" s="4" t="n">
        <v>1</v>
      </c>
      <c r="M16" s="4" t="s">
        <v>1030</v>
      </c>
      <c r="N16" s="4" t="n">
        <v>1</v>
      </c>
      <c r="O16" s="4" t="s">
        <v>1030</v>
      </c>
      <c r="P16" s="4" t="n">
        <v>1</v>
      </c>
      <c r="Q16" s="4" t="s">
        <v>1030</v>
      </c>
      <c r="R16" s="4" t="n">
        <v>1</v>
      </c>
      <c r="S16" s="4" t="s">
        <v>1030</v>
      </c>
      <c r="T16" s="4" t="n">
        <v>1</v>
      </c>
      <c r="U16" s="4" t="s">
        <v>1030</v>
      </c>
      <c r="V16" s="4" t="n">
        <v>1</v>
      </c>
      <c r="W16" s="4" t="s">
        <v>1030</v>
      </c>
      <c r="X16" s="4" t="n">
        <v>1</v>
      </c>
      <c r="Y16" s="4" t="s">
        <v>1030</v>
      </c>
      <c r="Z16" s="4" t="n">
        <v>0</v>
      </c>
      <c r="AA16" s="4" t="s">
        <v>1031</v>
      </c>
      <c r="AB16" s="4" t="n">
        <v>0</v>
      </c>
      <c r="AC16" s="4" t="s">
        <v>1031</v>
      </c>
      <c r="AD16" s="4" t="n">
        <v>1</v>
      </c>
      <c r="AE16" s="4" t="s">
        <v>1055</v>
      </c>
      <c r="AF16" s="4" t="n">
        <v>1</v>
      </c>
      <c r="AG16" s="4" t="s">
        <v>1055</v>
      </c>
      <c r="AH16" s="4" t="n">
        <v>1</v>
      </c>
      <c r="AI16" s="4" t="s">
        <v>1030</v>
      </c>
      <c r="AJ16" s="4" t="n">
        <v>1</v>
      </c>
      <c r="AK16" s="4" t="s">
        <v>1030</v>
      </c>
      <c r="AL16" s="4" t="n">
        <v>1</v>
      </c>
      <c r="AM16" s="4" t="s">
        <v>1030</v>
      </c>
      <c r="AN16" s="4" t="n">
        <v>1</v>
      </c>
      <c r="AO16" s="4" t="s">
        <v>1030</v>
      </c>
      <c r="AP16" s="4" t="n">
        <v>1</v>
      </c>
      <c r="AQ16" s="4" t="s">
        <v>1030</v>
      </c>
      <c r="AR16" s="4" t="n">
        <v>997</v>
      </c>
      <c r="AS16" s="4" t="s">
        <v>1032</v>
      </c>
      <c r="AT16" s="4" t="n">
        <v>997</v>
      </c>
      <c r="AU16" s="4" t="s">
        <v>1032</v>
      </c>
      <c r="AV16" s="4" t="n">
        <v>997</v>
      </c>
      <c r="AW16" s="4" t="s">
        <v>1032</v>
      </c>
      <c r="AX16" s="4" t="n">
        <v>997</v>
      </c>
      <c r="AY16" s="4" t="s">
        <v>1032</v>
      </c>
      <c r="AZ16" s="4" t="n">
        <v>997</v>
      </c>
      <c r="BA16" s="4" t="s">
        <v>1032</v>
      </c>
      <c r="BB16" s="4" t="n">
        <v>997</v>
      </c>
      <c r="BC16" s="34" t="s">
        <v>1032</v>
      </c>
      <c r="BD16" s="4" t="n">
        <v>997</v>
      </c>
      <c r="BE16" s="34" t="s">
        <v>1032</v>
      </c>
      <c r="BF16" s="4" t="n">
        <v>997</v>
      </c>
      <c r="BG16" s="34" t="s">
        <v>1032</v>
      </c>
      <c r="BH16" s="4" t="n">
        <v>997</v>
      </c>
      <c r="BI16" s="34" t="s">
        <v>1032</v>
      </c>
      <c r="BJ16" s="4" t="n">
        <v>997</v>
      </c>
      <c r="BK16" s="34" t="s">
        <v>1032</v>
      </c>
      <c r="BL16" s="4" t="n">
        <v>997</v>
      </c>
      <c r="BM16" s="34" t="s">
        <v>1032</v>
      </c>
      <c r="BN16" s="48" t="n">
        <v>0.857142857142857</v>
      </c>
      <c r="BO16" s="48" t="n">
        <v>1</v>
      </c>
      <c r="BP16" s="4" t="n">
        <v>0.5</v>
      </c>
      <c r="BQ16" s="4" t="s">
        <v>1061</v>
      </c>
      <c r="BR16" s="4" t="n">
        <v>0.5</v>
      </c>
      <c r="BS16" s="4" t="s">
        <v>1061</v>
      </c>
      <c r="BT16" s="4" t="n">
        <v>0.5</v>
      </c>
      <c r="BU16" s="4" t="s">
        <v>1061</v>
      </c>
      <c r="BV16" s="4" t="n">
        <v>0.5</v>
      </c>
      <c r="BW16" s="4" t="s">
        <v>1061</v>
      </c>
      <c r="BX16" s="4" t="n">
        <v>1</v>
      </c>
      <c r="BY16" s="4" t="s">
        <v>1030</v>
      </c>
      <c r="BZ16" s="4" t="n">
        <v>1</v>
      </c>
      <c r="CA16" s="4" t="s">
        <v>1030</v>
      </c>
      <c r="CB16" s="4" t="n">
        <v>1</v>
      </c>
      <c r="CC16" s="4" t="s">
        <v>1030</v>
      </c>
      <c r="CD16" s="23" t="n">
        <v>0.714285714285714</v>
      </c>
      <c r="CE16" s="48" t="n">
        <v>1</v>
      </c>
      <c r="CF16" s="4" t="n">
        <v>1</v>
      </c>
      <c r="CG16" s="4" t="s">
        <v>1030</v>
      </c>
      <c r="CH16" s="4" t="n">
        <v>1</v>
      </c>
      <c r="CI16" s="4" t="s">
        <v>1030</v>
      </c>
      <c r="CJ16" s="4" t="n">
        <v>1</v>
      </c>
      <c r="CK16" s="4" t="s">
        <v>1030</v>
      </c>
      <c r="CL16" s="41" t="n">
        <v>1</v>
      </c>
      <c r="CM16" s="41" t="n">
        <v>1</v>
      </c>
      <c r="CN16" s="4" t="n">
        <v>1</v>
      </c>
      <c r="CO16" s="34" t="s">
        <v>1030</v>
      </c>
      <c r="CP16" s="4" t="n">
        <v>1</v>
      </c>
      <c r="CQ16" s="34" t="s">
        <v>1030</v>
      </c>
      <c r="CR16" s="4" t="n">
        <v>1</v>
      </c>
      <c r="CS16" s="4" t="s">
        <v>1056</v>
      </c>
      <c r="CT16" s="4" t="n">
        <v>1</v>
      </c>
      <c r="CU16" s="4" t="s">
        <v>1030</v>
      </c>
      <c r="CV16" s="48" t="n">
        <v>1</v>
      </c>
      <c r="CW16" s="48" t="n">
        <v>1</v>
      </c>
      <c r="CX16" s="6" t="n">
        <v>0.491517511227372</v>
      </c>
      <c r="CY16" s="50" t="n">
        <v>8.3</v>
      </c>
      <c r="CZ16" s="6" t="n">
        <v>2009</v>
      </c>
      <c r="DA16" s="27" t="n">
        <v>0.643627657441406</v>
      </c>
      <c r="DB16" s="50" t="n">
        <v>3.54</v>
      </c>
      <c r="DC16" s="6" t="n">
        <v>2014</v>
      </c>
      <c r="DD16" s="4" t="n">
        <v>0.933071535665825</v>
      </c>
      <c r="DE16" s="0" t="n">
        <v>7.7</v>
      </c>
      <c r="DF16" s="6" t="s">
        <v>1092</v>
      </c>
      <c r="DG16" s="4" t="n">
        <v>997</v>
      </c>
      <c r="DH16" s="4" t="n">
        <v>997</v>
      </c>
      <c r="DI16" s="6" t="n">
        <v>997</v>
      </c>
      <c r="DJ16" s="4" t="n">
        <v>1</v>
      </c>
      <c r="DK16" s="0" t="n">
        <v>55.5</v>
      </c>
      <c r="DL16" s="6" t="n">
        <v>2015</v>
      </c>
      <c r="DM16" s="4" t="n">
        <v>0.57988626283743</v>
      </c>
      <c r="DN16" s="0" t="n">
        <v>15.5</v>
      </c>
      <c r="DO16" s="6" t="n">
        <v>2015</v>
      </c>
      <c r="DP16" s="4" t="n">
        <v>0.315504342036847</v>
      </c>
      <c r="DQ16" s="0" t="n">
        <v>1.7</v>
      </c>
      <c r="DR16" s="6" t="n">
        <v>2015</v>
      </c>
      <c r="DS16" s="4" t="n">
        <v>1</v>
      </c>
      <c r="DT16" s="0" t="n">
        <v>27.3</v>
      </c>
      <c r="DU16" s="6" t="n">
        <v>2015</v>
      </c>
      <c r="DV16" s="4" t="n">
        <v>999</v>
      </c>
      <c r="DW16" s="4" t="n">
        <v>999</v>
      </c>
      <c r="DX16" s="4" t="n">
        <v>999</v>
      </c>
      <c r="DY16" s="4" t="n">
        <v>999</v>
      </c>
      <c r="DZ16" s="4" t="n">
        <v>999</v>
      </c>
      <c r="EA16" s="4" t="n">
        <v>999</v>
      </c>
      <c r="EB16" s="4" t="n">
        <v>999</v>
      </c>
      <c r="EC16" s="4" t="n">
        <v>999</v>
      </c>
      <c r="ED16" s="4" t="n">
        <v>999</v>
      </c>
      <c r="EE16" s="4" t="n">
        <v>0.90178030558751</v>
      </c>
      <c r="EF16" s="0" t="n">
        <v>88.7</v>
      </c>
      <c r="EG16" s="6" t="n">
        <v>2015</v>
      </c>
      <c r="EH16" s="41" t="n">
        <v>0.733173451849549</v>
      </c>
      <c r="EI16" s="41" t="n">
        <v>0.714285714285714</v>
      </c>
      <c r="EJ16" s="32" t="n">
        <v>0.907990176916008</v>
      </c>
      <c r="EK16" s="32" t="n">
        <v>0.876712328767123</v>
      </c>
      <c r="EL16" s="32" t="n">
        <v>0.796046182501706</v>
      </c>
      <c r="EM16" s="41" t="n">
        <v>0.942857142857143</v>
      </c>
      <c r="EN16" s="4" t="n">
        <v>1</v>
      </c>
      <c r="EO16" s="4" t="s">
        <v>1030</v>
      </c>
      <c r="EP16" s="4" t="n">
        <v>0.4</v>
      </c>
      <c r="EQ16" s="50" t="n">
        <v>40</v>
      </c>
      <c r="ER16" s="4" t="n">
        <v>1</v>
      </c>
      <c r="ES16" s="4" t="s">
        <v>1030</v>
      </c>
      <c r="ET16" s="25" t="n">
        <v>0.47847949869474</v>
      </c>
      <c r="EU16" s="50" t="n">
        <v>40</v>
      </c>
      <c r="EV16" s="36" t="n">
        <v>0.75</v>
      </c>
      <c r="EW16" s="0" t="n">
        <v>75</v>
      </c>
      <c r="EX16" s="36" t="n">
        <v>0.25</v>
      </c>
      <c r="EY16" s="0" t="n">
        <v>25</v>
      </c>
      <c r="EZ16" s="6" t="n">
        <v>2015</v>
      </c>
      <c r="FA16" s="48" t="n">
        <v>0.57974658311579</v>
      </c>
      <c r="FB16" s="48" t="n">
        <v>1</v>
      </c>
      <c r="FC16" s="4" t="n">
        <v>1</v>
      </c>
      <c r="FD16" s="4" t="s">
        <v>1030</v>
      </c>
      <c r="FE16" s="4" t="n">
        <v>0.225</v>
      </c>
      <c r="FF16" s="0" t="n">
        <f aca="false">AVERAGE(25,20)</f>
        <v>22.5</v>
      </c>
      <c r="FG16" s="4" t="n">
        <v>1</v>
      </c>
      <c r="FH16" s="4" t="s">
        <v>1030</v>
      </c>
      <c r="FI16" s="0" t="n">
        <v>0.225</v>
      </c>
      <c r="FJ16" s="0" t="n">
        <f aca="false">AVERAGE(25,20)</f>
        <v>22.5</v>
      </c>
      <c r="FK16" s="4" t="n">
        <v>0.424528301886792</v>
      </c>
      <c r="FL16" s="0" t="n">
        <v>53</v>
      </c>
      <c r="FM16" s="4" t="n">
        <v>1</v>
      </c>
      <c r="FN16" s="0" t="n">
        <v>22</v>
      </c>
      <c r="FO16" s="4" t="n">
        <v>1</v>
      </c>
      <c r="FP16" s="0" t="n">
        <v>100</v>
      </c>
      <c r="FQ16" s="4" t="n">
        <v>1</v>
      </c>
      <c r="FR16" s="0" t="n">
        <v>100</v>
      </c>
      <c r="FS16" s="6" t="n">
        <v>2015</v>
      </c>
      <c r="FT16" s="4" t="n">
        <v>0.436</v>
      </c>
      <c r="FU16" s="0" t="n">
        <v>43.6</v>
      </c>
      <c r="FV16" s="25" t="n">
        <v>0.603644419008003</v>
      </c>
      <c r="FW16" s="0" t="n">
        <v>54.4</v>
      </c>
      <c r="FX16" s="6" t="n">
        <v>2010</v>
      </c>
      <c r="FY16" s="41" t="n">
        <v>0.744028786815799</v>
      </c>
      <c r="FZ16" s="41" t="n">
        <v>1</v>
      </c>
      <c r="GA16" s="4" t="n">
        <v>0.946</v>
      </c>
      <c r="GB16" s="0" t="n">
        <v>94.6</v>
      </c>
      <c r="GC16" s="4" t="n">
        <v>0.995653995822456</v>
      </c>
      <c r="GD16" s="0" t="n">
        <v>99.5</v>
      </c>
      <c r="GE16" s="6" t="n">
        <v>2015</v>
      </c>
      <c r="GF16" s="4" t="n">
        <v>1</v>
      </c>
      <c r="GG16" s="4" t="s">
        <v>1030</v>
      </c>
      <c r="GH16" s="4" t="n">
        <v>0.4</v>
      </c>
      <c r="GI16" s="0" t="n">
        <v>40</v>
      </c>
      <c r="GJ16" s="4" t="n">
        <v>1</v>
      </c>
      <c r="GK16" s="4" t="s">
        <v>1030</v>
      </c>
      <c r="GL16" s="4" t="n">
        <v>0.4</v>
      </c>
      <c r="GM16" s="0" t="n">
        <v>40</v>
      </c>
      <c r="GN16" s="36" t="n">
        <v>0.568181818181818</v>
      </c>
      <c r="GO16" s="0" t="n">
        <v>44</v>
      </c>
      <c r="GP16" s="36" t="n">
        <v>0.855133194081872</v>
      </c>
      <c r="GQ16" s="0" t="n">
        <v>24</v>
      </c>
      <c r="GR16" s="6" t="n">
        <v>2015</v>
      </c>
      <c r="GS16" s="4" t="n">
        <v>0.4</v>
      </c>
      <c r="GT16" s="0" t="n">
        <v>0.4</v>
      </c>
      <c r="GU16" s="6" t="n">
        <v>2016</v>
      </c>
      <c r="GV16" s="48" t="n">
        <v>0.768689701356178</v>
      </c>
      <c r="GW16" s="48" t="n">
        <v>1</v>
      </c>
      <c r="GX16" s="4" t="n">
        <v>1</v>
      </c>
      <c r="GY16" s="4" t="s">
        <v>1030</v>
      </c>
      <c r="GZ16" s="4" t="n">
        <v>1</v>
      </c>
      <c r="HA16" s="6" t="n">
        <v>1</v>
      </c>
      <c r="HB16" s="4" t="n">
        <v>1</v>
      </c>
      <c r="HC16" s="4" t="s">
        <v>1030</v>
      </c>
      <c r="HD16" s="4" t="n">
        <v>1</v>
      </c>
      <c r="HE16" s="4" t="n">
        <v>1</v>
      </c>
      <c r="HF16" s="6" t="n">
        <v>2008</v>
      </c>
      <c r="HG16" s="25" t="n">
        <v>0.333333333333333</v>
      </c>
      <c r="HH16" s="25" t="n">
        <v>0.333333333333333</v>
      </c>
      <c r="HI16" s="25" t="n">
        <v>0.565399582245617</v>
      </c>
      <c r="HJ16" s="4" t="n">
        <v>0.5</v>
      </c>
      <c r="HK16" s="6" t="n">
        <v>2015</v>
      </c>
      <c r="HL16" s="41" t="n">
        <v>0.449366457789475</v>
      </c>
      <c r="HM16" s="41" t="n">
        <v>1</v>
      </c>
      <c r="HN16" s="41" t="n">
        <v>1</v>
      </c>
      <c r="HO16" s="4" t="n">
        <v>1</v>
      </c>
      <c r="HP16" s="34" t="s">
        <v>1036</v>
      </c>
      <c r="HQ16" s="4" t="n">
        <v>1</v>
      </c>
      <c r="HR16" s="4" t="s">
        <v>1037</v>
      </c>
      <c r="HS16" s="4" t="n">
        <v>0.74</v>
      </c>
      <c r="HT16" s="0" t="n">
        <v>26</v>
      </c>
      <c r="HU16" s="4" t="n">
        <v>2011</v>
      </c>
      <c r="HV16" s="40" t="n">
        <v>0.817467824543159</v>
      </c>
      <c r="HW16" s="0" t="n">
        <v>21</v>
      </c>
      <c r="HX16" s="6" t="n">
        <v>2011</v>
      </c>
      <c r="HY16" s="52" t="n">
        <v>0</v>
      </c>
      <c r="HZ16" s="4" t="s">
        <v>1030</v>
      </c>
      <c r="IA16" s="0" t="s">
        <v>1093</v>
      </c>
      <c r="IB16" s="6" t="n">
        <v>2015</v>
      </c>
      <c r="IC16" s="4" t="n">
        <v>1</v>
      </c>
      <c r="ID16" s="4" t="s">
        <v>1030</v>
      </c>
      <c r="IE16" s="41" t="n">
        <v>0.759577970757193</v>
      </c>
      <c r="IF16" s="41" t="n">
        <v>1</v>
      </c>
      <c r="IG16" s="4" t="n">
        <v>1</v>
      </c>
      <c r="IH16" s="34" t="s">
        <v>1030</v>
      </c>
      <c r="II16" s="33" t="n">
        <v>1</v>
      </c>
      <c r="IJ16" s="34" t="s">
        <v>1030</v>
      </c>
      <c r="IK16" s="4" t="n">
        <v>1</v>
      </c>
      <c r="IL16" s="4" t="s">
        <v>1030</v>
      </c>
      <c r="IM16" s="15" t="n">
        <v>1</v>
      </c>
      <c r="IN16" s="15" t="s">
        <v>1030</v>
      </c>
      <c r="IO16" s="15" t="n">
        <v>1</v>
      </c>
      <c r="IP16" s="15" t="s">
        <v>1030</v>
      </c>
      <c r="IQ16" s="4" t="n">
        <v>1</v>
      </c>
      <c r="IR16" s="15" t="s">
        <v>1030</v>
      </c>
      <c r="IS16" s="4" t="n">
        <v>1</v>
      </c>
      <c r="IT16" s="4" t="s">
        <v>1030</v>
      </c>
      <c r="IU16" s="4" t="n">
        <v>1</v>
      </c>
      <c r="IV16" s="4" t="s">
        <v>1030</v>
      </c>
      <c r="IW16" s="4" t="n">
        <v>1</v>
      </c>
      <c r="IX16" s="4" t="s">
        <v>1030</v>
      </c>
      <c r="IY16" s="4" t="n">
        <v>1</v>
      </c>
      <c r="IZ16" s="4" t="s">
        <v>1030</v>
      </c>
      <c r="JA16" s="4" t="n">
        <v>1</v>
      </c>
      <c r="JB16" s="4" t="s">
        <v>1030</v>
      </c>
      <c r="JC16" s="4" t="n">
        <v>1</v>
      </c>
      <c r="JD16" s="4" t="s">
        <v>1030</v>
      </c>
      <c r="JE16" s="4" t="n">
        <v>1</v>
      </c>
      <c r="JF16" s="4" t="s">
        <v>1030</v>
      </c>
      <c r="JG16" s="4" t="n">
        <v>1</v>
      </c>
      <c r="JH16" s="15" t="s">
        <v>1030</v>
      </c>
      <c r="JI16" s="4" t="n">
        <v>1</v>
      </c>
      <c r="JJ16" s="4" t="s">
        <v>1030</v>
      </c>
      <c r="JK16" s="4" t="n">
        <v>1</v>
      </c>
      <c r="JL16" s="4" t="s">
        <v>1030</v>
      </c>
      <c r="JM16" s="4" t="n">
        <v>0</v>
      </c>
      <c r="JN16" s="4" t="s">
        <v>1031</v>
      </c>
      <c r="JO16" s="4" t="n">
        <v>0</v>
      </c>
      <c r="JP16" s="4" t="s">
        <v>1094</v>
      </c>
      <c r="JQ16" s="4" t="n">
        <v>1</v>
      </c>
      <c r="JR16" s="4" t="s">
        <v>1030</v>
      </c>
      <c r="JS16" s="41" t="n">
        <v>0.894736842105263</v>
      </c>
      <c r="JT16" s="41" t="n">
        <v>1</v>
      </c>
      <c r="JU16" s="4" t="n">
        <v>0.933</v>
      </c>
      <c r="JV16" s="4" t="n">
        <v>0.933</v>
      </c>
      <c r="JW16" s="4" t="n">
        <v>0.92</v>
      </c>
      <c r="JX16" s="46" t="n">
        <v>0.92</v>
      </c>
      <c r="JY16" s="4" t="n">
        <v>0.946</v>
      </c>
      <c r="JZ16" s="46" t="n">
        <v>0.946</v>
      </c>
      <c r="KA16" s="4" t="n">
        <v>999</v>
      </c>
      <c r="KB16" s="46" t="n">
        <v>999</v>
      </c>
      <c r="KC16" s="4" t="n">
        <v>999</v>
      </c>
      <c r="KD16" s="46" t="n">
        <v>999</v>
      </c>
      <c r="KE16" s="4" t="n">
        <v>999</v>
      </c>
      <c r="KF16" s="46" t="n">
        <v>999</v>
      </c>
      <c r="KG16" s="4" t="n">
        <v>999</v>
      </c>
      <c r="KH16" s="46" t="n">
        <v>999</v>
      </c>
      <c r="KI16" s="4" t="n">
        <v>999</v>
      </c>
      <c r="KJ16" s="46" t="n">
        <v>999</v>
      </c>
      <c r="KK16" s="4" t="n">
        <v>999</v>
      </c>
      <c r="KL16" s="46" t="n">
        <v>999</v>
      </c>
      <c r="KM16" s="4" t="n">
        <v>999</v>
      </c>
      <c r="KN16" s="4" t="n">
        <v>999</v>
      </c>
      <c r="KO16" s="4" t="n">
        <v>999</v>
      </c>
      <c r="KP16" s="4" t="n">
        <v>999</v>
      </c>
      <c r="KQ16" s="42" t="n">
        <f aca="false">JZ16/JX16</f>
        <v>1.02826086956522</v>
      </c>
      <c r="KR16" s="7" t="s">
        <v>1095</v>
      </c>
      <c r="KS16" s="42" t="n">
        <v>999</v>
      </c>
      <c r="KT16" s="42" t="n">
        <v>999</v>
      </c>
      <c r="KU16" s="42" t="n">
        <v>999</v>
      </c>
      <c r="KV16" s="42" t="n">
        <v>999</v>
      </c>
      <c r="KW16" s="42" t="n">
        <v>999</v>
      </c>
      <c r="KX16" s="42" t="n">
        <v>999</v>
      </c>
      <c r="KY16" s="42" t="n">
        <v>999</v>
      </c>
      <c r="KZ16" s="42" t="n">
        <v>999</v>
      </c>
      <c r="LA16" s="4" t="n">
        <v>0.49325591289839</v>
      </c>
      <c r="LB16" s="4" t="n">
        <v>0.417</v>
      </c>
      <c r="LC16" s="4" t="n">
        <v>0.357906649232629</v>
      </c>
      <c r="LD16" s="4" t="n">
        <v>0.418</v>
      </c>
      <c r="LE16" s="4" t="n">
        <v>0.356803396052617</v>
      </c>
      <c r="LF16" s="4" t="n">
        <v>0.417</v>
      </c>
      <c r="LG16" s="4" t="n">
        <v>999</v>
      </c>
      <c r="LH16" s="4" t="n">
        <v>999</v>
      </c>
      <c r="LI16" s="4" t="n">
        <v>999</v>
      </c>
      <c r="LJ16" s="4" t="n">
        <v>999</v>
      </c>
      <c r="LK16" s="4" t="n">
        <v>999</v>
      </c>
      <c r="LL16" s="4" t="n">
        <v>999</v>
      </c>
      <c r="LM16" s="4" t="n">
        <v>999</v>
      </c>
      <c r="LN16" s="4" t="n">
        <v>999</v>
      </c>
      <c r="LO16" s="4" t="n">
        <v>999</v>
      </c>
      <c r="LP16" s="4" t="n">
        <v>999</v>
      </c>
      <c r="LQ16" s="6" t="n">
        <v>999</v>
      </c>
      <c r="LR16" s="4" t="n">
        <v>999</v>
      </c>
      <c r="LS16" s="4" t="n">
        <v>999</v>
      </c>
      <c r="LT16" s="4" t="n">
        <v>999</v>
      </c>
      <c r="LU16" s="4" t="n">
        <v>999</v>
      </c>
      <c r="LV16" s="15" t="n">
        <v>999</v>
      </c>
      <c r="LW16" s="42" t="n">
        <f aca="false">LF16/LD16</f>
        <v>0.997607655502392</v>
      </c>
      <c r="LX16" s="7" t="s">
        <v>1044</v>
      </c>
      <c r="LY16" s="42" t="n">
        <v>999</v>
      </c>
      <c r="LZ16" s="42" t="n">
        <v>999</v>
      </c>
      <c r="MA16" s="42" t="n">
        <v>999</v>
      </c>
      <c r="MB16" s="42" t="n">
        <v>999</v>
      </c>
      <c r="MC16" s="42" t="n">
        <v>999</v>
      </c>
      <c r="MD16" s="42" t="n">
        <v>999</v>
      </c>
      <c r="ME16" s="42" t="n">
        <v>999</v>
      </c>
      <c r="MF16" s="42" t="n">
        <v>999</v>
      </c>
      <c r="MG16" s="4" t="n">
        <v>999</v>
      </c>
      <c r="MH16" s="4" t="n">
        <v>999</v>
      </c>
      <c r="MI16" s="4" t="n">
        <v>999</v>
      </c>
      <c r="MJ16" s="4" t="n">
        <v>999</v>
      </c>
      <c r="MK16" s="4" t="n">
        <v>999</v>
      </c>
      <c r="ML16" s="4" t="n">
        <v>999</v>
      </c>
      <c r="MM16" s="4" t="n">
        <v>999</v>
      </c>
      <c r="MN16" s="4" t="n">
        <v>999</v>
      </c>
      <c r="MO16" s="4" t="n">
        <v>999</v>
      </c>
      <c r="MP16" s="4" t="n">
        <v>999</v>
      </c>
      <c r="MQ16" s="4" t="n">
        <v>999</v>
      </c>
      <c r="MR16" s="4" t="n">
        <v>999</v>
      </c>
      <c r="MS16" s="4" t="n">
        <v>999</v>
      </c>
      <c r="MT16" s="4" t="n">
        <v>999</v>
      </c>
      <c r="MU16" s="4" t="n">
        <v>999</v>
      </c>
      <c r="MV16" s="4" t="n">
        <v>999</v>
      </c>
      <c r="MW16" s="4" t="n">
        <v>999</v>
      </c>
      <c r="MX16" s="4" t="n">
        <v>999</v>
      </c>
      <c r="MY16" s="4" t="n">
        <v>999</v>
      </c>
      <c r="MZ16" s="4" t="n">
        <v>999</v>
      </c>
      <c r="NA16" s="4" t="n">
        <v>999</v>
      </c>
      <c r="NB16" s="4" t="n">
        <v>999</v>
      </c>
      <c r="NC16" s="42" t="n">
        <v>999</v>
      </c>
      <c r="ND16" s="42" t="n">
        <v>999</v>
      </c>
      <c r="NE16" s="42" t="n">
        <v>999</v>
      </c>
      <c r="NF16" s="42" t="n">
        <v>999</v>
      </c>
      <c r="NG16" s="42" t="n">
        <v>999</v>
      </c>
      <c r="NH16" s="42" t="n">
        <v>999</v>
      </c>
      <c r="NI16" s="42" t="n">
        <v>999</v>
      </c>
      <c r="NJ16" s="42" t="n">
        <v>999</v>
      </c>
      <c r="NK16" s="42" t="n">
        <v>999</v>
      </c>
      <c r="NL16" s="42" t="n">
        <v>999</v>
      </c>
      <c r="NM16" s="4" t="n">
        <v>999</v>
      </c>
      <c r="NN16" s="4" t="n">
        <v>999</v>
      </c>
      <c r="NO16" s="4" t="n">
        <v>999</v>
      </c>
      <c r="NP16" s="4" t="n">
        <v>999</v>
      </c>
      <c r="NQ16" s="4" t="n">
        <v>999</v>
      </c>
      <c r="NR16" s="4" t="n">
        <v>999</v>
      </c>
      <c r="NS16" s="4" t="n">
        <v>999</v>
      </c>
      <c r="NT16" s="4" t="n">
        <v>999</v>
      </c>
      <c r="NU16" s="4" t="n">
        <v>999</v>
      </c>
      <c r="NV16" s="4" t="n">
        <v>999</v>
      </c>
      <c r="NW16" s="4" t="n">
        <v>999</v>
      </c>
      <c r="NX16" s="4" t="n">
        <v>999</v>
      </c>
      <c r="NY16" s="4" t="n">
        <v>999</v>
      </c>
      <c r="NZ16" s="4" t="n">
        <v>999</v>
      </c>
      <c r="OA16" s="4" t="n">
        <v>999</v>
      </c>
      <c r="OB16" s="4" t="n">
        <v>999</v>
      </c>
      <c r="OC16" s="4" t="n">
        <v>999</v>
      </c>
      <c r="OD16" s="4" t="n">
        <v>999</v>
      </c>
      <c r="OE16" s="6" t="n">
        <v>999</v>
      </c>
      <c r="OF16" s="4" t="n">
        <v>999</v>
      </c>
      <c r="OG16" s="4" t="n">
        <v>999</v>
      </c>
      <c r="OH16" s="4" t="n">
        <v>999</v>
      </c>
      <c r="OI16" s="42" t="n">
        <v>999</v>
      </c>
      <c r="OJ16" s="42" t="n">
        <v>999</v>
      </c>
      <c r="OK16" s="42" t="n">
        <v>999</v>
      </c>
      <c r="OL16" s="42" t="n">
        <v>999</v>
      </c>
      <c r="OM16" s="42" t="n">
        <v>999</v>
      </c>
      <c r="ON16" s="42" t="n">
        <v>999</v>
      </c>
      <c r="OO16" s="42" t="n">
        <v>999</v>
      </c>
      <c r="OP16" s="42" t="n">
        <v>999</v>
      </c>
      <c r="OQ16" s="42" t="n">
        <v>999</v>
      </c>
      <c r="OR16" s="42" t="n">
        <v>999</v>
      </c>
      <c r="OS16" s="4" t="n">
        <v>2015</v>
      </c>
      <c r="OT16" s="4" t="n">
        <v>0.844</v>
      </c>
      <c r="OU16" s="4" t="n">
        <v>0.844</v>
      </c>
      <c r="OV16" s="4" t="n">
        <v>0.883</v>
      </c>
      <c r="OW16" s="4" t="n">
        <v>0.883</v>
      </c>
      <c r="OX16" s="4" t="n">
        <v>0.804</v>
      </c>
      <c r="OY16" s="4" t="n">
        <v>0.804</v>
      </c>
      <c r="OZ16" s="4" t="n">
        <v>999</v>
      </c>
      <c r="PA16" s="4" t="n">
        <v>999</v>
      </c>
      <c r="PB16" s="4" t="n">
        <v>999</v>
      </c>
      <c r="PC16" s="4" t="n">
        <v>999</v>
      </c>
      <c r="PD16" s="4" t="n">
        <v>999</v>
      </c>
      <c r="PE16" s="4" t="n">
        <v>999</v>
      </c>
      <c r="PF16" s="4" t="n">
        <v>999</v>
      </c>
      <c r="PG16" s="4" t="n">
        <v>999</v>
      </c>
      <c r="PH16" s="4" t="n">
        <v>999</v>
      </c>
      <c r="PI16" s="4" t="n">
        <v>999</v>
      </c>
      <c r="PJ16" s="4" t="n">
        <v>999</v>
      </c>
      <c r="PK16" s="4" t="n">
        <v>999</v>
      </c>
      <c r="PL16" s="4" t="n">
        <v>999</v>
      </c>
      <c r="PM16" s="4" t="n">
        <v>999</v>
      </c>
      <c r="PN16" s="4" t="n">
        <v>999</v>
      </c>
      <c r="PO16" s="4" t="n">
        <v>999</v>
      </c>
      <c r="PP16" s="42" t="n">
        <f aca="false">OY16/OW16</f>
        <v>0.910532276330691</v>
      </c>
      <c r="PQ16" s="7" t="s">
        <v>1040</v>
      </c>
      <c r="PR16" s="42" t="n">
        <v>999</v>
      </c>
      <c r="PS16" s="42" t="n">
        <v>999</v>
      </c>
      <c r="PT16" s="42" t="n">
        <v>999</v>
      </c>
      <c r="PU16" s="42" t="n">
        <v>999</v>
      </c>
      <c r="PV16" s="42" t="n">
        <v>999</v>
      </c>
      <c r="PW16" s="42" t="n">
        <v>999</v>
      </c>
      <c r="PX16" s="42" t="n">
        <v>999</v>
      </c>
      <c r="PY16" s="42" t="n">
        <v>999</v>
      </c>
      <c r="PZ16" s="4" t="n">
        <v>0.416766239373618</v>
      </c>
      <c r="QA16" s="4" t="n">
        <v>0.329</v>
      </c>
      <c r="QB16" s="4" t="n">
        <v>999</v>
      </c>
      <c r="QC16" s="4" t="n">
        <v>999</v>
      </c>
      <c r="QD16" s="4" t="n">
        <v>999</v>
      </c>
      <c r="QE16" s="4" t="n">
        <v>999</v>
      </c>
      <c r="QF16" s="4" t="n">
        <v>999</v>
      </c>
      <c r="QG16" s="4" t="n">
        <v>999</v>
      </c>
      <c r="QH16" s="4" t="n">
        <v>999</v>
      </c>
      <c r="QI16" s="4" t="n">
        <v>999</v>
      </c>
      <c r="QJ16" s="4" t="n">
        <v>999</v>
      </c>
      <c r="QK16" s="4" t="n">
        <v>999</v>
      </c>
      <c r="QL16" s="4" t="n">
        <v>999</v>
      </c>
      <c r="QM16" s="4" t="n">
        <v>999</v>
      </c>
      <c r="QN16" s="4" t="n">
        <v>999</v>
      </c>
      <c r="QO16" s="4" t="n">
        <v>999</v>
      </c>
      <c r="QP16" s="4" t="n">
        <v>999</v>
      </c>
      <c r="QQ16" s="4" t="n">
        <v>999</v>
      </c>
      <c r="QR16" s="4" t="n">
        <v>999</v>
      </c>
      <c r="QS16" s="4" t="n">
        <v>999</v>
      </c>
      <c r="QT16" s="4" t="n">
        <v>999</v>
      </c>
      <c r="QU16" s="4" t="n">
        <v>999</v>
      </c>
      <c r="QV16" s="42" t="n">
        <v>999</v>
      </c>
      <c r="QW16" s="42" t="n">
        <v>999</v>
      </c>
      <c r="QX16" s="42" t="n">
        <v>999</v>
      </c>
      <c r="QY16" s="42" t="n">
        <v>999</v>
      </c>
      <c r="QZ16" s="42" t="n">
        <v>999</v>
      </c>
      <c r="RA16" s="42" t="n">
        <v>999</v>
      </c>
      <c r="RB16" s="42" t="n">
        <v>999</v>
      </c>
      <c r="RC16" s="42" t="n">
        <v>999</v>
      </c>
      <c r="RD16" s="42" t="n">
        <v>999</v>
      </c>
      <c r="RE16" s="42" t="n">
        <v>999</v>
      </c>
      <c r="RF16" s="4" t="n">
        <v>2015</v>
      </c>
      <c r="RG16" s="25" t="n">
        <v>0.802</v>
      </c>
      <c r="RH16" s="25" t="n">
        <v>0.802</v>
      </c>
      <c r="RI16" s="4" t="n">
        <v>999</v>
      </c>
      <c r="RJ16" s="4" t="n">
        <v>999</v>
      </c>
      <c r="RK16" s="4" t="n">
        <v>999</v>
      </c>
      <c r="RL16" s="4" t="n">
        <v>999</v>
      </c>
      <c r="RM16" s="4" t="n">
        <v>999</v>
      </c>
      <c r="RN16" s="4" t="n">
        <v>999</v>
      </c>
      <c r="RO16" s="4" t="n">
        <v>999</v>
      </c>
      <c r="RP16" s="4" t="n">
        <v>999</v>
      </c>
      <c r="RQ16" s="4" t="n">
        <v>999</v>
      </c>
      <c r="RR16" s="4" t="n">
        <v>999</v>
      </c>
      <c r="RS16" s="4" t="n">
        <v>999</v>
      </c>
      <c r="RT16" s="4" t="n">
        <v>999</v>
      </c>
      <c r="RU16" s="4" t="n">
        <v>999</v>
      </c>
      <c r="RV16" s="4" t="n">
        <v>999</v>
      </c>
      <c r="RW16" s="4" t="n">
        <v>999</v>
      </c>
      <c r="RX16" s="4" t="n">
        <v>999</v>
      </c>
      <c r="RY16" s="4" t="n">
        <v>999</v>
      </c>
      <c r="RZ16" s="4" t="n">
        <v>999</v>
      </c>
      <c r="SA16" s="4" t="n">
        <v>999</v>
      </c>
      <c r="SB16" s="4" t="n">
        <v>999</v>
      </c>
      <c r="SC16" s="42" t="n">
        <v>999</v>
      </c>
      <c r="SD16" s="42" t="n">
        <v>999</v>
      </c>
      <c r="SE16" s="42" t="n">
        <v>999</v>
      </c>
      <c r="SF16" s="42" t="n">
        <v>999</v>
      </c>
      <c r="SG16" s="42" t="n">
        <v>999</v>
      </c>
      <c r="SH16" s="42" t="n">
        <v>999</v>
      </c>
      <c r="SI16" s="42" t="n">
        <v>999</v>
      </c>
      <c r="SJ16" s="42" t="n">
        <v>999</v>
      </c>
      <c r="SK16" s="42" t="n">
        <v>999</v>
      </c>
      <c r="SL16" s="42" t="n">
        <v>999</v>
      </c>
      <c r="SM16" s="37" t="n">
        <v>0.369829394256145</v>
      </c>
      <c r="SN16" s="25" t="n">
        <v>0.275</v>
      </c>
      <c r="SO16" s="4" t="n">
        <v>999</v>
      </c>
      <c r="SP16" s="4" t="n">
        <v>999</v>
      </c>
      <c r="SQ16" s="4" t="n">
        <v>999</v>
      </c>
      <c r="SR16" s="4" t="n">
        <v>999</v>
      </c>
      <c r="SS16" s="4" t="n">
        <v>999</v>
      </c>
      <c r="ST16" s="4" t="n">
        <v>999</v>
      </c>
      <c r="SU16" s="4" t="n">
        <v>999</v>
      </c>
      <c r="SV16" s="4" t="n">
        <v>999</v>
      </c>
      <c r="SW16" s="4" t="n">
        <v>999</v>
      </c>
      <c r="SX16" s="4" t="n">
        <v>999</v>
      </c>
      <c r="SY16" s="4" t="n">
        <v>999</v>
      </c>
      <c r="SZ16" s="4" t="n">
        <v>999</v>
      </c>
      <c r="TA16" s="4" t="n">
        <v>999</v>
      </c>
      <c r="TB16" s="4" t="n">
        <v>999</v>
      </c>
      <c r="TC16" s="4" t="n">
        <v>999</v>
      </c>
      <c r="TD16" s="4" t="n">
        <v>999</v>
      </c>
      <c r="TE16" s="4" t="n">
        <v>999</v>
      </c>
      <c r="TF16" s="4" t="n">
        <v>999</v>
      </c>
      <c r="TG16" s="4" t="n">
        <v>999</v>
      </c>
      <c r="TH16" s="4" t="n">
        <v>999</v>
      </c>
      <c r="TI16" s="42" t="n">
        <v>999</v>
      </c>
      <c r="TJ16" s="42" t="n">
        <v>999</v>
      </c>
      <c r="TK16" s="42" t="n">
        <v>999</v>
      </c>
      <c r="TL16" s="42" t="n">
        <v>999</v>
      </c>
      <c r="TM16" s="42" t="n">
        <v>999</v>
      </c>
      <c r="TN16" s="42" t="n">
        <v>999</v>
      </c>
      <c r="TO16" s="42" t="n">
        <v>999</v>
      </c>
      <c r="TP16" s="42" t="n">
        <v>999</v>
      </c>
      <c r="TQ16" s="42" t="n">
        <v>999</v>
      </c>
      <c r="TR16" s="42" t="n">
        <v>999</v>
      </c>
      <c r="TS16" s="4" t="n">
        <v>999</v>
      </c>
      <c r="TT16" s="4" t="n">
        <v>999</v>
      </c>
      <c r="TU16" s="4" t="n">
        <v>999</v>
      </c>
      <c r="TV16" s="4" t="n">
        <v>999</v>
      </c>
      <c r="TW16" s="4" t="n">
        <v>999</v>
      </c>
      <c r="TX16" s="4" t="n">
        <v>999</v>
      </c>
      <c r="TY16" s="4" t="n">
        <v>999</v>
      </c>
      <c r="TZ16" s="4" t="n">
        <v>999</v>
      </c>
      <c r="UA16" s="4" t="n">
        <v>999</v>
      </c>
      <c r="UB16" s="4" t="n">
        <v>999</v>
      </c>
      <c r="UC16" s="4" t="n">
        <v>999</v>
      </c>
      <c r="UD16" s="4" t="n">
        <v>999</v>
      </c>
      <c r="UE16" s="4" t="n">
        <v>999</v>
      </c>
      <c r="UF16" s="4" t="n">
        <v>999</v>
      </c>
      <c r="UG16" s="4" t="n">
        <v>999</v>
      </c>
      <c r="UH16" s="4" t="n">
        <v>999</v>
      </c>
      <c r="UI16" s="4" t="n">
        <v>999</v>
      </c>
      <c r="UJ16" s="4" t="n">
        <v>999</v>
      </c>
      <c r="UK16" s="4" t="n">
        <v>999</v>
      </c>
      <c r="UL16" s="4" t="n">
        <v>999</v>
      </c>
      <c r="UM16" s="4" t="n">
        <v>999</v>
      </c>
      <c r="UN16" s="4" t="n">
        <v>999</v>
      </c>
      <c r="UO16" s="42" t="n">
        <v>999</v>
      </c>
      <c r="UP16" s="42" t="n">
        <v>999</v>
      </c>
      <c r="UQ16" s="42" t="n">
        <v>999</v>
      </c>
      <c r="UR16" s="42" t="n">
        <v>999</v>
      </c>
      <c r="US16" s="42" t="n">
        <v>999</v>
      </c>
      <c r="UT16" s="42" t="n">
        <v>999</v>
      </c>
      <c r="UU16" s="42" t="n">
        <v>999</v>
      </c>
      <c r="UV16" s="42" t="n">
        <v>999</v>
      </c>
      <c r="UW16" s="42" t="n">
        <v>999</v>
      </c>
      <c r="UX16" s="42" t="n">
        <v>999</v>
      </c>
      <c r="UY16" s="4" t="n">
        <v>999</v>
      </c>
      <c r="UZ16" s="4" t="n">
        <v>999</v>
      </c>
      <c r="VA16" s="4" t="n">
        <v>999</v>
      </c>
      <c r="VB16" s="4" t="n">
        <v>999</v>
      </c>
      <c r="VC16" s="4" t="n">
        <v>999</v>
      </c>
      <c r="VD16" s="4" t="n">
        <v>999</v>
      </c>
      <c r="VE16" s="4" t="n">
        <v>999</v>
      </c>
      <c r="VF16" s="4" t="n">
        <v>999</v>
      </c>
      <c r="VG16" s="4" t="n">
        <v>999</v>
      </c>
      <c r="VH16" s="4" t="n">
        <v>999</v>
      </c>
      <c r="VI16" s="4" t="n">
        <v>999</v>
      </c>
      <c r="VJ16" s="4" t="n">
        <v>999</v>
      </c>
      <c r="VK16" s="4" t="n">
        <v>999</v>
      </c>
      <c r="VL16" s="4" t="n">
        <v>999</v>
      </c>
      <c r="VM16" s="4" t="n">
        <v>999</v>
      </c>
      <c r="VN16" s="4" t="n">
        <v>999</v>
      </c>
      <c r="VO16" s="4" t="n">
        <v>999</v>
      </c>
      <c r="VP16" s="4" t="n">
        <v>999</v>
      </c>
      <c r="VQ16" s="4" t="n">
        <v>999</v>
      </c>
      <c r="VR16" s="4" t="n">
        <v>999</v>
      </c>
      <c r="VS16" s="4" t="n">
        <v>999</v>
      </c>
      <c r="VT16" s="4" t="n">
        <v>999</v>
      </c>
      <c r="VU16" s="42" t="n">
        <v>999</v>
      </c>
      <c r="VV16" s="42" t="n">
        <v>999</v>
      </c>
      <c r="VW16" s="42" t="n">
        <v>999</v>
      </c>
      <c r="VX16" s="42" t="n">
        <v>999</v>
      </c>
      <c r="VY16" s="42" t="n">
        <v>999</v>
      </c>
      <c r="VZ16" s="42" t="n">
        <v>999</v>
      </c>
      <c r="WA16" s="42" t="n">
        <v>999</v>
      </c>
      <c r="WB16" s="42" t="n">
        <v>999</v>
      </c>
      <c r="WC16" s="42" t="n">
        <v>999</v>
      </c>
      <c r="WD16" s="42" t="n">
        <v>999</v>
      </c>
      <c r="WE16" s="4" t="n">
        <v>2015</v>
      </c>
      <c r="WF16" s="41" t="n">
        <v>0.628514217859089</v>
      </c>
      <c r="WG16" s="41" t="n">
        <v>0.121212121212121</v>
      </c>
      <c r="WH16" s="41" t="n">
        <v>0.707070707070707</v>
      </c>
      <c r="WI16" s="4" t="n">
        <v>1</v>
      </c>
      <c r="WJ16" s="4" t="s">
        <v>1030</v>
      </c>
      <c r="WK16" s="4" t="n">
        <v>1</v>
      </c>
      <c r="WL16" s="4" t="s">
        <v>1030</v>
      </c>
      <c r="WM16" s="4" t="n">
        <v>1</v>
      </c>
      <c r="WN16" s="4" t="s">
        <v>1030</v>
      </c>
      <c r="WO16" s="4" t="n">
        <v>1</v>
      </c>
      <c r="WP16" s="4" t="s">
        <v>1030</v>
      </c>
      <c r="WQ16" s="4" t="n">
        <v>1</v>
      </c>
      <c r="WR16" s="4" t="s">
        <v>1030</v>
      </c>
      <c r="WS16" s="4" t="n">
        <v>1</v>
      </c>
      <c r="WT16" s="4" t="s">
        <v>1030</v>
      </c>
      <c r="WU16" s="4" t="n">
        <v>1</v>
      </c>
      <c r="WV16" s="4" t="s">
        <v>1030</v>
      </c>
      <c r="WW16" s="4" t="n">
        <v>1</v>
      </c>
      <c r="WX16" s="4" t="s">
        <v>1030</v>
      </c>
      <c r="WY16" s="4" t="n">
        <v>1</v>
      </c>
      <c r="WZ16" s="4" t="s">
        <v>1030</v>
      </c>
      <c r="XA16" s="4" t="n">
        <v>1</v>
      </c>
      <c r="XB16" s="4" t="s">
        <v>1030</v>
      </c>
      <c r="XC16" s="4" t="n">
        <v>1</v>
      </c>
      <c r="XD16" s="4" t="s">
        <v>1030</v>
      </c>
      <c r="XE16" s="4" t="n">
        <v>1</v>
      </c>
      <c r="XF16" s="4" t="s">
        <v>1030</v>
      </c>
      <c r="XG16" s="4" t="n">
        <v>1</v>
      </c>
      <c r="XH16" s="4" t="s">
        <v>1030</v>
      </c>
      <c r="XI16" s="4" t="n">
        <v>1</v>
      </c>
      <c r="XJ16" s="4" t="s">
        <v>1030</v>
      </c>
      <c r="XK16" s="4" t="n">
        <v>1</v>
      </c>
      <c r="XL16" s="4" t="s">
        <v>1030</v>
      </c>
      <c r="XM16" s="4" t="n">
        <v>1</v>
      </c>
      <c r="XN16" s="4" t="s">
        <v>1030</v>
      </c>
      <c r="XO16" s="4" t="n">
        <v>1</v>
      </c>
      <c r="XP16" s="4" t="s">
        <v>1030</v>
      </c>
      <c r="XQ16" s="4" t="n">
        <v>1</v>
      </c>
      <c r="XR16" s="4" t="s">
        <v>1030</v>
      </c>
      <c r="XS16" s="4" t="n">
        <v>1</v>
      </c>
      <c r="XT16" s="4" t="s">
        <v>1030</v>
      </c>
      <c r="XU16" s="4" t="n">
        <v>0</v>
      </c>
      <c r="XV16" s="4" t="s">
        <v>1031</v>
      </c>
      <c r="XW16" s="41" t="n">
        <v>0.947368421052632</v>
      </c>
      <c r="XX16" s="41" t="n">
        <v>1</v>
      </c>
      <c r="XY16" s="4" t="n">
        <v>1</v>
      </c>
      <c r="XZ16" s="4" t="s">
        <v>1030</v>
      </c>
      <c r="YA16" s="4" t="n">
        <v>0.33</v>
      </c>
      <c r="YB16" s="4" t="s">
        <v>1048</v>
      </c>
      <c r="YC16" s="4" t="n">
        <v>1</v>
      </c>
      <c r="YD16" s="4" t="s">
        <v>1030</v>
      </c>
      <c r="YE16" s="4" t="n">
        <v>0.33</v>
      </c>
      <c r="YF16" s="4" t="s">
        <v>1064</v>
      </c>
      <c r="YG16" s="41" t="n">
        <v>0.665</v>
      </c>
      <c r="YH16" s="41" t="n">
        <v>1</v>
      </c>
      <c r="YI16" s="4" t="n">
        <v>1</v>
      </c>
      <c r="YJ16" s="4" t="s">
        <v>1030</v>
      </c>
      <c r="YK16" s="4" t="n">
        <v>1</v>
      </c>
      <c r="YL16" s="4" t="s">
        <v>1030</v>
      </c>
      <c r="YM16" s="4" t="n">
        <v>1</v>
      </c>
      <c r="YN16" s="4" t="s">
        <v>1030</v>
      </c>
      <c r="YO16" s="4" t="n">
        <v>1</v>
      </c>
      <c r="YP16" s="4" t="s">
        <v>1030</v>
      </c>
      <c r="YQ16" s="4" t="n">
        <v>1</v>
      </c>
      <c r="YR16" s="4" t="s">
        <v>1030</v>
      </c>
      <c r="YS16" s="4" t="n">
        <v>1</v>
      </c>
      <c r="YT16" s="4" t="s">
        <v>1030</v>
      </c>
      <c r="YU16" s="4" t="n">
        <v>1</v>
      </c>
      <c r="YV16" s="4" t="s">
        <v>1030</v>
      </c>
      <c r="YW16" s="4" t="n">
        <v>1</v>
      </c>
      <c r="YX16" s="4" t="s">
        <v>1030</v>
      </c>
      <c r="YY16" s="25" t="n">
        <v>0.57</v>
      </c>
      <c r="YZ16" s="25" t="n">
        <v>0.57</v>
      </c>
      <c r="ZA16" s="25" t="n">
        <v>0.609</v>
      </c>
      <c r="ZB16" s="25" t="n">
        <v>0.609</v>
      </c>
      <c r="ZC16" s="25" t="n">
        <v>0.536</v>
      </c>
      <c r="ZD16" s="25" t="n">
        <v>0.536</v>
      </c>
      <c r="ZE16" s="4" t="n">
        <v>999</v>
      </c>
      <c r="ZF16" s="4" t="n">
        <v>999</v>
      </c>
      <c r="ZG16" s="4" t="n">
        <v>999</v>
      </c>
      <c r="ZH16" s="4" t="n">
        <v>999</v>
      </c>
      <c r="ZI16" s="4" t="n">
        <v>999</v>
      </c>
      <c r="ZJ16" s="4" t="n">
        <v>999</v>
      </c>
      <c r="ZK16" s="4" t="n">
        <v>999</v>
      </c>
      <c r="ZL16" s="4" t="n">
        <v>999</v>
      </c>
      <c r="ZM16" s="4" t="n">
        <v>999</v>
      </c>
      <c r="ZN16" s="4" t="n">
        <v>999</v>
      </c>
      <c r="ZO16" s="4" t="n">
        <v>999</v>
      </c>
      <c r="ZP16" s="4" t="n">
        <v>999</v>
      </c>
      <c r="ZQ16" s="4" t="n">
        <v>999</v>
      </c>
      <c r="ZR16" s="4" t="n">
        <v>999</v>
      </c>
      <c r="ZS16" s="4" t="n">
        <v>999</v>
      </c>
      <c r="ZT16" s="4" t="n">
        <v>999</v>
      </c>
      <c r="ZU16" s="42" t="n">
        <f aca="false">ZD16/ZB16</f>
        <v>0.880131362889983</v>
      </c>
      <c r="ZV16" s="7" t="s">
        <v>1040</v>
      </c>
      <c r="ZW16" s="42" t="n">
        <v>999</v>
      </c>
      <c r="ZX16" s="42" t="n">
        <v>999</v>
      </c>
      <c r="ZY16" s="42" t="n">
        <v>999</v>
      </c>
      <c r="ZZ16" s="42" t="n">
        <v>999</v>
      </c>
      <c r="AAA16" s="42" t="n">
        <v>999</v>
      </c>
      <c r="AAB16" s="42" t="n">
        <v>999</v>
      </c>
      <c r="AAC16" s="42" t="n">
        <v>999</v>
      </c>
      <c r="AAD16" s="42" t="n">
        <v>999</v>
      </c>
      <c r="AAE16" s="25" t="n">
        <v>0.8</v>
      </c>
      <c r="AAF16" s="25" t="n">
        <v>0.8</v>
      </c>
      <c r="AAG16" s="4" t="n">
        <v>999</v>
      </c>
      <c r="AAH16" s="4" t="n">
        <v>999</v>
      </c>
      <c r="AAI16" s="4" t="n">
        <v>999</v>
      </c>
      <c r="AAJ16" s="4" t="n">
        <v>999</v>
      </c>
      <c r="AAK16" s="4" t="n">
        <v>999</v>
      </c>
      <c r="AAL16" s="4" t="n">
        <v>999</v>
      </c>
      <c r="AAM16" s="4" t="n">
        <v>999</v>
      </c>
      <c r="AAN16" s="4" t="n">
        <v>999</v>
      </c>
      <c r="AAO16" s="4" t="n">
        <v>999</v>
      </c>
      <c r="AAP16" s="4" t="n">
        <v>999</v>
      </c>
      <c r="AAQ16" s="4" t="n">
        <v>999</v>
      </c>
      <c r="AAR16" s="4" t="n">
        <v>999</v>
      </c>
      <c r="AAS16" s="4" t="n">
        <v>999</v>
      </c>
      <c r="AAT16" s="4" t="n">
        <v>999</v>
      </c>
      <c r="AAU16" s="4" t="n">
        <v>999</v>
      </c>
      <c r="AAV16" s="4" t="n">
        <v>999</v>
      </c>
      <c r="AAW16" s="4" t="n">
        <v>999</v>
      </c>
      <c r="AAX16" s="4" t="n">
        <v>999</v>
      </c>
      <c r="AAY16" s="4" t="n">
        <v>999</v>
      </c>
      <c r="AAZ16" s="4" t="n">
        <v>999</v>
      </c>
      <c r="ABA16" s="42" t="n">
        <v>999</v>
      </c>
      <c r="ABB16" s="42" t="n">
        <v>999</v>
      </c>
      <c r="ABC16" s="42" t="n">
        <v>999</v>
      </c>
      <c r="ABD16" s="42" t="n">
        <v>999</v>
      </c>
      <c r="ABE16" s="42" t="n">
        <v>999</v>
      </c>
      <c r="ABF16" s="42" t="n">
        <v>999</v>
      </c>
      <c r="ABG16" s="42" t="n">
        <v>999</v>
      </c>
      <c r="ABH16" s="42" t="n">
        <v>999</v>
      </c>
      <c r="ABI16" s="42" t="n">
        <v>999</v>
      </c>
      <c r="ABJ16" s="42" t="n">
        <v>999</v>
      </c>
      <c r="ABK16" s="25" t="n">
        <v>0.7</v>
      </c>
      <c r="ABL16" s="25" t="n">
        <v>0.7</v>
      </c>
      <c r="ABM16" s="4" t="n">
        <v>999</v>
      </c>
      <c r="ABN16" s="4" t="n">
        <v>999</v>
      </c>
      <c r="ABO16" s="4" t="n">
        <v>999</v>
      </c>
      <c r="ABP16" s="4" t="n">
        <v>999</v>
      </c>
      <c r="ABQ16" s="4" t="n">
        <v>999</v>
      </c>
      <c r="ABR16" s="4" t="n">
        <v>999</v>
      </c>
      <c r="ABS16" s="4" t="n">
        <v>999</v>
      </c>
      <c r="ABT16" s="4" t="n">
        <v>999</v>
      </c>
      <c r="ABU16" s="4" t="n">
        <v>999</v>
      </c>
      <c r="ABV16" s="4" t="n">
        <v>999</v>
      </c>
      <c r="ABW16" s="4" t="n">
        <v>999</v>
      </c>
      <c r="ABX16" s="4" t="n">
        <v>999</v>
      </c>
      <c r="ABY16" s="4" t="n">
        <v>999</v>
      </c>
      <c r="ABZ16" s="4" t="n">
        <v>999</v>
      </c>
      <c r="ACA16" s="4" t="n">
        <v>999</v>
      </c>
      <c r="ACB16" s="4" t="n">
        <v>999</v>
      </c>
      <c r="ACC16" s="4" t="n">
        <v>999</v>
      </c>
      <c r="ACD16" s="4" t="n">
        <v>999</v>
      </c>
      <c r="ACE16" s="4" t="n">
        <v>999</v>
      </c>
      <c r="ACF16" s="4" t="n">
        <v>999</v>
      </c>
      <c r="ACG16" s="42" t="n">
        <v>999</v>
      </c>
      <c r="ACH16" s="42" t="n">
        <v>999</v>
      </c>
      <c r="ACI16" s="42" t="n">
        <v>999</v>
      </c>
      <c r="ACJ16" s="42" t="n">
        <v>999</v>
      </c>
      <c r="ACK16" s="42" t="n">
        <v>999</v>
      </c>
      <c r="ACL16" s="42" t="n">
        <v>999</v>
      </c>
      <c r="ACM16" s="42" t="n">
        <v>999</v>
      </c>
      <c r="ACN16" s="42" t="n">
        <v>999</v>
      </c>
      <c r="ACO16" s="42" t="n">
        <v>999</v>
      </c>
      <c r="ACP16" s="42" t="n">
        <v>999</v>
      </c>
      <c r="ACQ16" s="25" t="n">
        <v>0.737501347676353</v>
      </c>
      <c r="ACR16" s="25" t="n">
        <v>0.698</v>
      </c>
      <c r="ACS16" s="25" t="n">
        <v>0.67674681825629</v>
      </c>
      <c r="ACT16" s="25" t="n">
        <v>0.707</v>
      </c>
      <c r="ACU16" s="25" t="n">
        <v>0.654681754656036</v>
      </c>
      <c r="ACV16" s="25" t="n">
        <v>0.687</v>
      </c>
      <c r="ACW16" s="4" t="n">
        <v>999</v>
      </c>
      <c r="ACX16" s="4" t="n">
        <v>999</v>
      </c>
      <c r="ACY16" s="4" t="n">
        <v>999</v>
      </c>
      <c r="ACZ16" s="4" t="n">
        <v>999</v>
      </c>
      <c r="ADA16" s="4" t="n">
        <v>999</v>
      </c>
      <c r="ADB16" s="4" t="n">
        <v>999</v>
      </c>
      <c r="ADC16" s="4" t="n">
        <v>999</v>
      </c>
      <c r="ADD16" s="4" t="n">
        <v>999</v>
      </c>
      <c r="ADE16" s="4" t="n">
        <v>999</v>
      </c>
      <c r="ADF16" s="4" t="n">
        <v>999</v>
      </c>
      <c r="ADG16" s="4" t="n">
        <v>999</v>
      </c>
      <c r="ADH16" s="4" t="n">
        <v>999</v>
      </c>
      <c r="ADI16" s="4" t="n">
        <v>999</v>
      </c>
      <c r="ADJ16" s="4" t="n">
        <v>999</v>
      </c>
      <c r="ADK16" s="4" t="n">
        <v>999</v>
      </c>
      <c r="ADL16" s="4" t="n">
        <v>999</v>
      </c>
      <c r="ADM16" s="42" t="n">
        <f aca="false">ACV16/ACT16</f>
        <v>0.971711456859972</v>
      </c>
      <c r="ADN16" s="42" t="s">
        <v>1040</v>
      </c>
      <c r="ADO16" s="42" t="n">
        <v>999</v>
      </c>
      <c r="ADP16" s="42" t="n">
        <v>999</v>
      </c>
      <c r="ADQ16" s="42" t="n">
        <v>999</v>
      </c>
      <c r="ADR16" s="42" t="n">
        <v>999</v>
      </c>
      <c r="ADS16" s="42" t="n">
        <v>999</v>
      </c>
      <c r="ADT16" s="42" t="n">
        <v>999</v>
      </c>
      <c r="ADU16" s="42" t="n">
        <v>999</v>
      </c>
      <c r="ADV16" s="42" t="n">
        <v>999</v>
      </c>
      <c r="ADW16" s="4" t="n">
        <v>999</v>
      </c>
      <c r="ADX16" s="4" t="n">
        <v>999</v>
      </c>
      <c r="ADY16" s="4" t="n">
        <v>999</v>
      </c>
      <c r="ADZ16" s="4" t="n">
        <v>999</v>
      </c>
      <c r="AEA16" s="4" t="n">
        <v>999</v>
      </c>
      <c r="AEB16" s="4" t="n">
        <v>999</v>
      </c>
      <c r="AEC16" s="4" t="n">
        <v>999</v>
      </c>
      <c r="AED16" s="4" t="n">
        <v>999</v>
      </c>
      <c r="AEE16" s="4" t="n">
        <v>999</v>
      </c>
      <c r="AEF16" s="4" t="n">
        <v>999</v>
      </c>
      <c r="AEG16" s="4" t="n">
        <v>999</v>
      </c>
      <c r="AEH16" s="4" t="n">
        <v>999</v>
      </c>
      <c r="AEI16" s="4" t="n">
        <v>999</v>
      </c>
      <c r="AEJ16" s="4" t="n">
        <v>999</v>
      </c>
      <c r="AEK16" s="4" t="n">
        <v>999</v>
      </c>
      <c r="AEL16" s="4" t="n">
        <v>999</v>
      </c>
      <c r="AEM16" s="4" t="n">
        <v>999</v>
      </c>
      <c r="AEN16" s="4" t="n">
        <v>999</v>
      </c>
      <c r="AEO16" s="4" t="n">
        <v>999</v>
      </c>
      <c r="AEP16" s="4" t="n">
        <v>999</v>
      </c>
      <c r="AEQ16" s="4" t="n">
        <v>999</v>
      </c>
      <c r="AER16" s="4" t="n">
        <v>999</v>
      </c>
      <c r="AES16" s="42" t="n">
        <v>999</v>
      </c>
      <c r="AET16" s="42" t="n">
        <v>999</v>
      </c>
      <c r="AEU16" s="42" t="n">
        <v>999</v>
      </c>
      <c r="AEV16" s="42" t="n">
        <v>999</v>
      </c>
      <c r="AEW16" s="42" t="n">
        <v>999</v>
      </c>
      <c r="AEX16" s="42" t="n">
        <v>999</v>
      </c>
      <c r="AEY16" s="42" t="n">
        <v>999</v>
      </c>
      <c r="AEZ16" s="42" t="n">
        <v>999</v>
      </c>
      <c r="AFA16" s="42" t="n">
        <v>999</v>
      </c>
      <c r="AFB16" s="42" t="n">
        <v>999</v>
      </c>
      <c r="AFC16" s="25" t="n">
        <v>0.301162528250952</v>
      </c>
      <c r="AFD16" s="25" t="n">
        <v>0.196</v>
      </c>
      <c r="AFE16" s="25" t="n">
        <v>0.154908064110299</v>
      </c>
      <c r="AFF16" s="25" t="n">
        <v>0.234</v>
      </c>
      <c r="AFG16" s="25" t="n">
        <v>0.0633380501692482</v>
      </c>
      <c r="AFH16" s="25" t="n">
        <v>0.151</v>
      </c>
      <c r="AFI16" s="4" t="n">
        <v>999</v>
      </c>
      <c r="AFJ16" s="4" t="n">
        <v>999</v>
      </c>
      <c r="AFK16" s="4" t="n">
        <v>999</v>
      </c>
      <c r="AFL16" s="4" t="n">
        <v>999</v>
      </c>
      <c r="AFM16" s="4" t="n">
        <v>999</v>
      </c>
      <c r="AFN16" s="4" t="n">
        <v>999</v>
      </c>
      <c r="AFO16" s="4" t="n">
        <v>999</v>
      </c>
      <c r="AFP16" s="4" t="n">
        <v>999</v>
      </c>
      <c r="AFQ16" s="4" t="n">
        <v>999</v>
      </c>
      <c r="AFR16" s="4" t="n">
        <v>999</v>
      </c>
      <c r="AFS16" s="4" t="n">
        <v>999</v>
      </c>
      <c r="AFT16" s="4" t="n">
        <v>999</v>
      </c>
      <c r="AFU16" s="4" t="n">
        <v>999</v>
      </c>
      <c r="AFV16" s="4" t="n">
        <v>999</v>
      </c>
      <c r="AFW16" s="4" t="n">
        <v>999</v>
      </c>
      <c r="AFX16" s="4" t="n">
        <v>999</v>
      </c>
      <c r="AFY16" s="42" t="n">
        <f aca="false">AFH16/AFF16</f>
        <v>0.645299145299145</v>
      </c>
      <c r="AFZ16" s="7" t="s">
        <v>1040</v>
      </c>
      <c r="AGA16" s="42" t="n">
        <v>999</v>
      </c>
      <c r="AGB16" s="42" t="n">
        <v>999</v>
      </c>
      <c r="AGC16" s="42" t="n">
        <v>999</v>
      </c>
      <c r="AGD16" s="42" t="n">
        <v>999</v>
      </c>
      <c r="AGE16" s="42" t="n">
        <v>999</v>
      </c>
      <c r="AGF16" s="42" t="n">
        <v>999</v>
      </c>
      <c r="AGG16" s="42" t="n">
        <v>999</v>
      </c>
      <c r="AGH16" s="42" t="n">
        <v>999</v>
      </c>
      <c r="AGI16" s="6" t="n">
        <v>2015</v>
      </c>
      <c r="AGJ16" s="25" t="n">
        <v>0.87</v>
      </c>
      <c r="AGK16" s="25" t="n">
        <v>0.87</v>
      </c>
      <c r="AGL16" s="25" t="n">
        <v>0.87</v>
      </c>
      <c r="AGM16" s="25" t="n">
        <v>0.87</v>
      </c>
      <c r="AGN16" s="25" t="n">
        <v>0.87</v>
      </c>
      <c r="AGO16" s="25" t="n">
        <v>0.87</v>
      </c>
      <c r="AGP16" s="4" t="n">
        <v>999</v>
      </c>
      <c r="AGQ16" s="4" t="n">
        <v>999</v>
      </c>
      <c r="AGR16" s="4" t="n">
        <v>999</v>
      </c>
      <c r="AGS16" s="4" t="n">
        <v>999</v>
      </c>
      <c r="AGT16" s="4" t="n">
        <v>999</v>
      </c>
      <c r="AGU16" s="4" t="n">
        <v>999</v>
      </c>
      <c r="AGV16" s="4" t="n">
        <v>999</v>
      </c>
      <c r="AGW16" s="4" t="n">
        <v>999</v>
      </c>
      <c r="AGX16" s="4" t="n">
        <v>999</v>
      </c>
      <c r="AGY16" s="4" t="n">
        <v>999</v>
      </c>
      <c r="AGZ16" s="4" t="n">
        <v>999</v>
      </c>
      <c r="AHA16" s="4" t="n">
        <v>999</v>
      </c>
      <c r="AHB16" s="4" t="n">
        <v>999</v>
      </c>
      <c r="AHC16" s="4" t="n">
        <v>999</v>
      </c>
      <c r="AHD16" s="4" t="n">
        <v>999</v>
      </c>
      <c r="AHE16" s="4" t="n">
        <v>999</v>
      </c>
      <c r="AHF16" s="42" t="n">
        <f aca="false">AGO16/AGM16</f>
        <v>1</v>
      </c>
      <c r="AHG16" s="7" t="s">
        <v>1040</v>
      </c>
      <c r="AHH16" s="42" t="n">
        <v>999</v>
      </c>
      <c r="AHI16" s="42" t="n">
        <v>999</v>
      </c>
      <c r="AHJ16" s="42" t="n">
        <v>999</v>
      </c>
      <c r="AHK16" s="42" t="n">
        <v>999</v>
      </c>
      <c r="AHL16" s="42" t="n">
        <v>999</v>
      </c>
      <c r="AHM16" s="42" t="n">
        <v>999</v>
      </c>
      <c r="AHN16" s="42" t="n">
        <v>999</v>
      </c>
      <c r="AHO16" s="42" t="n">
        <v>999</v>
      </c>
      <c r="AHP16" s="25" t="n">
        <v>0.804</v>
      </c>
      <c r="AHQ16" s="25" t="n">
        <v>0.804</v>
      </c>
      <c r="AHR16" s="25" t="n">
        <v>0.847</v>
      </c>
      <c r="AHS16" s="25" t="n">
        <v>0.847</v>
      </c>
      <c r="AHT16" s="25" t="n">
        <v>0.761</v>
      </c>
      <c r="AHU16" s="25" t="n">
        <v>0.761</v>
      </c>
      <c r="AHV16" s="4" t="n">
        <v>999</v>
      </c>
      <c r="AHW16" s="4" t="n">
        <v>999</v>
      </c>
      <c r="AHX16" s="4" t="n">
        <v>999</v>
      </c>
      <c r="AHY16" s="4" t="n">
        <v>999</v>
      </c>
      <c r="AHZ16" s="4" t="n">
        <v>999</v>
      </c>
      <c r="AIA16" s="4" t="n">
        <v>999</v>
      </c>
      <c r="AIB16" s="4" t="n">
        <v>999</v>
      </c>
      <c r="AIC16" s="4" t="n">
        <v>999</v>
      </c>
      <c r="AID16" s="4" t="n">
        <v>999</v>
      </c>
      <c r="AIE16" s="4" t="n">
        <v>999</v>
      </c>
      <c r="AIF16" s="4" t="n">
        <v>999</v>
      </c>
      <c r="AIG16" s="4" t="n">
        <v>999</v>
      </c>
      <c r="AIH16" s="4" t="n">
        <v>999</v>
      </c>
      <c r="AII16" s="4" t="n">
        <v>999</v>
      </c>
      <c r="AIJ16" s="4" t="n">
        <v>999</v>
      </c>
      <c r="AIK16" s="4" t="n">
        <v>999</v>
      </c>
      <c r="AIL16" s="42" t="n">
        <f aca="false">AHU16/AHS16</f>
        <v>0.898465171192444</v>
      </c>
      <c r="AIM16" s="7" t="s">
        <v>1040</v>
      </c>
      <c r="AIN16" s="42" t="n">
        <v>999</v>
      </c>
      <c r="AIO16" s="42" t="n">
        <v>999</v>
      </c>
      <c r="AIP16" s="42" t="n">
        <v>999</v>
      </c>
      <c r="AIQ16" s="42" t="n">
        <v>999</v>
      </c>
      <c r="AIR16" s="42" t="n">
        <v>999</v>
      </c>
      <c r="AIS16" s="42" t="n">
        <v>999</v>
      </c>
      <c r="AIT16" s="42" t="n">
        <v>999</v>
      </c>
      <c r="AIU16" s="42" t="n">
        <v>999</v>
      </c>
      <c r="AIV16" s="6" t="n">
        <v>2015</v>
      </c>
      <c r="AIW16" s="41" t="n">
        <v>0.852177591728487</v>
      </c>
      <c r="AIX16" s="41" t="n">
        <v>0.609848484848485</v>
      </c>
      <c r="AIY16" s="41" t="n">
        <v>0.869949494949495</v>
      </c>
      <c r="AIZ16" s="4" t="n">
        <v>1</v>
      </c>
      <c r="AJA16" s="4" t="s">
        <v>1030</v>
      </c>
      <c r="AJB16" s="4" t="n">
        <v>0.33</v>
      </c>
      <c r="AJC16" s="4" t="s">
        <v>1065</v>
      </c>
      <c r="AJD16" s="25" t="n">
        <v>999</v>
      </c>
      <c r="AJE16" s="25" t="n">
        <v>999</v>
      </c>
      <c r="AJF16" s="25" t="n">
        <v>999</v>
      </c>
      <c r="AJG16" s="25" t="n">
        <v>999</v>
      </c>
      <c r="AJH16" s="25" t="n">
        <v>999</v>
      </c>
      <c r="AJI16" s="25" t="n">
        <v>999</v>
      </c>
      <c r="AJJ16" s="41" t="n">
        <v>0.665</v>
      </c>
      <c r="AJK16" s="41" t="n">
        <v>0.666666666666667</v>
      </c>
      <c r="AJL16" s="4" t="n">
        <v>0</v>
      </c>
      <c r="AJM16" s="4" t="s">
        <v>1031</v>
      </c>
      <c r="AJN16" s="4" t="n">
        <v>0</v>
      </c>
      <c r="AJO16" s="4" t="s">
        <v>1031</v>
      </c>
      <c r="AJP16" s="25" t="n">
        <v>0.99</v>
      </c>
      <c r="AJQ16" s="47" t="n">
        <v>0.01</v>
      </c>
      <c r="AJR16" s="25" t="n">
        <v>0.139491172846322</v>
      </c>
      <c r="AJS16" s="47" t="n">
        <v>0.99</v>
      </c>
      <c r="AJT16" s="41" t="n">
        <v>0.28237279321158</v>
      </c>
      <c r="AJU16" s="41" t="n">
        <v>1</v>
      </c>
      <c r="AJV16" s="4" t="n">
        <v>1</v>
      </c>
      <c r="AJW16" s="4" t="s">
        <v>1059</v>
      </c>
      <c r="AJX16" s="4" t="n">
        <v>1</v>
      </c>
      <c r="AJY16" s="4" t="s">
        <v>1030</v>
      </c>
      <c r="AJZ16" s="4" t="n">
        <v>1</v>
      </c>
      <c r="AKA16" s="4" t="s">
        <v>1030</v>
      </c>
      <c r="AKB16" s="4" t="n">
        <v>0</v>
      </c>
      <c r="AKC16" s="4" t="s">
        <v>1031</v>
      </c>
      <c r="AKD16" s="41" t="n">
        <v>0.75</v>
      </c>
      <c r="AKE16" s="41" t="n">
        <v>1</v>
      </c>
      <c r="AKF16" s="4" t="s">
        <v>1052</v>
      </c>
      <c r="AKG16" s="4" t="s">
        <v>1031</v>
      </c>
      <c r="AKH16" s="25" t="n">
        <v>0.678395690861757</v>
      </c>
      <c r="AKI16" s="0" t="n">
        <v>37</v>
      </c>
      <c r="AKJ16" s="4" t="s">
        <v>1051</v>
      </c>
      <c r="AKK16" s="4" t="s">
        <v>1030</v>
      </c>
      <c r="AKL16" s="4" t="s">
        <v>1051</v>
      </c>
      <c r="AKM16" s="4" t="s">
        <v>1030</v>
      </c>
      <c r="AKN16" s="25" t="n">
        <v>0.749</v>
      </c>
      <c r="AKO16" s="25" t="n">
        <v>0.749</v>
      </c>
      <c r="AKP16" s="4" t="s">
        <v>1051</v>
      </c>
      <c r="AKQ16" s="4" t="s">
        <v>1030</v>
      </c>
      <c r="AKR16" s="4" t="s">
        <v>1051</v>
      </c>
      <c r="AKS16" s="4" t="s">
        <v>1030</v>
      </c>
      <c r="AKT16" s="41" t="n">
        <v>0.77534224155168</v>
      </c>
      <c r="AKU16" s="41" t="n">
        <v>1</v>
      </c>
      <c r="AKV16" s="41" t="n">
        <v>0.916666666666667</v>
      </c>
    </row>
    <row r="17" customFormat="false" ht="14.9" hidden="false" customHeight="false" outlineLevel="0" collapsed="false">
      <c r="A17" s="4" t="s">
        <v>1096</v>
      </c>
      <c r="B17" s="4" t="n">
        <v>0.5</v>
      </c>
      <c r="C17" s="4" t="s">
        <v>1054</v>
      </c>
      <c r="D17" s="4" t="n">
        <v>1</v>
      </c>
      <c r="E17" s="4" t="s">
        <v>1030</v>
      </c>
      <c r="F17" s="4" t="n">
        <v>1</v>
      </c>
      <c r="G17" s="4" t="s">
        <v>1030</v>
      </c>
      <c r="H17" s="4" t="n">
        <v>1</v>
      </c>
      <c r="I17" s="4" t="s">
        <v>1030</v>
      </c>
      <c r="J17" s="4" t="n">
        <v>0</v>
      </c>
      <c r="K17" s="4" t="s">
        <v>1031</v>
      </c>
      <c r="L17" s="4" t="n">
        <v>1</v>
      </c>
      <c r="M17" s="4" t="s">
        <v>1030</v>
      </c>
      <c r="N17" s="4" t="n">
        <v>1</v>
      </c>
      <c r="O17" s="4" t="s">
        <v>1030</v>
      </c>
      <c r="P17" s="4" t="n">
        <v>1</v>
      </c>
      <c r="Q17" s="4" t="s">
        <v>1030</v>
      </c>
      <c r="R17" s="4" t="n">
        <v>1</v>
      </c>
      <c r="S17" s="4" t="s">
        <v>1030</v>
      </c>
      <c r="T17" s="4" t="n">
        <v>1</v>
      </c>
      <c r="U17" s="4" t="s">
        <v>1030</v>
      </c>
      <c r="V17" s="4" t="n">
        <v>1</v>
      </c>
      <c r="W17" s="4" t="s">
        <v>1030</v>
      </c>
      <c r="X17" s="4" t="n">
        <v>0</v>
      </c>
      <c r="Y17" s="4" t="s">
        <v>1031</v>
      </c>
      <c r="Z17" s="4" t="n">
        <v>1</v>
      </c>
      <c r="AA17" s="4" t="s">
        <v>1030</v>
      </c>
      <c r="AB17" s="4" t="n">
        <v>1</v>
      </c>
      <c r="AC17" s="4" t="s">
        <v>1030</v>
      </c>
      <c r="AD17" s="4" t="n">
        <v>1</v>
      </c>
      <c r="AE17" s="4" t="s">
        <v>1055</v>
      </c>
      <c r="AF17" s="4" t="n">
        <v>1</v>
      </c>
      <c r="AG17" s="4" t="s">
        <v>1055</v>
      </c>
      <c r="AH17" s="4" t="n">
        <v>997</v>
      </c>
      <c r="AI17" s="4" t="s">
        <v>1032</v>
      </c>
      <c r="AJ17" s="4" t="n">
        <v>997</v>
      </c>
      <c r="AK17" s="4" t="s">
        <v>1032</v>
      </c>
      <c r="AL17" s="4" t="n">
        <v>997</v>
      </c>
      <c r="AM17" s="4" t="s">
        <v>1032</v>
      </c>
      <c r="AN17" s="4" t="n">
        <v>997</v>
      </c>
      <c r="AO17" s="4" t="s">
        <v>1032</v>
      </c>
      <c r="AP17" s="4" t="n">
        <v>997</v>
      </c>
      <c r="AQ17" s="4" t="s">
        <v>1032</v>
      </c>
      <c r="AR17" s="4" t="n">
        <v>997</v>
      </c>
      <c r="AS17" s="4" t="s">
        <v>1032</v>
      </c>
      <c r="AT17" s="4" t="n">
        <v>997</v>
      </c>
      <c r="AU17" s="4" t="s">
        <v>1032</v>
      </c>
      <c r="AV17" s="4" t="n">
        <v>997</v>
      </c>
      <c r="AW17" s="4" t="s">
        <v>1032</v>
      </c>
      <c r="AX17" s="4" t="n">
        <v>997</v>
      </c>
      <c r="AY17" s="4" t="s">
        <v>1032</v>
      </c>
      <c r="AZ17" s="4" t="n">
        <v>1</v>
      </c>
      <c r="BA17" s="4" t="s">
        <v>1030</v>
      </c>
      <c r="BB17" s="4" t="n">
        <v>1</v>
      </c>
      <c r="BC17" s="4" t="s">
        <v>1030</v>
      </c>
      <c r="BD17" s="4" t="n">
        <v>1</v>
      </c>
      <c r="BE17" s="4" t="s">
        <v>1030</v>
      </c>
      <c r="BF17" s="4" t="n">
        <v>1</v>
      </c>
      <c r="BG17" s="4" t="s">
        <v>1030</v>
      </c>
      <c r="BH17" s="4" t="n">
        <v>0</v>
      </c>
      <c r="BI17" s="4" t="s">
        <v>1031</v>
      </c>
      <c r="BJ17" s="4" t="n">
        <v>1</v>
      </c>
      <c r="BK17" s="4" t="s">
        <v>1030</v>
      </c>
      <c r="BL17" s="4" t="n">
        <v>0</v>
      </c>
      <c r="BM17" s="4" t="s">
        <v>1031</v>
      </c>
      <c r="BN17" s="48" t="n">
        <v>0.804347826086956</v>
      </c>
      <c r="BO17" s="48" t="n">
        <v>1</v>
      </c>
      <c r="BP17" s="4" t="n">
        <v>1</v>
      </c>
      <c r="BQ17" s="4" t="s">
        <v>1033</v>
      </c>
      <c r="BR17" s="4" t="n">
        <v>1</v>
      </c>
      <c r="BS17" s="4" t="s">
        <v>1033</v>
      </c>
      <c r="BT17" s="4" t="n">
        <v>1</v>
      </c>
      <c r="BU17" s="4" t="s">
        <v>1033</v>
      </c>
      <c r="BV17" s="4" t="n">
        <v>1</v>
      </c>
      <c r="BW17" s="4" t="s">
        <v>1033</v>
      </c>
      <c r="BX17" s="4" t="n">
        <v>1</v>
      </c>
      <c r="BY17" s="4" t="s">
        <v>1030</v>
      </c>
      <c r="BZ17" s="4" t="n">
        <v>1</v>
      </c>
      <c r="CA17" s="4" t="s">
        <v>1030</v>
      </c>
      <c r="CB17" s="4" t="n">
        <v>1</v>
      </c>
      <c r="CC17" s="4" t="s">
        <v>1030</v>
      </c>
      <c r="CD17" s="23" t="n">
        <v>1</v>
      </c>
      <c r="CE17" s="48" t="n">
        <v>1</v>
      </c>
      <c r="CF17" s="4" t="n">
        <v>1</v>
      </c>
      <c r="CG17" s="4" t="s">
        <v>1030</v>
      </c>
      <c r="CH17" s="4" t="n">
        <v>1</v>
      </c>
      <c r="CI17" s="4" t="s">
        <v>1030</v>
      </c>
      <c r="CJ17" s="4" t="n">
        <v>1</v>
      </c>
      <c r="CK17" s="4" t="s">
        <v>1030</v>
      </c>
      <c r="CL17" s="41" t="n">
        <v>1</v>
      </c>
      <c r="CM17" s="41" t="n">
        <v>1</v>
      </c>
      <c r="CN17" s="4" t="n">
        <v>1</v>
      </c>
      <c r="CO17" s="34" t="s">
        <v>1030</v>
      </c>
      <c r="CP17" s="4" t="n">
        <v>1</v>
      </c>
      <c r="CQ17" s="34" t="s">
        <v>1030</v>
      </c>
      <c r="CR17" s="4" t="n">
        <v>1</v>
      </c>
      <c r="CS17" s="4" t="s">
        <v>1056</v>
      </c>
      <c r="CT17" s="4" t="n">
        <v>1</v>
      </c>
      <c r="CU17" s="4" t="s">
        <v>1030</v>
      </c>
      <c r="CV17" s="48" t="n">
        <v>1</v>
      </c>
      <c r="CW17" s="48" t="n">
        <v>1</v>
      </c>
      <c r="CX17" s="4" t="n">
        <v>1</v>
      </c>
      <c r="CY17" s="50" t="n">
        <v>23.3</v>
      </c>
      <c r="CZ17" s="6" t="n">
        <v>2013</v>
      </c>
      <c r="DA17" s="27" t="n">
        <v>0.746252834376918</v>
      </c>
      <c r="DB17" s="50" t="n">
        <v>4.7</v>
      </c>
      <c r="DC17" s="6" t="n">
        <v>2015</v>
      </c>
      <c r="DD17" s="4" t="n">
        <v>1</v>
      </c>
      <c r="DE17" s="0" t="n">
        <v>0</v>
      </c>
      <c r="DF17" s="6" t="s">
        <v>1032</v>
      </c>
      <c r="DG17" s="27" t="n">
        <v>0.113279135514945</v>
      </c>
      <c r="DH17" s="29" t="n">
        <v>0.00034</v>
      </c>
      <c r="DI17" s="6" t="n">
        <v>2015</v>
      </c>
      <c r="DJ17" s="4" t="n">
        <v>0.550281946464938</v>
      </c>
      <c r="DK17" s="0" t="n">
        <v>30.8</v>
      </c>
      <c r="DL17" s="6" t="n">
        <v>2015</v>
      </c>
      <c r="DM17" s="4" t="n">
        <v>1</v>
      </c>
      <c r="DN17" s="0" t="n">
        <v>43.7</v>
      </c>
      <c r="DO17" s="6" t="n">
        <v>2015</v>
      </c>
      <c r="DP17" s="4" t="n">
        <v>999</v>
      </c>
      <c r="DQ17" s="4" t="n">
        <v>999</v>
      </c>
      <c r="DR17" s="4" t="n">
        <v>999</v>
      </c>
      <c r="DS17" s="4" t="n">
        <v>1</v>
      </c>
      <c r="DT17" s="0" t="n">
        <v>12.2</v>
      </c>
      <c r="DU17" s="6" t="n">
        <v>2015</v>
      </c>
      <c r="DV17" s="4" t="n">
        <v>0.775872936210228</v>
      </c>
      <c r="DW17" s="0" t="n">
        <v>64.69</v>
      </c>
      <c r="DX17" s="6" t="n">
        <v>2015</v>
      </c>
      <c r="DY17" s="4" t="n">
        <v>0.620621370557938</v>
      </c>
      <c r="DZ17" s="0" t="n">
        <v>22.31</v>
      </c>
      <c r="EA17" s="6" t="n">
        <v>2015</v>
      </c>
      <c r="EB17" s="4" t="n">
        <v>0</v>
      </c>
      <c r="EC17" s="0" t="n">
        <v>2.6</v>
      </c>
      <c r="ED17" s="6" t="n">
        <v>2015</v>
      </c>
      <c r="EE17" s="4" t="n">
        <v>999</v>
      </c>
      <c r="EF17" s="4" t="n">
        <v>999</v>
      </c>
      <c r="EG17" s="4" t="n">
        <v>999</v>
      </c>
      <c r="EH17" s="41" t="n">
        <v>0.669302908761002</v>
      </c>
      <c r="EI17" s="41" t="n">
        <v>0.821428571428571</v>
      </c>
      <c r="EJ17" s="32" t="n">
        <v>0.885091336625863</v>
      </c>
      <c r="EK17" s="32" t="n">
        <v>0.855263157894737</v>
      </c>
      <c r="EL17" s="32" t="n">
        <v>0.756986011587909</v>
      </c>
      <c r="EM17" s="41" t="n">
        <v>0.964285714285714</v>
      </c>
      <c r="EN17" s="4" t="n">
        <v>0</v>
      </c>
      <c r="EO17" s="4" t="s">
        <v>1031</v>
      </c>
      <c r="EP17" s="4" t="n">
        <v>0.25</v>
      </c>
      <c r="EQ17" s="0" t="n">
        <v>0</v>
      </c>
      <c r="ER17" s="4" t="n">
        <v>0</v>
      </c>
      <c r="ES17" s="4" t="s">
        <v>1031</v>
      </c>
      <c r="ET17" s="25" t="n">
        <v>999</v>
      </c>
      <c r="EU17" s="0" t="n">
        <v>0</v>
      </c>
      <c r="EV17" s="36" t="n">
        <v>0.25</v>
      </c>
      <c r="EW17" s="0" t="n">
        <v>25</v>
      </c>
      <c r="EX17" s="36" t="n">
        <v>0.19</v>
      </c>
      <c r="EY17" s="0" t="n">
        <v>19</v>
      </c>
      <c r="EZ17" s="6" t="n">
        <v>2015</v>
      </c>
      <c r="FA17" s="48" t="n">
        <v>1</v>
      </c>
      <c r="FB17" s="48" t="n">
        <v>1</v>
      </c>
      <c r="FC17" s="4" t="n">
        <v>0</v>
      </c>
      <c r="FD17" s="4" t="s">
        <v>1031</v>
      </c>
      <c r="FE17" s="4" t="n">
        <v>0.25</v>
      </c>
      <c r="FF17" s="6" t="n">
        <v>999</v>
      </c>
      <c r="FG17" s="4" t="n">
        <v>0</v>
      </c>
      <c r="FH17" s="4" t="s">
        <v>1031</v>
      </c>
      <c r="FI17" s="6" t="n">
        <v>0.25</v>
      </c>
      <c r="FJ17" s="6" t="n">
        <v>999</v>
      </c>
      <c r="FK17" s="4" t="n">
        <v>999</v>
      </c>
      <c r="FL17" s="4" t="n">
        <v>999</v>
      </c>
      <c r="FM17" s="4" t="n">
        <v>999</v>
      </c>
      <c r="FN17" s="4" t="n">
        <v>999</v>
      </c>
      <c r="FO17" s="4" t="n">
        <v>1</v>
      </c>
      <c r="FP17" s="0" t="n">
        <v>100</v>
      </c>
      <c r="FQ17" s="4" t="n">
        <v>1</v>
      </c>
      <c r="FR17" s="0" t="n">
        <v>100</v>
      </c>
      <c r="FS17" s="6" t="n">
        <v>2012</v>
      </c>
      <c r="FT17" s="4" t="n">
        <v>1</v>
      </c>
      <c r="FU17" s="0" t="n">
        <v>100</v>
      </c>
      <c r="FV17" s="4" t="n">
        <v>1</v>
      </c>
      <c r="FW17" s="0" t="n">
        <v>100</v>
      </c>
      <c r="FX17" s="6" t="n">
        <v>2012</v>
      </c>
      <c r="FY17" s="41" t="n">
        <v>1</v>
      </c>
      <c r="FZ17" s="41" t="n">
        <v>0.75</v>
      </c>
      <c r="GA17" s="4" t="n">
        <v>0.969</v>
      </c>
      <c r="GB17" s="0" t="n">
        <v>96.9</v>
      </c>
      <c r="GC17" s="4" t="n">
        <v>0.930902694899561</v>
      </c>
      <c r="GD17" s="0" t="n">
        <v>94.1</v>
      </c>
      <c r="GE17" s="6" t="n">
        <v>2015</v>
      </c>
      <c r="GF17" s="4" t="n">
        <v>0</v>
      </c>
      <c r="GG17" s="4" t="s">
        <v>1031</v>
      </c>
      <c r="GH17" s="4" t="n">
        <v>0.25</v>
      </c>
      <c r="GI17" s="0" t="n">
        <v>999</v>
      </c>
      <c r="GJ17" s="4" t="n">
        <v>0</v>
      </c>
      <c r="GK17" s="4" t="s">
        <v>1031</v>
      </c>
      <c r="GL17" s="4" t="n">
        <v>0.2</v>
      </c>
      <c r="GM17" s="0" t="n">
        <v>999</v>
      </c>
      <c r="GN17" s="36" t="n">
        <v>1</v>
      </c>
      <c r="GO17" s="0" t="n">
        <v>21.2</v>
      </c>
      <c r="GP17" s="36" t="n">
        <v>1</v>
      </c>
      <c r="GQ17" s="0" t="n">
        <v>16.3</v>
      </c>
      <c r="GR17" s="6" t="n">
        <v>2015</v>
      </c>
      <c r="GS17" s="4" t="n">
        <v>1</v>
      </c>
      <c r="GT17" s="0" t="n">
        <v>1.21</v>
      </c>
      <c r="GU17" s="6" t="n">
        <v>2015</v>
      </c>
      <c r="GV17" s="48" t="n">
        <v>0.979980538979912</v>
      </c>
      <c r="GW17" s="48" t="n">
        <v>1</v>
      </c>
      <c r="GX17" s="4" t="n">
        <v>0</v>
      </c>
      <c r="GY17" s="4" t="s">
        <v>1031</v>
      </c>
      <c r="GZ17" s="4" t="n">
        <v>1</v>
      </c>
      <c r="HA17" s="6" t="n">
        <v>999</v>
      </c>
      <c r="HB17" s="4" t="n">
        <v>0</v>
      </c>
      <c r="HC17" s="4" t="s">
        <v>1031</v>
      </c>
      <c r="HD17" s="4" t="n">
        <v>1</v>
      </c>
      <c r="HE17" s="4" t="n">
        <v>999</v>
      </c>
      <c r="HF17" s="26" t="s">
        <v>1035</v>
      </c>
      <c r="HG17" s="4" t="n">
        <v>999</v>
      </c>
      <c r="HH17" s="4" t="n">
        <v>999</v>
      </c>
      <c r="HI17" s="4" t="n">
        <v>999</v>
      </c>
      <c r="HJ17" s="4" t="n">
        <v>999</v>
      </c>
      <c r="HK17" s="4" t="n">
        <v>999</v>
      </c>
      <c r="HL17" s="41" t="s">
        <v>1035</v>
      </c>
      <c r="HM17" s="41" t="n">
        <v>0.5</v>
      </c>
      <c r="HN17" s="41" t="n">
        <v>0.8125</v>
      </c>
      <c r="HO17" s="4" t="n">
        <v>1</v>
      </c>
      <c r="HP17" s="34" t="s">
        <v>1036</v>
      </c>
      <c r="HQ17" s="4" t="n">
        <v>1</v>
      </c>
      <c r="HR17" s="4" t="s">
        <v>1037</v>
      </c>
      <c r="HS17" s="4" t="n">
        <v>0.98</v>
      </c>
      <c r="HT17" s="0" t="n">
        <v>2</v>
      </c>
      <c r="HU17" s="4" t="n">
        <v>2015</v>
      </c>
      <c r="HV17" s="40" t="n">
        <v>0.976577184711716</v>
      </c>
      <c r="HW17" s="0" t="n">
        <v>2</v>
      </c>
      <c r="HX17" s="6" t="n">
        <v>2015</v>
      </c>
      <c r="HY17" s="52" t="n">
        <v>0</v>
      </c>
      <c r="HZ17" s="4" t="s">
        <v>1030</v>
      </c>
      <c r="IA17" s="0" t="s">
        <v>1097</v>
      </c>
      <c r="IB17" s="6" t="n">
        <v>2015</v>
      </c>
      <c r="IC17" s="4" t="n">
        <v>1</v>
      </c>
      <c r="ID17" s="4" t="s">
        <v>1030</v>
      </c>
      <c r="IE17" s="41" t="n">
        <v>0.826096197451953</v>
      </c>
      <c r="IF17" s="41" t="n">
        <v>1</v>
      </c>
      <c r="IG17" s="4" t="n">
        <v>1</v>
      </c>
      <c r="IH17" s="34" t="s">
        <v>1030</v>
      </c>
      <c r="II17" s="33" t="n">
        <v>1</v>
      </c>
      <c r="IJ17" s="34" t="s">
        <v>1030</v>
      </c>
      <c r="IK17" s="4" t="n">
        <v>0</v>
      </c>
      <c r="IL17" s="4" t="s">
        <v>1031</v>
      </c>
      <c r="IM17" s="15" t="n">
        <v>1</v>
      </c>
      <c r="IN17" s="15" t="s">
        <v>1030</v>
      </c>
      <c r="IO17" s="15" t="n">
        <v>1</v>
      </c>
      <c r="IP17" s="15" t="s">
        <v>1030</v>
      </c>
      <c r="IQ17" s="4" t="n">
        <v>1</v>
      </c>
      <c r="IR17" s="15" t="s">
        <v>1030</v>
      </c>
      <c r="IS17" s="4" t="n">
        <v>0</v>
      </c>
      <c r="IT17" s="4" t="s">
        <v>1031</v>
      </c>
      <c r="IU17" s="4" t="n">
        <v>0</v>
      </c>
      <c r="IV17" s="4" t="s">
        <v>1031</v>
      </c>
      <c r="IW17" s="4" t="n">
        <v>1</v>
      </c>
      <c r="IX17" s="4" t="s">
        <v>1030</v>
      </c>
      <c r="IY17" s="4" t="n">
        <v>1</v>
      </c>
      <c r="IZ17" s="4" t="s">
        <v>1030</v>
      </c>
      <c r="JA17" s="4" t="n">
        <v>1</v>
      </c>
      <c r="JB17" s="4" t="s">
        <v>1030</v>
      </c>
      <c r="JC17" s="4" t="n">
        <v>1</v>
      </c>
      <c r="JD17" s="4" t="s">
        <v>1030</v>
      </c>
      <c r="JE17" s="4" t="n">
        <v>1</v>
      </c>
      <c r="JF17" s="4" t="s">
        <v>1030</v>
      </c>
      <c r="JG17" s="4" t="n">
        <v>1</v>
      </c>
      <c r="JH17" s="4" t="s">
        <v>1030</v>
      </c>
      <c r="JI17" s="4" t="n">
        <v>1</v>
      </c>
      <c r="JJ17" s="4" t="s">
        <v>1030</v>
      </c>
      <c r="JK17" s="4" t="n">
        <v>1</v>
      </c>
      <c r="JL17" s="4" t="s">
        <v>1030</v>
      </c>
      <c r="JM17" s="4" t="n">
        <v>1</v>
      </c>
      <c r="JN17" s="4" t="s">
        <v>1030</v>
      </c>
      <c r="JO17" s="4" t="n">
        <v>1</v>
      </c>
      <c r="JP17" s="4" t="s">
        <v>1031</v>
      </c>
      <c r="JQ17" s="4" t="n">
        <v>0</v>
      </c>
      <c r="JR17" s="4" t="s">
        <v>1030</v>
      </c>
      <c r="JS17" s="41" t="n">
        <v>0.789473684210526</v>
      </c>
      <c r="JT17" s="41" t="n">
        <v>1</v>
      </c>
      <c r="JU17" s="4" t="n">
        <v>1</v>
      </c>
      <c r="JV17" s="4" t="n">
        <v>1.0824</v>
      </c>
      <c r="JW17" s="4" t="n">
        <v>1.0839</v>
      </c>
      <c r="JX17" s="46" t="n">
        <v>1.0839</v>
      </c>
      <c r="JY17" s="4" t="n">
        <v>1.0808</v>
      </c>
      <c r="JZ17" s="46" t="n">
        <v>1.0808</v>
      </c>
      <c r="KA17" s="4" t="n">
        <v>999</v>
      </c>
      <c r="KB17" s="46" t="n">
        <v>999</v>
      </c>
      <c r="KC17" s="4" t="n">
        <v>999</v>
      </c>
      <c r="KD17" s="46" t="n">
        <v>999</v>
      </c>
      <c r="KE17" s="4" t="n">
        <v>999</v>
      </c>
      <c r="KF17" s="46" t="n">
        <v>999</v>
      </c>
      <c r="KG17" s="4" t="n">
        <v>999</v>
      </c>
      <c r="KH17" s="46" t="n">
        <v>999</v>
      </c>
      <c r="KI17" s="4" t="n">
        <v>999</v>
      </c>
      <c r="KJ17" s="46" t="n">
        <v>999</v>
      </c>
      <c r="KK17" s="4" t="n">
        <v>999</v>
      </c>
      <c r="KL17" s="46" t="n">
        <v>999</v>
      </c>
      <c r="KM17" s="4" t="n">
        <v>999</v>
      </c>
      <c r="KN17" s="4" t="n">
        <v>999</v>
      </c>
      <c r="KO17" s="4" t="n">
        <v>999</v>
      </c>
      <c r="KP17" s="4" t="n">
        <v>999</v>
      </c>
      <c r="KQ17" s="42" t="n">
        <f aca="false">JZ17/JX17</f>
        <v>0.99713995756066</v>
      </c>
      <c r="KR17" s="7" t="s">
        <v>1040</v>
      </c>
      <c r="KS17" s="42" t="n">
        <v>999</v>
      </c>
      <c r="KT17" s="42" t="n">
        <v>999</v>
      </c>
      <c r="KU17" s="42" t="n">
        <v>999</v>
      </c>
      <c r="KV17" s="42" t="n">
        <v>999</v>
      </c>
      <c r="KW17" s="42" t="n">
        <v>999</v>
      </c>
      <c r="KX17" s="42" t="n">
        <v>999</v>
      </c>
      <c r="KY17" s="42" t="n">
        <v>999</v>
      </c>
      <c r="KZ17" s="42" t="n">
        <v>999</v>
      </c>
      <c r="LA17" s="4" t="n">
        <v>1</v>
      </c>
      <c r="LB17" s="4" t="n">
        <v>1.2781</v>
      </c>
      <c r="LC17" s="4" t="n">
        <v>1.18602719507297</v>
      </c>
      <c r="LD17" s="4" t="n">
        <v>1.2534</v>
      </c>
      <c r="LE17" s="4" t="n">
        <v>1.2231739041128</v>
      </c>
      <c r="LF17" s="4" t="n">
        <v>1.304</v>
      </c>
      <c r="LG17" s="4" t="n">
        <v>999</v>
      </c>
      <c r="LH17" s="4" t="n">
        <v>999</v>
      </c>
      <c r="LI17" s="4" t="n">
        <v>999</v>
      </c>
      <c r="LJ17" s="4" t="n">
        <v>999</v>
      </c>
      <c r="LK17" s="4" t="n">
        <v>999</v>
      </c>
      <c r="LL17" s="4" t="n">
        <v>999</v>
      </c>
      <c r="LM17" s="4" t="n">
        <v>999</v>
      </c>
      <c r="LN17" s="4" t="n">
        <v>999</v>
      </c>
      <c r="LO17" s="4" t="n">
        <v>999</v>
      </c>
      <c r="LP17" s="4" t="n">
        <v>999</v>
      </c>
      <c r="LQ17" s="6" t="n">
        <v>999</v>
      </c>
      <c r="LR17" s="4" t="n">
        <v>999</v>
      </c>
      <c r="LS17" s="4" t="n">
        <v>999</v>
      </c>
      <c r="LT17" s="4" t="n">
        <v>999</v>
      </c>
      <c r="LU17" s="4" t="n">
        <v>999</v>
      </c>
      <c r="LV17" s="15" t="n">
        <v>999</v>
      </c>
      <c r="LW17" s="42" t="n">
        <f aca="false">LF17/LD17</f>
        <v>1.04037019307484</v>
      </c>
      <c r="LX17" s="7" t="s">
        <v>1040</v>
      </c>
      <c r="LY17" s="42" t="n">
        <v>999</v>
      </c>
      <c r="LZ17" s="42" t="n">
        <v>999</v>
      </c>
      <c r="MA17" s="42" t="n">
        <v>999</v>
      </c>
      <c r="MB17" s="42" t="n">
        <v>999</v>
      </c>
      <c r="MC17" s="42" t="n">
        <v>999</v>
      </c>
      <c r="MD17" s="42" t="n">
        <v>999</v>
      </c>
      <c r="ME17" s="42" t="n">
        <v>999</v>
      </c>
      <c r="MF17" s="42" t="n">
        <v>999</v>
      </c>
      <c r="MG17" s="4" t="n">
        <v>999</v>
      </c>
      <c r="MH17" s="4" t="n">
        <v>999</v>
      </c>
      <c r="MI17" s="4" t="n">
        <v>999</v>
      </c>
      <c r="MJ17" s="4" t="n">
        <v>999</v>
      </c>
      <c r="MK17" s="4" t="n">
        <v>999</v>
      </c>
      <c r="ML17" s="4" t="n">
        <v>999</v>
      </c>
      <c r="MM17" s="4" t="n">
        <v>999</v>
      </c>
      <c r="MN17" s="4" t="n">
        <v>999</v>
      </c>
      <c r="MO17" s="4" t="n">
        <v>999</v>
      </c>
      <c r="MP17" s="4" t="n">
        <v>999</v>
      </c>
      <c r="MQ17" s="4" t="n">
        <v>999</v>
      </c>
      <c r="MR17" s="4" t="n">
        <v>999</v>
      </c>
      <c r="MS17" s="4" t="n">
        <v>999</v>
      </c>
      <c r="MT17" s="4" t="n">
        <v>999</v>
      </c>
      <c r="MU17" s="4" t="n">
        <v>999</v>
      </c>
      <c r="MV17" s="4" t="n">
        <v>999</v>
      </c>
      <c r="MW17" s="4" t="n">
        <v>999</v>
      </c>
      <c r="MX17" s="4" t="n">
        <v>999</v>
      </c>
      <c r="MY17" s="4" t="n">
        <v>999</v>
      </c>
      <c r="MZ17" s="4" t="n">
        <v>999</v>
      </c>
      <c r="NA17" s="4" t="n">
        <v>999</v>
      </c>
      <c r="NB17" s="4" t="n">
        <v>999</v>
      </c>
      <c r="NC17" s="42" t="n">
        <v>999</v>
      </c>
      <c r="ND17" s="42" t="n">
        <v>999</v>
      </c>
      <c r="NE17" s="42" t="n">
        <v>999</v>
      </c>
      <c r="NF17" s="42" t="n">
        <v>999</v>
      </c>
      <c r="NG17" s="42" t="n">
        <v>999</v>
      </c>
      <c r="NH17" s="42" t="n">
        <v>999</v>
      </c>
      <c r="NI17" s="42" t="n">
        <v>999</v>
      </c>
      <c r="NJ17" s="42" t="n">
        <v>999</v>
      </c>
      <c r="NK17" s="42" t="n">
        <v>999</v>
      </c>
      <c r="NL17" s="42" t="n">
        <v>999</v>
      </c>
      <c r="NM17" s="4" t="n">
        <v>0.49031953932693</v>
      </c>
      <c r="NN17" s="4" t="n">
        <v>0.5648</v>
      </c>
      <c r="NO17" s="4" t="n">
        <v>0.625890060737236</v>
      </c>
      <c r="NP17" s="4" t="n">
        <v>0.4904</v>
      </c>
      <c r="NQ17" s="4" t="n">
        <v>0.736596063172135</v>
      </c>
      <c r="NR17" s="4" t="n">
        <v>0.6412</v>
      </c>
      <c r="NS17" s="4" t="n">
        <v>999</v>
      </c>
      <c r="NT17" s="4" t="n">
        <v>999</v>
      </c>
      <c r="NU17" s="4" t="n">
        <v>999</v>
      </c>
      <c r="NV17" s="4" t="n">
        <v>999</v>
      </c>
      <c r="NW17" s="4" t="n">
        <v>999</v>
      </c>
      <c r="NX17" s="4" t="n">
        <v>999</v>
      </c>
      <c r="NY17" s="4" t="n">
        <v>999</v>
      </c>
      <c r="NZ17" s="4" t="n">
        <v>999</v>
      </c>
      <c r="OA17" s="4" t="n">
        <v>999</v>
      </c>
      <c r="OB17" s="4" t="n">
        <v>999</v>
      </c>
      <c r="OC17" s="4" t="n">
        <v>999</v>
      </c>
      <c r="OD17" s="4" t="n">
        <v>999</v>
      </c>
      <c r="OE17" s="6" t="n">
        <v>999</v>
      </c>
      <c r="OF17" s="4" t="n">
        <v>999</v>
      </c>
      <c r="OG17" s="4" t="n">
        <v>999</v>
      </c>
      <c r="OH17" s="4" t="n">
        <v>999</v>
      </c>
      <c r="OI17" s="42" t="n">
        <f aca="false">NR17/NP17</f>
        <v>1.30750407830343</v>
      </c>
      <c r="OJ17" s="7" t="s">
        <v>1044</v>
      </c>
      <c r="OK17" s="42" t="n">
        <v>999</v>
      </c>
      <c r="OL17" s="42" t="n">
        <v>999</v>
      </c>
      <c r="OM17" s="42" t="n">
        <v>999</v>
      </c>
      <c r="ON17" s="42" t="n">
        <v>999</v>
      </c>
      <c r="OO17" s="42" t="n">
        <v>999</v>
      </c>
      <c r="OP17" s="42" t="n">
        <v>999</v>
      </c>
      <c r="OQ17" s="42" t="n">
        <v>999</v>
      </c>
      <c r="OR17" s="42" t="n">
        <v>999</v>
      </c>
      <c r="OS17" s="4" t="s">
        <v>1035</v>
      </c>
      <c r="OT17" s="4" t="n">
        <v>0.9985</v>
      </c>
      <c r="OU17" s="4" t="n">
        <v>0.9985</v>
      </c>
      <c r="OV17" s="4" t="n">
        <v>0.9986</v>
      </c>
      <c r="OW17" s="4" t="n">
        <v>0.9986</v>
      </c>
      <c r="OX17" s="4" t="n">
        <v>0.9972</v>
      </c>
      <c r="OY17" s="4" t="n">
        <v>0.9972</v>
      </c>
      <c r="OZ17" s="4" t="n">
        <v>999</v>
      </c>
      <c r="PA17" s="4" t="n">
        <v>999</v>
      </c>
      <c r="PB17" s="4" t="n">
        <v>999</v>
      </c>
      <c r="PC17" s="4" t="n">
        <v>999</v>
      </c>
      <c r="PD17" s="4" t="n">
        <v>999</v>
      </c>
      <c r="PE17" s="4" t="n">
        <v>999</v>
      </c>
      <c r="PF17" s="4" t="n">
        <v>999</v>
      </c>
      <c r="PG17" s="4" t="n">
        <v>999</v>
      </c>
      <c r="PH17" s="4" t="n">
        <v>999</v>
      </c>
      <c r="PI17" s="4" t="n">
        <v>999</v>
      </c>
      <c r="PJ17" s="4" t="n">
        <v>999</v>
      </c>
      <c r="PK17" s="4" t="n">
        <v>999</v>
      </c>
      <c r="PL17" s="4" t="n">
        <v>999</v>
      </c>
      <c r="PM17" s="4" t="n">
        <v>999</v>
      </c>
      <c r="PN17" s="4" t="n">
        <v>999</v>
      </c>
      <c r="PO17" s="4" t="n">
        <v>999</v>
      </c>
      <c r="PP17" s="42" t="n">
        <f aca="false">OY17/OW17</f>
        <v>0.998598037252153</v>
      </c>
      <c r="PQ17" s="7" t="s">
        <v>1040</v>
      </c>
      <c r="PR17" s="42" t="n">
        <v>999</v>
      </c>
      <c r="PS17" s="42" t="n">
        <v>999</v>
      </c>
      <c r="PT17" s="42" t="n">
        <v>999</v>
      </c>
      <c r="PU17" s="42" t="n">
        <v>999</v>
      </c>
      <c r="PV17" s="42" t="n">
        <v>999</v>
      </c>
      <c r="PW17" s="42" t="n">
        <v>999</v>
      </c>
      <c r="PX17" s="42" t="n">
        <v>999</v>
      </c>
      <c r="PY17" s="42" t="n">
        <v>999</v>
      </c>
      <c r="PZ17" s="4" t="n">
        <v>0.979856378852075</v>
      </c>
      <c r="QA17" s="4" t="n">
        <v>0.9828</v>
      </c>
      <c r="QB17" s="4" t="n">
        <v>0.98406949434458</v>
      </c>
      <c r="QC17" s="4" t="n">
        <v>0.9783</v>
      </c>
      <c r="QD17" s="4" t="n">
        <v>0.990823441442731</v>
      </c>
      <c r="QE17" s="4" t="n">
        <v>0.9875</v>
      </c>
      <c r="QF17" s="4" t="n">
        <v>999</v>
      </c>
      <c r="QG17" s="4" t="n">
        <v>999</v>
      </c>
      <c r="QH17" s="4" t="n">
        <v>999</v>
      </c>
      <c r="QI17" s="4" t="n">
        <v>999</v>
      </c>
      <c r="QJ17" s="4" t="n">
        <v>999</v>
      </c>
      <c r="QK17" s="4" t="n">
        <v>999</v>
      </c>
      <c r="QL17" s="4" t="n">
        <v>999</v>
      </c>
      <c r="QM17" s="4" t="n">
        <v>999</v>
      </c>
      <c r="QN17" s="4" t="n">
        <v>999</v>
      </c>
      <c r="QO17" s="4" t="n">
        <v>999</v>
      </c>
      <c r="QP17" s="4" t="n">
        <v>999</v>
      </c>
      <c r="QQ17" s="4" t="n">
        <v>999</v>
      </c>
      <c r="QR17" s="4" t="n">
        <v>999</v>
      </c>
      <c r="QS17" s="4" t="n">
        <v>999</v>
      </c>
      <c r="QT17" s="4" t="n">
        <v>999</v>
      </c>
      <c r="QU17" s="4" t="n">
        <v>999</v>
      </c>
      <c r="QV17" s="42" t="n">
        <f aca="false">QE17/QC17</f>
        <v>1.00940406828171</v>
      </c>
      <c r="QW17" s="7" t="s">
        <v>1044</v>
      </c>
      <c r="QX17" s="42" t="n">
        <v>999</v>
      </c>
      <c r="QY17" s="42" t="n">
        <v>999</v>
      </c>
      <c r="QZ17" s="42" t="n">
        <v>999</v>
      </c>
      <c r="RA17" s="42" t="n">
        <v>999</v>
      </c>
      <c r="RB17" s="42" t="n">
        <v>999</v>
      </c>
      <c r="RC17" s="42" t="n">
        <v>999</v>
      </c>
      <c r="RD17" s="42" t="n">
        <v>999</v>
      </c>
      <c r="RE17" s="42" t="n">
        <v>999</v>
      </c>
      <c r="RF17" s="15" t="s">
        <v>1035</v>
      </c>
      <c r="RG17" s="4" t="n">
        <v>999</v>
      </c>
      <c r="RH17" s="4" t="n">
        <v>999</v>
      </c>
      <c r="RI17" s="4" t="n">
        <v>999</v>
      </c>
      <c r="RJ17" s="4" t="n">
        <v>999</v>
      </c>
      <c r="RK17" s="4" t="n">
        <v>999</v>
      </c>
      <c r="RL17" s="4" t="n">
        <v>999</v>
      </c>
      <c r="RM17" s="4" t="n">
        <v>999</v>
      </c>
      <c r="RN17" s="4" t="n">
        <v>999</v>
      </c>
      <c r="RO17" s="4" t="n">
        <v>999</v>
      </c>
      <c r="RP17" s="4" t="n">
        <v>999</v>
      </c>
      <c r="RQ17" s="4" t="n">
        <v>999</v>
      </c>
      <c r="RR17" s="4" t="n">
        <v>999</v>
      </c>
      <c r="RS17" s="4" t="n">
        <v>999</v>
      </c>
      <c r="RT17" s="4" t="n">
        <v>999</v>
      </c>
      <c r="RU17" s="4" t="n">
        <v>999</v>
      </c>
      <c r="RV17" s="4" t="n">
        <v>999</v>
      </c>
      <c r="RW17" s="4" t="n">
        <v>999</v>
      </c>
      <c r="RX17" s="4" t="n">
        <v>999</v>
      </c>
      <c r="RY17" s="4" t="n">
        <v>999</v>
      </c>
      <c r="RZ17" s="4" t="n">
        <v>999</v>
      </c>
      <c r="SA17" s="4" t="n">
        <v>999</v>
      </c>
      <c r="SB17" s="4" t="n">
        <v>999</v>
      </c>
      <c r="SC17" s="42" t="n">
        <v>999</v>
      </c>
      <c r="SD17" s="42" t="n">
        <v>999</v>
      </c>
      <c r="SE17" s="42" t="n">
        <v>999</v>
      </c>
      <c r="SF17" s="42" t="n">
        <v>999</v>
      </c>
      <c r="SG17" s="42" t="n">
        <v>999</v>
      </c>
      <c r="SH17" s="42" t="n">
        <v>999</v>
      </c>
      <c r="SI17" s="42" t="n">
        <v>999</v>
      </c>
      <c r="SJ17" s="42" t="n">
        <v>999</v>
      </c>
      <c r="SK17" s="42" t="n">
        <v>999</v>
      </c>
      <c r="SL17" s="42" t="n">
        <v>999</v>
      </c>
      <c r="SM17" s="4" t="n">
        <v>999</v>
      </c>
      <c r="SN17" s="4" t="n">
        <v>999</v>
      </c>
      <c r="SO17" s="4" t="n">
        <v>999</v>
      </c>
      <c r="SP17" s="4" t="n">
        <v>999</v>
      </c>
      <c r="SQ17" s="4" t="n">
        <v>999</v>
      </c>
      <c r="SR17" s="4" t="n">
        <v>999</v>
      </c>
      <c r="SS17" s="4" t="n">
        <v>999</v>
      </c>
      <c r="ST17" s="4" t="n">
        <v>999</v>
      </c>
      <c r="SU17" s="4" t="n">
        <v>999</v>
      </c>
      <c r="SV17" s="4" t="n">
        <v>999</v>
      </c>
      <c r="SW17" s="4" t="n">
        <v>999</v>
      </c>
      <c r="SX17" s="4" t="n">
        <v>999</v>
      </c>
      <c r="SY17" s="4" t="n">
        <v>999</v>
      </c>
      <c r="SZ17" s="4" t="n">
        <v>999</v>
      </c>
      <c r="TA17" s="4" t="n">
        <v>999</v>
      </c>
      <c r="TB17" s="4" t="n">
        <v>999</v>
      </c>
      <c r="TC17" s="4" t="n">
        <v>999</v>
      </c>
      <c r="TD17" s="4" t="n">
        <v>999</v>
      </c>
      <c r="TE17" s="4" t="n">
        <v>999</v>
      </c>
      <c r="TF17" s="4" t="n">
        <v>999</v>
      </c>
      <c r="TG17" s="4" t="n">
        <v>999</v>
      </c>
      <c r="TH17" s="4" t="n">
        <v>999</v>
      </c>
      <c r="TI17" s="42" t="n">
        <v>999</v>
      </c>
      <c r="TJ17" s="42" t="n">
        <v>999</v>
      </c>
      <c r="TK17" s="42" t="n">
        <v>999</v>
      </c>
      <c r="TL17" s="42" t="n">
        <v>999</v>
      </c>
      <c r="TM17" s="42" t="n">
        <v>999</v>
      </c>
      <c r="TN17" s="42" t="n">
        <v>999</v>
      </c>
      <c r="TO17" s="42" t="n">
        <v>999</v>
      </c>
      <c r="TP17" s="42" t="n">
        <v>999</v>
      </c>
      <c r="TQ17" s="42" t="n">
        <v>999</v>
      </c>
      <c r="TR17" s="42" t="n">
        <v>999</v>
      </c>
      <c r="TS17" s="4" t="n">
        <v>999</v>
      </c>
      <c r="TT17" s="4" t="n">
        <v>999</v>
      </c>
      <c r="TU17" s="4" t="n">
        <v>999</v>
      </c>
      <c r="TV17" s="4" t="n">
        <v>999</v>
      </c>
      <c r="TW17" s="4" t="n">
        <v>999</v>
      </c>
      <c r="TX17" s="4" t="n">
        <v>999</v>
      </c>
      <c r="TY17" s="4" t="n">
        <v>999</v>
      </c>
      <c r="TZ17" s="4" t="n">
        <v>999</v>
      </c>
      <c r="UA17" s="4" t="n">
        <v>999</v>
      </c>
      <c r="UB17" s="4" t="n">
        <v>999</v>
      </c>
      <c r="UC17" s="4" t="n">
        <v>999</v>
      </c>
      <c r="UD17" s="4" t="n">
        <v>999</v>
      </c>
      <c r="UE17" s="4" t="n">
        <v>999</v>
      </c>
      <c r="UF17" s="4" t="n">
        <v>999</v>
      </c>
      <c r="UG17" s="4" t="n">
        <v>999</v>
      </c>
      <c r="UH17" s="4" t="n">
        <v>999</v>
      </c>
      <c r="UI17" s="4" t="n">
        <v>999</v>
      </c>
      <c r="UJ17" s="4" t="n">
        <v>999</v>
      </c>
      <c r="UK17" s="4" t="n">
        <v>999</v>
      </c>
      <c r="UL17" s="4" t="n">
        <v>999</v>
      </c>
      <c r="UM17" s="4" t="n">
        <v>999</v>
      </c>
      <c r="UN17" s="4" t="n">
        <v>999</v>
      </c>
      <c r="UO17" s="42" t="n">
        <v>999</v>
      </c>
      <c r="UP17" s="42" t="n">
        <v>999</v>
      </c>
      <c r="UQ17" s="42" t="n">
        <v>999</v>
      </c>
      <c r="UR17" s="42" t="n">
        <v>999</v>
      </c>
      <c r="US17" s="42" t="n">
        <v>999</v>
      </c>
      <c r="UT17" s="42" t="n">
        <v>999</v>
      </c>
      <c r="UU17" s="42" t="n">
        <v>999</v>
      </c>
      <c r="UV17" s="42" t="n">
        <v>999</v>
      </c>
      <c r="UW17" s="42" t="n">
        <v>999</v>
      </c>
      <c r="UX17" s="42" t="n">
        <v>999</v>
      </c>
      <c r="UY17" s="4" t="n">
        <v>999</v>
      </c>
      <c r="UZ17" s="4" t="n">
        <v>999</v>
      </c>
      <c r="VA17" s="4" t="n">
        <v>999</v>
      </c>
      <c r="VB17" s="4" t="n">
        <v>999</v>
      </c>
      <c r="VC17" s="4" t="n">
        <v>999</v>
      </c>
      <c r="VD17" s="4" t="n">
        <v>999</v>
      </c>
      <c r="VE17" s="4" t="n">
        <v>999</v>
      </c>
      <c r="VF17" s="4" t="n">
        <v>999</v>
      </c>
      <c r="VG17" s="4" t="n">
        <v>999</v>
      </c>
      <c r="VH17" s="4" t="n">
        <v>999</v>
      </c>
      <c r="VI17" s="4" t="n">
        <v>999</v>
      </c>
      <c r="VJ17" s="4" t="n">
        <v>999</v>
      </c>
      <c r="VK17" s="4" t="n">
        <v>999</v>
      </c>
      <c r="VL17" s="4" t="n">
        <v>999</v>
      </c>
      <c r="VM17" s="4" t="n">
        <v>999</v>
      </c>
      <c r="VN17" s="4" t="n">
        <v>999</v>
      </c>
      <c r="VO17" s="4" t="n">
        <v>999</v>
      </c>
      <c r="VP17" s="4" t="n">
        <v>999</v>
      </c>
      <c r="VQ17" s="4" t="n">
        <v>999</v>
      </c>
      <c r="VR17" s="4" t="n">
        <v>999</v>
      </c>
      <c r="VS17" s="4" t="n">
        <v>999</v>
      </c>
      <c r="VT17" s="4" t="n">
        <v>999</v>
      </c>
      <c r="VU17" s="42" t="n">
        <v>999</v>
      </c>
      <c r="VV17" s="42" t="n">
        <v>999</v>
      </c>
      <c r="VW17" s="42" t="n">
        <v>999</v>
      </c>
      <c r="VX17" s="42" t="n">
        <v>999</v>
      </c>
      <c r="VY17" s="42" t="n">
        <v>999</v>
      </c>
      <c r="VZ17" s="42" t="n">
        <v>999</v>
      </c>
      <c r="WA17" s="42" t="n">
        <v>999</v>
      </c>
      <c r="WB17" s="42" t="n">
        <v>999</v>
      </c>
      <c r="WC17" s="42" t="n">
        <v>999</v>
      </c>
      <c r="WD17" s="42" t="n">
        <v>999</v>
      </c>
      <c r="WE17" s="4" t="s">
        <v>1035</v>
      </c>
      <c r="WF17" s="41" t="n">
        <v>0.894323907865386</v>
      </c>
      <c r="WG17" s="41" t="n">
        <v>0.159090909090909</v>
      </c>
      <c r="WH17" s="41" t="n">
        <v>0.71969696969697</v>
      </c>
      <c r="WI17" s="4" t="n">
        <v>1</v>
      </c>
      <c r="WJ17" s="4" t="s">
        <v>1030</v>
      </c>
      <c r="WK17" s="4" t="n">
        <v>1</v>
      </c>
      <c r="WL17" s="4" t="s">
        <v>1030</v>
      </c>
      <c r="WM17" s="4" t="n">
        <v>1</v>
      </c>
      <c r="WN17" s="4" t="s">
        <v>1030</v>
      </c>
      <c r="WO17" s="4" t="n">
        <v>1</v>
      </c>
      <c r="WP17" s="4" t="s">
        <v>1030</v>
      </c>
      <c r="WQ17" s="4" t="n">
        <v>1</v>
      </c>
      <c r="WR17" s="4" t="s">
        <v>1030</v>
      </c>
      <c r="WS17" s="4" t="n">
        <v>1</v>
      </c>
      <c r="WT17" s="4" t="s">
        <v>1030</v>
      </c>
      <c r="WU17" s="4" t="n">
        <v>1</v>
      </c>
      <c r="WV17" s="4" t="s">
        <v>1030</v>
      </c>
      <c r="WW17" s="4" t="n">
        <v>1</v>
      </c>
      <c r="WX17" s="4" t="s">
        <v>1030</v>
      </c>
      <c r="WY17" s="4" t="n">
        <v>1</v>
      </c>
      <c r="WZ17" s="4" t="s">
        <v>1030</v>
      </c>
      <c r="XA17" s="4" t="n">
        <v>1</v>
      </c>
      <c r="XB17" s="4" t="s">
        <v>1030</v>
      </c>
      <c r="XC17" s="4" t="n">
        <v>1</v>
      </c>
      <c r="XD17" s="4" t="s">
        <v>1030</v>
      </c>
      <c r="XE17" s="4" t="n">
        <v>1</v>
      </c>
      <c r="XF17" s="4" t="s">
        <v>1030</v>
      </c>
      <c r="XG17" s="4" t="n">
        <v>1</v>
      </c>
      <c r="XH17" s="4" t="s">
        <v>1030</v>
      </c>
      <c r="XI17" s="4" t="n">
        <v>1</v>
      </c>
      <c r="XJ17" s="4" t="s">
        <v>1030</v>
      </c>
      <c r="XK17" s="4" t="n">
        <v>1</v>
      </c>
      <c r="XL17" s="4" t="s">
        <v>1030</v>
      </c>
      <c r="XM17" s="4" t="n">
        <v>997</v>
      </c>
      <c r="XN17" s="6" t="s">
        <v>1032</v>
      </c>
      <c r="XO17" s="4" t="n">
        <v>1</v>
      </c>
      <c r="XP17" s="4" t="s">
        <v>1030</v>
      </c>
      <c r="XQ17" s="4" t="n">
        <v>1</v>
      </c>
      <c r="XR17" s="4" t="s">
        <v>1030</v>
      </c>
      <c r="XS17" s="4" t="n">
        <v>1</v>
      </c>
      <c r="XT17" s="4" t="s">
        <v>1030</v>
      </c>
      <c r="XU17" s="4" t="n">
        <v>0</v>
      </c>
      <c r="XV17" s="4" t="s">
        <v>1031</v>
      </c>
      <c r="XW17" s="41" t="n">
        <v>0.947368421052632</v>
      </c>
      <c r="XX17" s="41" t="n">
        <v>1</v>
      </c>
      <c r="XY17" s="4" t="n">
        <v>1</v>
      </c>
      <c r="XZ17" s="4" t="s">
        <v>1030</v>
      </c>
      <c r="YA17" s="4" t="n">
        <v>0.66</v>
      </c>
      <c r="YB17" s="4" t="s">
        <v>1058</v>
      </c>
      <c r="YC17" s="4" t="n">
        <v>1</v>
      </c>
      <c r="YD17" s="4" t="s">
        <v>1030</v>
      </c>
      <c r="YE17" s="4" t="n">
        <v>1</v>
      </c>
      <c r="YF17" s="4" t="s">
        <v>1031</v>
      </c>
      <c r="YG17" s="41" t="n">
        <v>0.915</v>
      </c>
      <c r="YH17" s="41" t="n">
        <v>1</v>
      </c>
      <c r="YI17" s="4" t="n">
        <v>1</v>
      </c>
      <c r="YJ17" s="4" t="s">
        <v>1030</v>
      </c>
      <c r="YK17" s="4" t="n">
        <v>1</v>
      </c>
      <c r="YL17" s="4" t="s">
        <v>1030</v>
      </c>
      <c r="YM17" s="4" t="n">
        <v>1</v>
      </c>
      <c r="YN17" s="4" t="s">
        <v>1030</v>
      </c>
      <c r="YO17" s="4" t="n">
        <v>1</v>
      </c>
      <c r="YP17" s="4" t="s">
        <v>1030</v>
      </c>
      <c r="YQ17" s="4" t="n">
        <v>1</v>
      </c>
      <c r="YR17" s="4" t="s">
        <v>1030</v>
      </c>
      <c r="YS17" s="4" t="n">
        <v>1</v>
      </c>
      <c r="YT17" s="4" t="s">
        <v>1030</v>
      </c>
      <c r="YU17" s="4" t="n">
        <v>1</v>
      </c>
      <c r="YV17" s="4" t="s">
        <v>1030</v>
      </c>
      <c r="YW17" s="4" t="n">
        <v>1</v>
      </c>
      <c r="YX17" s="4" t="s">
        <v>1030</v>
      </c>
      <c r="YY17" s="25" t="n">
        <v>0.876</v>
      </c>
      <c r="YZ17" s="25" t="n">
        <v>0.876</v>
      </c>
      <c r="ZA17" s="25" t="n">
        <v>0.856</v>
      </c>
      <c r="ZB17" s="25" t="n">
        <v>0.856</v>
      </c>
      <c r="ZC17" s="25" t="n">
        <v>0.896</v>
      </c>
      <c r="ZD17" s="25" t="n">
        <v>0.896</v>
      </c>
      <c r="ZE17" s="4" t="n">
        <v>999</v>
      </c>
      <c r="ZF17" s="4" t="n">
        <v>999</v>
      </c>
      <c r="ZG17" s="4" t="n">
        <v>999</v>
      </c>
      <c r="ZH17" s="4" t="n">
        <v>999</v>
      </c>
      <c r="ZI17" s="4" t="n">
        <v>999</v>
      </c>
      <c r="ZJ17" s="4" t="n">
        <v>999</v>
      </c>
      <c r="ZK17" s="4" t="n">
        <v>999</v>
      </c>
      <c r="ZL17" s="4" t="n">
        <v>999</v>
      </c>
      <c r="ZM17" s="4" t="n">
        <v>999</v>
      </c>
      <c r="ZN17" s="4" t="n">
        <v>999</v>
      </c>
      <c r="ZO17" s="4" t="n">
        <v>999</v>
      </c>
      <c r="ZP17" s="4" t="n">
        <v>999</v>
      </c>
      <c r="ZQ17" s="4" t="n">
        <v>999</v>
      </c>
      <c r="ZR17" s="4" t="n">
        <v>999</v>
      </c>
      <c r="ZS17" s="25" t="n">
        <v>0.566</v>
      </c>
      <c r="ZT17" s="25" t="n">
        <v>0.566</v>
      </c>
      <c r="ZU17" s="42" t="n">
        <f aca="false">ZD17/ZB17</f>
        <v>1.04672897196262</v>
      </c>
      <c r="ZV17" s="7" t="s">
        <v>1044</v>
      </c>
      <c r="ZW17" s="42" t="n">
        <v>999</v>
      </c>
      <c r="ZX17" s="42" t="n">
        <v>999</v>
      </c>
      <c r="ZY17" s="42" t="n">
        <v>999</v>
      </c>
      <c r="ZZ17" s="42" t="n">
        <v>999</v>
      </c>
      <c r="AAA17" s="42" t="n">
        <v>999</v>
      </c>
      <c r="AAB17" s="42" t="n">
        <v>999</v>
      </c>
      <c r="AAC17" s="42" t="n">
        <v>999</v>
      </c>
      <c r="AAD17" s="42" t="n">
        <v>999</v>
      </c>
      <c r="AAE17" s="25" t="n">
        <v>0.89</v>
      </c>
      <c r="AAF17" s="25" t="n">
        <v>0.89</v>
      </c>
      <c r="AAG17" s="25" t="n">
        <v>0.87</v>
      </c>
      <c r="AAH17" s="25" t="n">
        <v>0.87</v>
      </c>
      <c r="AAI17" s="25" t="n">
        <v>0.91</v>
      </c>
      <c r="AAJ17" s="25" t="n">
        <v>0.91</v>
      </c>
      <c r="AAK17" s="4" t="n">
        <v>999</v>
      </c>
      <c r="AAL17" s="4" t="n">
        <v>999</v>
      </c>
      <c r="AAM17" s="4" t="n">
        <v>999</v>
      </c>
      <c r="AAN17" s="4" t="n">
        <v>999</v>
      </c>
      <c r="AAO17" s="4" t="n">
        <v>999</v>
      </c>
      <c r="AAP17" s="4" t="n">
        <v>999</v>
      </c>
      <c r="AAQ17" s="4" t="n">
        <v>999</v>
      </c>
      <c r="AAR17" s="4" t="n">
        <v>999</v>
      </c>
      <c r="AAS17" s="4" t="n">
        <v>999</v>
      </c>
      <c r="AAT17" s="4" t="n">
        <v>999</v>
      </c>
      <c r="AAU17" s="4" t="n">
        <v>999</v>
      </c>
      <c r="AAV17" s="4" t="n">
        <v>999</v>
      </c>
      <c r="AAW17" s="4" t="n">
        <v>999</v>
      </c>
      <c r="AAX17" s="4" t="n">
        <v>999</v>
      </c>
      <c r="AAY17" s="25" t="n">
        <v>0.62</v>
      </c>
      <c r="AAZ17" s="25" t="n">
        <v>0.62</v>
      </c>
      <c r="ABA17" s="42" t="n">
        <f aca="false">AAJ17/AAH17</f>
        <v>1.04597701149425</v>
      </c>
      <c r="ABB17" s="7" t="s">
        <v>1044</v>
      </c>
      <c r="ABC17" s="42" t="n">
        <v>999</v>
      </c>
      <c r="ABD17" s="42" t="n">
        <v>999</v>
      </c>
      <c r="ABE17" s="42" t="n">
        <v>999</v>
      </c>
      <c r="ABF17" s="42" t="n">
        <v>999</v>
      </c>
      <c r="ABG17" s="42" t="n">
        <v>999</v>
      </c>
      <c r="ABH17" s="42" t="n">
        <v>999</v>
      </c>
      <c r="ABI17" s="45" t="n">
        <f aca="false">AAZ17/AAF17</f>
        <v>0.696629213483146</v>
      </c>
      <c r="ABJ17" s="7" t="s">
        <v>1047</v>
      </c>
      <c r="ABK17" s="25" t="n">
        <v>0.87</v>
      </c>
      <c r="ABL17" s="25" t="n">
        <v>0.87</v>
      </c>
      <c r="ABM17" s="25" t="n">
        <v>0.87</v>
      </c>
      <c r="ABN17" s="25" t="n">
        <v>0.87</v>
      </c>
      <c r="ABO17" s="25" t="n">
        <v>0.87</v>
      </c>
      <c r="ABP17" s="25" t="n">
        <v>0.87</v>
      </c>
      <c r="ABQ17" s="4" t="n">
        <v>999</v>
      </c>
      <c r="ABR17" s="4" t="n">
        <v>999</v>
      </c>
      <c r="ABS17" s="4" t="n">
        <v>999</v>
      </c>
      <c r="ABT17" s="4" t="n">
        <v>999</v>
      </c>
      <c r="ABU17" s="4" t="n">
        <v>999</v>
      </c>
      <c r="ABV17" s="4" t="n">
        <v>999</v>
      </c>
      <c r="ABW17" s="4" t="n">
        <v>999</v>
      </c>
      <c r="ABX17" s="4" t="n">
        <v>999</v>
      </c>
      <c r="ABY17" s="4" t="n">
        <v>999</v>
      </c>
      <c r="ABZ17" s="4" t="n">
        <v>999</v>
      </c>
      <c r="ACA17" s="4" t="n">
        <v>999</v>
      </c>
      <c r="ACB17" s="4" t="n">
        <v>999</v>
      </c>
      <c r="ACC17" s="4" t="n">
        <v>999</v>
      </c>
      <c r="ACD17" s="4" t="n">
        <v>999</v>
      </c>
      <c r="ACE17" s="4" t="n">
        <v>0.57</v>
      </c>
      <c r="ACF17" s="4" t="n">
        <v>0.57</v>
      </c>
      <c r="ACG17" s="42" t="n">
        <v>999</v>
      </c>
      <c r="ACH17" s="42" t="n">
        <v>999</v>
      </c>
      <c r="ACI17" s="42" t="n">
        <v>999</v>
      </c>
      <c r="ACJ17" s="42" t="n">
        <v>999</v>
      </c>
      <c r="ACK17" s="42" t="n">
        <v>999</v>
      </c>
      <c r="ACL17" s="42" t="n">
        <v>999</v>
      </c>
      <c r="ACM17" s="42" t="n">
        <v>999</v>
      </c>
      <c r="ACN17" s="42" t="n">
        <v>999</v>
      </c>
      <c r="ACO17" s="45" t="n">
        <f aca="false">ACF17/ABL17</f>
        <v>0.655172413793103</v>
      </c>
      <c r="ACP17" s="7" t="s">
        <v>1047</v>
      </c>
      <c r="ACQ17" s="25" t="n">
        <v>0.636946363031591</v>
      </c>
      <c r="ACR17" s="25" t="n">
        <v>0.69</v>
      </c>
      <c r="ACS17" s="25" t="n">
        <v>0.740853986342709</v>
      </c>
      <c r="ACT17" s="25" t="n">
        <v>0.647</v>
      </c>
      <c r="ACU17" s="25" t="n">
        <v>0.80252045984756</v>
      </c>
      <c r="ACV17" s="25" t="n">
        <v>0.731</v>
      </c>
      <c r="ACW17" s="4" t="n">
        <v>999</v>
      </c>
      <c r="ACX17" s="4" t="n">
        <v>999</v>
      </c>
      <c r="ACY17" s="4" t="n">
        <v>999</v>
      </c>
      <c r="ACZ17" s="4" t="n">
        <v>999</v>
      </c>
      <c r="ADA17" s="4" t="n">
        <v>999</v>
      </c>
      <c r="ADB17" s="4" t="n">
        <v>999</v>
      </c>
      <c r="ADC17" s="4" t="n">
        <v>999</v>
      </c>
      <c r="ADD17" s="4" t="n">
        <v>999</v>
      </c>
      <c r="ADE17" s="4" t="n">
        <v>999</v>
      </c>
      <c r="ADF17" s="4" t="n">
        <v>999</v>
      </c>
      <c r="ADG17" s="4" t="n">
        <v>999</v>
      </c>
      <c r="ADH17" s="4" t="n">
        <v>999</v>
      </c>
      <c r="ADI17" s="4" t="n">
        <v>999</v>
      </c>
      <c r="ADJ17" s="4" t="n">
        <v>999</v>
      </c>
      <c r="ADK17" s="4" t="n">
        <v>999</v>
      </c>
      <c r="ADL17" s="4" t="n">
        <v>999</v>
      </c>
      <c r="ADM17" s="42" t="n">
        <f aca="false">ACV17/ACT17</f>
        <v>1.12982998454405</v>
      </c>
      <c r="ADN17" s="42" t="s">
        <v>1044</v>
      </c>
      <c r="ADO17" s="42" t="n">
        <v>999</v>
      </c>
      <c r="ADP17" s="42" t="n">
        <v>999</v>
      </c>
      <c r="ADQ17" s="42" t="n">
        <v>999</v>
      </c>
      <c r="ADR17" s="42" t="n">
        <v>999</v>
      </c>
      <c r="ADS17" s="42" t="n">
        <v>999</v>
      </c>
      <c r="ADT17" s="42" t="n">
        <v>999</v>
      </c>
      <c r="ADU17" s="42" t="n">
        <v>999</v>
      </c>
      <c r="ADV17" s="42" t="n">
        <v>999</v>
      </c>
      <c r="ADW17" s="25" t="n">
        <v>0.594785295512679</v>
      </c>
      <c r="ADX17" s="25" t="n">
        <v>0.654</v>
      </c>
      <c r="ADY17" s="25" t="n">
        <v>0.689465258421999</v>
      </c>
      <c r="ADZ17" s="25" t="n">
        <v>0.577</v>
      </c>
      <c r="AEA17" s="25" t="n">
        <v>0.800318085793815</v>
      </c>
      <c r="AEB17" s="25" t="n">
        <v>0.728</v>
      </c>
      <c r="AEC17" s="4" t="n">
        <v>999</v>
      </c>
      <c r="AED17" s="4" t="n">
        <v>999</v>
      </c>
      <c r="AEE17" s="4" t="n">
        <v>999</v>
      </c>
      <c r="AEF17" s="4" t="n">
        <v>999</v>
      </c>
      <c r="AEG17" s="4" t="n">
        <v>999</v>
      </c>
      <c r="AEH17" s="4" t="n">
        <v>999</v>
      </c>
      <c r="AEI17" s="4" t="n">
        <v>999</v>
      </c>
      <c r="AEJ17" s="4" t="n">
        <v>999</v>
      </c>
      <c r="AEK17" s="4" t="n">
        <v>999</v>
      </c>
      <c r="AEL17" s="4" t="n">
        <v>999</v>
      </c>
      <c r="AEM17" s="4" t="n">
        <v>999</v>
      </c>
      <c r="AEN17" s="4" t="n">
        <v>999</v>
      </c>
      <c r="AEO17" s="4" t="n">
        <v>999</v>
      </c>
      <c r="AEP17" s="4" t="n">
        <v>999</v>
      </c>
      <c r="AEQ17" s="4" t="n">
        <v>999</v>
      </c>
      <c r="AER17" s="4" t="n">
        <v>999</v>
      </c>
      <c r="AES17" s="42" t="n">
        <f aca="false">AEB17/ADZ17</f>
        <v>1.26169844020797</v>
      </c>
      <c r="AET17" s="7" t="s">
        <v>1044</v>
      </c>
      <c r="AEU17" s="42" t="n">
        <v>999</v>
      </c>
      <c r="AEV17" s="42" t="n">
        <v>999</v>
      </c>
      <c r="AEW17" s="42" t="n">
        <v>999</v>
      </c>
      <c r="AEX17" s="42" t="n">
        <v>999</v>
      </c>
      <c r="AEY17" s="42" t="n">
        <v>999</v>
      </c>
      <c r="AEZ17" s="42" t="n">
        <v>999</v>
      </c>
      <c r="AFA17" s="42" t="n">
        <v>999</v>
      </c>
      <c r="AFB17" s="42" t="n">
        <v>999</v>
      </c>
      <c r="AFC17" s="25" t="n">
        <v>0.57019133945998</v>
      </c>
      <c r="AFD17" s="25" t="n">
        <v>0.633</v>
      </c>
      <c r="AFE17" s="25" t="n">
        <v>0.734980988866056</v>
      </c>
      <c r="AFF17" s="25" t="n">
        <v>0.639</v>
      </c>
      <c r="AFG17" s="25" t="n">
        <v>0.725437367966496</v>
      </c>
      <c r="AFH17" s="25" t="n">
        <v>0.626</v>
      </c>
      <c r="AFI17" s="4" t="n">
        <v>999</v>
      </c>
      <c r="AFJ17" s="4" t="n">
        <v>999</v>
      </c>
      <c r="AFK17" s="4" t="n">
        <v>999</v>
      </c>
      <c r="AFL17" s="4" t="n">
        <v>999</v>
      </c>
      <c r="AFM17" s="4" t="n">
        <v>999</v>
      </c>
      <c r="AFN17" s="4" t="n">
        <v>999</v>
      </c>
      <c r="AFO17" s="4" t="n">
        <v>999</v>
      </c>
      <c r="AFP17" s="4" t="n">
        <v>999</v>
      </c>
      <c r="AFQ17" s="4" t="n">
        <v>999</v>
      </c>
      <c r="AFR17" s="4" t="n">
        <v>999</v>
      </c>
      <c r="AFS17" s="4" t="n">
        <v>999</v>
      </c>
      <c r="AFT17" s="4" t="n">
        <v>999</v>
      </c>
      <c r="AFU17" s="4" t="n">
        <v>999</v>
      </c>
      <c r="AFV17" s="4" t="n">
        <v>999</v>
      </c>
      <c r="AFW17" s="4" t="n">
        <v>999</v>
      </c>
      <c r="AFX17" s="4" t="n">
        <v>999</v>
      </c>
      <c r="AFY17" s="42" t="n">
        <f aca="false">AFH17/AFF17</f>
        <v>0.979655712050078</v>
      </c>
      <c r="AFZ17" s="7" t="s">
        <v>1040</v>
      </c>
      <c r="AGA17" s="42" t="n">
        <v>999</v>
      </c>
      <c r="AGB17" s="42" t="n">
        <v>999</v>
      </c>
      <c r="AGC17" s="42" t="n">
        <v>999</v>
      </c>
      <c r="AGD17" s="42" t="n">
        <v>999</v>
      </c>
      <c r="AGE17" s="42" t="n">
        <v>999</v>
      </c>
      <c r="AGF17" s="42" t="n">
        <v>999</v>
      </c>
      <c r="AGG17" s="42" t="n">
        <v>999</v>
      </c>
      <c r="AGH17" s="42" t="n">
        <v>999</v>
      </c>
      <c r="AGI17" s="6" t="n">
        <v>2015</v>
      </c>
      <c r="AGJ17" s="4" t="n">
        <v>1</v>
      </c>
      <c r="AGK17" s="4" t="n">
        <v>1</v>
      </c>
      <c r="AGL17" s="4" t="n">
        <v>1</v>
      </c>
      <c r="AGM17" s="4" t="n">
        <v>1</v>
      </c>
      <c r="AGN17" s="4" t="n">
        <v>1</v>
      </c>
      <c r="AGO17" s="4" t="n">
        <v>1</v>
      </c>
      <c r="AGP17" s="4" t="n">
        <v>999</v>
      </c>
      <c r="AGQ17" s="4" t="n">
        <v>999</v>
      </c>
      <c r="AGR17" s="4" t="n">
        <v>999</v>
      </c>
      <c r="AGS17" s="4" t="n">
        <v>999</v>
      </c>
      <c r="AGT17" s="4" t="n">
        <v>999</v>
      </c>
      <c r="AGU17" s="4" t="n">
        <v>999</v>
      </c>
      <c r="AGV17" s="4" t="n">
        <v>999</v>
      </c>
      <c r="AGW17" s="4" t="n">
        <v>999</v>
      </c>
      <c r="AGX17" s="4" t="n">
        <v>999</v>
      </c>
      <c r="AGY17" s="4" t="n">
        <v>999</v>
      </c>
      <c r="AGZ17" s="4" t="n">
        <v>999</v>
      </c>
      <c r="AHA17" s="4" t="n">
        <v>999</v>
      </c>
      <c r="AHB17" s="4" t="n">
        <v>999</v>
      </c>
      <c r="AHC17" s="4" t="n">
        <v>999</v>
      </c>
      <c r="AHD17" s="4" t="n">
        <v>999</v>
      </c>
      <c r="AHE17" s="4" t="n">
        <v>999</v>
      </c>
      <c r="AHF17" s="42" t="n">
        <v>999</v>
      </c>
      <c r="AHG17" s="42" t="n">
        <v>999</v>
      </c>
      <c r="AHH17" s="42" t="n">
        <v>999</v>
      </c>
      <c r="AHI17" s="42" t="n">
        <v>999</v>
      </c>
      <c r="AHJ17" s="42" t="n">
        <v>999</v>
      </c>
      <c r="AHK17" s="42" t="n">
        <v>999</v>
      </c>
      <c r="AHL17" s="42" t="n">
        <v>999</v>
      </c>
      <c r="AHM17" s="42" t="n">
        <v>999</v>
      </c>
      <c r="AHN17" s="42" t="n">
        <v>999</v>
      </c>
      <c r="AHO17" s="42" t="n">
        <v>999</v>
      </c>
      <c r="AHP17" s="25" t="n">
        <v>0.99</v>
      </c>
      <c r="AHQ17" s="25" t="n">
        <v>0.99</v>
      </c>
      <c r="AHR17" s="25" t="n">
        <v>0.99</v>
      </c>
      <c r="AHS17" s="25" t="n">
        <v>0.99</v>
      </c>
      <c r="AHT17" s="25" t="n">
        <v>0.99</v>
      </c>
      <c r="AHU17" s="25" t="n">
        <v>0.99</v>
      </c>
      <c r="AHV17" s="4" t="n">
        <v>999</v>
      </c>
      <c r="AHW17" s="4" t="n">
        <v>999</v>
      </c>
      <c r="AHX17" s="4" t="n">
        <v>999</v>
      </c>
      <c r="AHY17" s="4" t="n">
        <v>999</v>
      </c>
      <c r="AHZ17" s="4" t="n">
        <v>999</v>
      </c>
      <c r="AIA17" s="4" t="n">
        <v>999</v>
      </c>
      <c r="AIB17" s="4" t="n">
        <v>999</v>
      </c>
      <c r="AIC17" s="4" t="n">
        <v>999</v>
      </c>
      <c r="AID17" s="4" t="n">
        <v>999</v>
      </c>
      <c r="AIE17" s="4" t="n">
        <v>999</v>
      </c>
      <c r="AIF17" s="4" t="n">
        <v>999</v>
      </c>
      <c r="AIG17" s="4" t="n">
        <v>999</v>
      </c>
      <c r="AIH17" s="4" t="n">
        <v>999</v>
      </c>
      <c r="AII17" s="4" t="n">
        <v>999</v>
      </c>
      <c r="AIJ17" s="4" t="n">
        <v>999</v>
      </c>
      <c r="AIK17" s="4" t="n">
        <v>999</v>
      </c>
      <c r="AIL17" s="42" t="n">
        <f aca="false">AHU17/AHS17</f>
        <v>1</v>
      </c>
      <c r="AIM17" s="7" t="s">
        <v>1049</v>
      </c>
      <c r="AIN17" s="42" t="n">
        <v>999</v>
      </c>
      <c r="AIO17" s="42" t="n">
        <v>999</v>
      </c>
      <c r="AIP17" s="42" t="n">
        <v>999</v>
      </c>
      <c r="AIQ17" s="42" t="n">
        <v>999</v>
      </c>
      <c r="AIR17" s="42" t="n">
        <v>999</v>
      </c>
      <c r="AIS17" s="42" t="n">
        <v>999</v>
      </c>
      <c r="AIT17" s="42" t="n">
        <v>999</v>
      </c>
      <c r="AIU17" s="42" t="n">
        <v>999</v>
      </c>
      <c r="AIV17" s="6" t="n">
        <v>2010</v>
      </c>
      <c r="AIW17" s="41" t="n">
        <v>0.901745187375266</v>
      </c>
      <c r="AIX17" s="41" t="n">
        <v>0.647727272727273</v>
      </c>
      <c r="AIY17" s="41" t="n">
        <v>0.882575757575757</v>
      </c>
      <c r="AIZ17" s="4" t="n">
        <v>1</v>
      </c>
      <c r="AJA17" s="4" t="s">
        <v>1030</v>
      </c>
      <c r="AJB17" s="4" t="n">
        <v>0.66</v>
      </c>
      <c r="AJC17" s="4" t="s">
        <v>1086</v>
      </c>
      <c r="AJD17" s="25" t="n">
        <v>999</v>
      </c>
      <c r="AJE17" s="25" t="n">
        <v>999</v>
      </c>
      <c r="AJF17" s="25" t="n">
        <v>999</v>
      </c>
      <c r="AJG17" s="25" t="n">
        <v>999</v>
      </c>
      <c r="AJH17" s="25" t="n">
        <v>999</v>
      </c>
      <c r="AJI17" s="25" t="n">
        <v>999</v>
      </c>
      <c r="AJJ17" s="41" t="n">
        <v>0.83</v>
      </c>
      <c r="AJK17" s="41" t="n">
        <v>0.666666666666667</v>
      </c>
      <c r="AJL17" s="4" t="n">
        <v>0</v>
      </c>
      <c r="AJM17" s="4" t="s">
        <v>1031</v>
      </c>
      <c r="AJN17" s="4" t="n">
        <v>0</v>
      </c>
      <c r="AJO17" s="4" t="s">
        <v>1031</v>
      </c>
      <c r="AJP17" s="25" t="n">
        <v>0.799</v>
      </c>
      <c r="AJQ17" s="47" t="n">
        <v>0.201</v>
      </c>
      <c r="AJR17" s="25" t="n">
        <v>0.816130899986967</v>
      </c>
      <c r="AJS17" s="47" t="n">
        <v>0.157</v>
      </c>
      <c r="AJT17" s="41" t="n">
        <v>0.403782724996742</v>
      </c>
      <c r="AJU17" s="41" t="n">
        <v>1</v>
      </c>
      <c r="AJV17" s="4" t="n">
        <v>997</v>
      </c>
      <c r="AJW17" s="4" t="s">
        <v>1032</v>
      </c>
      <c r="AJX17" s="4" t="n">
        <v>1</v>
      </c>
      <c r="AJY17" s="4" t="s">
        <v>1030</v>
      </c>
      <c r="AJZ17" s="4" t="n">
        <v>0.66</v>
      </c>
      <c r="AKA17" s="4" t="s">
        <v>1050</v>
      </c>
      <c r="AKB17" s="4" t="n">
        <v>0</v>
      </c>
      <c r="AKC17" s="4" t="s">
        <v>1031</v>
      </c>
      <c r="AKD17" s="41" t="n">
        <v>0.553333333333333</v>
      </c>
      <c r="AKE17" s="41" t="n">
        <v>1</v>
      </c>
      <c r="AKF17" s="4" t="s">
        <v>1051</v>
      </c>
      <c r="AKG17" s="4" t="s">
        <v>1030</v>
      </c>
      <c r="AKH17" s="25" t="n">
        <v>0.999918020146491</v>
      </c>
      <c r="AKI17" s="0" t="n">
        <v>0.007</v>
      </c>
      <c r="AKJ17" s="4" t="s">
        <v>1051</v>
      </c>
      <c r="AKK17" s="4" t="s">
        <v>1030</v>
      </c>
      <c r="AKL17" s="4" t="s">
        <v>1051</v>
      </c>
      <c r="AKM17" s="4" t="s">
        <v>1030</v>
      </c>
      <c r="AKN17" s="25" t="n">
        <v>1</v>
      </c>
      <c r="AKO17" s="25" t="n">
        <v>1</v>
      </c>
      <c r="AKP17" s="4" t="s">
        <v>1051</v>
      </c>
      <c r="AKQ17" s="4" t="s">
        <v>1030</v>
      </c>
      <c r="AKR17" s="4" t="s">
        <v>1051</v>
      </c>
      <c r="AKS17" s="4" t="s">
        <v>1030</v>
      </c>
      <c r="AKT17" s="41" t="n">
        <v>0.999988288592355</v>
      </c>
      <c r="AKU17" s="41" t="n">
        <v>1</v>
      </c>
      <c r="AKV17" s="41" t="n">
        <v>0.916666666666667</v>
      </c>
    </row>
    <row r="18" customFormat="false" ht="14.9" hidden="false" customHeight="false" outlineLevel="0" collapsed="false">
      <c r="A18" s="4" t="s">
        <v>1098</v>
      </c>
      <c r="B18" s="4" t="n">
        <v>0</v>
      </c>
      <c r="C18" s="4" t="s">
        <v>1031</v>
      </c>
      <c r="D18" s="4" t="n">
        <v>0</v>
      </c>
      <c r="E18" s="4" t="s">
        <v>1031</v>
      </c>
      <c r="F18" s="4" t="n">
        <v>0.5</v>
      </c>
      <c r="G18" s="34" t="s">
        <v>1029</v>
      </c>
      <c r="H18" s="4" t="n">
        <v>0</v>
      </c>
      <c r="I18" s="4" t="s">
        <v>1031</v>
      </c>
      <c r="J18" s="4" t="n">
        <v>0</v>
      </c>
      <c r="K18" s="4" t="s">
        <v>1031</v>
      </c>
      <c r="L18" s="4" t="n">
        <v>0</v>
      </c>
      <c r="M18" s="4" t="s">
        <v>1031</v>
      </c>
      <c r="N18" s="4" t="n">
        <v>0.5</v>
      </c>
      <c r="O18" s="4" t="s">
        <v>1029</v>
      </c>
      <c r="P18" s="4" t="n">
        <v>0</v>
      </c>
      <c r="Q18" s="4" t="s">
        <v>1031</v>
      </c>
      <c r="R18" s="4" t="n">
        <v>0</v>
      </c>
      <c r="S18" s="4" t="s">
        <v>1031</v>
      </c>
      <c r="T18" s="4" t="n">
        <v>0</v>
      </c>
      <c r="U18" s="4" t="s">
        <v>1031</v>
      </c>
      <c r="V18" s="4" t="n">
        <v>1</v>
      </c>
      <c r="W18" s="4" t="s">
        <v>1030</v>
      </c>
      <c r="X18" s="4" t="n">
        <v>0</v>
      </c>
      <c r="Y18" s="4" t="s">
        <v>1031</v>
      </c>
      <c r="Z18" s="4" t="n">
        <v>0.5</v>
      </c>
      <c r="AA18" s="4" t="s">
        <v>1029</v>
      </c>
      <c r="AB18" s="4" t="n">
        <v>0.5</v>
      </c>
      <c r="AC18" s="4" t="s">
        <v>1029</v>
      </c>
      <c r="AD18" s="4" t="n">
        <v>0</v>
      </c>
      <c r="AE18" s="4" t="s">
        <v>1031</v>
      </c>
      <c r="AF18" s="4" t="n">
        <v>0</v>
      </c>
      <c r="AG18" s="4" t="s">
        <v>1031</v>
      </c>
      <c r="AH18" s="4" t="n">
        <v>997</v>
      </c>
      <c r="AI18" s="4" t="s">
        <v>1032</v>
      </c>
      <c r="AJ18" s="4" t="n">
        <v>997</v>
      </c>
      <c r="AK18" s="4" t="s">
        <v>1032</v>
      </c>
      <c r="AL18" s="4" t="n">
        <v>997</v>
      </c>
      <c r="AM18" s="4" t="s">
        <v>1032</v>
      </c>
      <c r="AN18" s="4" t="n">
        <v>997</v>
      </c>
      <c r="AO18" s="4" t="s">
        <v>1032</v>
      </c>
      <c r="AP18" s="4" t="n">
        <v>997</v>
      </c>
      <c r="AQ18" s="4" t="s">
        <v>1032</v>
      </c>
      <c r="AR18" s="4" t="n">
        <v>0.5</v>
      </c>
      <c r="AS18" s="4" t="s">
        <v>1029</v>
      </c>
      <c r="AT18" s="4" t="n">
        <v>0</v>
      </c>
      <c r="AU18" s="4" t="s">
        <v>1031</v>
      </c>
      <c r="AV18" s="4" t="n">
        <v>0</v>
      </c>
      <c r="AW18" s="4" t="s">
        <v>1031</v>
      </c>
      <c r="AX18" s="4" t="n">
        <v>997</v>
      </c>
      <c r="AY18" s="4" t="s">
        <v>1032</v>
      </c>
      <c r="AZ18" s="4" t="n">
        <v>997</v>
      </c>
      <c r="BA18" s="4" t="s">
        <v>1032</v>
      </c>
      <c r="BB18" s="4" t="n">
        <v>997</v>
      </c>
      <c r="BC18" s="4" t="s">
        <v>1032</v>
      </c>
      <c r="BD18" s="4" t="n">
        <v>997</v>
      </c>
      <c r="BE18" s="4" t="s">
        <v>1032</v>
      </c>
      <c r="BF18" s="4" t="n">
        <v>997</v>
      </c>
      <c r="BG18" s="4" t="s">
        <v>1032</v>
      </c>
      <c r="BH18" s="4" t="n">
        <v>997</v>
      </c>
      <c r="BI18" s="4" t="s">
        <v>1032</v>
      </c>
      <c r="BJ18" s="4" t="n">
        <v>997</v>
      </c>
      <c r="BK18" s="4" t="s">
        <v>1032</v>
      </c>
      <c r="BL18" s="4" t="n">
        <v>997</v>
      </c>
      <c r="BM18" s="4" t="s">
        <v>1032</v>
      </c>
      <c r="BN18" s="48" t="n">
        <v>0.184210526315789</v>
      </c>
      <c r="BO18" s="48" t="n">
        <v>1</v>
      </c>
      <c r="BP18" s="4" t="n">
        <v>0</v>
      </c>
      <c r="BQ18" s="4" t="s">
        <v>1031</v>
      </c>
      <c r="BR18" s="4" t="n">
        <v>0</v>
      </c>
      <c r="BS18" s="4" t="s">
        <v>1031</v>
      </c>
      <c r="BT18" s="4" t="n">
        <v>0</v>
      </c>
      <c r="BU18" s="4" t="s">
        <v>1031</v>
      </c>
      <c r="BV18" s="4" t="n">
        <v>0</v>
      </c>
      <c r="BW18" s="4" t="s">
        <v>1031</v>
      </c>
      <c r="BX18" s="4" t="n">
        <v>1</v>
      </c>
      <c r="BY18" s="4" t="s">
        <v>1030</v>
      </c>
      <c r="BZ18" s="4" t="n">
        <v>1</v>
      </c>
      <c r="CA18" s="4" t="s">
        <v>1030</v>
      </c>
      <c r="CB18" s="4" t="n">
        <v>1</v>
      </c>
      <c r="CC18" s="4" t="s">
        <v>1030</v>
      </c>
      <c r="CD18" s="23" t="n">
        <v>0.428571428571429</v>
      </c>
      <c r="CE18" s="48" t="n">
        <v>1</v>
      </c>
      <c r="CF18" s="4" t="n">
        <v>1</v>
      </c>
      <c r="CG18" s="4" t="s">
        <v>1030</v>
      </c>
      <c r="CH18" s="4" t="n">
        <v>1</v>
      </c>
      <c r="CI18" s="4" t="s">
        <v>1030</v>
      </c>
      <c r="CJ18" s="4" t="n">
        <v>1</v>
      </c>
      <c r="CK18" s="4" t="s">
        <v>1030</v>
      </c>
      <c r="CL18" s="41" t="n">
        <v>1</v>
      </c>
      <c r="CM18" s="41" t="n">
        <v>1</v>
      </c>
      <c r="CN18" s="4" t="n">
        <v>1</v>
      </c>
      <c r="CO18" s="34" t="s">
        <v>1030</v>
      </c>
      <c r="CP18" s="4" t="n">
        <v>1</v>
      </c>
      <c r="CQ18" s="34" t="s">
        <v>1030</v>
      </c>
      <c r="CR18" s="4" t="n">
        <v>1</v>
      </c>
      <c r="CS18" s="4" t="s">
        <v>1056</v>
      </c>
      <c r="CT18" s="4" t="n">
        <v>1</v>
      </c>
      <c r="CU18" s="4" t="s">
        <v>1030</v>
      </c>
      <c r="CV18" s="48" t="n">
        <v>1</v>
      </c>
      <c r="CW18" s="48" t="n">
        <v>1</v>
      </c>
      <c r="CX18" s="4" t="n">
        <v>1</v>
      </c>
      <c r="CY18" s="50" t="n">
        <v>20.6</v>
      </c>
      <c r="CZ18" s="6" t="n">
        <v>2012</v>
      </c>
      <c r="DA18" s="27" t="n">
        <v>0.839426318904365</v>
      </c>
      <c r="DB18" s="50" t="n">
        <v>5.2</v>
      </c>
      <c r="DC18" s="6" t="n">
        <v>2011</v>
      </c>
      <c r="DD18" s="4" t="n">
        <v>1</v>
      </c>
      <c r="DE18" s="0" t="n">
        <v>0</v>
      </c>
      <c r="DF18" s="28" t="s">
        <v>1032</v>
      </c>
      <c r="DG18" s="4" t="n">
        <v>0</v>
      </c>
      <c r="DH18" s="29" t="n">
        <v>0.0001</v>
      </c>
      <c r="DI18" s="6" t="n">
        <v>2015</v>
      </c>
      <c r="DJ18" s="4" t="n">
        <v>0.556575779654404</v>
      </c>
      <c r="DK18" s="0" t="n">
        <v>31.59</v>
      </c>
      <c r="DL18" s="6" t="n">
        <v>2011</v>
      </c>
      <c r="DM18" s="4" t="n">
        <v>1</v>
      </c>
      <c r="DN18" s="0" t="n">
        <v>35.87</v>
      </c>
      <c r="DO18" s="6" t="n">
        <v>2015</v>
      </c>
      <c r="DP18" s="4" t="n">
        <v>999</v>
      </c>
      <c r="DQ18" s="4" t="n">
        <v>999</v>
      </c>
      <c r="DR18" s="4" t="n">
        <v>999</v>
      </c>
      <c r="DS18" s="4" t="n">
        <v>1</v>
      </c>
      <c r="DT18" s="0" t="n">
        <v>26.11</v>
      </c>
      <c r="DU18" s="6" t="n">
        <v>2015</v>
      </c>
      <c r="DV18" s="4" t="n">
        <v>0.840429904411213</v>
      </c>
      <c r="DW18" s="0" t="n">
        <v>69.4</v>
      </c>
      <c r="DX18" s="6" t="n">
        <v>2011</v>
      </c>
      <c r="DY18" s="6" t="n">
        <v>0.56572118067317</v>
      </c>
      <c r="DZ18" s="0" t="n">
        <v>21.1</v>
      </c>
      <c r="EA18" s="6" t="n">
        <v>2011</v>
      </c>
      <c r="EB18" s="6" t="n">
        <v>0.146039968718669</v>
      </c>
      <c r="EC18" s="0" t="n">
        <v>9.6</v>
      </c>
      <c r="ED18" s="6" t="n">
        <v>2011</v>
      </c>
      <c r="EE18" s="4" t="n">
        <v>999</v>
      </c>
      <c r="EF18" s="4" t="n">
        <v>999</v>
      </c>
      <c r="EG18" s="4" t="n">
        <v>999</v>
      </c>
      <c r="EH18" s="41" t="n">
        <v>0.794819315236182</v>
      </c>
      <c r="EI18" s="41" t="n">
        <v>0.821428571428571</v>
      </c>
      <c r="EJ18" s="32" t="n">
        <v>0.874775182192062</v>
      </c>
      <c r="EK18" s="32" t="n">
        <v>0.797101449275362</v>
      </c>
      <c r="EL18" s="32" t="n">
        <v>0.697284565515412</v>
      </c>
      <c r="EM18" s="41" t="n">
        <v>0.964285714285714</v>
      </c>
      <c r="EN18" s="4" t="n">
        <v>0</v>
      </c>
      <c r="EO18" s="4" t="s">
        <v>1031</v>
      </c>
      <c r="EP18" s="4" t="n">
        <v>0.25</v>
      </c>
      <c r="EQ18" s="50" t="n">
        <v>0</v>
      </c>
      <c r="ER18" s="4" t="n">
        <v>0</v>
      </c>
      <c r="ES18" s="4" t="s">
        <v>1031</v>
      </c>
      <c r="ET18" s="25" t="n">
        <v>999</v>
      </c>
      <c r="EU18" s="0" t="n">
        <v>0</v>
      </c>
      <c r="EV18" s="36" t="n">
        <v>0.239</v>
      </c>
      <c r="EW18" s="0" t="n">
        <f aca="false">AVERAGE(21.6,26.2)</f>
        <v>23.9</v>
      </c>
      <c r="EX18" s="36" t="n">
        <v>0.211</v>
      </c>
      <c r="EY18" s="0" t="n">
        <f aca="false">AVERAGE(16.7,25.5)</f>
        <v>21.1</v>
      </c>
      <c r="EZ18" s="6" t="n">
        <v>2012</v>
      </c>
      <c r="FA18" s="48" t="n">
        <v>0.968608225852157</v>
      </c>
      <c r="FB18" s="48" t="n">
        <v>1</v>
      </c>
      <c r="FC18" s="4" t="n">
        <v>0</v>
      </c>
      <c r="FD18" s="4" t="s">
        <v>1031</v>
      </c>
      <c r="FE18" s="4" t="n">
        <v>0.25</v>
      </c>
      <c r="FF18" s="6" t="n">
        <v>999</v>
      </c>
      <c r="FG18" s="4" t="n">
        <v>0</v>
      </c>
      <c r="FH18" s="4" t="s">
        <v>1031</v>
      </c>
      <c r="FI18" s="6" t="n">
        <v>0.25</v>
      </c>
      <c r="FJ18" s="6" t="n">
        <v>999</v>
      </c>
      <c r="FK18" s="4" t="n">
        <v>999</v>
      </c>
      <c r="FL18" s="4" t="n">
        <v>999</v>
      </c>
      <c r="FM18" s="4" t="n">
        <v>999</v>
      </c>
      <c r="FN18" s="4" t="n">
        <v>999</v>
      </c>
      <c r="FO18" s="4" t="n">
        <v>999</v>
      </c>
      <c r="FP18" s="4" t="n">
        <v>999</v>
      </c>
      <c r="FQ18" s="4" t="n">
        <v>999</v>
      </c>
      <c r="FR18" s="4" t="n">
        <v>999</v>
      </c>
      <c r="FS18" s="4" t="n">
        <v>999</v>
      </c>
      <c r="FT18" s="4" t="n">
        <v>0.95</v>
      </c>
      <c r="FU18" s="0" t="n">
        <v>95</v>
      </c>
      <c r="FV18" s="25" t="n">
        <v>0.927741843506964</v>
      </c>
      <c r="FW18" s="0" t="n">
        <v>94</v>
      </c>
      <c r="FX18" s="6" t="n">
        <v>2012</v>
      </c>
      <c r="FY18" s="41" t="n">
        <v>0.938870921753482</v>
      </c>
      <c r="FZ18" s="41" t="n">
        <v>0.5</v>
      </c>
      <c r="GA18" s="4" t="n">
        <v>0.97</v>
      </c>
      <c r="GB18" s="0" t="n">
        <v>97</v>
      </c>
      <c r="GC18" s="4" t="n">
        <v>0.963870921753482</v>
      </c>
      <c r="GD18" s="0" t="n">
        <v>97</v>
      </c>
      <c r="GE18" s="6" t="n">
        <v>2013</v>
      </c>
      <c r="GF18" s="4" t="n">
        <v>0</v>
      </c>
      <c r="GG18" s="4" t="s">
        <v>1031</v>
      </c>
      <c r="GH18" s="4" t="n">
        <v>0.25</v>
      </c>
      <c r="GI18" s="0" t="n">
        <v>999</v>
      </c>
      <c r="GJ18" s="4" t="n">
        <v>0</v>
      </c>
      <c r="GK18" s="4" t="s">
        <v>1031</v>
      </c>
      <c r="GL18" s="4" t="n">
        <v>0.2</v>
      </c>
      <c r="GM18" s="0" t="n">
        <v>999</v>
      </c>
      <c r="GN18" s="36" t="n">
        <v>1</v>
      </c>
      <c r="GO18" s="0" t="n">
        <v>14.94</v>
      </c>
      <c r="GP18" s="36" t="n">
        <v>1</v>
      </c>
      <c r="GQ18" s="0" t="n">
        <v>15.15</v>
      </c>
      <c r="GR18" s="6" t="s">
        <v>1035</v>
      </c>
      <c r="GS18" s="4" t="n">
        <v>1</v>
      </c>
      <c r="GT18" s="0" t="n">
        <v>1.26</v>
      </c>
      <c r="GU18" s="6" t="n">
        <v>2012</v>
      </c>
      <c r="GV18" s="48" t="n">
        <v>0.986774184350696</v>
      </c>
      <c r="GW18" s="48" t="n">
        <v>1</v>
      </c>
      <c r="GX18" s="4" t="n">
        <v>0</v>
      </c>
      <c r="GY18" s="4" t="s">
        <v>1031</v>
      </c>
      <c r="GZ18" s="4" t="n">
        <v>1</v>
      </c>
      <c r="HA18" s="6" t="n">
        <v>999</v>
      </c>
      <c r="HB18" s="4" t="n">
        <v>0</v>
      </c>
      <c r="HC18" s="4" t="s">
        <v>1031</v>
      </c>
      <c r="HD18" s="4" t="n">
        <v>1</v>
      </c>
      <c r="HE18" s="4" t="n">
        <v>999</v>
      </c>
      <c r="HF18" s="26" t="s">
        <v>1035</v>
      </c>
      <c r="HG18" s="4" t="n">
        <v>999</v>
      </c>
      <c r="HH18" s="4" t="n">
        <v>999</v>
      </c>
      <c r="HI18" s="4" t="n">
        <v>999</v>
      </c>
      <c r="HJ18" s="4" t="n">
        <v>999</v>
      </c>
      <c r="HK18" s="4" t="n">
        <v>999</v>
      </c>
      <c r="HL18" s="41" t="n">
        <v>1</v>
      </c>
      <c r="HM18" s="41" t="n">
        <v>1</v>
      </c>
      <c r="HN18" s="41" t="n">
        <v>0.875</v>
      </c>
      <c r="HO18" s="4" t="n">
        <v>997</v>
      </c>
      <c r="HP18" s="34" t="s">
        <v>1032</v>
      </c>
      <c r="HQ18" s="4" t="n">
        <v>1</v>
      </c>
      <c r="HR18" s="4" t="s">
        <v>1037</v>
      </c>
      <c r="HS18" s="4" t="n">
        <v>0.82</v>
      </c>
      <c r="HT18" s="0" t="n">
        <v>18</v>
      </c>
      <c r="HU18" s="6" t="n">
        <v>2013</v>
      </c>
      <c r="HV18" s="51" t="n">
        <v>0.783225530520893</v>
      </c>
      <c r="HW18" s="0" t="n">
        <v>18</v>
      </c>
      <c r="HX18" s="6" t="n">
        <v>2013</v>
      </c>
      <c r="HY18" s="55" t="n">
        <v>0</v>
      </c>
      <c r="HZ18" s="6" t="s">
        <v>1030</v>
      </c>
      <c r="IA18" s="62" t="n">
        <v>9410</v>
      </c>
      <c r="IB18" s="6" t="n">
        <v>2015</v>
      </c>
      <c r="IC18" s="4" t="n">
        <v>1</v>
      </c>
      <c r="ID18" s="4" t="s">
        <v>1030</v>
      </c>
      <c r="IE18" s="41" t="n">
        <v>0.720645106104179</v>
      </c>
      <c r="IF18" s="41" t="n">
        <v>1</v>
      </c>
      <c r="IG18" s="4" t="n">
        <v>1</v>
      </c>
      <c r="IH18" s="34" t="s">
        <v>1030</v>
      </c>
      <c r="II18" s="33" t="n">
        <v>1</v>
      </c>
      <c r="IJ18" s="34" t="s">
        <v>1030</v>
      </c>
      <c r="IK18" s="4" t="n">
        <v>0</v>
      </c>
      <c r="IL18" s="4" t="s">
        <v>1031</v>
      </c>
      <c r="IM18" s="15" t="n">
        <v>1</v>
      </c>
      <c r="IN18" s="15" t="s">
        <v>1030</v>
      </c>
      <c r="IO18" s="4" t="n">
        <v>0</v>
      </c>
      <c r="IP18" s="4" t="s">
        <v>1031</v>
      </c>
      <c r="IQ18" s="4" t="n">
        <v>1</v>
      </c>
      <c r="IR18" s="15" t="s">
        <v>1030</v>
      </c>
      <c r="IS18" s="4" t="n">
        <v>0</v>
      </c>
      <c r="IT18" s="4" t="s">
        <v>1031</v>
      </c>
      <c r="IU18" s="4" t="n">
        <v>0</v>
      </c>
      <c r="IV18" s="4" t="s">
        <v>1031</v>
      </c>
      <c r="IW18" s="4" t="n">
        <v>0</v>
      </c>
      <c r="IX18" s="4" t="s">
        <v>1031</v>
      </c>
      <c r="IY18" s="4" t="n">
        <v>1</v>
      </c>
      <c r="IZ18" s="4" t="s">
        <v>1030</v>
      </c>
      <c r="JA18" s="4" t="n">
        <v>1</v>
      </c>
      <c r="JB18" s="4" t="s">
        <v>1030</v>
      </c>
      <c r="JC18" s="4" t="n">
        <v>0</v>
      </c>
      <c r="JD18" s="4" t="s">
        <v>1031</v>
      </c>
      <c r="JE18" s="4" t="n">
        <v>0</v>
      </c>
      <c r="JF18" s="4" t="s">
        <v>1031</v>
      </c>
      <c r="JG18" s="4" t="n">
        <v>0</v>
      </c>
      <c r="JH18" s="4" t="s">
        <v>1031</v>
      </c>
      <c r="JI18" s="4" t="n">
        <v>0</v>
      </c>
      <c r="JJ18" s="4" t="s">
        <v>1031</v>
      </c>
      <c r="JK18" s="4" t="n">
        <v>0</v>
      </c>
      <c r="JL18" s="4" t="s">
        <v>1031</v>
      </c>
      <c r="JM18" s="4" t="n">
        <v>1</v>
      </c>
      <c r="JN18" s="15" t="s">
        <v>1030</v>
      </c>
      <c r="JO18" s="4" t="n">
        <v>0.66</v>
      </c>
      <c r="JP18" s="4" t="s">
        <v>1078</v>
      </c>
      <c r="JQ18" s="4" t="n">
        <v>1</v>
      </c>
      <c r="JR18" s="6" t="s">
        <v>1031</v>
      </c>
      <c r="JS18" s="41" t="n">
        <v>0.455789473684211</v>
      </c>
      <c r="JT18" s="41" t="n">
        <v>1</v>
      </c>
      <c r="JU18" s="4" t="n">
        <v>0.9942</v>
      </c>
      <c r="JV18" s="4" t="n">
        <v>0.9942</v>
      </c>
      <c r="JW18" s="4" t="n">
        <v>0.9991</v>
      </c>
      <c r="JX18" s="46" t="n">
        <v>0.9991</v>
      </c>
      <c r="JY18" s="4" t="n">
        <v>0.9891</v>
      </c>
      <c r="JZ18" s="46" t="n">
        <v>0.9891</v>
      </c>
      <c r="KA18" s="4" t="n">
        <v>999</v>
      </c>
      <c r="KB18" s="46" t="n">
        <v>999</v>
      </c>
      <c r="KC18" s="4" t="n">
        <v>999</v>
      </c>
      <c r="KD18" s="46" t="n">
        <v>999</v>
      </c>
      <c r="KE18" s="4" t="n">
        <v>999</v>
      </c>
      <c r="KF18" s="46" t="n">
        <v>999</v>
      </c>
      <c r="KG18" s="4" t="n">
        <v>999</v>
      </c>
      <c r="KH18" s="46" t="n">
        <v>999</v>
      </c>
      <c r="KI18" s="4" t="n">
        <v>999</v>
      </c>
      <c r="KJ18" s="46" t="n">
        <v>999</v>
      </c>
      <c r="KK18" s="4" t="n">
        <v>999</v>
      </c>
      <c r="KL18" s="46" t="n">
        <v>999</v>
      </c>
      <c r="KM18" s="4" t="n">
        <v>999</v>
      </c>
      <c r="KN18" s="4" t="n">
        <v>999</v>
      </c>
      <c r="KO18" s="4" t="n">
        <v>999</v>
      </c>
      <c r="KP18" s="4" t="n">
        <v>999</v>
      </c>
      <c r="KQ18" s="42" t="n">
        <f aca="false">JZ18/JX18</f>
        <v>0.989990991892703</v>
      </c>
      <c r="KR18" s="7" t="s">
        <v>1040</v>
      </c>
      <c r="KS18" s="42" t="n">
        <v>999</v>
      </c>
      <c r="KT18" s="42" t="n">
        <v>999</v>
      </c>
      <c r="KU18" s="42" t="n">
        <v>999</v>
      </c>
      <c r="KV18" s="42" t="n">
        <v>999</v>
      </c>
      <c r="KW18" s="42" t="n">
        <v>999</v>
      </c>
      <c r="KX18" s="42" t="n">
        <v>999</v>
      </c>
      <c r="KY18" s="42" t="n">
        <v>999</v>
      </c>
      <c r="KZ18" s="42" t="n">
        <v>999</v>
      </c>
      <c r="LA18" s="4" t="n">
        <v>0.950864453584736</v>
      </c>
      <c r="LB18" s="4" t="n">
        <v>0.9592</v>
      </c>
      <c r="LC18" s="4" t="n">
        <v>0.945806377902293</v>
      </c>
      <c r="LD18" s="4" t="n">
        <v>0.955</v>
      </c>
      <c r="LE18" s="4" t="n">
        <v>0.95628381150785</v>
      </c>
      <c r="LF18" s="4" t="n">
        <v>0.9637</v>
      </c>
      <c r="LG18" s="4" t="n">
        <v>999</v>
      </c>
      <c r="LH18" s="4" t="n">
        <v>999</v>
      </c>
      <c r="LI18" s="4" t="n">
        <v>999</v>
      </c>
      <c r="LJ18" s="4" t="n">
        <v>999</v>
      </c>
      <c r="LK18" s="4" t="n">
        <v>999</v>
      </c>
      <c r="LL18" s="4" t="n">
        <v>999</v>
      </c>
      <c r="LM18" s="4" t="n">
        <v>999</v>
      </c>
      <c r="LN18" s="4" t="n">
        <v>999</v>
      </c>
      <c r="LO18" s="4" t="n">
        <v>999</v>
      </c>
      <c r="LP18" s="4" t="n">
        <v>999</v>
      </c>
      <c r="LQ18" s="6" t="n">
        <v>999</v>
      </c>
      <c r="LR18" s="4" t="n">
        <v>999</v>
      </c>
      <c r="LS18" s="4" t="n">
        <v>999</v>
      </c>
      <c r="LT18" s="4" t="n">
        <v>999</v>
      </c>
      <c r="LU18" s="4" t="n">
        <v>999</v>
      </c>
      <c r="LV18" s="15" t="n">
        <v>999</v>
      </c>
      <c r="LW18" s="42" t="n">
        <f aca="false">LF18/LD18</f>
        <v>1.00910994764398</v>
      </c>
      <c r="LX18" s="7" t="s">
        <v>1044</v>
      </c>
      <c r="LY18" s="42" t="n">
        <v>999</v>
      </c>
      <c r="LZ18" s="42" t="n">
        <v>999</v>
      </c>
      <c r="MA18" s="42" t="n">
        <v>999</v>
      </c>
      <c r="MB18" s="42" t="n">
        <v>999</v>
      </c>
      <c r="MC18" s="42" t="n">
        <v>999</v>
      </c>
      <c r="MD18" s="42" t="n">
        <v>999</v>
      </c>
      <c r="ME18" s="42" t="n">
        <v>999</v>
      </c>
      <c r="MF18" s="42" t="n">
        <v>999</v>
      </c>
      <c r="MG18" s="4" t="n">
        <v>999</v>
      </c>
      <c r="MH18" s="4" t="n">
        <v>999</v>
      </c>
      <c r="MI18" s="4" t="n">
        <v>999</v>
      </c>
      <c r="MJ18" s="4" t="n">
        <v>999</v>
      </c>
      <c r="MK18" s="4" t="n">
        <v>999</v>
      </c>
      <c r="ML18" s="4" t="n">
        <v>999</v>
      </c>
      <c r="MM18" s="4" t="n">
        <v>999</v>
      </c>
      <c r="MN18" s="4" t="n">
        <v>999</v>
      </c>
      <c r="MO18" s="4" t="n">
        <v>999</v>
      </c>
      <c r="MP18" s="4" t="n">
        <v>999</v>
      </c>
      <c r="MQ18" s="4" t="n">
        <v>999</v>
      </c>
      <c r="MR18" s="4" t="n">
        <v>999</v>
      </c>
      <c r="MS18" s="4" t="n">
        <v>999</v>
      </c>
      <c r="MT18" s="4" t="n">
        <v>999</v>
      </c>
      <c r="MU18" s="4" t="n">
        <v>999</v>
      </c>
      <c r="MV18" s="4" t="n">
        <v>999</v>
      </c>
      <c r="MW18" s="4" t="n">
        <v>999</v>
      </c>
      <c r="MX18" s="4" t="n">
        <v>999</v>
      </c>
      <c r="MY18" s="4" t="n">
        <v>999</v>
      </c>
      <c r="MZ18" s="4" t="n">
        <v>999</v>
      </c>
      <c r="NA18" s="4" t="n">
        <v>999</v>
      </c>
      <c r="NB18" s="4" t="n">
        <v>999</v>
      </c>
      <c r="NC18" s="42" t="n">
        <v>999</v>
      </c>
      <c r="ND18" s="42" t="n">
        <v>999</v>
      </c>
      <c r="NE18" s="42" t="n">
        <v>999</v>
      </c>
      <c r="NF18" s="42" t="n">
        <v>999</v>
      </c>
      <c r="NG18" s="42" t="n">
        <v>999</v>
      </c>
      <c r="NH18" s="42" t="n">
        <v>999</v>
      </c>
      <c r="NI18" s="42" t="n">
        <v>999</v>
      </c>
      <c r="NJ18" s="42" t="n">
        <v>999</v>
      </c>
      <c r="NK18" s="42" t="n">
        <v>999</v>
      </c>
      <c r="NL18" s="42" t="n">
        <v>999</v>
      </c>
      <c r="NM18" s="4" t="n">
        <v>0.865118107879667</v>
      </c>
      <c r="NN18" s="4" t="n">
        <v>0.888</v>
      </c>
      <c r="NO18" s="4" t="n">
        <v>0.696997437338157</v>
      </c>
      <c r="NP18" s="4" t="n">
        <v>0.7484</v>
      </c>
      <c r="NQ18" s="4" t="n">
        <v>1.04395704903481</v>
      </c>
      <c r="NR18" s="4" t="n">
        <v>1.0365</v>
      </c>
      <c r="NS18" s="4" t="n">
        <v>999</v>
      </c>
      <c r="NT18" s="4" t="n">
        <v>999</v>
      </c>
      <c r="NU18" s="4" t="n">
        <v>999</v>
      </c>
      <c r="NV18" s="4" t="n">
        <v>999</v>
      </c>
      <c r="NW18" s="4" t="n">
        <v>999</v>
      </c>
      <c r="NX18" s="4" t="n">
        <v>999</v>
      </c>
      <c r="NY18" s="4" t="n">
        <v>999</v>
      </c>
      <c r="NZ18" s="4" t="n">
        <v>999</v>
      </c>
      <c r="OA18" s="4" t="n">
        <v>999</v>
      </c>
      <c r="OB18" s="4" t="n">
        <v>999</v>
      </c>
      <c r="OC18" s="4" t="n">
        <v>999</v>
      </c>
      <c r="OD18" s="4" t="n">
        <v>999</v>
      </c>
      <c r="OE18" s="6" t="n">
        <v>999</v>
      </c>
      <c r="OF18" s="4" t="n">
        <v>999</v>
      </c>
      <c r="OG18" s="4" t="n">
        <v>999</v>
      </c>
      <c r="OH18" s="4" t="n">
        <v>999</v>
      </c>
      <c r="OI18" s="42" t="n">
        <f aca="false">NR18/NP18</f>
        <v>1.3849545697488</v>
      </c>
      <c r="OJ18" s="7" t="s">
        <v>1044</v>
      </c>
      <c r="OK18" s="42" t="n">
        <v>999</v>
      </c>
      <c r="OL18" s="42" t="n">
        <v>999</v>
      </c>
      <c r="OM18" s="42" t="n">
        <v>999</v>
      </c>
      <c r="ON18" s="42" t="n">
        <v>999</v>
      </c>
      <c r="OO18" s="42" t="n">
        <v>999</v>
      </c>
      <c r="OP18" s="42" t="n">
        <v>999</v>
      </c>
      <c r="OQ18" s="42" t="n">
        <v>999</v>
      </c>
      <c r="OR18" s="42" t="n">
        <v>999</v>
      </c>
      <c r="OS18" s="4" t="n">
        <v>2013</v>
      </c>
      <c r="OT18" s="4" t="n">
        <v>0.9277</v>
      </c>
      <c r="OU18" s="4" t="n">
        <v>0.9277</v>
      </c>
      <c r="OV18" s="4" t="n">
        <v>0.9292</v>
      </c>
      <c r="OW18" s="4" t="n">
        <v>0.9292</v>
      </c>
      <c r="OX18" s="4" t="n">
        <v>0.9262</v>
      </c>
      <c r="OY18" s="4" t="n">
        <v>0.9262</v>
      </c>
      <c r="OZ18" s="4" t="n">
        <v>999</v>
      </c>
      <c r="PA18" s="4" t="n">
        <v>999</v>
      </c>
      <c r="PB18" s="4" t="n">
        <v>999</v>
      </c>
      <c r="PC18" s="4" t="n">
        <v>999</v>
      </c>
      <c r="PD18" s="4" t="n">
        <v>999</v>
      </c>
      <c r="PE18" s="4" t="n">
        <v>999</v>
      </c>
      <c r="PF18" s="4" t="n">
        <v>999</v>
      </c>
      <c r="PG18" s="4" t="n">
        <v>999</v>
      </c>
      <c r="PH18" s="4" t="n">
        <v>999</v>
      </c>
      <c r="PI18" s="4" t="n">
        <v>999</v>
      </c>
      <c r="PJ18" s="4" t="n">
        <v>999</v>
      </c>
      <c r="PK18" s="4" t="n">
        <v>999</v>
      </c>
      <c r="PL18" s="4" t="n">
        <v>999</v>
      </c>
      <c r="PM18" s="4" t="n">
        <v>999</v>
      </c>
      <c r="PN18" s="4" t="n">
        <v>999</v>
      </c>
      <c r="PO18" s="4" t="n">
        <v>999</v>
      </c>
      <c r="PP18" s="42" t="n">
        <f aca="false">OY18/OW18</f>
        <v>0.996771416272062</v>
      </c>
      <c r="PQ18" s="7" t="s">
        <v>1040</v>
      </c>
      <c r="PR18" s="42" t="n">
        <v>999</v>
      </c>
      <c r="PS18" s="42" t="n">
        <v>999</v>
      </c>
      <c r="PT18" s="42" t="n">
        <v>999</v>
      </c>
      <c r="PU18" s="42" t="n">
        <v>999</v>
      </c>
      <c r="PV18" s="42" t="n">
        <v>999</v>
      </c>
      <c r="PW18" s="42" t="n">
        <v>999</v>
      </c>
      <c r="PX18" s="42" t="n">
        <v>999</v>
      </c>
      <c r="PY18" s="42" t="n">
        <v>999</v>
      </c>
      <c r="PZ18" s="4" t="n">
        <v>0.856808419882968</v>
      </c>
      <c r="QA18" s="4" t="n">
        <v>0.8811</v>
      </c>
      <c r="QB18" s="4" t="n">
        <v>0.841513762932041</v>
      </c>
      <c r="QC18" s="4" t="n">
        <v>0.8684</v>
      </c>
      <c r="QD18" s="4" t="n">
        <v>0.873066494020038</v>
      </c>
      <c r="QE18" s="4" t="n">
        <v>0.8946</v>
      </c>
      <c r="QF18" s="4" t="n">
        <v>999</v>
      </c>
      <c r="QG18" s="4" t="n">
        <v>999</v>
      </c>
      <c r="QH18" s="4" t="n">
        <v>999</v>
      </c>
      <c r="QI18" s="4" t="n">
        <v>999</v>
      </c>
      <c r="QJ18" s="4" t="n">
        <v>999</v>
      </c>
      <c r="QK18" s="4" t="n">
        <v>999</v>
      </c>
      <c r="QL18" s="4" t="n">
        <v>999</v>
      </c>
      <c r="QM18" s="4" t="n">
        <v>999</v>
      </c>
      <c r="QN18" s="4" t="n">
        <v>999</v>
      </c>
      <c r="QO18" s="4" t="n">
        <v>999</v>
      </c>
      <c r="QP18" s="4" t="n">
        <v>999</v>
      </c>
      <c r="QQ18" s="4" t="n">
        <v>999</v>
      </c>
      <c r="QR18" s="4" t="n">
        <v>999</v>
      </c>
      <c r="QS18" s="4" t="n">
        <v>999</v>
      </c>
      <c r="QT18" s="4" t="n">
        <v>999</v>
      </c>
      <c r="QU18" s="4" t="n">
        <v>999</v>
      </c>
      <c r="QV18" s="42" t="n">
        <f aca="false">QE18/QC18</f>
        <v>1.03017042837402</v>
      </c>
      <c r="QW18" s="7" t="s">
        <v>1044</v>
      </c>
      <c r="QX18" s="42" t="n">
        <v>999</v>
      </c>
      <c r="QY18" s="42" t="n">
        <v>999</v>
      </c>
      <c r="QZ18" s="42" t="n">
        <v>999</v>
      </c>
      <c r="RA18" s="42" t="n">
        <v>999</v>
      </c>
      <c r="RB18" s="42" t="n">
        <v>999</v>
      </c>
      <c r="RC18" s="42" t="n">
        <v>999</v>
      </c>
      <c r="RD18" s="42" t="n">
        <v>999</v>
      </c>
      <c r="RE18" s="42" t="n">
        <v>999</v>
      </c>
      <c r="RF18" s="4" t="n">
        <v>2013</v>
      </c>
      <c r="RG18" s="25" t="n">
        <v>0.955</v>
      </c>
      <c r="RH18" s="25" t="n">
        <v>0.955</v>
      </c>
      <c r="RI18" s="25" t="n">
        <v>0.94</v>
      </c>
      <c r="RJ18" s="25" t="n">
        <v>0.94</v>
      </c>
      <c r="RK18" s="25" t="n">
        <v>0.97</v>
      </c>
      <c r="RL18" s="25" t="n">
        <v>0.97</v>
      </c>
      <c r="RM18" s="4" t="n">
        <v>999</v>
      </c>
      <c r="RN18" s="4" t="n">
        <v>999</v>
      </c>
      <c r="RO18" s="4" t="n">
        <v>999</v>
      </c>
      <c r="RP18" s="4" t="n">
        <v>999</v>
      </c>
      <c r="RQ18" s="4" t="n">
        <v>999</v>
      </c>
      <c r="RR18" s="4" t="n">
        <v>999</v>
      </c>
      <c r="RS18" s="4" t="n">
        <v>999</v>
      </c>
      <c r="RT18" s="4" t="n">
        <v>999</v>
      </c>
      <c r="RU18" s="4" t="n">
        <v>999</v>
      </c>
      <c r="RV18" s="4" t="n">
        <v>999</v>
      </c>
      <c r="RW18" s="4" t="n">
        <v>999</v>
      </c>
      <c r="RX18" s="4" t="n">
        <v>999</v>
      </c>
      <c r="RY18" s="4" t="n">
        <v>999</v>
      </c>
      <c r="RZ18" s="4" t="n">
        <v>999</v>
      </c>
      <c r="SA18" s="4" t="n">
        <v>999</v>
      </c>
      <c r="SB18" s="4" t="n">
        <v>999</v>
      </c>
      <c r="SC18" s="42" t="n">
        <f aca="false">RL18/RJ18</f>
        <v>1.03191489361702</v>
      </c>
      <c r="SD18" s="7" t="s">
        <v>1044</v>
      </c>
      <c r="SE18" s="42" t="n">
        <v>999</v>
      </c>
      <c r="SF18" s="42" t="n">
        <v>999</v>
      </c>
      <c r="SG18" s="42" t="n">
        <v>999</v>
      </c>
      <c r="SH18" s="42" t="n">
        <v>999</v>
      </c>
      <c r="SI18" s="42" t="n">
        <v>999</v>
      </c>
      <c r="SJ18" s="42" t="n">
        <v>999</v>
      </c>
      <c r="SK18" s="42" t="n">
        <v>999</v>
      </c>
      <c r="SL18" s="42" t="n">
        <v>999</v>
      </c>
      <c r="SM18" s="37" t="n">
        <v>0.895225673085098</v>
      </c>
      <c r="SN18" s="25" t="n">
        <v>0.913</v>
      </c>
      <c r="SO18" s="25" t="n">
        <v>0.88318263681161</v>
      </c>
      <c r="SP18" s="25" t="n">
        <v>0.903</v>
      </c>
      <c r="SQ18" s="25" t="n">
        <v>0.907268691077258</v>
      </c>
      <c r="SR18" s="25" t="n">
        <v>0.923</v>
      </c>
      <c r="SS18" s="4" t="n">
        <v>999</v>
      </c>
      <c r="ST18" s="4" t="n">
        <v>999</v>
      </c>
      <c r="SU18" s="4" t="n">
        <v>999</v>
      </c>
      <c r="SV18" s="4" t="n">
        <v>999</v>
      </c>
      <c r="SW18" s="4" t="n">
        <v>999</v>
      </c>
      <c r="SX18" s="4" t="n">
        <v>999</v>
      </c>
      <c r="SY18" s="4" t="n">
        <v>999</v>
      </c>
      <c r="SZ18" s="4" t="n">
        <v>999</v>
      </c>
      <c r="TA18" s="4" t="n">
        <v>999</v>
      </c>
      <c r="TB18" s="4" t="n">
        <v>999</v>
      </c>
      <c r="TC18" s="4" t="n">
        <v>999</v>
      </c>
      <c r="TD18" s="4" t="n">
        <v>999</v>
      </c>
      <c r="TE18" s="4" t="n">
        <v>999</v>
      </c>
      <c r="TF18" s="4" t="n">
        <v>999</v>
      </c>
      <c r="TG18" s="4" t="n">
        <v>0.777203998042762</v>
      </c>
      <c r="TH18" s="0" t="n">
        <v>0.815</v>
      </c>
      <c r="TI18" s="42" t="n">
        <f aca="false">SR18/SP18</f>
        <v>1.02214839424142</v>
      </c>
      <c r="TJ18" s="7" t="s">
        <v>1044</v>
      </c>
      <c r="TK18" s="42" t="n">
        <v>999</v>
      </c>
      <c r="TL18" s="42" t="n">
        <v>999</v>
      </c>
      <c r="TM18" s="42" t="n">
        <v>999</v>
      </c>
      <c r="TN18" s="42" t="n">
        <v>999</v>
      </c>
      <c r="TO18" s="42" t="n">
        <v>999</v>
      </c>
      <c r="TP18" s="42" t="n">
        <v>999</v>
      </c>
      <c r="TQ18" s="42" t="n">
        <v>999</v>
      </c>
      <c r="TR18" s="42" t="n">
        <v>999</v>
      </c>
      <c r="TS18" s="4" t="n">
        <v>999</v>
      </c>
      <c r="TT18" s="4" t="n">
        <v>999</v>
      </c>
      <c r="TU18" s="4" t="n">
        <v>999</v>
      </c>
      <c r="TV18" s="4" t="n">
        <v>999</v>
      </c>
      <c r="TW18" s="4" t="n">
        <v>999</v>
      </c>
      <c r="TX18" s="4" t="n">
        <v>999</v>
      </c>
      <c r="TY18" s="4" t="n">
        <v>999</v>
      </c>
      <c r="TZ18" s="4" t="n">
        <v>999</v>
      </c>
      <c r="UA18" s="4" t="n">
        <v>999</v>
      </c>
      <c r="UB18" s="4" t="n">
        <v>999</v>
      </c>
      <c r="UC18" s="4" t="n">
        <v>999</v>
      </c>
      <c r="UD18" s="4" t="n">
        <v>999</v>
      </c>
      <c r="UE18" s="4" t="n">
        <v>999</v>
      </c>
      <c r="UF18" s="4" t="n">
        <v>999</v>
      </c>
      <c r="UG18" s="4" t="n">
        <v>999</v>
      </c>
      <c r="UH18" s="4" t="n">
        <v>999</v>
      </c>
      <c r="UI18" s="4" t="n">
        <v>999</v>
      </c>
      <c r="UJ18" s="4" t="n">
        <v>999</v>
      </c>
      <c r="UK18" s="4" t="n">
        <v>999</v>
      </c>
      <c r="UL18" s="4" t="n">
        <v>999</v>
      </c>
      <c r="UM18" s="4" t="n">
        <v>999</v>
      </c>
      <c r="UN18" s="4" t="n">
        <v>999</v>
      </c>
      <c r="UO18" s="42" t="n">
        <v>999</v>
      </c>
      <c r="UP18" s="42" t="n">
        <v>999</v>
      </c>
      <c r="UQ18" s="42" t="n">
        <v>999</v>
      </c>
      <c r="UR18" s="42" t="n">
        <v>999</v>
      </c>
      <c r="US18" s="42" t="n">
        <v>999</v>
      </c>
      <c r="UT18" s="42" t="n">
        <v>999</v>
      </c>
      <c r="UU18" s="42" t="n">
        <v>999</v>
      </c>
      <c r="UV18" s="42" t="n">
        <v>999</v>
      </c>
      <c r="UW18" s="42" t="n">
        <v>999</v>
      </c>
      <c r="UX18" s="42" t="n">
        <v>999</v>
      </c>
      <c r="UY18" s="4" t="n">
        <v>999</v>
      </c>
      <c r="UZ18" s="4" t="n">
        <v>999</v>
      </c>
      <c r="VA18" s="4" t="n">
        <v>999</v>
      </c>
      <c r="VB18" s="4" t="n">
        <v>999</v>
      </c>
      <c r="VC18" s="4" t="n">
        <v>999</v>
      </c>
      <c r="VD18" s="4" t="n">
        <v>999</v>
      </c>
      <c r="VE18" s="4" t="n">
        <v>999</v>
      </c>
      <c r="VF18" s="4" t="n">
        <v>999</v>
      </c>
      <c r="VG18" s="4" t="n">
        <v>999</v>
      </c>
      <c r="VH18" s="4" t="n">
        <v>999</v>
      </c>
      <c r="VI18" s="4" t="n">
        <v>999</v>
      </c>
      <c r="VJ18" s="4" t="n">
        <v>999</v>
      </c>
      <c r="VK18" s="4" t="n">
        <v>999</v>
      </c>
      <c r="VL18" s="4" t="n">
        <v>999</v>
      </c>
      <c r="VM18" s="4" t="n">
        <v>999</v>
      </c>
      <c r="VN18" s="4" t="n">
        <v>999</v>
      </c>
      <c r="VO18" s="4" t="n">
        <v>999</v>
      </c>
      <c r="VP18" s="4" t="n">
        <v>999</v>
      </c>
      <c r="VQ18" s="4" t="n">
        <v>999</v>
      </c>
      <c r="VR18" s="4" t="n">
        <v>999</v>
      </c>
      <c r="VS18" s="4" t="n">
        <v>999</v>
      </c>
      <c r="VT18" s="4" t="n">
        <v>999</v>
      </c>
      <c r="VU18" s="42" t="n">
        <v>999</v>
      </c>
      <c r="VV18" s="42" t="n">
        <v>999</v>
      </c>
      <c r="VW18" s="42" t="n">
        <v>999</v>
      </c>
      <c r="VX18" s="42" t="n">
        <v>999</v>
      </c>
      <c r="VY18" s="42" t="n">
        <v>999</v>
      </c>
      <c r="VZ18" s="42" t="n">
        <v>999</v>
      </c>
      <c r="WA18" s="42" t="n">
        <v>999</v>
      </c>
      <c r="WB18" s="42" t="n">
        <v>999</v>
      </c>
      <c r="WC18" s="42" t="n">
        <v>999</v>
      </c>
      <c r="WD18" s="42" t="n">
        <v>999</v>
      </c>
      <c r="WE18" s="4" t="n">
        <v>2013</v>
      </c>
      <c r="WF18" s="41" t="n">
        <v>0.924172604935643</v>
      </c>
      <c r="WG18" s="41" t="n">
        <v>0.204545454545455</v>
      </c>
      <c r="WH18" s="41" t="n">
        <v>0.734848484848485</v>
      </c>
      <c r="WI18" s="4" t="n">
        <v>1</v>
      </c>
      <c r="WJ18" s="4" t="s">
        <v>1030</v>
      </c>
      <c r="WK18" s="4" t="n">
        <v>1</v>
      </c>
      <c r="WL18" s="4" t="s">
        <v>1030</v>
      </c>
      <c r="WM18" s="4" t="n">
        <v>1</v>
      </c>
      <c r="WN18" s="4" t="s">
        <v>1030</v>
      </c>
      <c r="WO18" s="4" t="n">
        <v>1</v>
      </c>
      <c r="WP18" s="4" t="s">
        <v>1030</v>
      </c>
      <c r="WQ18" s="4" t="n">
        <v>1</v>
      </c>
      <c r="WR18" s="4" t="s">
        <v>1030</v>
      </c>
      <c r="WS18" s="4" t="n">
        <v>1</v>
      </c>
      <c r="WT18" s="4" t="s">
        <v>1030</v>
      </c>
      <c r="WU18" s="4" t="n">
        <v>1</v>
      </c>
      <c r="WV18" s="4" t="s">
        <v>1030</v>
      </c>
      <c r="WW18" s="4" t="n">
        <v>1</v>
      </c>
      <c r="WX18" s="4" t="s">
        <v>1030</v>
      </c>
      <c r="WY18" s="4" t="n">
        <v>1</v>
      </c>
      <c r="WZ18" s="4" t="s">
        <v>1030</v>
      </c>
      <c r="XA18" s="4" t="n">
        <v>1</v>
      </c>
      <c r="XB18" s="4" t="s">
        <v>1030</v>
      </c>
      <c r="XC18" s="4" t="n">
        <v>997</v>
      </c>
      <c r="XD18" s="6" t="s">
        <v>1032</v>
      </c>
      <c r="XE18" s="4" t="n">
        <v>997</v>
      </c>
      <c r="XF18" s="6" t="s">
        <v>1032</v>
      </c>
      <c r="XG18" s="4" t="n">
        <v>997</v>
      </c>
      <c r="XH18" s="6" t="s">
        <v>1032</v>
      </c>
      <c r="XI18" s="4" t="n">
        <v>997</v>
      </c>
      <c r="XJ18" s="6" t="s">
        <v>1032</v>
      </c>
      <c r="XK18" s="4" t="n">
        <v>997</v>
      </c>
      <c r="XL18" s="6" t="s">
        <v>1032</v>
      </c>
      <c r="XM18" s="4" t="n">
        <v>997</v>
      </c>
      <c r="XN18" s="6" t="s">
        <v>1032</v>
      </c>
      <c r="XO18" s="4" t="n">
        <v>997</v>
      </c>
      <c r="XP18" s="6" t="s">
        <v>1032</v>
      </c>
      <c r="XQ18" s="4" t="n">
        <v>997</v>
      </c>
      <c r="XR18" s="6" t="s">
        <v>1032</v>
      </c>
      <c r="XS18" s="4" t="n">
        <v>997</v>
      </c>
      <c r="XT18" s="6" t="s">
        <v>1032</v>
      </c>
      <c r="XU18" s="4" t="n">
        <v>0</v>
      </c>
      <c r="XV18" s="4" t="s">
        <v>1031</v>
      </c>
      <c r="XW18" s="41" t="n">
        <v>0.909090909090909</v>
      </c>
      <c r="XX18" s="41" t="n">
        <v>1</v>
      </c>
      <c r="XY18" s="4" t="n">
        <v>1</v>
      </c>
      <c r="XZ18" s="4" t="s">
        <v>1030</v>
      </c>
      <c r="YA18" s="4" t="n">
        <v>0.66</v>
      </c>
      <c r="YB18" s="4" t="s">
        <v>1058</v>
      </c>
      <c r="YC18" s="4" t="n">
        <v>0</v>
      </c>
      <c r="YD18" s="4" t="s">
        <v>1031</v>
      </c>
      <c r="YE18" s="4" t="n">
        <v>0.66</v>
      </c>
      <c r="YF18" s="4" t="s">
        <v>1071</v>
      </c>
      <c r="YG18" s="41" t="n">
        <v>0.58</v>
      </c>
      <c r="YH18" s="41" t="n">
        <v>1</v>
      </c>
      <c r="YI18" s="4" t="n">
        <v>0</v>
      </c>
      <c r="YJ18" s="4" t="s">
        <v>1031</v>
      </c>
      <c r="YK18" s="4" t="n">
        <v>0</v>
      </c>
      <c r="YL18" s="4" t="s">
        <v>1031</v>
      </c>
      <c r="YM18" s="4" t="n">
        <v>0</v>
      </c>
      <c r="YN18" s="4" t="s">
        <v>1031</v>
      </c>
      <c r="YO18" s="4" t="n">
        <v>0</v>
      </c>
      <c r="YP18" s="4" t="s">
        <v>1031</v>
      </c>
      <c r="YQ18" s="4" t="n">
        <v>0</v>
      </c>
      <c r="YR18" s="4" t="s">
        <v>1031</v>
      </c>
      <c r="YS18" s="4" t="n">
        <v>1</v>
      </c>
      <c r="YT18" s="4" t="s">
        <v>1030</v>
      </c>
      <c r="YU18" s="4" t="n">
        <v>1</v>
      </c>
      <c r="YV18" s="4" t="s">
        <v>1030</v>
      </c>
      <c r="YW18" s="4" t="n">
        <v>1</v>
      </c>
      <c r="YX18" s="4" t="s">
        <v>1030</v>
      </c>
      <c r="YY18" s="4" t="n">
        <v>999</v>
      </c>
      <c r="YZ18" s="4" t="n">
        <v>999</v>
      </c>
      <c r="ZA18" s="4" t="n">
        <v>999</v>
      </c>
      <c r="ZB18" s="4" t="n">
        <v>999</v>
      </c>
      <c r="ZC18" s="4" t="n">
        <v>999</v>
      </c>
      <c r="ZD18" s="4" t="n">
        <v>999</v>
      </c>
      <c r="ZE18" s="4" t="n">
        <v>999</v>
      </c>
      <c r="ZF18" s="4" t="n">
        <v>999</v>
      </c>
      <c r="ZG18" s="4" t="n">
        <v>999</v>
      </c>
      <c r="ZH18" s="4" t="n">
        <v>999</v>
      </c>
      <c r="ZI18" s="4" t="n">
        <v>999</v>
      </c>
      <c r="ZJ18" s="4" t="n">
        <v>999</v>
      </c>
      <c r="ZK18" s="4" t="n">
        <v>999</v>
      </c>
      <c r="ZL18" s="4" t="n">
        <v>999</v>
      </c>
      <c r="ZM18" s="4" t="n">
        <v>999</v>
      </c>
      <c r="ZN18" s="4" t="n">
        <v>999</v>
      </c>
      <c r="ZO18" s="4" t="n">
        <v>999</v>
      </c>
      <c r="ZP18" s="4" t="n">
        <v>999</v>
      </c>
      <c r="ZQ18" s="4" t="n">
        <v>999</v>
      </c>
      <c r="ZR18" s="4" t="n">
        <v>999</v>
      </c>
      <c r="ZS18" s="4" t="n">
        <v>999</v>
      </c>
      <c r="ZT18" s="4" t="n">
        <v>999</v>
      </c>
      <c r="ZU18" s="42" t="n">
        <v>999</v>
      </c>
      <c r="ZV18" s="42" t="n">
        <v>999</v>
      </c>
      <c r="ZW18" s="42" t="n">
        <v>999</v>
      </c>
      <c r="ZX18" s="42" t="n">
        <v>999</v>
      </c>
      <c r="ZY18" s="42" t="n">
        <v>999</v>
      </c>
      <c r="ZZ18" s="42" t="n">
        <v>999</v>
      </c>
      <c r="AAA18" s="42" t="n">
        <v>999</v>
      </c>
      <c r="AAB18" s="42" t="n">
        <v>999</v>
      </c>
      <c r="AAC18" s="42" t="n">
        <v>999</v>
      </c>
      <c r="AAD18" s="42" t="n">
        <v>999</v>
      </c>
      <c r="AAE18" s="25" t="n">
        <v>0.33</v>
      </c>
      <c r="AAF18" s="25" t="n">
        <v>0.33</v>
      </c>
      <c r="AAG18" s="25" t="n">
        <v>0.32</v>
      </c>
      <c r="AAH18" s="25" t="n">
        <v>0.32</v>
      </c>
      <c r="AAI18" s="25" t="n">
        <v>0.33</v>
      </c>
      <c r="AAJ18" s="25" t="n">
        <v>0.33</v>
      </c>
      <c r="AAK18" s="25" t="n">
        <v>0.34</v>
      </c>
      <c r="AAL18" s="25" t="n">
        <v>0.34</v>
      </c>
      <c r="AAM18" s="25" t="n">
        <v>0.35</v>
      </c>
      <c r="AAN18" s="25" t="n">
        <v>0.35</v>
      </c>
      <c r="AAO18" s="4" t="n">
        <v>999</v>
      </c>
      <c r="AAP18" s="4" t="n">
        <v>999</v>
      </c>
      <c r="AAQ18" s="4" t="n">
        <v>999</v>
      </c>
      <c r="AAR18" s="4" t="n">
        <v>999</v>
      </c>
      <c r="AAS18" s="4" t="n">
        <v>999</v>
      </c>
      <c r="AAT18" s="4" t="n">
        <v>999</v>
      </c>
      <c r="AAU18" s="4" t="n">
        <v>999</v>
      </c>
      <c r="AAV18" s="4" t="n">
        <v>999</v>
      </c>
      <c r="AAW18" s="4" t="n">
        <v>999</v>
      </c>
      <c r="AAX18" s="4" t="n">
        <v>999</v>
      </c>
      <c r="AAY18" s="25" t="n">
        <v>0.21</v>
      </c>
      <c r="AAZ18" s="25" t="n">
        <v>0.21</v>
      </c>
      <c r="ABA18" s="42" t="n">
        <f aca="false">AAJ18/AAH18</f>
        <v>1.03125</v>
      </c>
      <c r="ABB18" s="7" t="s">
        <v>1044</v>
      </c>
      <c r="ABC18" s="43" t="n">
        <f aca="false">AAN18/AAL18</f>
        <v>1.02941176470588</v>
      </c>
      <c r="ABD18" s="7" t="s">
        <v>1041</v>
      </c>
      <c r="ABE18" s="42" t="n">
        <v>999</v>
      </c>
      <c r="ABF18" s="42" t="n">
        <v>999</v>
      </c>
      <c r="ABG18" s="42" t="n">
        <v>999</v>
      </c>
      <c r="ABH18" s="42" t="n">
        <v>999</v>
      </c>
      <c r="ABI18" s="45" t="n">
        <f aca="false">AAZ18/AAF18</f>
        <v>0.636363636363636</v>
      </c>
      <c r="ABJ18" s="7" t="s">
        <v>1047</v>
      </c>
      <c r="ABK18" s="25" t="n">
        <v>0.42</v>
      </c>
      <c r="ABL18" s="25" t="n">
        <v>0.42</v>
      </c>
      <c r="ABM18" s="25" t="n">
        <v>0.4</v>
      </c>
      <c r="ABN18" s="25" t="n">
        <v>0.4</v>
      </c>
      <c r="ABO18" s="25" t="n">
        <v>0.43</v>
      </c>
      <c r="ABP18" s="25" t="n">
        <v>0.43</v>
      </c>
      <c r="ABQ18" s="25" t="n">
        <v>0.42</v>
      </c>
      <c r="ABR18" s="25" t="n">
        <v>0.42</v>
      </c>
      <c r="ABS18" s="25" t="n">
        <v>0.44</v>
      </c>
      <c r="ABT18" s="25" t="n">
        <v>0.44</v>
      </c>
      <c r="ABU18" s="4" t="n">
        <v>999</v>
      </c>
      <c r="ABV18" s="4" t="n">
        <v>999</v>
      </c>
      <c r="ABW18" s="4" t="n">
        <v>999</v>
      </c>
      <c r="ABX18" s="4" t="n">
        <v>999</v>
      </c>
      <c r="ABY18" s="4" t="n">
        <v>999</v>
      </c>
      <c r="ABZ18" s="4" t="n">
        <v>999</v>
      </c>
      <c r="ACA18" s="4" t="n">
        <v>999</v>
      </c>
      <c r="ACB18" s="4" t="n">
        <v>999</v>
      </c>
      <c r="ACC18" s="4" t="n">
        <v>999</v>
      </c>
      <c r="ACD18" s="4" t="n">
        <v>999</v>
      </c>
      <c r="ACE18" s="4" t="n">
        <v>0.38</v>
      </c>
      <c r="ACF18" s="4" t="n">
        <v>0.38</v>
      </c>
      <c r="ACG18" s="42" t="n">
        <f aca="false">ABP18/ABN18</f>
        <v>1.075</v>
      </c>
      <c r="ACH18" s="7" t="s">
        <v>1044</v>
      </c>
      <c r="ACI18" s="43" t="n">
        <f aca="false">ABT18/ABR18</f>
        <v>1.04761904761905</v>
      </c>
      <c r="ACJ18" s="7" t="s">
        <v>1041</v>
      </c>
      <c r="ACK18" s="42" t="n">
        <v>999</v>
      </c>
      <c r="ACL18" s="42" t="n">
        <v>999</v>
      </c>
      <c r="ACM18" s="42" t="n">
        <v>999</v>
      </c>
      <c r="ACN18" s="42" t="n">
        <v>999</v>
      </c>
      <c r="ACO18" s="45" t="n">
        <f aca="false">ACF18/ABL18</f>
        <v>0.904761904761905</v>
      </c>
      <c r="ACP18" s="7" t="s">
        <v>1047</v>
      </c>
      <c r="ACQ18" s="4" t="n">
        <v>999</v>
      </c>
      <c r="ACR18" s="4" t="n">
        <v>999</v>
      </c>
      <c r="ACS18" s="4" t="n">
        <v>999</v>
      </c>
      <c r="ACT18" s="4" t="n">
        <v>999</v>
      </c>
      <c r="ACU18" s="4" t="n">
        <v>999</v>
      </c>
      <c r="ACV18" s="4" t="n">
        <v>999</v>
      </c>
      <c r="ACW18" s="4" t="n">
        <v>999</v>
      </c>
      <c r="ACX18" s="4" t="n">
        <v>999</v>
      </c>
      <c r="ACY18" s="4" t="n">
        <v>999</v>
      </c>
      <c r="ACZ18" s="4" t="n">
        <v>999</v>
      </c>
      <c r="ADA18" s="4" t="n">
        <v>999</v>
      </c>
      <c r="ADB18" s="4" t="n">
        <v>999</v>
      </c>
      <c r="ADC18" s="4" t="n">
        <v>999</v>
      </c>
      <c r="ADD18" s="4" t="n">
        <v>999</v>
      </c>
      <c r="ADE18" s="4" t="n">
        <v>999</v>
      </c>
      <c r="ADF18" s="4" t="n">
        <v>999</v>
      </c>
      <c r="ADG18" s="4" t="n">
        <v>999</v>
      </c>
      <c r="ADH18" s="4" t="n">
        <v>999</v>
      </c>
      <c r="ADI18" s="4" t="n">
        <v>999</v>
      </c>
      <c r="ADJ18" s="4" t="n">
        <v>999</v>
      </c>
      <c r="ADK18" s="4" t="n">
        <v>999</v>
      </c>
      <c r="ADL18" s="4" t="n">
        <v>999</v>
      </c>
      <c r="ADM18" s="42" t="n">
        <v>999</v>
      </c>
      <c r="ADN18" s="42" t="n">
        <v>999</v>
      </c>
      <c r="ADO18" s="42" t="n">
        <v>999</v>
      </c>
      <c r="ADP18" s="42" t="n">
        <v>999</v>
      </c>
      <c r="ADQ18" s="42" t="n">
        <v>999</v>
      </c>
      <c r="ADR18" s="42" t="n">
        <v>999</v>
      </c>
      <c r="ADS18" s="42" t="n">
        <v>999</v>
      </c>
      <c r="ADT18" s="42" t="n">
        <v>999</v>
      </c>
      <c r="ADU18" s="42" t="n">
        <v>999</v>
      </c>
      <c r="ADV18" s="42" t="n">
        <v>999</v>
      </c>
      <c r="ADW18" s="25" t="n">
        <v>0.301504487233988</v>
      </c>
      <c r="ADX18" s="25" t="n">
        <v>0.42</v>
      </c>
      <c r="ADY18" s="25" t="n">
        <v>0.301504426296227</v>
      </c>
      <c r="ADZ18" s="25" t="n">
        <v>0.42</v>
      </c>
      <c r="AEA18" s="25" t="n">
        <v>0.289461399163403</v>
      </c>
      <c r="AEB18" s="25" t="n">
        <v>0.41</v>
      </c>
      <c r="AEC18" s="25" t="n">
        <v>0.289461399163403</v>
      </c>
      <c r="AED18" s="25" t="n">
        <v>0.41</v>
      </c>
      <c r="AEE18" s="25" t="n">
        <v>0.325590480561874</v>
      </c>
      <c r="AEF18" s="25" t="n">
        <v>0.44</v>
      </c>
      <c r="AEG18" s="4" t="n">
        <v>999</v>
      </c>
      <c r="AEH18" s="4" t="n">
        <v>999</v>
      </c>
      <c r="AEI18" s="4" t="n">
        <v>999</v>
      </c>
      <c r="AEJ18" s="4" t="n">
        <v>999</v>
      </c>
      <c r="AEK18" s="4" t="n">
        <v>999</v>
      </c>
      <c r="AEL18" s="4" t="n">
        <v>999</v>
      </c>
      <c r="AEM18" s="4" t="n">
        <v>999</v>
      </c>
      <c r="AEN18" s="4" t="n">
        <v>999</v>
      </c>
      <c r="AEO18" s="4" t="n">
        <v>999</v>
      </c>
      <c r="AEP18" s="4" t="n">
        <v>999</v>
      </c>
      <c r="AEQ18" s="25" t="n">
        <v>0.0486008565069297</v>
      </c>
      <c r="AER18" s="25" t="n">
        <v>0.21</v>
      </c>
      <c r="AES18" s="42" t="n">
        <f aca="false">AEB18/ADZ18</f>
        <v>0.976190476190476</v>
      </c>
      <c r="AET18" s="7" t="s">
        <v>1040</v>
      </c>
      <c r="AEU18" s="43" t="n">
        <f aca="false">AEF18/AED18</f>
        <v>1.07317073170732</v>
      </c>
      <c r="AEV18" s="7" t="s">
        <v>1041</v>
      </c>
      <c r="AEW18" s="42" t="n">
        <v>999</v>
      </c>
      <c r="AEX18" s="42" t="n">
        <v>999</v>
      </c>
      <c r="AEY18" s="42" t="n">
        <v>999</v>
      </c>
      <c r="AEZ18" s="42" t="n">
        <v>999</v>
      </c>
      <c r="AFA18" s="42" t="n">
        <v>999</v>
      </c>
      <c r="AFB18" s="42" t="n">
        <v>999</v>
      </c>
      <c r="AFC18" s="25" t="n">
        <v>0.253332382905298</v>
      </c>
      <c r="AFD18" s="25" t="n">
        <v>0.38</v>
      </c>
      <c r="AFE18" s="25" t="n">
        <v>0.241289290632109</v>
      </c>
      <c r="AFF18" s="25" t="n">
        <v>0.37</v>
      </c>
      <c r="AFG18" s="25" t="n">
        <v>0.265375344897756</v>
      </c>
      <c r="AFH18" s="25" t="n">
        <v>0.39</v>
      </c>
      <c r="AFI18" s="25" t="n">
        <v>0.229246263499285</v>
      </c>
      <c r="AFJ18" s="25" t="n">
        <v>0.36</v>
      </c>
      <c r="AFK18" s="25" t="n">
        <v>0.289461399163403</v>
      </c>
      <c r="AFL18" s="25" t="n">
        <v>0.41</v>
      </c>
      <c r="AFM18" s="4" t="n">
        <v>999</v>
      </c>
      <c r="AFN18" s="4" t="n">
        <v>999</v>
      </c>
      <c r="AFO18" s="4" t="n">
        <v>999</v>
      </c>
      <c r="AFP18" s="4" t="n">
        <v>999</v>
      </c>
      <c r="AFQ18" s="4" t="n">
        <v>999</v>
      </c>
      <c r="AFR18" s="4" t="n">
        <v>999</v>
      </c>
      <c r="AFS18" s="4" t="n">
        <v>999</v>
      </c>
      <c r="AFT18" s="4" t="n">
        <v>999</v>
      </c>
      <c r="AFU18" s="4" t="n">
        <v>999</v>
      </c>
      <c r="AFV18" s="4" t="n">
        <v>999</v>
      </c>
      <c r="AFW18" s="25" t="n">
        <v>0.0847299379054007</v>
      </c>
      <c r="AFX18" s="25" t="n">
        <v>0.24</v>
      </c>
      <c r="AFY18" s="42" t="n">
        <f aca="false">AFH18/AFF18</f>
        <v>1.05405405405405</v>
      </c>
      <c r="AFZ18" s="7" t="s">
        <v>1044</v>
      </c>
      <c r="AGA18" s="43" t="n">
        <f aca="false">AFL18/AFJ18</f>
        <v>1.13888888888889</v>
      </c>
      <c r="AGB18" s="7" t="s">
        <v>1041</v>
      </c>
      <c r="AGC18" s="42" t="n">
        <v>999</v>
      </c>
      <c r="AGD18" s="42" t="n">
        <v>999</v>
      </c>
      <c r="AGE18" s="42" t="n">
        <v>999</v>
      </c>
      <c r="AGF18" s="42" t="n">
        <v>999</v>
      </c>
      <c r="AGG18" s="45" t="n">
        <f aca="false">AFX18/AFD18</f>
        <v>0.631578947368421</v>
      </c>
      <c r="AGH18" s="7" t="s">
        <v>1047</v>
      </c>
      <c r="AGI18" s="6" t="n">
        <v>2015</v>
      </c>
      <c r="AGJ18" s="4" t="n">
        <v>0.89</v>
      </c>
      <c r="AGK18" s="4" t="n">
        <v>0.89</v>
      </c>
      <c r="AGL18" s="4" t="n">
        <v>999</v>
      </c>
      <c r="AGM18" s="4" t="n">
        <v>999</v>
      </c>
      <c r="AGN18" s="4" t="n">
        <v>999</v>
      </c>
      <c r="AGO18" s="4" t="n">
        <v>999</v>
      </c>
      <c r="AGP18" s="4" t="n">
        <v>999</v>
      </c>
      <c r="AGQ18" s="4" t="n">
        <v>999</v>
      </c>
      <c r="AGR18" s="4" t="n">
        <v>999</v>
      </c>
      <c r="AGS18" s="4" t="n">
        <v>999</v>
      </c>
      <c r="AGT18" s="4" t="n">
        <v>999</v>
      </c>
      <c r="AGU18" s="4" t="n">
        <v>999</v>
      </c>
      <c r="AGV18" s="4" t="n">
        <v>999</v>
      </c>
      <c r="AGW18" s="4" t="n">
        <v>999</v>
      </c>
      <c r="AGX18" s="4" t="n">
        <v>999</v>
      </c>
      <c r="AGY18" s="4" t="n">
        <v>999</v>
      </c>
      <c r="AGZ18" s="4" t="n">
        <v>999</v>
      </c>
      <c r="AHA18" s="4" t="n">
        <v>999</v>
      </c>
      <c r="AHB18" s="4" t="n">
        <v>999</v>
      </c>
      <c r="AHC18" s="4" t="n">
        <v>999</v>
      </c>
      <c r="AHD18" s="4" t="n">
        <v>999</v>
      </c>
      <c r="AHE18" s="4" t="n">
        <v>999</v>
      </c>
      <c r="AHF18" s="42" t="n">
        <v>999</v>
      </c>
      <c r="AHG18" s="42" t="n">
        <v>999</v>
      </c>
      <c r="AHH18" s="42" t="n">
        <v>999</v>
      </c>
      <c r="AHI18" s="42" t="n">
        <v>999</v>
      </c>
      <c r="AHJ18" s="42" t="n">
        <v>999</v>
      </c>
      <c r="AHK18" s="42" t="n">
        <v>999</v>
      </c>
      <c r="AHL18" s="42" t="n">
        <v>999</v>
      </c>
      <c r="AHM18" s="42" t="n">
        <v>999</v>
      </c>
      <c r="AHN18" s="42" t="n">
        <v>999</v>
      </c>
      <c r="AHO18" s="42" t="n">
        <v>999</v>
      </c>
      <c r="AHP18" s="25" t="n">
        <v>0.86</v>
      </c>
      <c r="AHQ18" s="25" t="n">
        <v>0.86</v>
      </c>
      <c r="AHR18" s="25" t="n">
        <v>0.85</v>
      </c>
      <c r="AHS18" s="25" t="n">
        <v>0.85</v>
      </c>
      <c r="AHT18" s="25" t="n">
        <v>0.88</v>
      </c>
      <c r="AHU18" s="25" t="n">
        <v>0.88</v>
      </c>
      <c r="AHV18" s="4" t="n">
        <v>999</v>
      </c>
      <c r="AHW18" s="4" t="n">
        <v>999</v>
      </c>
      <c r="AHX18" s="4" t="n">
        <v>999</v>
      </c>
      <c r="AHY18" s="4" t="n">
        <v>999</v>
      </c>
      <c r="AHZ18" s="4" t="n">
        <v>999</v>
      </c>
      <c r="AIA18" s="4" t="n">
        <v>999</v>
      </c>
      <c r="AIB18" s="4" t="n">
        <v>999</v>
      </c>
      <c r="AIC18" s="4" t="n">
        <v>999</v>
      </c>
      <c r="AID18" s="4" t="n">
        <v>999</v>
      </c>
      <c r="AIE18" s="4" t="n">
        <v>999</v>
      </c>
      <c r="AIF18" s="4" t="n">
        <v>999</v>
      </c>
      <c r="AIG18" s="4" t="n">
        <v>999</v>
      </c>
      <c r="AIH18" s="4" t="n">
        <v>999</v>
      </c>
      <c r="AII18" s="4" t="n">
        <v>999</v>
      </c>
      <c r="AIJ18" s="4" t="n">
        <v>999</v>
      </c>
      <c r="AIK18" s="4" t="n">
        <v>999</v>
      </c>
      <c r="AIL18" s="42" t="n">
        <f aca="false">AHU18/AHS18</f>
        <v>1.03529411764706</v>
      </c>
      <c r="AIM18" s="7" t="s">
        <v>1044</v>
      </c>
      <c r="AIN18" s="42" t="n">
        <v>999</v>
      </c>
      <c r="AIO18" s="42" t="n">
        <v>999</v>
      </c>
      <c r="AIP18" s="42" t="n">
        <v>999</v>
      </c>
      <c r="AIQ18" s="42" t="n">
        <v>999</v>
      </c>
      <c r="AIR18" s="42" t="n">
        <v>999</v>
      </c>
      <c r="AIS18" s="42" t="n">
        <v>999</v>
      </c>
      <c r="AIT18" s="42" t="n">
        <v>999</v>
      </c>
      <c r="AIU18" s="42" t="n">
        <v>999</v>
      </c>
      <c r="AIV18" s="6" t="n">
        <v>2013</v>
      </c>
      <c r="AIW18" s="41" t="n">
        <v>0.432488347867092</v>
      </c>
      <c r="AIX18" s="41" t="n">
        <v>0.636363636363636</v>
      </c>
      <c r="AIY18" s="41" t="n">
        <v>0.878787878787879</v>
      </c>
      <c r="AIZ18" s="4" t="n">
        <v>1</v>
      </c>
      <c r="AJA18" s="4" t="s">
        <v>1030</v>
      </c>
      <c r="AJB18" s="4" t="n">
        <v>1</v>
      </c>
      <c r="AJC18" s="4" t="s">
        <v>1030</v>
      </c>
      <c r="AJD18" s="25" t="n">
        <v>999</v>
      </c>
      <c r="AJE18" s="25" t="n">
        <v>999</v>
      </c>
      <c r="AJF18" s="25" t="n">
        <v>999</v>
      </c>
      <c r="AJG18" s="25" t="n">
        <v>999</v>
      </c>
      <c r="AJH18" s="25" t="n">
        <v>999</v>
      </c>
      <c r="AJI18" s="25" t="n">
        <v>999</v>
      </c>
      <c r="AJJ18" s="41" t="n">
        <v>1</v>
      </c>
      <c r="AJK18" s="41" t="n">
        <v>0.666666666666667</v>
      </c>
      <c r="AJL18" s="4" t="n">
        <v>997</v>
      </c>
      <c r="AJM18" s="4" t="s">
        <v>1032</v>
      </c>
      <c r="AJN18" s="4" t="n">
        <v>0</v>
      </c>
      <c r="AJO18" s="4" t="s">
        <v>1031</v>
      </c>
      <c r="AJP18" s="25" t="n">
        <v>0.871</v>
      </c>
      <c r="AJQ18" s="47" t="n">
        <v>0.129</v>
      </c>
      <c r="AJR18" s="25" t="n">
        <v>0.844644963539973</v>
      </c>
      <c r="AJS18" s="47" t="n">
        <v>0.129</v>
      </c>
      <c r="AJT18" s="41" t="n">
        <v>0.571881654513324</v>
      </c>
      <c r="AJU18" s="41" t="n">
        <v>1</v>
      </c>
      <c r="AJV18" s="4" t="n">
        <v>0.66</v>
      </c>
      <c r="AJW18" s="4" t="s">
        <v>1050</v>
      </c>
      <c r="AJX18" s="4" t="n">
        <v>1</v>
      </c>
      <c r="AJY18" s="4" t="s">
        <v>1030</v>
      </c>
      <c r="AJZ18" s="4" t="n">
        <v>1</v>
      </c>
      <c r="AKA18" s="4" t="s">
        <v>1030</v>
      </c>
      <c r="AKB18" s="4" t="n">
        <v>997</v>
      </c>
      <c r="AKC18" s="6" t="s">
        <v>1032</v>
      </c>
      <c r="AKD18" s="41" t="n">
        <v>0.886666666666667</v>
      </c>
      <c r="AKE18" s="41" t="n">
        <v>1</v>
      </c>
      <c r="AKF18" s="4" t="s">
        <v>1052</v>
      </c>
      <c r="AKG18" s="4" t="s">
        <v>1031</v>
      </c>
      <c r="AKH18" s="25" t="n">
        <v>0.927741843506964</v>
      </c>
      <c r="AKI18" s="0" t="n">
        <v>6</v>
      </c>
      <c r="AKJ18" s="4" t="s">
        <v>1052</v>
      </c>
      <c r="AKK18" s="4" t="s">
        <v>1031</v>
      </c>
      <c r="AKL18" s="4" t="s">
        <v>1051</v>
      </c>
      <c r="AKM18" s="4" t="s">
        <v>1030</v>
      </c>
      <c r="AKN18" s="25" t="n">
        <v>999</v>
      </c>
      <c r="AKO18" s="25" t="n">
        <v>999</v>
      </c>
      <c r="AKP18" s="4" t="s">
        <v>1051</v>
      </c>
      <c r="AKQ18" s="4" t="s">
        <v>1030</v>
      </c>
      <c r="AKR18" s="4" t="s">
        <v>1051</v>
      </c>
      <c r="AKS18" s="4" t="s">
        <v>1030</v>
      </c>
      <c r="AKT18" s="41" t="n">
        <v>0.654623640584494</v>
      </c>
      <c r="AKU18" s="41" t="n">
        <v>0.857142857142857</v>
      </c>
      <c r="AKV18" s="41" t="n">
        <v>0.880952380952381</v>
      </c>
    </row>
    <row r="19" customFormat="false" ht="14.9" hidden="false" customHeight="false" outlineLevel="0" collapsed="false">
      <c r="A19" s="4" t="s">
        <v>1099</v>
      </c>
      <c r="B19" s="4" t="n">
        <v>1</v>
      </c>
      <c r="C19" s="4" t="s">
        <v>1031</v>
      </c>
      <c r="D19" s="4" t="n">
        <v>1</v>
      </c>
      <c r="E19" s="4" t="s">
        <v>1030</v>
      </c>
      <c r="F19" s="4" t="n">
        <v>1</v>
      </c>
      <c r="G19" s="4" t="s">
        <v>1030</v>
      </c>
      <c r="H19" s="4" t="n">
        <v>1</v>
      </c>
      <c r="I19" s="4" t="s">
        <v>1030</v>
      </c>
      <c r="J19" s="4" t="n">
        <v>0</v>
      </c>
      <c r="K19" s="4" t="s">
        <v>1031</v>
      </c>
      <c r="L19" s="4" t="n">
        <v>0.5</v>
      </c>
      <c r="M19" s="4" t="s">
        <v>1054</v>
      </c>
      <c r="N19" s="4" t="n">
        <v>0.5</v>
      </c>
      <c r="O19" s="4" t="s">
        <v>1054</v>
      </c>
      <c r="P19" s="4" t="n">
        <v>1</v>
      </c>
      <c r="Q19" s="4" t="s">
        <v>1030</v>
      </c>
      <c r="R19" s="4" t="n">
        <v>1</v>
      </c>
      <c r="S19" s="4" t="s">
        <v>1030</v>
      </c>
      <c r="T19" s="4" t="n">
        <v>1</v>
      </c>
      <c r="U19" s="4" t="s">
        <v>1030</v>
      </c>
      <c r="V19" s="4" t="n">
        <v>1</v>
      </c>
      <c r="W19" s="4" t="s">
        <v>1030</v>
      </c>
      <c r="X19" s="4" t="n">
        <v>0</v>
      </c>
      <c r="Y19" s="4" t="s">
        <v>1031</v>
      </c>
      <c r="Z19" s="4" t="n">
        <v>1</v>
      </c>
      <c r="AA19" s="4" t="s">
        <v>1030</v>
      </c>
      <c r="AB19" s="4" t="n">
        <v>1</v>
      </c>
      <c r="AC19" s="4" t="s">
        <v>1030</v>
      </c>
      <c r="AD19" s="4" t="n">
        <v>1</v>
      </c>
      <c r="AE19" s="4" t="s">
        <v>1030</v>
      </c>
      <c r="AF19" s="4" t="n">
        <v>1</v>
      </c>
      <c r="AG19" s="4" t="s">
        <v>1030</v>
      </c>
      <c r="AH19" s="4" t="n">
        <v>1</v>
      </c>
      <c r="AI19" s="4" t="s">
        <v>1030</v>
      </c>
      <c r="AJ19" s="4" t="n">
        <v>1</v>
      </c>
      <c r="AK19" s="4" t="s">
        <v>1030</v>
      </c>
      <c r="AL19" s="4" t="n">
        <v>1</v>
      </c>
      <c r="AM19" s="4" t="s">
        <v>1030</v>
      </c>
      <c r="AN19" s="4" t="n">
        <v>1</v>
      </c>
      <c r="AO19" s="4" t="s">
        <v>1030</v>
      </c>
      <c r="AP19" s="4" t="n">
        <v>1</v>
      </c>
      <c r="AQ19" s="4" t="s">
        <v>1030</v>
      </c>
      <c r="AR19" s="4" t="n">
        <v>997</v>
      </c>
      <c r="AS19" s="4" t="s">
        <v>1032</v>
      </c>
      <c r="AT19" s="4" t="n">
        <v>997</v>
      </c>
      <c r="AU19" s="4" t="s">
        <v>1032</v>
      </c>
      <c r="AV19" s="4" t="n">
        <v>997</v>
      </c>
      <c r="AW19" s="4" t="s">
        <v>1032</v>
      </c>
      <c r="AX19" s="4" t="n">
        <v>997</v>
      </c>
      <c r="AY19" s="4" t="s">
        <v>1032</v>
      </c>
      <c r="AZ19" s="4" t="n">
        <v>997</v>
      </c>
      <c r="BA19" s="4" t="s">
        <v>1032</v>
      </c>
      <c r="BB19" s="4" t="n">
        <v>997</v>
      </c>
      <c r="BC19" s="4" t="s">
        <v>1032</v>
      </c>
      <c r="BD19" s="4" t="n">
        <v>997</v>
      </c>
      <c r="BE19" s="4" t="s">
        <v>1032</v>
      </c>
      <c r="BF19" s="4" t="n">
        <v>997</v>
      </c>
      <c r="BG19" s="4" t="s">
        <v>1032</v>
      </c>
      <c r="BH19" s="4" t="n">
        <v>997</v>
      </c>
      <c r="BI19" s="4" t="s">
        <v>1032</v>
      </c>
      <c r="BJ19" s="4" t="n">
        <v>997</v>
      </c>
      <c r="BK19" s="4" t="s">
        <v>1032</v>
      </c>
      <c r="BL19" s="4" t="n">
        <v>997</v>
      </c>
      <c r="BM19" s="4" t="s">
        <v>1032</v>
      </c>
      <c r="BN19" s="48" t="n">
        <v>0.857142857142857</v>
      </c>
      <c r="BO19" s="48" t="n">
        <v>1</v>
      </c>
      <c r="BP19" s="4" t="n">
        <v>1</v>
      </c>
      <c r="BQ19" s="4" t="s">
        <v>1033</v>
      </c>
      <c r="BR19" s="4" t="n">
        <v>1</v>
      </c>
      <c r="BS19" s="4" t="s">
        <v>1033</v>
      </c>
      <c r="BT19" s="4" t="n">
        <v>0.5</v>
      </c>
      <c r="BU19" s="4" t="s">
        <v>1061</v>
      </c>
      <c r="BV19" s="4" t="n">
        <v>0.5</v>
      </c>
      <c r="BW19" s="4" t="s">
        <v>1061</v>
      </c>
      <c r="BX19" s="4" t="n">
        <v>1</v>
      </c>
      <c r="BY19" s="4" t="s">
        <v>1030</v>
      </c>
      <c r="BZ19" s="4" t="n">
        <v>1</v>
      </c>
      <c r="CA19" s="4" t="s">
        <v>1030</v>
      </c>
      <c r="CB19" s="4" t="n">
        <v>1</v>
      </c>
      <c r="CC19" s="4" t="s">
        <v>1030</v>
      </c>
      <c r="CD19" s="23" t="n">
        <v>0.857142857142857</v>
      </c>
      <c r="CE19" s="48" t="n">
        <v>1</v>
      </c>
      <c r="CF19" s="4" t="n">
        <v>0</v>
      </c>
      <c r="CG19" s="4" t="s">
        <v>1031</v>
      </c>
      <c r="CH19" s="4" t="n">
        <v>0</v>
      </c>
      <c r="CI19" s="4" t="s">
        <v>1031</v>
      </c>
      <c r="CJ19" s="4" t="n">
        <v>1</v>
      </c>
      <c r="CK19" s="4" t="s">
        <v>1030</v>
      </c>
      <c r="CL19" s="41" t="n">
        <v>0.333333333333333</v>
      </c>
      <c r="CM19" s="41" t="n">
        <v>1</v>
      </c>
      <c r="CN19" s="4" t="n">
        <v>1</v>
      </c>
      <c r="CO19" s="63" t="s">
        <v>1030</v>
      </c>
      <c r="CP19" s="4" t="n">
        <v>1</v>
      </c>
      <c r="CQ19" s="63" t="s">
        <v>1030</v>
      </c>
      <c r="CR19" s="4" t="n">
        <v>0.25</v>
      </c>
      <c r="CS19" s="4" t="s">
        <v>1100</v>
      </c>
      <c r="CT19" s="4" t="n">
        <v>1</v>
      </c>
      <c r="CU19" s="4" t="s">
        <v>1030</v>
      </c>
      <c r="CV19" s="48" t="n">
        <v>0.8125</v>
      </c>
      <c r="CW19" s="48" t="n">
        <v>1</v>
      </c>
      <c r="CX19" s="4" t="n">
        <v>999</v>
      </c>
      <c r="CY19" s="4" t="n">
        <v>999</v>
      </c>
      <c r="CZ19" s="4" t="n">
        <v>999</v>
      </c>
      <c r="DA19" s="27" t="n">
        <v>0.445555108832764</v>
      </c>
      <c r="DB19" s="50" t="n">
        <v>1.97</v>
      </c>
      <c r="DC19" s="6" t="n">
        <v>2010</v>
      </c>
      <c r="DD19" s="4" t="n">
        <v>0.946591685669697</v>
      </c>
      <c r="DE19" s="0" t="n">
        <v>6.47</v>
      </c>
      <c r="DF19" s="6" t="n">
        <v>2012</v>
      </c>
      <c r="DG19" s="4" t="n">
        <v>997</v>
      </c>
      <c r="DH19" s="4" t="n">
        <v>997</v>
      </c>
      <c r="DI19" s="4" t="n">
        <v>997</v>
      </c>
      <c r="DJ19" s="4" t="n">
        <v>1</v>
      </c>
      <c r="DK19" s="0" t="n">
        <v>51.58</v>
      </c>
      <c r="DL19" s="6" t="n">
        <v>2016</v>
      </c>
      <c r="DM19" s="4" t="n">
        <v>0.87893014783445</v>
      </c>
      <c r="DN19" s="0" t="n">
        <v>25.6</v>
      </c>
      <c r="DO19" s="6" t="n">
        <v>2016</v>
      </c>
      <c r="DP19" s="4" t="n">
        <v>999</v>
      </c>
      <c r="DQ19" s="4" t="n">
        <v>999</v>
      </c>
      <c r="DR19" s="4" t="n">
        <v>999</v>
      </c>
      <c r="DS19" s="4" t="n">
        <v>1</v>
      </c>
      <c r="DT19" s="0" t="n">
        <v>22.82</v>
      </c>
      <c r="DU19" s="6" t="n">
        <v>2016</v>
      </c>
      <c r="DV19" s="4" t="n">
        <v>1</v>
      </c>
      <c r="DW19" s="0" t="n">
        <v>98</v>
      </c>
      <c r="DX19" s="6" t="n">
        <v>2016</v>
      </c>
      <c r="DY19" s="4" t="n">
        <v>0.316510997804881</v>
      </c>
      <c r="DZ19" s="0" t="n">
        <v>1</v>
      </c>
      <c r="EA19" s="6" t="n">
        <v>2016</v>
      </c>
      <c r="EB19" s="4" t="n">
        <v>0.199538167500494</v>
      </c>
      <c r="EC19" s="0" t="n">
        <v>1</v>
      </c>
      <c r="ED19" s="6" t="n">
        <v>2016</v>
      </c>
      <c r="EE19" s="4" t="n">
        <v>0.92570713617114</v>
      </c>
      <c r="EF19" s="0" t="n">
        <v>91</v>
      </c>
      <c r="EG19" s="6" t="n">
        <v>2014</v>
      </c>
      <c r="EH19" s="41" t="n">
        <v>0.745870360423714</v>
      </c>
      <c r="EI19" s="41" t="n">
        <v>0.678571428571429</v>
      </c>
      <c r="EJ19" s="32" t="n">
        <v>0.888698577637197</v>
      </c>
      <c r="EK19" s="32" t="n">
        <v>0.777777777777778</v>
      </c>
      <c r="EL19" s="32" t="n">
        <v>0.691210004828931</v>
      </c>
      <c r="EM19" s="41" t="n">
        <v>0.935714285714286</v>
      </c>
      <c r="EN19" s="4" t="n">
        <v>1</v>
      </c>
      <c r="EO19" s="4" t="s">
        <v>1030</v>
      </c>
      <c r="EP19" s="4" t="n">
        <v>0.4</v>
      </c>
      <c r="EQ19" s="50" t="n">
        <v>40</v>
      </c>
      <c r="ER19" s="4" t="n">
        <v>1</v>
      </c>
      <c r="ES19" s="4" t="s">
        <v>1030</v>
      </c>
      <c r="ET19" s="25" t="n">
        <v>0.422166614664419</v>
      </c>
      <c r="EU19" s="50" t="n">
        <v>30</v>
      </c>
      <c r="EV19" s="36" t="n">
        <v>0.426</v>
      </c>
      <c r="EW19" s="0" t="n">
        <v>42.6</v>
      </c>
      <c r="EX19" s="36" t="n">
        <v>0.463</v>
      </c>
      <c r="EY19" s="0" t="n">
        <v>46.3</v>
      </c>
      <c r="EZ19" s="6" t="n">
        <v>2013</v>
      </c>
      <c r="FA19" s="48" t="n">
        <v>0.558977707764847</v>
      </c>
      <c r="FB19" s="48" t="n">
        <v>1</v>
      </c>
      <c r="FC19" s="4" t="n">
        <v>1</v>
      </c>
      <c r="FD19" s="4" t="s">
        <v>1030</v>
      </c>
      <c r="FE19" s="4" t="n">
        <v>0.25</v>
      </c>
      <c r="FF19" s="0" t="n">
        <v>25</v>
      </c>
      <c r="FG19" s="4" t="n">
        <v>1</v>
      </c>
      <c r="FH19" s="4" t="s">
        <v>1030</v>
      </c>
      <c r="FI19" s="0" t="n">
        <v>0.25</v>
      </c>
      <c r="FJ19" s="0" t="n">
        <v>25</v>
      </c>
      <c r="FK19" s="4" t="n">
        <v>1</v>
      </c>
      <c r="FL19" s="0" t="n">
        <v>22</v>
      </c>
      <c r="FM19" s="4" t="n">
        <v>1</v>
      </c>
      <c r="FN19" s="0" t="n">
        <v>18</v>
      </c>
      <c r="FO19" s="4" t="n">
        <v>1</v>
      </c>
      <c r="FP19" s="0" t="n">
        <v>100</v>
      </c>
      <c r="FQ19" s="4" t="n">
        <v>999</v>
      </c>
      <c r="FR19" s="4" t="n">
        <v>999</v>
      </c>
      <c r="FS19" s="6" t="n">
        <v>2013</v>
      </c>
      <c r="FT19" s="4" t="n">
        <v>0.82</v>
      </c>
      <c r="FU19" s="0" t="n">
        <v>82</v>
      </c>
      <c r="FV19" s="25" t="n">
        <v>0.881956894138588</v>
      </c>
      <c r="FW19" s="0" t="n">
        <v>85.7</v>
      </c>
      <c r="FX19" s="6" t="n">
        <v>2013</v>
      </c>
      <c r="FY19" s="41" t="n">
        <v>0.940391378827718</v>
      </c>
      <c r="FZ19" s="41" t="n">
        <v>0.875</v>
      </c>
      <c r="GA19" s="4" t="n">
        <v>0.8916</v>
      </c>
      <c r="GB19" s="0" t="n">
        <v>89.16</v>
      </c>
      <c r="GC19" s="4" t="n">
        <v>0.786944576064124</v>
      </c>
      <c r="GD19" s="0" t="n">
        <v>74.19</v>
      </c>
      <c r="GE19" s="6" t="n">
        <v>2014</v>
      </c>
      <c r="GF19" s="4" t="n">
        <v>1</v>
      </c>
      <c r="GG19" s="4" t="s">
        <v>1030</v>
      </c>
      <c r="GH19" s="4" t="n">
        <v>0.42</v>
      </c>
      <c r="GI19" s="0" t="n">
        <v>42</v>
      </c>
      <c r="GJ19" s="4" t="n">
        <v>1</v>
      </c>
      <c r="GK19" s="4" t="s">
        <v>1030</v>
      </c>
      <c r="GL19" s="4" t="n">
        <v>0.31</v>
      </c>
      <c r="GM19" s="0" t="n">
        <v>31</v>
      </c>
      <c r="GN19" s="36" t="n">
        <v>0.625</v>
      </c>
      <c r="GO19" s="0" t="n">
        <v>40</v>
      </c>
      <c r="GP19" s="36" t="n">
        <v>0.724841245078295</v>
      </c>
      <c r="GQ19" s="0" t="n">
        <v>30</v>
      </c>
      <c r="GR19" s="6" t="n">
        <v>2014</v>
      </c>
      <c r="GS19" s="4" t="n">
        <v>1</v>
      </c>
      <c r="GT19" s="0" t="n">
        <v>1.58</v>
      </c>
      <c r="GU19" s="6" t="n">
        <v>2015</v>
      </c>
      <c r="GV19" s="48" t="n">
        <v>0.805677164228483</v>
      </c>
      <c r="GW19" s="48" t="n">
        <v>1</v>
      </c>
      <c r="GX19" s="4" t="n">
        <v>1</v>
      </c>
      <c r="GY19" s="4" t="s">
        <v>1030</v>
      </c>
      <c r="GZ19" s="4" t="n">
        <v>1</v>
      </c>
      <c r="HA19" s="6" t="n">
        <v>1</v>
      </c>
      <c r="HB19" s="4" t="n">
        <v>1</v>
      </c>
      <c r="HC19" s="4" t="s">
        <v>1030</v>
      </c>
      <c r="HD19" s="4" t="n">
        <v>1</v>
      </c>
      <c r="HE19" s="4" t="n">
        <v>1</v>
      </c>
      <c r="HF19" s="6" t="n">
        <v>2013</v>
      </c>
      <c r="HG19" s="4" t="n">
        <v>1</v>
      </c>
      <c r="HH19" s="4" t="n">
        <v>1</v>
      </c>
      <c r="HI19" s="4" t="n">
        <v>1</v>
      </c>
      <c r="HJ19" s="4" t="n">
        <v>1</v>
      </c>
      <c r="HK19" s="6" t="n">
        <v>2013</v>
      </c>
      <c r="HL19" s="41" t="n">
        <v>1</v>
      </c>
      <c r="HM19" s="41" t="n">
        <v>1</v>
      </c>
      <c r="HN19" s="41" t="n">
        <v>0.96875</v>
      </c>
      <c r="HO19" s="4" t="n">
        <v>0.5</v>
      </c>
      <c r="HP19" s="4" t="s">
        <v>1101</v>
      </c>
      <c r="HQ19" s="4" t="n">
        <v>0.25</v>
      </c>
      <c r="HR19" s="4" t="s">
        <v>1102</v>
      </c>
      <c r="HS19" s="4" t="n">
        <v>0.962</v>
      </c>
      <c r="HT19" s="0" t="n">
        <v>3.8</v>
      </c>
      <c r="HU19" s="4" t="n">
        <v>2011</v>
      </c>
      <c r="HV19" s="40" t="n">
        <v>0.968631901938926</v>
      </c>
      <c r="HW19" s="0" t="n">
        <v>3.8</v>
      </c>
      <c r="HX19" s="6" t="n">
        <v>2011</v>
      </c>
      <c r="HY19" s="52" t="n">
        <v>0</v>
      </c>
      <c r="HZ19" s="4" t="s">
        <v>1030</v>
      </c>
      <c r="IA19" s="0" t="s">
        <v>1103</v>
      </c>
      <c r="IB19" s="6" t="n">
        <v>2015</v>
      </c>
      <c r="IC19" s="4" t="n">
        <v>1</v>
      </c>
      <c r="ID19" s="4" t="s">
        <v>1030</v>
      </c>
      <c r="IE19" s="41" t="n">
        <v>0.613438650323154</v>
      </c>
      <c r="IF19" s="41" t="n">
        <v>1</v>
      </c>
      <c r="IG19" s="4" t="n">
        <v>1</v>
      </c>
      <c r="IH19" s="63" t="s">
        <v>1030</v>
      </c>
      <c r="II19" s="64" t="n">
        <v>1</v>
      </c>
      <c r="IJ19" s="63" t="s">
        <v>1030</v>
      </c>
      <c r="IK19" s="4" t="n">
        <v>1</v>
      </c>
      <c r="IL19" s="4" t="s">
        <v>1030</v>
      </c>
      <c r="IM19" s="15" t="n">
        <v>1</v>
      </c>
      <c r="IN19" s="15" t="s">
        <v>1030</v>
      </c>
      <c r="IO19" s="52" t="n">
        <v>1</v>
      </c>
      <c r="IP19" s="4" t="s">
        <v>1030</v>
      </c>
      <c r="IQ19" s="4" t="n">
        <v>1</v>
      </c>
      <c r="IR19" s="4" t="s">
        <v>1030</v>
      </c>
      <c r="IS19" s="4" t="n">
        <v>1</v>
      </c>
      <c r="IT19" s="4" t="s">
        <v>1030</v>
      </c>
      <c r="IU19" s="4" t="n">
        <v>1</v>
      </c>
      <c r="IV19" s="4" t="s">
        <v>1030</v>
      </c>
      <c r="IW19" s="4" t="n">
        <v>0</v>
      </c>
      <c r="IX19" s="4" t="s">
        <v>1031</v>
      </c>
      <c r="IY19" s="4" t="n">
        <v>1</v>
      </c>
      <c r="IZ19" s="4" t="s">
        <v>1030</v>
      </c>
      <c r="JA19" s="4" t="n">
        <v>1</v>
      </c>
      <c r="JB19" s="4" t="s">
        <v>1030</v>
      </c>
      <c r="JC19" s="4" t="n">
        <v>1</v>
      </c>
      <c r="JD19" s="4" t="s">
        <v>1030</v>
      </c>
      <c r="JE19" s="4" t="n">
        <v>1</v>
      </c>
      <c r="JF19" s="4" t="s">
        <v>1030</v>
      </c>
      <c r="JG19" s="4" t="n">
        <v>1</v>
      </c>
      <c r="JH19" s="4" t="s">
        <v>1030</v>
      </c>
      <c r="JI19" s="4" t="n">
        <v>1</v>
      </c>
      <c r="JJ19" s="4" t="s">
        <v>1030</v>
      </c>
      <c r="JK19" s="4" t="n">
        <v>1</v>
      </c>
      <c r="JL19" s="4" t="s">
        <v>1030</v>
      </c>
      <c r="JM19" s="4" t="n">
        <v>0</v>
      </c>
      <c r="JN19" s="4" t="s">
        <v>1031</v>
      </c>
      <c r="JO19" s="4" t="n">
        <v>1</v>
      </c>
      <c r="JP19" s="4" t="s">
        <v>1031</v>
      </c>
      <c r="JQ19" s="4" t="n">
        <v>0</v>
      </c>
      <c r="JR19" s="4" t="s">
        <v>1030</v>
      </c>
      <c r="JS19" s="41" t="n">
        <v>0.842105263157895</v>
      </c>
      <c r="JT19" s="41" t="n">
        <v>1</v>
      </c>
      <c r="JU19" s="4" t="n">
        <v>1</v>
      </c>
      <c r="JV19" s="4" t="n">
        <v>1.079</v>
      </c>
      <c r="JW19" s="4" t="n">
        <v>1.094</v>
      </c>
      <c r="JX19" s="46" t="n">
        <v>1.094</v>
      </c>
      <c r="JY19" s="4" t="n">
        <v>1.064</v>
      </c>
      <c r="JZ19" s="46" t="n">
        <v>1.064</v>
      </c>
      <c r="KA19" s="4" t="n">
        <v>999</v>
      </c>
      <c r="KB19" s="46" t="n">
        <v>999</v>
      </c>
      <c r="KC19" s="4" t="n">
        <v>999</v>
      </c>
      <c r="KD19" s="46" t="n">
        <v>999</v>
      </c>
      <c r="KE19" s="4" t="n">
        <v>999</v>
      </c>
      <c r="KF19" s="46" t="n">
        <v>999</v>
      </c>
      <c r="KG19" s="4" t="n">
        <v>999</v>
      </c>
      <c r="KH19" s="46" t="n">
        <v>999</v>
      </c>
      <c r="KI19" s="4" t="n">
        <v>999</v>
      </c>
      <c r="KJ19" s="46" t="n">
        <v>999</v>
      </c>
      <c r="KK19" s="4" t="n">
        <v>999</v>
      </c>
      <c r="KL19" s="46" t="n">
        <v>999</v>
      </c>
      <c r="KM19" s="4" t="n">
        <v>999</v>
      </c>
      <c r="KN19" s="4" t="n">
        <v>999</v>
      </c>
      <c r="KO19" s="4" t="n">
        <v>999</v>
      </c>
      <c r="KP19" s="4" t="n">
        <v>999</v>
      </c>
      <c r="KQ19" s="42" t="n">
        <f aca="false">JZ19/JX19</f>
        <v>0.972577696526508</v>
      </c>
      <c r="KR19" s="7" t="s">
        <v>1040</v>
      </c>
      <c r="KS19" s="42" t="n">
        <v>999</v>
      </c>
      <c r="KT19" s="42" t="n">
        <v>999</v>
      </c>
      <c r="KU19" s="42" t="n">
        <v>999</v>
      </c>
      <c r="KV19" s="42" t="n">
        <v>999</v>
      </c>
      <c r="KW19" s="42" t="n">
        <v>999</v>
      </c>
      <c r="KX19" s="42" t="n">
        <v>999</v>
      </c>
      <c r="KY19" s="42" t="n">
        <v>999</v>
      </c>
      <c r="KZ19" s="42" t="n">
        <v>999</v>
      </c>
      <c r="LA19" s="4" t="n">
        <v>0.613759655716402</v>
      </c>
      <c r="LB19" s="4" t="n">
        <v>0.5321</v>
      </c>
      <c r="LC19" s="4" t="n">
        <v>0.622658638146593</v>
      </c>
      <c r="LD19" s="4" t="n">
        <v>0.5368</v>
      </c>
      <c r="LE19" s="4" t="n">
        <v>0.615001019836097</v>
      </c>
      <c r="LF19" s="4" t="n">
        <v>0.5274</v>
      </c>
      <c r="LG19" s="4" t="n">
        <v>999</v>
      </c>
      <c r="LH19" s="4" t="n">
        <v>999</v>
      </c>
      <c r="LI19" s="4" t="n">
        <v>999</v>
      </c>
      <c r="LJ19" s="4" t="n">
        <v>999</v>
      </c>
      <c r="LK19" s="4" t="n">
        <v>999</v>
      </c>
      <c r="LL19" s="4" t="n">
        <v>999</v>
      </c>
      <c r="LM19" s="4" t="n">
        <v>999</v>
      </c>
      <c r="LN19" s="4" t="n">
        <v>999</v>
      </c>
      <c r="LO19" s="4" t="n">
        <v>999</v>
      </c>
      <c r="LP19" s="4" t="n">
        <v>999</v>
      </c>
      <c r="LQ19" s="6" t="n">
        <v>999</v>
      </c>
      <c r="LR19" s="4" t="n">
        <v>999</v>
      </c>
      <c r="LS19" s="4" t="n">
        <v>999</v>
      </c>
      <c r="LT19" s="4" t="n">
        <v>999</v>
      </c>
      <c r="LU19" s="4" t="n">
        <v>999</v>
      </c>
      <c r="LV19" s="15" t="n">
        <v>999</v>
      </c>
      <c r="LW19" s="42" t="n">
        <f aca="false">LF19/LD19</f>
        <v>0.982488822652757</v>
      </c>
      <c r="LX19" s="7" t="s">
        <v>1040</v>
      </c>
      <c r="LY19" s="42" t="n">
        <v>999</v>
      </c>
      <c r="LZ19" s="42" t="n">
        <v>999</v>
      </c>
      <c r="MA19" s="42" t="n">
        <v>999</v>
      </c>
      <c r="MB19" s="42" t="n">
        <v>999</v>
      </c>
      <c r="MC19" s="42" t="n">
        <v>999</v>
      </c>
      <c r="MD19" s="42" t="n">
        <v>999</v>
      </c>
      <c r="ME19" s="42" t="n">
        <v>999</v>
      </c>
      <c r="MF19" s="42" t="n">
        <v>999</v>
      </c>
      <c r="MG19" s="4" t="n">
        <v>999</v>
      </c>
      <c r="MH19" s="4" t="n">
        <v>999</v>
      </c>
      <c r="MI19" s="4" t="n">
        <v>999</v>
      </c>
      <c r="MJ19" s="4" t="n">
        <v>999</v>
      </c>
      <c r="MK19" s="4" t="n">
        <v>999</v>
      </c>
      <c r="ML19" s="4" t="n">
        <v>999</v>
      </c>
      <c r="MM19" s="4" t="n">
        <v>999</v>
      </c>
      <c r="MN19" s="4" t="n">
        <v>999</v>
      </c>
      <c r="MO19" s="4" t="n">
        <v>999</v>
      </c>
      <c r="MP19" s="4" t="n">
        <v>999</v>
      </c>
      <c r="MQ19" s="4" t="n">
        <v>999</v>
      </c>
      <c r="MR19" s="4" t="n">
        <v>999</v>
      </c>
      <c r="MS19" s="4" t="n">
        <v>999</v>
      </c>
      <c r="MT19" s="4" t="n">
        <v>999</v>
      </c>
      <c r="MU19" s="4" t="n">
        <v>999</v>
      </c>
      <c r="MV19" s="4" t="n">
        <v>999</v>
      </c>
      <c r="MW19" s="4" t="n">
        <v>999</v>
      </c>
      <c r="MX19" s="4" t="n">
        <v>999</v>
      </c>
      <c r="MY19" s="4" t="n">
        <v>999</v>
      </c>
      <c r="MZ19" s="4" t="n">
        <v>999</v>
      </c>
      <c r="NA19" s="4" t="n">
        <v>999</v>
      </c>
      <c r="NB19" s="4" t="n">
        <v>999</v>
      </c>
      <c r="NC19" s="42" t="n">
        <v>999</v>
      </c>
      <c r="ND19" s="42" t="n">
        <v>999</v>
      </c>
      <c r="NE19" s="42" t="n">
        <v>999</v>
      </c>
      <c r="NF19" s="42" t="n">
        <v>999</v>
      </c>
      <c r="NG19" s="42" t="n">
        <v>999</v>
      </c>
      <c r="NH19" s="42" t="n">
        <v>999</v>
      </c>
      <c r="NI19" s="42" t="n">
        <v>999</v>
      </c>
      <c r="NJ19" s="42" t="n">
        <v>999</v>
      </c>
      <c r="NK19" s="42" t="n">
        <v>999</v>
      </c>
      <c r="NL19" s="42" t="n">
        <v>999</v>
      </c>
      <c r="NM19" s="4" t="n">
        <v>0.22264900147069</v>
      </c>
      <c r="NN19" s="4" t="n">
        <v>0.0583</v>
      </c>
      <c r="NO19" s="4" t="n">
        <v>0.236600625663153</v>
      </c>
      <c r="NP19" s="4" t="n">
        <v>0.0629</v>
      </c>
      <c r="NQ19" s="4" t="n">
        <v>0.229024471377236</v>
      </c>
      <c r="NR19" s="4" t="n">
        <v>0.0536</v>
      </c>
      <c r="NS19" s="4" t="n">
        <v>999</v>
      </c>
      <c r="NT19" s="4" t="n">
        <v>999</v>
      </c>
      <c r="NU19" s="4" t="n">
        <v>999</v>
      </c>
      <c r="NV19" s="4" t="n">
        <v>999</v>
      </c>
      <c r="NW19" s="4" t="n">
        <v>999</v>
      </c>
      <c r="NX19" s="4" t="n">
        <v>999</v>
      </c>
      <c r="NY19" s="4" t="n">
        <v>999</v>
      </c>
      <c r="NZ19" s="4" t="n">
        <v>999</v>
      </c>
      <c r="OA19" s="4" t="n">
        <v>999</v>
      </c>
      <c r="OB19" s="4" t="n">
        <v>999</v>
      </c>
      <c r="OC19" s="4" t="n">
        <v>999</v>
      </c>
      <c r="OD19" s="4" t="n">
        <v>999</v>
      </c>
      <c r="OE19" s="6" t="n">
        <v>999</v>
      </c>
      <c r="OF19" s="4" t="n">
        <v>999</v>
      </c>
      <c r="OG19" s="4" t="n">
        <v>999</v>
      </c>
      <c r="OH19" s="4" t="n">
        <v>999</v>
      </c>
      <c r="OI19" s="42" t="n">
        <f aca="false">NR19/NP19</f>
        <v>0.85214626391097</v>
      </c>
      <c r="OJ19" s="7" t="s">
        <v>1040</v>
      </c>
      <c r="OK19" s="42" t="n">
        <v>999</v>
      </c>
      <c r="OL19" s="42" t="n">
        <v>999</v>
      </c>
      <c r="OM19" s="42" t="n">
        <v>999</v>
      </c>
      <c r="ON19" s="42" t="n">
        <v>999</v>
      </c>
      <c r="OO19" s="42" t="n">
        <v>999</v>
      </c>
      <c r="OP19" s="42" t="n">
        <v>999</v>
      </c>
      <c r="OQ19" s="42" t="n">
        <v>999</v>
      </c>
      <c r="OR19" s="42" t="n">
        <v>999</v>
      </c>
      <c r="OS19" s="4" t="n">
        <v>2014</v>
      </c>
      <c r="OT19" s="4" t="n">
        <v>0.922</v>
      </c>
      <c r="OU19" s="4" t="n">
        <v>0.922</v>
      </c>
      <c r="OV19" s="4" t="n">
        <v>0.9189</v>
      </c>
      <c r="OW19" s="4" t="n">
        <v>0.9189</v>
      </c>
      <c r="OX19" s="4" t="n">
        <v>0.9251</v>
      </c>
      <c r="OY19" s="4" t="n">
        <v>0.9251</v>
      </c>
      <c r="OZ19" s="4" t="n">
        <v>999</v>
      </c>
      <c r="PA19" s="4" t="n">
        <v>999</v>
      </c>
      <c r="PB19" s="4" t="n">
        <v>999</v>
      </c>
      <c r="PC19" s="4" t="n">
        <v>999</v>
      </c>
      <c r="PD19" s="4" t="n">
        <v>999</v>
      </c>
      <c r="PE19" s="4" t="n">
        <v>999</v>
      </c>
      <c r="PF19" s="4" t="n">
        <v>999</v>
      </c>
      <c r="PG19" s="4" t="n">
        <v>999</v>
      </c>
      <c r="PH19" s="4" t="n">
        <v>999</v>
      </c>
      <c r="PI19" s="4" t="n">
        <v>999</v>
      </c>
      <c r="PJ19" s="4" t="n">
        <v>999</v>
      </c>
      <c r="PK19" s="4" t="n">
        <v>999</v>
      </c>
      <c r="PL19" s="4" t="n">
        <v>999</v>
      </c>
      <c r="PM19" s="4" t="n">
        <v>999</v>
      </c>
      <c r="PN19" s="4" t="n">
        <v>999</v>
      </c>
      <c r="PO19" s="4" t="n">
        <v>999</v>
      </c>
      <c r="PP19" s="42" t="n">
        <f aca="false">OY19/OW19</f>
        <v>1.00674719773642</v>
      </c>
      <c r="PQ19" s="7" t="s">
        <v>1044</v>
      </c>
      <c r="PR19" s="42" t="n">
        <v>999</v>
      </c>
      <c r="PS19" s="42" t="n">
        <v>999</v>
      </c>
      <c r="PT19" s="42" t="n">
        <v>999</v>
      </c>
      <c r="PU19" s="42" t="n">
        <v>999</v>
      </c>
      <c r="PV19" s="42" t="n">
        <v>999</v>
      </c>
      <c r="PW19" s="42" t="n">
        <v>999</v>
      </c>
      <c r="PX19" s="42" t="n">
        <v>999</v>
      </c>
      <c r="PY19" s="42" t="n">
        <v>999</v>
      </c>
      <c r="PZ19" s="4" t="n">
        <v>0.583712319678952</v>
      </c>
      <c r="QA19" s="4" t="n">
        <v>0.4957</v>
      </c>
      <c r="QB19" s="4" t="n">
        <v>0.585836899036546</v>
      </c>
      <c r="QC19" s="4" t="n">
        <v>0.4916</v>
      </c>
      <c r="QD19" s="4" t="n">
        <v>0.592516949052085</v>
      </c>
      <c r="QE19" s="4" t="n">
        <v>0.4998</v>
      </c>
      <c r="QF19" s="4" t="n">
        <v>999</v>
      </c>
      <c r="QG19" s="4" t="n">
        <v>999</v>
      </c>
      <c r="QH19" s="4" t="n">
        <v>999</v>
      </c>
      <c r="QI19" s="4" t="n">
        <v>999</v>
      </c>
      <c r="QJ19" s="4" t="n">
        <v>999</v>
      </c>
      <c r="QK19" s="4" t="n">
        <v>999</v>
      </c>
      <c r="QL19" s="4" t="n">
        <v>999</v>
      </c>
      <c r="QM19" s="4" t="n">
        <v>999</v>
      </c>
      <c r="QN19" s="4" t="n">
        <v>999</v>
      </c>
      <c r="QO19" s="4" t="n">
        <v>999</v>
      </c>
      <c r="QP19" s="4" t="n">
        <v>999</v>
      </c>
      <c r="QQ19" s="4" t="n">
        <v>999</v>
      </c>
      <c r="QR19" s="4" t="n">
        <v>999</v>
      </c>
      <c r="QS19" s="4" t="n">
        <v>999</v>
      </c>
      <c r="QT19" s="4" t="n">
        <v>999</v>
      </c>
      <c r="QU19" s="4" t="n">
        <v>999</v>
      </c>
      <c r="QV19" s="42" t="n">
        <f aca="false">QE19/QC19</f>
        <v>1.0166802278275</v>
      </c>
      <c r="QW19" s="7" t="s">
        <v>1044</v>
      </c>
      <c r="QX19" s="42" t="n">
        <v>999</v>
      </c>
      <c r="QY19" s="42" t="n">
        <v>999</v>
      </c>
      <c r="QZ19" s="42" t="n">
        <v>999</v>
      </c>
      <c r="RA19" s="42" t="n">
        <v>999</v>
      </c>
      <c r="RB19" s="42" t="n">
        <v>999</v>
      </c>
      <c r="RC19" s="42" t="n">
        <v>999</v>
      </c>
      <c r="RD19" s="42" t="n">
        <v>999</v>
      </c>
      <c r="RE19" s="42" t="n">
        <v>999</v>
      </c>
      <c r="RF19" s="4" t="n">
        <v>2014</v>
      </c>
      <c r="RG19" s="25" t="n">
        <v>0.7725</v>
      </c>
      <c r="RH19" s="25" t="n">
        <v>0.7725</v>
      </c>
      <c r="RI19" s="25" t="n">
        <v>0.7673</v>
      </c>
      <c r="RJ19" s="25" t="n">
        <v>0.7673</v>
      </c>
      <c r="RK19" s="25" t="n">
        <v>0.7778</v>
      </c>
      <c r="RL19" s="25" t="n">
        <v>0.7778</v>
      </c>
      <c r="RM19" s="4" t="n">
        <v>999</v>
      </c>
      <c r="RN19" s="4" t="n">
        <v>999</v>
      </c>
      <c r="RO19" s="4" t="n">
        <v>999</v>
      </c>
      <c r="RP19" s="4" t="n">
        <v>999</v>
      </c>
      <c r="RQ19" s="4" t="n">
        <v>999</v>
      </c>
      <c r="RR19" s="4" t="n">
        <v>999</v>
      </c>
      <c r="RS19" s="4" t="n">
        <v>999</v>
      </c>
      <c r="RT19" s="4" t="n">
        <v>999</v>
      </c>
      <c r="RU19" s="4" t="n">
        <v>999</v>
      </c>
      <c r="RV19" s="4" t="n">
        <v>999</v>
      </c>
      <c r="RW19" s="4" t="n">
        <v>999</v>
      </c>
      <c r="RX19" s="4" t="n">
        <v>999</v>
      </c>
      <c r="RY19" s="4" t="n">
        <v>999</v>
      </c>
      <c r="RZ19" s="4" t="n">
        <v>999</v>
      </c>
      <c r="SA19" s="4" t="n">
        <v>999</v>
      </c>
      <c r="SB19" s="4" t="n">
        <v>999</v>
      </c>
      <c r="SC19" s="42" t="n">
        <f aca="false">RL19/RJ19</f>
        <v>1.01368434771276</v>
      </c>
      <c r="SD19" s="7" t="s">
        <v>1044</v>
      </c>
      <c r="SE19" s="42" t="n">
        <v>999</v>
      </c>
      <c r="SF19" s="42" t="n">
        <v>999</v>
      </c>
      <c r="SG19" s="42" t="n">
        <v>999</v>
      </c>
      <c r="SH19" s="42" t="n">
        <v>999</v>
      </c>
      <c r="SI19" s="42" t="n">
        <v>999</v>
      </c>
      <c r="SJ19" s="42" t="n">
        <v>999</v>
      </c>
      <c r="SK19" s="42" t="n">
        <v>999</v>
      </c>
      <c r="SL19" s="42" t="n">
        <v>999</v>
      </c>
      <c r="SM19" s="37" t="n">
        <v>0.704396949587612</v>
      </c>
      <c r="SN19" s="25" t="n">
        <v>0.6419</v>
      </c>
      <c r="SO19" s="25" t="n">
        <v>0.723674028625484</v>
      </c>
      <c r="SP19" s="25" t="n">
        <v>0.6608</v>
      </c>
      <c r="SQ19" s="25" t="n">
        <v>0.692717699285179</v>
      </c>
      <c r="SR19" s="25" t="n">
        <v>0.6228</v>
      </c>
      <c r="SS19" s="4" t="n">
        <v>999</v>
      </c>
      <c r="ST19" s="4" t="n">
        <v>999</v>
      </c>
      <c r="SU19" s="4" t="n">
        <v>999</v>
      </c>
      <c r="SV19" s="4" t="n">
        <v>999</v>
      </c>
      <c r="SW19" s="4" t="n">
        <v>999</v>
      </c>
      <c r="SX19" s="4" t="n">
        <v>999</v>
      </c>
      <c r="SY19" s="4" t="n">
        <v>999</v>
      </c>
      <c r="SZ19" s="4" t="n">
        <v>999</v>
      </c>
      <c r="TA19" s="4" t="n">
        <v>999</v>
      </c>
      <c r="TB19" s="4" t="n">
        <v>999</v>
      </c>
      <c r="TC19" s="4" t="n">
        <v>999</v>
      </c>
      <c r="TD19" s="4" t="n">
        <v>999</v>
      </c>
      <c r="TE19" s="4" t="n">
        <v>999</v>
      </c>
      <c r="TF19" s="4" t="n">
        <v>999</v>
      </c>
      <c r="TG19" s="4" t="n">
        <v>999</v>
      </c>
      <c r="TH19" s="4" t="n">
        <v>999</v>
      </c>
      <c r="TI19" s="42" t="n">
        <f aca="false">SR19/SP19</f>
        <v>0.942493946731235</v>
      </c>
      <c r="TJ19" s="7" t="s">
        <v>1040</v>
      </c>
      <c r="TK19" s="42" t="n">
        <v>999</v>
      </c>
      <c r="TL19" s="42" t="n">
        <v>999</v>
      </c>
      <c r="TM19" s="42" t="n">
        <v>999</v>
      </c>
      <c r="TN19" s="42" t="n">
        <v>999</v>
      </c>
      <c r="TO19" s="42" t="n">
        <v>999</v>
      </c>
      <c r="TP19" s="42" t="n">
        <v>999</v>
      </c>
      <c r="TQ19" s="42" t="n">
        <v>999</v>
      </c>
      <c r="TR19" s="42" t="n">
        <v>999</v>
      </c>
      <c r="TS19" s="4" t="n">
        <v>999</v>
      </c>
      <c r="TT19" s="4" t="n">
        <v>999</v>
      </c>
      <c r="TU19" s="4" t="n">
        <v>999</v>
      </c>
      <c r="TV19" s="4" t="n">
        <v>999</v>
      </c>
      <c r="TW19" s="4" t="n">
        <v>999</v>
      </c>
      <c r="TX19" s="4" t="n">
        <v>999</v>
      </c>
      <c r="TY19" s="4" t="n">
        <v>999</v>
      </c>
      <c r="TZ19" s="4" t="n">
        <v>999</v>
      </c>
      <c r="UA19" s="4" t="n">
        <v>999</v>
      </c>
      <c r="UB19" s="4" t="n">
        <v>999</v>
      </c>
      <c r="UC19" s="4" t="n">
        <v>999</v>
      </c>
      <c r="UD19" s="4" t="n">
        <v>999</v>
      </c>
      <c r="UE19" s="4" t="n">
        <v>999</v>
      </c>
      <c r="UF19" s="4" t="n">
        <v>999</v>
      </c>
      <c r="UG19" s="4" t="n">
        <v>999</v>
      </c>
      <c r="UH19" s="4" t="n">
        <v>999</v>
      </c>
      <c r="UI19" s="4" t="n">
        <v>999</v>
      </c>
      <c r="UJ19" s="4" t="n">
        <v>999</v>
      </c>
      <c r="UK19" s="4" t="n">
        <v>999</v>
      </c>
      <c r="UL19" s="4" t="n">
        <v>999</v>
      </c>
      <c r="UM19" s="4" t="n">
        <v>999</v>
      </c>
      <c r="UN19" s="4" t="n">
        <v>999</v>
      </c>
      <c r="UO19" s="42" t="n">
        <v>999</v>
      </c>
      <c r="UP19" s="42" t="n">
        <v>999</v>
      </c>
      <c r="UQ19" s="42" t="n">
        <v>999</v>
      </c>
      <c r="UR19" s="42" t="n">
        <v>999</v>
      </c>
      <c r="US19" s="42" t="n">
        <v>999</v>
      </c>
      <c r="UT19" s="42" t="n">
        <v>999</v>
      </c>
      <c r="UU19" s="42" t="n">
        <v>999</v>
      </c>
      <c r="UV19" s="42" t="n">
        <v>999</v>
      </c>
      <c r="UW19" s="42" t="n">
        <v>999</v>
      </c>
      <c r="UX19" s="42" t="n">
        <v>999</v>
      </c>
      <c r="UY19" s="4" t="n">
        <v>999</v>
      </c>
      <c r="UZ19" s="4" t="n">
        <v>999</v>
      </c>
      <c r="VA19" s="4" t="n">
        <v>999</v>
      </c>
      <c r="VB19" s="4" t="n">
        <v>999</v>
      </c>
      <c r="VC19" s="4" t="n">
        <v>999</v>
      </c>
      <c r="VD19" s="4" t="n">
        <v>999</v>
      </c>
      <c r="VE19" s="4" t="n">
        <v>999</v>
      </c>
      <c r="VF19" s="4" t="n">
        <v>999</v>
      </c>
      <c r="VG19" s="4" t="n">
        <v>999</v>
      </c>
      <c r="VH19" s="4" t="n">
        <v>999</v>
      </c>
      <c r="VI19" s="4" t="n">
        <v>999</v>
      </c>
      <c r="VJ19" s="4" t="n">
        <v>999</v>
      </c>
      <c r="VK19" s="4" t="n">
        <v>999</v>
      </c>
      <c r="VL19" s="4" t="n">
        <v>999</v>
      </c>
      <c r="VM19" s="4" t="n">
        <v>999</v>
      </c>
      <c r="VN19" s="4" t="n">
        <v>999</v>
      </c>
      <c r="VO19" s="4" t="n">
        <v>999</v>
      </c>
      <c r="VP19" s="4" t="n">
        <v>999</v>
      </c>
      <c r="VQ19" s="4" t="n">
        <v>999</v>
      </c>
      <c r="VR19" s="4" t="n">
        <v>999</v>
      </c>
      <c r="VS19" s="4" t="n">
        <v>999</v>
      </c>
      <c r="VT19" s="4" t="n">
        <v>999</v>
      </c>
      <c r="VU19" s="42" t="n">
        <v>999</v>
      </c>
      <c r="VV19" s="42" t="n">
        <v>999</v>
      </c>
      <c r="VW19" s="42" t="n">
        <v>999</v>
      </c>
      <c r="VX19" s="42" t="n">
        <v>999</v>
      </c>
      <c r="VY19" s="42" t="n">
        <v>999</v>
      </c>
      <c r="VZ19" s="42" t="n">
        <v>999</v>
      </c>
      <c r="WA19" s="42" t="n">
        <v>999</v>
      </c>
      <c r="WB19" s="42" t="n">
        <v>999</v>
      </c>
      <c r="WC19" s="42" t="n">
        <v>999</v>
      </c>
      <c r="WD19" s="42" t="n">
        <v>999</v>
      </c>
      <c r="WE19" s="4" t="n">
        <v>2014</v>
      </c>
      <c r="WF19" s="41" t="n">
        <v>0.675857943824958</v>
      </c>
      <c r="WG19" s="41" t="n">
        <v>0.204545454545455</v>
      </c>
      <c r="WH19" s="41" t="n">
        <v>0.734848484848485</v>
      </c>
      <c r="WI19" s="52" t="n">
        <v>0</v>
      </c>
      <c r="WJ19" s="4" t="s">
        <v>1031</v>
      </c>
      <c r="WK19" s="4" t="n">
        <v>0</v>
      </c>
      <c r="WL19" s="4" t="s">
        <v>1031</v>
      </c>
      <c r="WM19" s="4" t="n">
        <v>0</v>
      </c>
      <c r="WN19" s="4" t="s">
        <v>1031</v>
      </c>
      <c r="WO19" s="4" t="n">
        <v>0</v>
      </c>
      <c r="WP19" s="4" t="s">
        <v>1031</v>
      </c>
      <c r="WQ19" s="4" t="n">
        <v>0</v>
      </c>
      <c r="WR19" s="4" t="s">
        <v>1031</v>
      </c>
      <c r="WS19" s="4" t="n">
        <v>1</v>
      </c>
      <c r="WT19" s="4" t="s">
        <v>1030</v>
      </c>
      <c r="WU19" s="4" t="n">
        <v>1</v>
      </c>
      <c r="WV19" s="4" t="s">
        <v>1030</v>
      </c>
      <c r="WW19" s="4" t="n">
        <v>1</v>
      </c>
      <c r="WX19" s="4" t="s">
        <v>1030</v>
      </c>
      <c r="WY19" s="4" t="n">
        <v>1</v>
      </c>
      <c r="WZ19" s="4" t="s">
        <v>1030</v>
      </c>
      <c r="XA19" s="4" t="n">
        <v>1</v>
      </c>
      <c r="XB19" s="4" t="s">
        <v>1030</v>
      </c>
      <c r="XC19" s="4" t="n">
        <v>1</v>
      </c>
      <c r="XD19" s="4" t="s">
        <v>1030</v>
      </c>
      <c r="XE19" s="4" t="n">
        <v>1</v>
      </c>
      <c r="XF19" s="4" t="s">
        <v>1030</v>
      </c>
      <c r="XG19" s="4" t="n">
        <v>1</v>
      </c>
      <c r="XH19" s="4" t="s">
        <v>1030</v>
      </c>
      <c r="XI19" s="4" t="n">
        <v>1</v>
      </c>
      <c r="XJ19" s="4" t="s">
        <v>1030</v>
      </c>
      <c r="XK19" s="4" t="n">
        <v>1</v>
      </c>
      <c r="XL19" s="4" t="s">
        <v>1030</v>
      </c>
      <c r="XM19" s="4" t="n">
        <v>1</v>
      </c>
      <c r="XN19" s="4" t="s">
        <v>1030</v>
      </c>
      <c r="XO19" s="4" t="n">
        <v>1</v>
      </c>
      <c r="XP19" s="4" t="s">
        <v>1030</v>
      </c>
      <c r="XQ19" s="4" t="n">
        <v>1</v>
      </c>
      <c r="XR19" s="4" t="s">
        <v>1030</v>
      </c>
      <c r="XS19" s="4" t="n">
        <v>1</v>
      </c>
      <c r="XT19" s="4" t="s">
        <v>1030</v>
      </c>
      <c r="XU19" s="4" t="n">
        <v>0</v>
      </c>
      <c r="XV19" s="4" t="s">
        <v>1031</v>
      </c>
      <c r="XW19" s="41" t="n">
        <v>0.68421052631579</v>
      </c>
      <c r="XX19" s="41" t="n">
        <v>1</v>
      </c>
      <c r="XY19" s="4" t="n">
        <v>1</v>
      </c>
      <c r="XZ19" s="4" t="s">
        <v>1030</v>
      </c>
      <c r="YA19" s="4" t="n">
        <v>0</v>
      </c>
      <c r="YB19" s="4" t="s">
        <v>1030</v>
      </c>
      <c r="YC19" s="4" t="n">
        <v>0</v>
      </c>
      <c r="YD19" s="4" t="s">
        <v>1031</v>
      </c>
      <c r="YE19" s="4" t="n">
        <v>0</v>
      </c>
      <c r="YF19" s="4" t="s">
        <v>1068</v>
      </c>
      <c r="YG19" s="41" t="n">
        <v>0.25</v>
      </c>
      <c r="YH19" s="41" t="n">
        <v>1</v>
      </c>
      <c r="YI19" s="4" t="n">
        <v>1</v>
      </c>
      <c r="YJ19" s="4" t="s">
        <v>1030</v>
      </c>
      <c r="YK19" s="4" t="n">
        <v>1</v>
      </c>
      <c r="YL19" s="4" t="s">
        <v>1030</v>
      </c>
      <c r="YM19" s="4" t="n">
        <v>1</v>
      </c>
      <c r="YN19" s="4" t="s">
        <v>1030</v>
      </c>
      <c r="YO19" s="4" t="n">
        <v>1</v>
      </c>
      <c r="YP19" s="4" t="s">
        <v>1030</v>
      </c>
      <c r="YQ19" s="4" t="n">
        <v>1</v>
      </c>
      <c r="YR19" s="4" t="s">
        <v>1030</v>
      </c>
      <c r="YS19" s="4" t="n">
        <v>1</v>
      </c>
      <c r="YT19" s="4" t="s">
        <v>1030</v>
      </c>
      <c r="YU19" s="4" t="n">
        <v>1</v>
      </c>
      <c r="YV19" s="4" t="s">
        <v>1030</v>
      </c>
      <c r="YW19" s="4" t="n">
        <v>1</v>
      </c>
      <c r="YX19" s="4" t="s">
        <v>1030</v>
      </c>
      <c r="YY19" s="25" t="n">
        <v>0.502</v>
      </c>
      <c r="YZ19" s="25" t="n">
        <v>0.502</v>
      </c>
      <c r="ZA19" s="25" t="n">
        <v>0.479</v>
      </c>
      <c r="ZB19" s="25" t="n">
        <v>0.479</v>
      </c>
      <c r="ZC19" s="25" t="n">
        <v>0.5258</v>
      </c>
      <c r="ZD19" s="25" t="n">
        <v>0.5258</v>
      </c>
      <c r="ZE19" s="4" t="n">
        <v>999</v>
      </c>
      <c r="ZF19" s="4" t="n">
        <v>999</v>
      </c>
      <c r="ZG19" s="4" t="n">
        <v>999</v>
      </c>
      <c r="ZH19" s="4" t="n">
        <v>999</v>
      </c>
      <c r="ZI19" s="4" t="n">
        <v>999</v>
      </c>
      <c r="ZJ19" s="4" t="n">
        <v>999</v>
      </c>
      <c r="ZK19" s="4" t="n">
        <v>999</v>
      </c>
      <c r="ZL19" s="4" t="n">
        <v>999</v>
      </c>
      <c r="ZM19" s="4" t="n">
        <v>999</v>
      </c>
      <c r="ZN19" s="4" t="n">
        <v>999</v>
      </c>
      <c r="ZO19" s="4" t="n">
        <v>999</v>
      </c>
      <c r="ZP19" s="4" t="n">
        <v>999</v>
      </c>
      <c r="ZQ19" s="4" t="n">
        <v>999</v>
      </c>
      <c r="ZR19" s="4" t="n">
        <v>999</v>
      </c>
      <c r="ZS19" s="4" t="n">
        <v>999</v>
      </c>
      <c r="ZT19" s="4" t="n">
        <v>999</v>
      </c>
      <c r="ZU19" s="42" t="n">
        <f aca="false">ZD19/ZB19</f>
        <v>1.09770354906054</v>
      </c>
      <c r="ZV19" s="7" t="s">
        <v>1044</v>
      </c>
      <c r="ZW19" s="42" t="n">
        <v>999</v>
      </c>
      <c r="ZX19" s="42" t="n">
        <v>999</v>
      </c>
      <c r="ZY19" s="42" t="n">
        <v>999</v>
      </c>
      <c r="ZZ19" s="42" t="n">
        <v>999</v>
      </c>
      <c r="AAA19" s="42" t="n">
        <v>999</v>
      </c>
      <c r="AAB19" s="42" t="n">
        <v>999</v>
      </c>
      <c r="AAC19" s="42" t="n">
        <v>999</v>
      </c>
      <c r="AAD19" s="42" t="n">
        <v>999</v>
      </c>
      <c r="AAE19" s="4" t="n">
        <v>999</v>
      </c>
      <c r="AAF19" s="4" t="n">
        <v>999</v>
      </c>
      <c r="AAG19" s="4" t="n">
        <v>999</v>
      </c>
      <c r="AAH19" s="4" t="n">
        <v>999</v>
      </c>
      <c r="AAI19" s="4" t="n">
        <v>999</v>
      </c>
      <c r="AAJ19" s="4" t="n">
        <v>999</v>
      </c>
      <c r="AAK19" s="4" t="n">
        <v>999</v>
      </c>
      <c r="AAL19" s="4" t="n">
        <v>999</v>
      </c>
      <c r="AAM19" s="4" t="n">
        <v>999</v>
      </c>
      <c r="AAN19" s="4" t="n">
        <v>999</v>
      </c>
      <c r="AAO19" s="4" t="n">
        <v>999</v>
      </c>
      <c r="AAP19" s="4" t="n">
        <v>999</v>
      </c>
      <c r="AAQ19" s="4" t="n">
        <v>999</v>
      </c>
      <c r="AAR19" s="4" t="n">
        <v>999</v>
      </c>
      <c r="AAS19" s="4" t="n">
        <v>999</v>
      </c>
      <c r="AAT19" s="4" t="n">
        <v>999</v>
      </c>
      <c r="AAU19" s="4" t="n">
        <v>999</v>
      </c>
      <c r="AAV19" s="4" t="n">
        <v>999</v>
      </c>
      <c r="AAW19" s="4" t="n">
        <v>999</v>
      </c>
      <c r="AAX19" s="4" t="n">
        <v>999</v>
      </c>
      <c r="AAY19" s="4" t="n">
        <v>999</v>
      </c>
      <c r="AAZ19" s="4" t="n">
        <v>999</v>
      </c>
      <c r="ABA19" s="42" t="n">
        <v>999</v>
      </c>
      <c r="ABB19" s="42" t="n">
        <v>999</v>
      </c>
      <c r="ABC19" s="42" t="n">
        <v>999</v>
      </c>
      <c r="ABD19" s="42" t="n">
        <v>999</v>
      </c>
      <c r="ABE19" s="42" t="n">
        <v>999</v>
      </c>
      <c r="ABF19" s="42" t="n">
        <v>999</v>
      </c>
      <c r="ABG19" s="42" t="n">
        <v>999</v>
      </c>
      <c r="ABH19" s="42" t="n">
        <v>999</v>
      </c>
      <c r="ABI19" s="42" t="n">
        <v>999</v>
      </c>
      <c r="ABJ19" s="42" t="n">
        <v>999</v>
      </c>
      <c r="ABK19" s="25" t="n">
        <v>0.522</v>
      </c>
      <c r="ABL19" s="25" t="n">
        <v>0.522</v>
      </c>
      <c r="ABM19" s="4" t="n">
        <v>999</v>
      </c>
      <c r="ABN19" s="4" t="n">
        <v>999</v>
      </c>
      <c r="ABO19" s="4" t="n">
        <v>999</v>
      </c>
      <c r="ABP19" s="4" t="n">
        <v>999</v>
      </c>
      <c r="ABQ19" s="4" t="n">
        <v>999</v>
      </c>
      <c r="ABR19" s="4" t="n">
        <v>999</v>
      </c>
      <c r="ABS19" s="4" t="n">
        <v>999</v>
      </c>
      <c r="ABT19" s="4" t="n">
        <v>999</v>
      </c>
      <c r="ABU19" s="4" t="n">
        <v>999</v>
      </c>
      <c r="ABV19" s="4" t="n">
        <v>999</v>
      </c>
      <c r="ABW19" s="4" t="n">
        <v>999</v>
      </c>
      <c r="ABX19" s="4" t="n">
        <v>999</v>
      </c>
      <c r="ABY19" s="4" t="n">
        <v>999</v>
      </c>
      <c r="ABZ19" s="4" t="n">
        <v>999</v>
      </c>
      <c r="ACA19" s="4" t="n">
        <v>999</v>
      </c>
      <c r="ACB19" s="4" t="n">
        <v>999</v>
      </c>
      <c r="ACC19" s="4" t="n">
        <v>999</v>
      </c>
      <c r="ACD19" s="4" t="n">
        <v>999</v>
      </c>
      <c r="ACE19" s="4" t="n">
        <v>999</v>
      </c>
      <c r="ACF19" s="4" t="n">
        <v>999</v>
      </c>
      <c r="ACG19" s="42" t="n">
        <v>999</v>
      </c>
      <c r="ACH19" s="42" t="n">
        <v>999</v>
      </c>
      <c r="ACI19" s="42" t="n">
        <v>999</v>
      </c>
      <c r="ACJ19" s="42" t="n">
        <v>999</v>
      </c>
      <c r="ACK19" s="42" t="n">
        <v>999</v>
      </c>
      <c r="ACL19" s="42" t="n">
        <v>999</v>
      </c>
      <c r="ACM19" s="42" t="n">
        <v>999</v>
      </c>
      <c r="ACN19" s="42" t="n">
        <v>999</v>
      </c>
      <c r="ACO19" s="42" t="n">
        <v>999</v>
      </c>
      <c r="ACP19" s="42" t="n">
        <v>999</v>
      </c>
      <c r="ACQ19" s="25" t="n">
        <v>0.368510657454686</v>
      </c>
      <c r="ACR19" s="25" t="n">
        <v>0.235</v>
      </c>
      <c r="ACS19" s="25" t="n">
        <v>0.362951327786347</v>
      </c>
      <c r="ACT19" s="25" t="n">
        <v>0.218</v>
      </c>
      <c r="ACU19" s="25" t="n">
        <v>0.389834455897665</v>
      </c>
      <c r="ACV19" s="25" t="n">
        <v>0.251</v>
      </c>
      <c r="ACW19" s="4" t="n">
        <v>999</v>
      </c>
      <c r="ACX19" s="4" t="n">
        <v>999</v>
      </c>
      <c r="ACY19" s="4" t="n">
        <v>999</v>
      </c>
      <c r="ACZ19" s="4" t="n">
        <v>999</v>
      </c>
      <c r="ADA19" s="4" t="n">
        <v>999</v>
      </c>
      <c r="ADB19" s="4" t="n">
        <v>999</v>
      </c>
      <c r="ADC19" s="4" t="n">
        <v>999</v>
      </c>
      <c r="ADD19" s="4" t="n">
        <v>999</v>
      </c>
      <c r="ADE19" s="4" t="n">
        <v>999</v>
      </c>
      <c r="ADF19" s="4" t="n">
        <v>999</v>
      </c>
      <c r="ADG19" s="4" t="n">
        <v>999</v>
      </c>
      <c r="ADH19" s="4" t="n">
        <v>999</v>
      </c>
      <c r="ADI19" s="4" t="n">
        <v>999</v>
      </c>
      <c r="ADJ19" s="4" t="n">
        <v>999</v>
      </c>
      <c r="ADK19" s="4" t="n">
        <v>999</v>
      </c>
      <c r="ADL19" s="4" t="n">
        <v>999</v>
      </c>
      <c r="ADM19" s="42" t="n">
        <f aca="false">ACV19/ACT19</f>
        <v>1.15137614678899</v>
      </c>
      <c r="ADN19" s="42" t="s">
        <v>1044</v>
      </c>
      <c r="ADO19" s="42" t="n">
        <v>999</v>
      </c>
      <c r="ADP19" s="42" t="n">
        <v>999</v>
      </c>
      <c r="ADQ19" s="42" t="n">
        <v>999</v>
      </c>
      <c r="ADR19" s="42" t="n">
        <v>999</v>
      </c>
      <c r="ADS19" s="42" t="n">
        <v>999</v>
      </c>
      <c r="ADT19" s="42" t="n">
        <v>999</v>
      </c>
      <c r="ADU19" s="42" t="n">
        <v>999</v>
      </c>
      <c r="ADV19" s="42" t="n">
        <v>999</v>
      </c>
      <c r="ADW19" s="4" t="n">
        <v>999</v>
      </c>
      <c r="ADX19" s="4" t="n">
        <v>999</v>
      </c>
      <c r="ADY19" s="4" t="n">
        <v>999</v>
      </c>
      <c r="ADZ19" s="4" t="n">
        <v>999</v>
      </c>
      <c r="AEA19" s="4" t="n">
        <v>999</v>
      </c>
      <c r="AEB19" s="4" t="n">
        <v>999</v>
      </c>
      <c r="AEC19" s="4" t="n">
        <v>999</v>
      </c>
      <c r="AED19" s="4" t="n">
        <v>999</v>
      </c>
      <c r="AEE19" s="4" t="n">
        <v>999</v>
      </c>
      <c r="AEF19" s="4" t="n">
        <v>999</v>
      </c>
      <c r="AEG19" s="4" t="n">
        <v>999</v>
      </c>
      <c r="AEH19" s="4" t="n">
        <v>999</v>
      </c>
      <c r="AEI19" s="4" t="n">
        <v>999</v>
      </c>
      <c r="AEJ19" s="4" t="n">
        <v>999</v>
      </c>
      <c r="AEK19" s="4" t="n">
        <v>999</v>
      </c>
      <c r="AEL19" s="4" t="n">
        <v>999</v>
      </c>
      <c r="AEM19" s="4" t="n">
        <v>999</v>
      </c>
      <c r="AEN19" s="4" t="n">
        <v>999</v>
      </c>
      <c r="AEO19" s="4" t="n">
        <v>999</v>
      </c>
      <c r="AEP19" s="4" t="n">
        <v>999</v>
      </c>
      <c r="AEQ19" s="4" t="n">
        <v>999</v>
      </c>
      <c r="AER19" s="4" t="n">
        <v>999</v>
      </c>
      <c r="AES19" s="42" t="n">
        <v>999</v>
      </c>
      <c r="AET19" s="42" t="n">
        <v>999</v>
      </c>
      <c r="AEU19" s="42" t="n">
        <v>999</v>
      </c>
      <c r="AEV19" s="42" t="n">
        <v>999</v>
      </c>
      <c r="AEW19" s="42" t="n">
        <v>999</v>
      </c>
      <c r="AEX19" s="42" t="n">
        <v>999</v>
      </c>
      <c r="AEY19" s="42" t="n">
        <v>999</v>
      </c>
      <c r="AEZ19" s="42" t="n">
        <v>999</v>
      </c>
      <c r="AFA19" s="42" t="n">
        <v>999</v>
      </c>
      <c r="AFB19" s="42" t="n">
        <v>999</v>
      </c>
      <c r="AFC19" s="4" t="n">
        <v>999</v>
      </c>
      <c r="AFD19" s="4" t="n">
        <v>999</v>
      </c>
      <c r="AFE19" s="4" t="n">
        <v>999</v>
      </c>
      <c r="AFF19" s="4" t="n">
        <v>999</v>
      </c>
      <c r="AFG19" s="4" t="n">
        <v>999</v>
      </c>
      <c r="AFH19" s="4" t="n">
        <v>999</v>
      </c>
      <c r="AFI19" s="4" t="n">
        <v>999</v>
      </c>
      <c r="AFJ19" s="4" t="n">
        <v>999</v>
      </c>
      <c r="AFK19" s="4" t="n">
        <v>999</v>
      </c>
      <c r="AFL19" s="4" t="n">
        <v>999</v>
      </c>
      <c r="AFM19" s="4" t="n">
        <v>999</v>
      </c>
      <c r="AFN19" s="4" t="n">
        <v>999</v>
      </c>
      <c r="AFO19" s="4" t="n">
        <v>999</v>
      </c>
      <c r="AFP19" s="4" t="n">
        <v>999</v>
      </c>
      <c r="AFQ19" s="4" t="n">
        <v>999</v>
      </c>
      <c r="AFR19" s="4" t="n">
        <v>999</v>
      </c>
      <c r="AFS19" s="4" t="n">
        <v>999</v>
      </c>
      <c r="AFT19" s="4" t="n">
        <v>999</v>
      </c>
      <c r="AFU19" s="4" t="n">
        <v>999</v>
      </c>
      <c r="AFV19" s="4" t="n">
        <v>999</v>
      </c>
      <c r="AFW19" s="4" t="n">
        <v>999</v>
      </c>
      <c r="AFX19" s="4" t="n">
        <v>999</v>
      </c>
      <c r="AFY19" s="42" t="n">
        <v>999</v>
      </c>
      <c r="AFZ19" s="42" t="n">
        <v>999</v>
      </c>
      <c r="AGA19" s="42" t="n">
        <v>999</v>
      </c>
      <c r="AGB19" s="42" t="n">
        <v>999</v>
      </c>
      <c r="AGC19" s="42" t="n">
        <v>999</v>
      </c>
      <c r="AGD19" s="42" t="n">
        <v>999</v>
      </c>
      <c r="AGE19" s="42" t="n">
        <v>999</v>
      </c>
      <c r="AGF19" s="42" t="n">
        <v>999</v>
      </c>
      <c r="AGG19" s="42" t="n">
        <v>999</v>
      </c>
      <c r="AGH19" s="42" t="n">
        <v>999</v>
      </c>
      <c r="AGI19" s="6" t="n">
        <v>2014</v>
      </c>
      <c r="AGJ19" s="25" t="n">
        <v>0.9093</v>
      </c>
      <c r="AGK19" s="25" t="n">
        <v>0.9093</v>
      </c>
      <c r="AGL19" s="25" t="n">
        <v>0.8959</v>
      </c>
      <c r="AGM19" s="25" t="n">
        <v>0.8959</v>
      </c>
      <c r="AGN19" s="25" t="n">
        <v>0.9212</v>
      </c>
      <c r="AGO19" s="25" t="n">
        <v>0.9212</v>
      </c>
      <c r="AGP19" s="4" t="n">
        <v>999</v>
      </c>
      <c r="AGQ19" s="4" t="n">
        <v>999</v>
      </c>
      <c r="AGR19" s="4" t="n">
        <v>999</v>
      </c>
      <c r="AGS19" s="4" t="n">
        <v>999</v>
      </c>
      <c r="AGT19" s="4" t="n">
        <v>999</v>
      </c>
      <c r="AGU19" s="4" t="n">
        <v>999</v>
      </c>
      <c r="AGV19" s="4" t="n">
        <v>999</v>
      </c>
      <c r="AGW19" s="4" t="n">
        <v>999</v>
      </c>
      <c r="AGX19" s="4" t="n">
        <v>999</v>
      </c>
      <c r="AGY19" s="4" t="n">
        <v>999</v>
      </c>
      <c r="AGZ19" s="4" t="n">
        <v>999</v>
      </c>
      <c r="AHA19" s="4" t="n">
        <v>999</v>
      </c>
      <c r="AHB19" s="4" t="n">
        <v>999</v>
      </c>
      <c r="AHC19" s="4" t="n">
        <v>999</v>
      </c>
      <c r="AHD19" s="4" t="n">
        <v>999</v>
      </c>
      <c r="AHE19" s="4" t="n">
        <v>999</v>
      </c>
      <c r="AHF19" s="42" t="n">
        <f aca="false">AGO19/AGM19</f>
        <v>1.02823975890166</v>
      </c>
      <c r="AHG19" s="7" t="s">
        <v>1044</v>
      </c>
      <c r="AHH19" s="42" t="n">
        <v>999</v>
      </c>
      <c r="AHI19" s="42" t="n">
        <v>999</v>
      </c>
      <c r="AHJ19" s="42" t="n">
        <v>999</v>
      </c>
      <c r="AHK19" s="42" t="n">
        <v>999</v>
      </c>
      <c r="AHL19" s="42" t="n">
        <v>999</v>
      </c>
      <c r="AHM19" s="42" t="n">
        <v>999</v>
      </c>
      <c r="AHN19" s="42" t="n">
        <v>999</v>
      </c>
      <c r="AHO19" s="42" t="n">
        <v>999</v>
      </c>
      <c r="AHP19" s="25" t="n">
        <v>0.8358</v>
      </c>
      <c r="AHQ19" s="25" t="n">
        <v>0.8358</v>
      </c>
      <c r="AHR19" s="25" t="n">
        <v>0.9776</v>
      </c>
      <c r="AHS19" s="25" t="n">
        <v>0.9776</v>
      </c>
      <c r="AHT19" s="25" t="n">
        <v>0.8007</v>
      </c>
      <c r="AHU19" s="25" t="n">
        <v>0.8007</v>
      </c>
      <c r="AHV19" s="4" t="n">
        <v>999</v>
      </c>
      <c r="AHW19" s="4" t="n">
        <v>999</v>
      </c>
      <c r="AHX19" s="4" t="n">
        <v>999</v>
      </c>
      <c r="AHY19" s="4" t="n">
        <v>999</v>
      </c>
      <c r="AHZ19" s="4" t="n">
        <v>999</v>
      </c>
      <c r="AIA19" s="4" t="n">
        <v>999</v>
      </c>
      <c r="AIB19" s="4" t="n">
        <v>999</v>
      </c>
      <c r="AIC19" s="4" t="n">
        <v>999</v>
      </c>
      <c r="AID19" s="4" t="n">
        <v>999</v>
      </c>
      <c r="AIE19" s="4" t="n">
        <v>999</v>
      </c>
      <c r="AIF19" s="4" t="n">
        <v>999</v>
      </c>
      <c r="AIG19" s="4" t="n">
        <v>999</v>
      </c>
      <c r="AIH19" s="4" t="n">
        <v>999</v>
      </c>
      <c r="AII19" s="4" t="n">
        <v>999</v>
      </c>
      <c r="AIJ19" s="4" t="n">
        <v>999</v>
      </c>
      <c r="AIK19" s="4" t="n">
        <v>999</v>
      </c>
      <c r="AIL19" s="42" t="n">
        <f aca="false">AHU19/AHS19</f>
        <v>0.819046644844517</v>
      </c>
      <c r="AIM19" s="7" t="s">
        <v>1040</v>
      </c>
      <c r="AIN19" s="42" t="n">
        <v>999</v>
      </c>
      <c r="AIO19" s="42" t="n">
        <v>999</v>
      </c>
      <c r="AIP19" s="42" t="n">
        <v>999</v>
      </c>
      <c r="AIQ19" s="42" t="n">
        <v>999</v>
      </c>
      <c r="AIR19" s="42" t="n">
        <v>999</v>
      </c>
      <c r="AIS19" s="42" t="n">
        <v>999</v>
      </c>
      <c r="AIT19" s="42" t="n">
        <v>999</v>
      </c>
      <c r="AIU19" s="42" t="n">
        <v>999</v>
      </c>
      <c r="AIV19" s="6" t="n">
        <v>2015</v>
      </c>
      <c r="AIW19" s="41" t="n">
        <v>0.856739281342668</v>
      </c>
      <c r="AIX19" s="41" t="n">
        <v>0.59469696969697</v>
      </c>
      <c r="AIY19" s="41" t="n">
        <v>0.86489898989899</v>
      </c>
      <c r="AIZ19" s="4" t="n">
        <v>1</v>
      </c>
      <c r="AJA19" s="4" t="s">
        <v>1030</v>
      </c>
      <c r="AJB19" s="4" t="n">
        <v>0.33</v>
      </c>
      <c r="AJC19" s="4" t="s">
        <v>1065</v>
      </c>
      <c r="AJD19" s="25" t="n">
        <v>999</v>
      </c>
      <c r="AJE19" s="25" t="n">
        <v>999</v>
      </c>
      <c r="AJF19" s="25" t="n">
        <v>999</v>
      </c>
      <c r="AJG19" s="25" t="n">
        <v>999</v>
      </c>
      <c r="AJH19" s="25" t="n">
        <v>999</v>
      </c>
      <c r="AJI19" s="25" t="n">
        <v>999</v>
      </c>
      <c r="AJJ19" s="41" t="n">
        <v>0.665</v>
      </c>
      <c r="AJK19" s="41" t="n">
        <v>0.666666666666667</v>
      </c>
      <c r="AJL19" s="4" t="n">
        <v>997</v>
      </c>
      <c r="AJM19" s="4" t="s">
        <v>1032</v>
      </c>
      <c r="AJN19" s="4" t="n">
        <v>1</v>
      </c>
      <c r="AJO19" s="4" t="s">
        <v>1030</v>
      </c>
      <c r="AJP19" s="25" t="n">
        <v>999</v>
      </c>
      <c r="AJQ19" s="25" t="n">
        <v>999</v>
      </c>
      <c r="AJR19" s="25" t="n">
        <v>999</v>
      </c>
      <c r="AJS19" s="25" t="n">
        <v>999</v>
      </c>
      <c r="AJT19" s="41" t="n">
        <v>1</v>
      </c>
      <c r="AJU19" s="41" t="n">
        <v>0.666666666666667</v>
      </c>
      <c r="AJV19" s="4" t="n">
        <v>0.33</v>
      </c>
      <c r="AJW19" s="4" t="s">
        <v>1076</v>
      </c>
      <c r="AJX19" s="4" t="n">
        <v>1</v>
      </c>
      <c r="AJY19" s="4" t="s">
        <v>1030</v>
      </c>
      <c r="AJZ19" s="4" t="n">
        <v>0.66</v>
      </c>
      <c r="AKA19" s="4" t="s">
        <v>1050</v>
      </c>
      <c r="AKB19" s="4" t="n">
        <v>0</v>
      </c>
      <c r="AKC19" s="4" t="s">
        <v>1031</v>
      </c>
      <c r="AKD19" s="41" t="n">
        <v>0.4975</v>
      </c>
      <c r="AKE19" s="41" t="n">
        <v>1</v>
      </c>
      <c r="AKF19" s="4" t="s">
        <v>1051</v>
      </c>
      <c r="AKG19" s="4" t="s">
        <v>1030</v>
      </c>
      <c r="AKH19" s="25" t="n">
        <v>0.744102357922814</v>
      </c>
      <c r="AKI19" s="0" t="n">
        <v>31</v>
      </c>
      <c r="AKJ19" s="4" t="s">
        <v>1051</v>
      </c>
      <c r="AKK19" s="4" t="s">
        <v>1030</v>
      </c>
      <c r="AKL19" s="4" t="s">
        <v>1051</v>
      </c>
      <c r="AKM19" s="4" t="s">
        <v>1030</v>
      </c>
      <c r="AKN19" s="25" t="n">
        <v>0.9526</v>
      </c>
      <c r="AKO19" s="25" t="n">
        <v>0.9526</v>
      </c>
      <c r="AKP19" s="4" t="s">
        <v>1051</v>
      </c>
      <c r="AKQ19" s="4" t="s">
        <v>1030</v>
      </c>
      <c r="AKR19" s="4" t="s">
        <v>1051</v>
      </c>
      <c r="AKS19" s="4" t="s">
        <v>1030</v>
      </c>
      <c r="AKT19" s="41" t="n">
        <v>0.956671765417545</v>
      </c>
      <c r="AKU19" s="41" t="n">
        <v>1</v>
      </c>
      <c r="AKV19" s="41" t="n">
        <v>0.833333333333333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5"/>
  <cols>
    <col collapsed="false" hidden="false" max="1" min="1" style="0" width="10.1781376518219"/>
    <col collapsed="false" hidden="false" max="2" min="2" style="0" width="68.1295546558705"/>
    <col collapsed="false" hidden="false" max="3" min="3" style="0" width="15.9595141700405"/>
    <col collapsed="false" hidden="false" max="1025" min="4" style="0" width="8.57085020242915"/>
  </cols>
  <sheetData>
    <row r="1" customFormat="false" ht="15" hidden="false" customHeight="false" outlineLevel="0" collapsed="false">
      <c r="A1" s="4" t="s">
        <v>0</v>
      </c>
      <c r="B1" s="4" t="s">
        <v>1</v>
      </c>
      <c r="C1" s="4"/>
    </row>
    <row r="2" customFormat="false" ht="15" hidden="false" customHeight="false" outlineLevel="0" collapsed="false">
      <c r="A2" s="4" t="s">
        <v>6</v>
      </c>
      <c r="B2" s="4" t="s">
        <v>7</v>
      </c>
      <c r="C2" s="4"/>
    </row>
    <row r="3" customFormat="false" ht="15" hidden="false" customHeight="false" outlineLevel="0" collapsed="false">
      <c r="A3" s="4" t="s">
        <v>26</v>
      </c>
      <c r="B3" s="4" t="s">
        <v>27</v>
      </c>
      <c r="C3" s="4"/>
    </row>
    <row r="4" customFormat="false" ht="15" hidden="false" customHeight="false" outlineLevel="0" collapsed="false">
      <c r="A4" s="6" t="s">
        <v>106</v>
      </c>
      <c r="B4" s="4" t="s">
        <v>107</v>
      </c>
      <c r="C4" s="4" t="s">
        <v>108</v>
      </c>
    </row>
    <row r="5" customFormat="false" ht="15" hidden="false" customHeight="false" outlineLevel="0" collapsed="false">
      <c r="B5" s="6" t="s">
        <v>1104</v>
      </c>
      <c r="C5" s="0" t="s">
        <v>1105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M3" activeCellId="0" sqref="M3"/>
    </sheetView>
  </sheetViews>
  <sheetFormatPr defaultRowHeight="12.75"/>
  <cols>
    <col collapsed="false" hidden="false" max="1" min="1" style="65" width="12.1052631578947"/>
    <col collapsed="false" hidden="false" max="2" min="2" style="65" width="9.96356275303644"/>
    <col collapsed="false" hidden="false" max="3" min="3" style="65" width="11.9959514170041"/>
    <col collapsed="false" hidden="false" max="4" min="4" style="65" width="11.1417004048583"/>
    <col collapsed="false" hidden="false" max="5" min="5" style="65" width="11.9959514170041"/>
    <col collapsed="false" hidden="false" max="7" min="6" style="65" width="13.1740890688259"/>
    <col collapsed="false" hidden="false" max="8" min="8" style="65" width="12.5344129554656"/>
    <col collapsed="false" hidden="false" max="9" min="9" style="65" width="9.31983805668016"/>
    <col collapsed="false" hidden="false" max="10" min="10" style="65" width="9.10526315789474"/>
    <col collapsed="false" hidden="false" max="11" min="11" style="65" width="10.6032388663968"/>
    <col collapsed="false" hidden="false" max="12" min="12" style="65" width="10.0688259109312"/>
    <col collapsed="false" hidden="false" max="13" min="13" style="65" width="10.9271255060729"/>
    <col collapsed="false" hidden="false" max="14" min="14" style="65" width="11.5708502024291"/>
    <col collapsed="false" hidden="false" max="15" min="15" style="65" width="10.3886639676113"/>
    <col collapsed="false" hidden="false" max="16" min="16" style="65" width="9.10526315789474"/>
    <col collapsed="false" hidden="false" max="18" min="17" style="65" width="10.3886639676113"/>
    <col collapsed="false" hidden="false" max="19" min="19" style="65" width="14.5668016194332"/>
    <col collapsed="false" hidden="false" max="20" min="20" style="65" width="13.1740890688259"/>
    <col collapsed="false" hidden="false" max="21" min="21" style="65" width="10.1781376518219"/>
    <col collapsed="false" hidden="false" max="22" min="22" style="65" width="12.6396761133603"/>
    <col collapsed="false" hidden="false" max="24" min="23" style="65" width="10.7125506072875"/>
    <col collapsed="false" hidden="false" max="25" min="25" style="65" width="10.0688259109312"/>
    <col collapsed="false" hidden="false" max="26" min="26" style="65" width="10.3886639676113"/>
    <col collapsed="false" hidden="false" max="27" min="27" style="65" width="10.1781376518219"/>
    <col collapsed="false" hidden="false" max="28" min="28" style="65" width="10.3886639676113"/>
    <col collapsed="false" hidden="false" max="30" min="29" style="65" width="10.9271255060729"/>
    <col collapsed="false" hidden="false" max="31" min="31" style="65" width="10.0688259109312"/>
    <col collapsed="false" hidden="false" max="32" min="32" style="65" width="12.9595141700405"/>
    <col collapsed="false" hidden="false" max="33" min="33" style="65" width="10.9271255060729"/>
    <col collapsed="false" hidden="false" max="34" min="34" style="65" width="11.4615384615385"/>
    <col collapsed="false" hidden="false" max="35" min="35" style="65" width="13.7125506072874"/>
    <col collapsed="false" hidden="false" max="36" min="36" style="65" width="11.4615384615385"/>
    <col collapsed="false" hidden="false" max="38" min="37" style="65" width="14.1417004048583"/>
    <col collapsed="false" hidden="false" max="39" min="39" style="65" width="9.96356275303644"/>
    <col collapsed="false" hidden="false" max="40" min="40" style="65" width="12.5344129554656"/>
    <col collapsed="false" hidden="false" max="43" min="41" style="65" width="9.10526315789474"/>
    <col collapsed="false" hidden="false" max="44" min="44" style="65" width="10.1781376518219"/>
    <col collapsed="false" hidden="false" max="48" min="45" style="65" width="9.10526315789474"/>
    <col collapsed="false" hidden="false" max="51" min="49" style="65" width="9.63967611336032"/>
    <col collapsed="false" hidden="false" max="1025" min="52" style="65" width="9.10526315789474"/>
  </cols>
  <sheetData>
    <row r="1" customFormat="false" ht="15.75" hidden="false" customHeight="true" outlineLevel="0" collapsed="false">
      <c r="A1" s="66" t="s">
        <v>1106</v>
      </c>
      <c r="B1" s="66"/>
      <c r="C1" s="66"/>
      <c r="D1" s="66"/>
      <c r="E1" s="66"/>
      <c r="F1" s="66"/>
      <c r="G1" s="66"/>
      <c r="H1" s="67" t="s">
        <v>1107</v>
      </c>
      <c r="I1" s="67"/>
      <c r="J1" s="67"/>
      <c r="K1" s="67"/>
      <c r="L1" s="67"/>
      <c r="M1" s="67"/>
      <c r="N1" s="67"/>
      <c r="O1" s="67"/>
      <c r="P1" s="67"/>
      <c r="Q1" s="67"/>
      <c r="R1" s="67"/>
      <c r="S1" s="67"/>
      <c r="T1" s="67"/>
      <c r="U1" s="67"/>
      <c r="V1" s="67"/>
      <c r="W1" s="67"/>
      <c r="X1" s="67"/>
      <c r="Y1" s="67"/>
      <c r="Z1" s="67"/>
      <c r="AA1" s="67"/>
      <c r="AB1" s="68" t="s">
        <v>1108</v>
      </c>
      <c r="AC1" s="68"/>
      <c r="AD1" s="68"/>
      <c r="AE1" s="68"/>
      <c r="AF1" s="68"/>
      <c r="AG1" s="68"/>
      <c r="AH1" s="68"/>
      <c r="AI1" s="68"/>
      <c r="AJ1" s="68"/>
      <c r="AK1" s="68"/>
      <c r="AL1" s="68"/>
      <c r="AM1" s="68"/>
      <c r="AN1" s="68"/>
      <c r="AO1" s="68"/>
      <c r="AP1" s="68"/>
      <c r="AQ1" s="68"/>
      <c r="AR1" s="68"/>
      <c r="AS1" s="68"/>
      <c r="AT1" s="68"/>
      <c r="AU1" s="68"/>
      <c r="AV1" s="68"/>
      <c r="AW1" s="68"/>
      <c r="AX1" s="68"/>
      <c r="AY1" s="68"/>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93" customFormat="true" ht="86.25" hidden="false" customHeight="true" outlineLevel="0" collapsed="false">
      <c r="A2" s="69" t="s">
        <v>1109</v>
      </c>
      <c r="B2" s="70" t="s">
        <v>1110</v>
      </c>
      <c r="C2" s="71" t="s">
        <v>1111</v>
      </c>
      <c r="D2" s="71" t="s">
        <v>1112</v>
      </c>
      <c r="E2" s="71" t="s">
        <v>1113</v>
      </c>
      <c r="F2" s="71" t="s">
        <v>1114</v>
      </c>
      <c r="G2" s="71" t="s">
        <v>1115</v>
      </c>
      <c r="H2" s="72" t="s">
        <v>1116</v>
      </c>
      <c r="I2" s="73" t="s">
        <v>1117</v>
      </c>
      <c r="J2" s="73" t="s">
        <v>1118</v>
      </c>
      <c r="K2" s="73" t="s">
        <v>1119</v>
      </c>
      <c r="L2" s="73" t="s">
        <v>1120</v>
      </c>
      <c r="M2" s="74" t="s">
        <v>1121</v>
      </c>
      <c r="N2" s="75" t="s">
        <v>1122</v>
      </c>
      <c r="O2" s="76" t="s">
        <v>1123</v>
      </c>
      <c r="P2" s="76" t="s">
        <v>1124</v>
      </c>
      <c r="Q2" s="77" t="s">
        <v>1125</v>
      </c>
      <c r="R2" s="78" t="s">
        <v>1126</v>
      </c>
      <c r="S2" s="79" t="s">
        <v>1127</v>
      </c>
      <c r="T2" s="80" t="s">
        <v>1128</v>
      </c>
      <c r="U2" s="81" t="s">
        <v>1129</v>
      </c>
      <c r="V2" s="82" t="s">
        <v>1130</v>
      </c>
      <c r="W2" s="83" t="s">
        <v>1131</v>
      </c>
      <c r="X2" s="84" t="s">
        <v>1132</v>
      </c>
      <c r="Y2" s="85" t="s">
        <v>1133</v>
      </c>
      <c r="Z2" s="85" t="s">
        <v>1134</v>
      </c>
      <c r="AA2" s="85" t="s">
        <v>1135</v>
      </c>
      <c r="AB2" s="75" t="s">
        <v>1136</v>
      </c>
      <c r="AC2" s="78" t="s">
        <v>1137</v>
      </c>
      <c r="AD2" s="81" t="s">
        <v>1138</v>
      </c>
      <c r="AE2" s="84" t="s">
        <v>1139</v>
      </c>
      <c r="AF2" s="85" t="s">
        <v>1140</v>
      </c>
      <c r="AG2" s="85" t="s">
        <v>1141</v>
      </c>
      <c r="AH2" s="86" t="s">
        <v>1142</v>
      </c>
      <c r="AI2" s="79" t="s">
        <v>1143</v>
      </c>
      <c r="AJ2" s="87" t="s">
        <v>1144</v>
      </c>
      <c r="AK2" s="88" t="s">
        <v>1145</v>
      </c>
      <c r="AL2" s="89" t="s">
        <v>1146</v>
      </c>
      <c r="AM2" s="86" t="s">
        <v>1147</v>
      </c>
      <c r="AN2" s="90" t="s">
        <v>1148</v>
      </c>
      <c r="AO2" s="91" t="s">
        <v>1149</v>
      </c>
      <c r="AP2" s="91" t="s">
        <v>1150</v>
      </c>
      <c r="AQ2" s="91" t="s">
        <v>1151</v>
      </c>
      <c r="AR2" s="91" t="s">
        <v>1152</v>
      </c>
      <c r="AS2" s="91" t="s">
        <v>1153</v>
      </c>
      <c r="AT2" s="91" t="s">
        <v>1154</v>
      </c>
      <c r="AU2" s="91" t="s">
        <v>1155</v>
      </c>
      <c r="AV2" s="91" t="s">
        <v>1156</v>
      </c>
      <c r="AW2" s="88" t="s">
        <v>1157</v>
      </c>
      <c r="AX2" s="92" t="s">
        <v>1158</v>
      </c>
      <c r="AY2" s="89" t="s">
        <v>1159</v>
      </c>
    </row>
    <row r="3" customFormat="false" ht="12.75" hidden="false" customHeight="false" outlineLevel="0" collapsed="false">
      <c r="A3" s="94" t="s">
        <v>1027</v>
      </c>
      <c r="B3" s="95" t="n">
        <f aca="false">AVERAGE(C3:G3)</f>
        <v>0.831531243940691</v>
      </c>
      <c r="C3" s="96" t="n">
        <f aca="false">AVERAGE(H3:M3)</f>
        <v>0.814228030050191</v>
      </c>
      <c r="D3" s="96" t="n">
        <f aca="false">AVERAGE(N3:Q3)</f>
        <v>1</v>
      </c>
      <c r="E3" s="96" t="n">
        <f aca="false">AVERAGE(R3:T3)</f>
        <v>0.767257779505231</v>
      </c>
      <c r="F3" s="96" t="n">
        <f aca="false">AVERAGE(U3:W3)</f>
        <v>0.919293910127729</v>
      </c>
      <c r="G3" s="97" t="n">
        <f aca="false">AVERAGE(X3:AA3)</f>
        <v>0.656876500020305</v>
      </c>
      <c r="H3" s="96" t="n">
        <v>0.59375</v>
      </c>
      <c r="I3" s="96" t="n">
        <v>0.714285714285714</v>
      </c>
      <c r="J3" s="96" t="n">
        <v>1</v>
      </c>
      <c r="K3" s="96" t="n">
        <v>0.9375</v>
      </c>
      <c r="L3" s="96" t="n">
        <v>0.750411902681825</v>
      </c>
      <c r="M3" s="97" t="n">
        <v>0.889420563333607</v>
      </c>
      <c r="N3" s="95" t="n">
        <v>1</v>
      </c>
      <c r="O3" s="96" t="n">
        <v>1</v>
      </c>
      <c r="P3" s="96" t="n">
        <v>1</v>
      </c>
      <c r="Q3" s="97" t="n">
        <v>1</v>
      </c>
      <c r="R3" s="95" t="n">
        <v>0.74278840363797</v>
      </c>
      <c r="S3" s="96" t="n">
        <v>0.789473684210526</v>
      </c>
      <c r="T3" s="97" t="n">
        <v>0.769511250667198</v>
      </c>
      <c r="U3" s="95" t="n">
        <v>0.947368421052632</v>
      </c>
      <c r="V3" s="96" t="n">
        <v>0.8325</v>
      </c>
      <c r="W3" s="97" t="n">
        <v>0.978013309330555</v>
      </c>
      <c r="X3" s="95" t="n">
        <v>0.666666666666667</v>
      </c>
      <c r="Y3" s="96" t="n">
        <v>0.452852170012677</v>
      </c>
      <c r="Z3" s="96" t="n">
        <v>0.665</v>
      </c>
      <c r="AA3" s="96" t="n">
        <v>0.842987163401878</v>
      </c>
      <c r="AB3" s="98" t="n">
        <v>1</v>
      </c>
      <c r="AC3" s="99" t="n">
        <v>0.7625</v>
      </c>
      <c r="AD3" s="99" t="n">
        <v>0.875</v>
      </c>
      <c r="AE3" s="100" t="n">
        <v>0.945814285714286</v>
      </c>
      <c r="AF3" s="100" t="n">
        <v>0.9915</v>
      </c>
      <c r="AG3" s="101" t="n">
        <v>1.03146428571429</v>
      </c>
      <c r="AH3" s="99" t="n">
        <v>0.462923076923077</v>
      </c>
      <c r="AI3" s="99" t="n">
        <v>0.792857142857143</v>
      </c>
      <c r="AJ3" s="99" t="n">
        <v>0.803571428571429</v>
      </c>
      <c r="AK3" s="102" t="n">
        <v>0.75</v>
      </c>
      <c r="AL3" s="103" t="n">
        <v>0.733333151364239</v>
      </c>
      <c r="AM3" s="104" t="n">
        <v>0.8</v>
      </c>
      <c r="AN3" s="105" t="n">
        <v>0.874636363636363</v>
      </c>
      <c r="AO3" s="98" t="n">
        <v>0.633198757329797</v>
      </c>
      <c r="AP3" s="100" t="n">
        <v>0.53075</v>
      </c>
      <c r="AQ3" s="100" t="n">
        <v>0.8783</v>
      </c>
      <c r="AR3" s="100" t="n">
        <v>0.974</v>
      </c>
      <c r="AS3" s="100" t="n">
        <v>1</v>
      </c>
      <c r="AT3" s="100" t="n">
        <v>1</v>
      </c>
      <c r="AU3" s="100" t="n">
        <v>0.68</v>
      </c>
      <c r="AV3" s="101" t="n">
        <v>0.813749822475685</v>
      </c>
      <c r="AW3" s="98" t="n">
        <v>1</v>
      </c>
      <c r="AX3" s="100" t="n">
        <v>1</v>
      </c>
      <c r="AY3" s="101" t="n">
        <v>0.867454545454546</v>
      </c>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false" outlineLevel="0" collapsed="false">
      <c r="A4" s="106" t="s">
        <v>1053</v>
      </c>
      <c r="B4" s="107" t="n">
        <f aca="false">AVERAGE(C4:G4)</f>
        <v>0.84113208878689</v>
      </c>
      <c r="C4" s="108" t="n">
        <f aca="false">AVERAGE(H4:M4)</f>
        <v>0.756514998726834</v>
      </c>
      <c r="D4" s="108" t="n">
        <f aca="false">AVERAGE(N4:P4)</f>
        <v>0.972415234006712</v>
      </c>
      <c r="E4" s="108" t="n">
        <f aca="false">AVERAGE(R4:T4)</f>
        <v>0.817790260755376</v>
      </c>
      <c r="F4" s="108" t="n">
        <f aca="false">AVERAGE(U4:W4)</f>
        <v>0.815958084577502</v>
      </c>
      <c r="G4" s="109" t="n">
        <f aca="false">AVERAGE(X4:AA4)</f>
        <v>0.842981865868027</v>
      </c>
      <c r="H4" s="108" t="n">
        <v>0.605263157894737</v>
      </c>
      <c r="I4" s="108" t="n">
        <v>0.714285714285714</v>
      </c>
      <c r="J4" s="108" t="n">
        <v>1</v>
      </c>
      <c r="K4" s="108" t="n">
        <v>0.75</v>
      </c>
      <c r="L4" s="108" t="n">
        <v>0.715815794123212</v>
      </c>
      <c r="M4" s="109" t="n">
        <v>0.753725326057342</v>
      </c>
      <c r="N4" s="107" t="n">
        <v>0.917245702020135</v>
      </c>
      <c r="O4" s="108" t="n">
        <v>1</v>
      </c>
      <c r="P4" s="108" t="n">
        <v>1</v>
      </c>
      <c r="Q4" s="110" t="n">
        <v>999</v>
      </c>
      <c r="R4" s="107" t="n">
        <v>0.830936624263625</v>
      </c>
      <c r="S4" s="108" t="n">
        <v>0.789473684210526</v>
      </c>
      <c r="T4" s="109" t="n">
        <v>0.832960473791975</v>
      </c>
      <c r="U4" s="107" t="n">
        <v>0.947368421052632</v>
      </c>
      <c r="V4" s="108" t="n">
        <v>0.915</v>
      </c>
      <c r="W4" s="109" t="n">
        <v>0.585505832679875</v>
      </c>
      <c r="X4" s="107" t="n">
        <v>1</v>
      </c>
      <c r="Y4" s="108" t="n">
        <v>0.677009314695257</v>
      </c>
      <c r="Z4" s="108" t="n">
        <v>1</v>
      </c>
      <c r="AA4" s="108" t="n">
        <v>0.694918148776851</v>
      </c>
      <c r="AB4" s="102" t="n">
        <v>1</v>
      </c>
      <c r="AC4" s="104" t="n">
        <v>0.88</v>
      </c>
      <c r="AD4" s="104" t="n">
        <v>0.533333333333333</v>
      </c>
      <c r="AE4" s="65" t="n">
        <v>0.8693875</v>
      </c>
      <c r="AF4" s="65" t="n">
        <v>0.7984</v>
      </c>
      <c r="AG4" s="103" t="n">
        <v>1.05927142857143</v>
      </c>
      <c r="AH4" s="104" t="n">
        <v>0.836285714285714</v>
      </c>
      <c r="AI4" s="104" t="n">
        <v>0.84</v>
      </c>
      <c r="AJ4" s="104" t="n">
        <v>0.808510638297872</v>
      </c>
      <c r="AK4" s="102" t="n">
        <v>0.5</v>
      </c>
      <c r="AL4" s="103" t="n">
        <v>0.749947983038784</v>
      </c>
      <c r="AM4" s="104" t="n">
        <v>0.8</v>
      </c>
      <c r="AN4" s="111" t="n">
        <v>999</v>
      </c>
      <c r="AO4" s="102" t="n">
        <v>0.614090138126521</v>
      </c>
      <c r="AP4" s="65" t="n">
        <v>0.702</v>
      </c>
      <c r="AQ4" s="65" t="n">
        <v>0.92725</v>
      </c>
      <c r="AR4" s="65" t="n">
        <v>0.896666666666667</v>
      </c>
      <c r="AS4" s="65" t="n">
        <v>0.714285714285714</v>
      </c>
      <c r="AT4" s="65" t="n">
        <v>1</v>
      </c>
      <c r="AU4" s="65" t="n">
        <v>0.6612</v>
      </c>
      <c r="AV4" s="103" t="n">
        <v>0.787927502725557</v>
      </c>
      <c r="AW4" s="102" t="n">
        <v>1</v>
      </c>
      <c r="AX4" s="65" t="n">
        <v>1</v>
      </c>
      <c r="AY4" s="103" t="n">
        <v>0.940333333333333</v>
      </c>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106" t="s">
        <v>1060</v>
      </c>
      <c r="B5" s="107" t="n">
        <f aca="false">AVERAGE(C5:G5)</f>
        <v>0.663800750165136</v>
      </c>
      <c r="C5" s="108" t="n">
        <f aca="false">AVERAGE(H5:M5)</f>
        <v>0.685357831357911</v>
      </c>
      <c r="D5" s="108" t="n">
        <f aca="false">AVERAGE(N5:Q5)</f>
        <v>0.679436628169183</v>
      </c>
      <c r="E5" s="108" t="n">
        <f aca="false">AVERAGE(R5:T5)</f>
        <v>0.801427846883971</v>
      </c>
      <c r="F5" s="108" t="n">
        <f aca="false">AVERAGE(U5:W5)</f>
        <v>0.517620175438597</v>
      </c>
      <c r="G5" s="109" t="n">
        <f aca="false">AVERAGE(X5:AA5)</f>
        <v>0.635161268976016</v>
      </c>
      <c r="H5" s="108" t="n">
        <v>1</v>
      </c>
      <c r="I5" s="108" t="n">
        <v>0.428571428571429</v>
      </c>
      <c r="J5" s="108" t="n">
        <v>0</v>
      </c>
      <c r="K5" s="108" t="n">
        <v>1</v>
      </c>
      <c r="L5" s="108" t="n">
        <v>0.863226037695589</v>
      </c>
      <c r="M5" s="109" t="n">
        <v>0.820349521880447</v>
      </c>
      <c r="N5" s="107" t="n">
        <v>0.720928216321571</v>
      </c>
      <c r="O5" s="108" t="n">
        <v>0.957934938324735</v>
      </c>
      <c r="P5" s="108" t="n">
        <v>0.827603264441652</v>
      </c>
      <c r="Q5" s="109" t="n">
        <v>0.211280093588776</v>
      </c>
      <c r="R5" s="107" t="n">
        <v>0.67708722642954</v>
      </c>
      <c r="S5" s="108" t="n">
        <v>0.964736842105263</v>
      </c>
      <c r="T5" s="109" t="n">
        <v>0.762459472117109</v>
      </c>
      <c r="U5" s="107" t="n">
        <v>0.68421052631579</v>
      </c>
      <c r="V5" s="108" t="n">
        <v>0.665</v>
      </c>
      <c r="W5" s="109" t="n">
        <v>0.20365</v>
      </c>
      <c r="X5" s="107" t="n">
        <v>0.446058492565608</v>
      </c>
      <c r="Y5" s="32" t="n">
        <v>0.747896746916237</v>
      </c>
      <c r="Z5" s="108" t="n">
        <v>0.5</v>
      </c>
      <c r="AA5" s="108" t="n">
        <v>0.84668983642222</v>
      </c>
      <c r="AB5" s="102" t="n">
        <v>0.666666666666667</v>
      </c>
      <c r="AC5" s="104" t="n">
        <v>0.6676</v>
      </c>
      <c r="AD5" s="104" t="n">
        <v>0.6</v>
      </c>
      <c r="AE5" s="65" t="n">
        <v>0.750745</v>
      </c>
      <c r="AF5" s="65" t="n">
        <v>0.6644</v>
      </c>
      <c r="AG5" s="103" t="n">
        <v>0.995172804149638</v>
      </c>
      <c r="AH5" s="104" t="n">
        <v>0.817363636363636</v>
      </c>
      <c r="AI5" s="104" t="n">
        <v>0.788666666666667</v>
      </c>
      <c r="AJ5" s="104" t="n">
        <v>0.811521739130435</v>
      </c>
      <c r="AK5" s="102" t="n">
        <v>0.75</v>
      </c>
      <c r="AL5" s="103" t="n">
        <v>0.698352335857724</v>
      </c>
      <c r="AM5" s="104" t="n">
        <v>0.8</v>
      </c>
      <c r="AN5" s="111" t="n">
        <v>999</v>
      </c>
      <c r="AO5" s="102" t="n">
        <v>0.509881818181818</v>
      </c>
      <c r="AP5" s="65" t="n">
        <v>0.58325</v>
      </c>
      <c r="AQ5" s="65" t="n">
        <v>0.9405</v>
      </c>
      <c r="AR5" s="65" t="n">
        <v>0.981571428571428</v>
      </c>
      <c r="AS5" s="65" t="n">
        <v>0.642857142857143</v>
      </c>
      <c r="AT5" s="65" t="n">
        <v>0.63325</v>
      </c>
      <c r="AU5" s="65" t="n">
        <v>0.68125</v>
      </c>
      <c r="AV5" s="103" t="n">
        <v>0.710365769944341</v>
      </c>
      <c r="AW5" s="102" t="n">
        <v>0.827548807614338</v>
      </c>
      <c r="AX5" s="65" t="n">
        <v>0</v>
      </c>
      <c r="AY5" s="103" t="n">
        <v>0.23625</v>
      </c>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75" hidden="false" customHeight="false" outlineLevel="0" collapsed="false">
      <c r="A6" s="106" t="s">
        <v>1066</v>
      </c>
      <c r="B6" s="107" t="n">
        <f aca="false">AVERAGE(C6:G6)</f>
        <v>0.713270001469494</v>
      </c>
      <c r="C6" s="108" t="n">
        <f aca="false">AVERAGE(H6:M6)</f>
        <v>0.795106648431338</v>
      </c>
      <c r="D6" s="108" t="n">
        <f aca="false">AVERAGE(N6,P6)</f>
        <v>0.818781739173999</v>
      </c>
      <c r="E6" s="108" t="n">
        <f aca="false">AVERAGE(R6:T6)</f>
        <v>0.687815095361194</v>
      </c>
      <c r="F6" s="108" t="n">
        <f aca="false">AVERAGE(U6:W6)</f>
        <v>0.791808986434485</v>
      </c>
      <c r="G6" s="109" t="n">
        <f aca="false">AVERAGE(X6:AA6)</f>
        <v>0.472837537946453</v>
      </c>
      <c r="H6" s="108" t="n">
        <v>1</v>
      </c>
      <c r="I6" s="108" t="n">
        <v>1</v>
      </c>
      <c r="J6" s="108" t="n">
        <v>0.666666666666667</v>
      </c>
      <c r="K6" s="108" t="n">
        <v>0.75</v>
      </c>
      <c r="L6" s="108" t="n">
        <v>0.70679183998726</v>
      </c>
      <c r="M6" s="109" t="n">
        <v>0.647181383934101</v>
      </c>
      <c r="N6" s="107" t="n">
        <v>0.817641485799839</v>
      </c>
      <c r="O6" s="112" t="n">
        <v>999</v>
      </c>
      <c r="P6" s="108" t="n">
        <v>0.819921992548159</v>
      </c>
      <c r="Q6" s="110" t="n">
        <v>999</v>
      </c>
      <c r="R6" s="107" t="n">
        <v>0.455681504501518</v>
      </c>
      <c r="S6" s="108" t="n">
        <v>0.912105263157895</v>
      </c>
      <c r="T6" s="109" t="n">
        <v>0.695658518424168</v>
      </c>
      <c r="U6" s="107" t="n">
        <v>0.947368421052632</v>
      </c>
      <c r="V6" s="108" t="n">
        <v>0.5</v>
      </c>
      <c r="W6" s="109" t="n">
        <v>0.928058538250822</v>
      </c>
      <c r="X6" s="107" t="n">
        <v>0.665</v>
      </c>
      <c r="Y6" s="108" t="n">
        <v>0.0886251264881779</v>
      </c>
      <c r="Z6" s="108" t="n">
        <v>0.25</v>
      </c>
      <c r="AA6" s="108" t="n">
        <v>0.887725025297635</v>
      </c>
      <c r="AB6" s="102" t="n">
        <v>1</v>
      </c>
      <c r="AC6" s="104" t="n">
        <v>0.8325</v>
      </c>
      <c r="AD6" s="104" t="n">
        <v>0.7089375</v>
      </c>
      <c r="AE6" s="65" t="n">
        <v>0.579358333333333</v>
      </c>
      <c r="AF6" s="65" t="n">
        <v>0.6072</v>
      </c>
      <c r="AG6" s="103" t="n">
        <v>0.774833333333333</v>
      </c>
      <c r="AH6" s="104" t="n">
        <v>0.712692307692308</v>
      </c>
      <c r="AI6" s="104" t="n">
        <v>0.638666666666667</v>
      </c>
      <c r="AJ6" s="104" t="n">
        <v>0.881875</v>
      </c>
      <c r="AK6" s="102" t="n">
        <v>1</v>
      </c>
      <c r="AL6" s="103" t="n">
        <v>0.637122883941712</v>
      </c>
      <c r="AM6" s="104" t="n">
        <v>1</v>
      </c>
      <c r="AN6" s="111" t="n">
        <v>999</v>
      </c>
      <c r="AO6" s="102" t="n">
        <v>0.618663417251291</v>
      </c>
      <c r="AP6" s="112" t="n">
        <v>999</v>
      </c>
      <c r="AQ6" s="65" t="n">
        <v>0.527333333333333</v>
      </c>
      <c r="AR6" s="65" t="n">
        <v>0.6122</v>
      </c>
      <c r="AS6" s="65" t="n">
        <v>0.857142857142857</v>
      </c>
      <c r="AT6" s="65" t="n">
        <v>0.165</v>
      </c>
      <c r="AU6" s="65" t="n">
        <v>0.6106</v>
      </c>
      <c r="AV6" s="103" t="n">
        <v>0.565156601287914</v>
      </c>
      <c r="AW6" s="102" t="n">
        <v>0.774803824362606</v>
      </c>
      <c r="AX6" s="65" t="n">
        <v>1</v>
      </c>
      <c r="AY6" s="103" t="n">
        <v>0.8734</v>
      </c>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75" hidden="false" customHeight="false" outlineLevel="0" collapsed="false">
      <c r="A7" s="106" t="s">
        <v>1069</v>
      </c>
      <c r="B7" s="107" t="n">
        <f aca="false">AVERAGE(C7:G7)</f>
        <v>0.788539210600795</v>
      </c>
      <c r="C7" s="108" t="n">
        <f aca="false">AVERAGE(H7:M7)</f>
        <v>0.898718429973535</v>
      </c>
      <c r="D7" s="108" t="n">
        <f aca="false">AVERAGE(N7:Q7)</f>
        <v>0.549846148771367</v>
      </c>
      <c r="E7" s="108" t="n">
        <f aca="false">AVERAGE(R7:T7)</f>
        <v>0.798491015038513</v>
      </c>
      <c r="F7" s="108" t="n">
        <f aca="false">AVERAGE(U7:W7)</f>
        <v>0.930372291411335</v>
      </c>
      <c r="G7" s="109" t="n">
        <f aca="false">AVERAGE(X7:AA7)</f>
        <v>0.765268167809224</v>
      </c>
      <c r="H7" s="108" t="n">
        <v>0.904761904761905</v>
      </c>
      <c r="I7" s="108" t="n">
        <v>0.857142857142857</v>
      </c>
      <c r="J7" s="108" t="n">
        <v>1</v>
      </c>
      <c r="K7" s="108" t="n">
        <v>1</v>
      </c>
      <c r="L7" s="108" t="n">
        <v>0.810736005939273</v>
      </c>
      <c r="M7" s="108" t="n">
        <v>0.819669811997178</v>
      </c>
      <c r="N7" s="107" t="n">
        <v>0.467080723017416</v>
      </c>
      <c r="O7" s="108" t="n">
        <v>0.750755585148195</v>
      </c>
      <c r="P7" s="108" t="n">
        <v>0.672839782053998</v>
      </c>
      <c r="Q7" s="109" t="n">
        <v>0.308708504865859</v>
      </c>
      <c r="R7" s="108" t="n">
        <v>0.831216253129485</v>
      </c>
      <c r="S7" s="108" t="n">
        <v>1</v>
      </c>
      <c r="T7" s="108" t="n">
        <v>0.564256791986054</v>
      </c>
      <c r="U7" s="107" t="n">
        <v>1</v>
      </c>
      <c r="V7" s="108" t="n">
        <v>0.83</v>
      </c>
      <c r="W7" s="109" t="n">
        <v>0.961116874234005</v>
      </c>
      <c r="X7" s="108" t="n">
        <v>0.665</v>
      </c>
      <c r="Y7" s="108" t="n">
        <v>0.665</v>
      </c>
      <c r="Z7" s="108" t="n">
        <v>0.83</v>
      </c>
      <c r="AA7" s="108" t="n">
        <v>0.901072671236896</v>
      </c>
      <c r="AB7" s="102" t="n">
        <v>1</v>
      </c>
      <c r="AC7" s="104" t="n">
        <v>0.8325</v>
      </c>
      <c r="AD7" s="104" t="n">
        <v>1</v>
      </c>
      <c r="AE7" s="65" t="n">
        <v>0.848071428571429</v>
      </c>
      <c r="AF7" s="65" t="n">
        <v>1</v>
      </c>
      <c r="AG7" s="103" t="n">
        <v>0.938114285714286</v>
      </c>
      <c r="AH7" s="104" t="n">
        <v>0.8325</v>
      </c>
      <c r="AI7" s="104" t="n">
        <v>0.772</v>
      </c>
      <c r="AJ7" s="104" t="n">
        <v>0.965208333333333</v>
      </c>
      <c r="AK7" s="102" t="n">
        <v>1</v>
      </c>
      <c r="AL7" s="103" t="n">
        <v>0.791053747829012</v>
      </c>
      <c r="AM7" s="104" t="n">
        <v>0.8</v>
      </c>
      <c r="AN7" s="111" t="n">
        <v>999</v>
      </c>
      <c r="AO7" s="102" t="n">
        <v>0.53649715839455</v>
      </c>
      <c r="AP7" s="65" t="n">
        <v>0.102</v>
      </c>
      <c r="AQ7" s="65" t="n">
        <v>0.80823623288609</v>
      </c>
      <c r="AR7" s="65" t="n">
        <v>1</v>
      </c>
      <c r="AS7" s="65" t="n">
        <v>1</v>
      </c>
      <c r="AT7" s="65" t="n">
        <v>0.55675</v>
      </c>
      <c r="AU7" s="65" t="n">
        <v>0.67175</v>
      </c>
      <c r="AV7" s="103" t="n">
        <v>0.667890484468663</v>
      </c>
      <c r="AW7" s="102" t="n">
        <v>0.672669185985359</v>
      </c>
      <c r="AX7" s="65" t="n">
        <v>1</v>
      </c>
      <c r="AY7" s="103" t="n">
        <v>0.9435</v>
      </c>
    </row>
    <row r="8" customFormat="false" ht="12.75" hidden="false" customHeight="false" outlineLevel="0" collapsed="false">
      <c r="A8" s="106" t="s">
        <v>1073</v>
      </c>
      <c r="B8" s="107" t="n">
        <f aca="false">AVERAGE(C8:G8)</f>
        <v>0.765817039538772</v>
      </c>
      <c r="C8" s="108" t="n">
        <f aca="false">AVERAGE(H8:M8)</f>
        <v>0.906162999344007</v>
      </c>
      <c r="D8" s="108" t="n">
        <f aca="false">AVERAGE(N8:Q8)</f>
        <v>0.74076506954126</v>
      </c>
      <c r="E8" s="108" t="n">
        <f aca="false">AVERAGE(R8:T8)</f>
        <v>0.806987354870979</v>
      </c>
      <c r="F8" s="108" t="n">
        <f aca="false">AVERAGE(U8:W8)</f>
        <v>0.724621487378299</v>
      </c>
      <c r="G8" s="109" t="n">
        <f aca="false">AVERAGE(X8:AA8)</f>
        <v>0.650548286559317</v>
      </c>
      <c r="H8" s="108" t="n">
        <v>0.973684210526316</v>
      </c>
      <c r="I8" s="108" t="n">
        <v>0.857142857142857</v>
      </c>
      <c r="J8" s="108" t="n">
        <v>1</v>
      </c>
      <c r="K8" s="108" t="n">
        <v>1</v>
      </c>
      <c r="L8" s="108" t="n">
        <v>0.707443331643793</v>
      </c>
      <c r="M8" s="108" t="n">
        <v>0.898707596751075</v>
      </c>
      <c r="N8" s="107" t="n">
        <v>0.561767023129569</v>
      </c>
      <c r="O8" s="108" t="n">
        <v>0.664588284212037</v>
      </c>
      <c r="P8" s="108" t="n">
        <v>0.736704970823434</v>
      </c>
      <c r="Q8" s="109" t="n">
        <v>1</v>
      </c>
      <c r="R8" s="108" t="n">
        <v>0.777761311555974</v>
      </c>
      <c r="S8" s="108" t="n">
        <v>1</v>
      </c>
      <c r="T8" s="108" t="n">
        <v>0.643200753056961</v>
      </c>
      <c r="U8" s="107" t="n">
        <v>1</v>
      </c>
      <c r="V8" s="108" t="n">
        <v>0.7475</v>
      </c>
      <c r="W8" s="109" t="n">
        <v>0.426364462134897</v>
      </c>
      <c r="X8" s="108" t="n">
        <v>0.656874726047758</v>
      </c>
      <c r="Y8" s="108" t="n">
        <v>0.97710467112007</v>
      </c>
      <c r="Z8" s="108" t="n">
        <v>0.165</v>
      </c>
      <c r="AA8" s="108" t="n">
        <v>0.80321374906944</v>
      </c>
      <c r="AB8" s="102" t="n">
        <v>1</v>
      </c>
      <c r="AC8" s="104" t="n">
        <v>0.7</v>
      </c>
      <c r="AD8" s="104" t="n">
        <v>0.6311875</v>
      </c>
      <c r="AE8" s="65" t="n">
        <v>0.752061764705882</v>
      </c>
      <c r="AF8" s="65" t="n">
        <v>0.7574</v>
      </c>
      <c r="AG8" s="103" t="n">
        <v>1.09928888888889</v>
      </c>
      <c r="AH8" s="104" t="n">
        <v>0.993</v>
      </c>
      <c r="AI8" s="104" t="n">
        <v>0.876875</v>
      </c>
      <c r="AJ8" s="104" t="n">
        <v>0.944375</v>
      </c>
      <c r="AK8" s="102" t="n">
        <v>0.75</v>
      </c>
      <c r="AL8" s="103" t="n">
        <v>0.70947299183349</v>
      </c>
      <c r="AM8" s="104" t="n">
        <v>1</v>
      </c>
      <c r="AN8" s="113" t="n">
        <v>0.893116666666667</v>
      </c>
      <c r="AO8" s="102" t="n">
        <v>0.64360209294389</v>
      </c>
      <c r="AP8" s="65" t="n">
        <v>0.4013</v>
      </c>
      <c r="AQ8" s="65" t="n">
        <v>1.25425</v>
      </c>
      <c r="AR8" s="65" t="n">
        <v>0.930857142857143</v>
      </c>
      <c r="AS8" s="65" t="n">
        <v>0.642857142857143</v>
      </c>
      <c r="AT8" s="65" t="n">
        <v>0.59475</v>
      </c>
      <c r="AU8" s="65" t="n">
        <v>0.6256</v>
      </c>
      <c r="AV8" s="103" t="n">
        <v>0.727602339808311</v>
      </c>
      <c r="AW8" s="102" t="n">
        <v>0.670533013833817</v>
      </c>
      <c r="AX8" s="65" t="n">
        <v>1</v>
      </c>
      <c r="AY8" s="103" t="n">
        <v>0.835418181818182</v>
      </c>
    </row>
    <row r="9" customFormat="false" ht="12.75" hidden="false" customHeight="false" outlineLevel="0" collapsed="false">
      <c r="A9" s="106" t="s">
        <v>1077</v>
      </c>
      <c r="B9" s="107" t="n">
        <f aca="false">AVERAGE(C9:G9)</f>
        <v>0.774439660499346</v>
      </c>
      <c r="C9" s="108" t="n">
        <f aca="false">AVERAGE(H9:M9)</f>
        <v>0.859075896757411</v>
      </c>
      <c r="D9" s="108" t="n">
        <f aca="false">AVERAGE(N9:Q9)</f>
        <v>0.873380679409352</v>
      </c>
      <c r="E9" s="108" t="n">
        <f aca="false">AVERAGE(R9:T9)</f>
        <v>0.847383866118079</v>
      </c>
      <c r="F9" s="108" t="n">
        <f aca="false">AVERAGE(U9:W9)</f>
        <v>0.680976140350877</v>
      </c>
      <c r="G9" s="109" t="n">
        <f aca="false">AVERAGE(X9:AA9)</f>
        <v>0.611381719861012</v>
      </c>
      <c r="H9" s="108" t="n">
        <v>1</v>
      </c>
      <c r="I9" s="108" t="n">
        <v>1</v>
      </c>
      <c r="J9" s="108" t="n">
        <v>1</v>
      </c>
      <c r="K9" s="108" t="n">
        <v>1</v>
      </c>
      <c r="L9" s="108" t="n">
        <v>0.46127213937529</v>
      </c>
      <c r="M9" s="108" t="n">
        <v>0.693183241169175</v>
      </c>
      <c r="N9" s="107" t="n">
        <v>0.830400197504832</v>
      </c>
      <c r="O9" s="108" t="n">
        <v>1</v>
      </c>
      <c r="P9" s="108" t="n">
        <v>0.663122520132575</v>
      </c>
      <c r="Q9" s="109" t="n">
        <v>1</v>
      </c>
      <c r="R9" s="108" t="n">
        <v>0.72734970396837</v>
      </c>
      <c r="S9" s="108" t="n">
        <v>0.876842105263158</v>
      </c>
      <c r="T9" s="108" t="n">
        <v>0.937959789122711</v>
      </c>
      <c r="U9" s="107" t="n">
        <v>0.947368421052632</v>
      </c>
      <c r="V9" s="108" t="n">
        <v>0.5</v>
      </c>
      <c r="W9" s="109" t="n">
        <v>0.59556</v>
      </c>
      <c r="X9" s="108" t="n">
        <v>0.665</v>
      </c>
      <c r="Y9" s="108" t="n">
        <v>0.665</v>
      </c>
      <c r="Z9" s="108" t="n">
        <v>0.443333333333333</v>
      </c>
      <c r="AA9" s="108" t="n">
        <v>0.672193546110713</v>
      </c>
      <c r="AB9" s="102" t="n">
        <v>1</v>
      </c>
      <c r="AC9" s="104" t="n">
        <v>0.83</v>
      </c>
      <c r="AD9" s="104" t="n">
        <v>0.866666666666667</v>
      </c>
      <c r="AE9" s="65" t="n">
        <v>0.71525</v>
      </c>
      <c r="AF9" s="65" t="n">
        <v>0.4868</v>
      </c>
      <c r="AG9" s="103" t="n">
        <v>0.974</v>
      </c>
      <c r="AH9" s="104" t="n">
        <v>0.757272727272727</v>
      </c>
      <c r="AI9" s="104" t="n">
        <v>0.889375</v>
      </c>
      <c r="AJ9" s="104" t="n">
        <v>0.902708333333333</v>
      </c>
      <c r="AK9" s="102" t="n">
        <v>0.5</v>
      </c>
      <c r="AL9" s="103" t="n">
        <v>0.55389258563846</v>
      </c>
      <c r="AM9" s="104" t="n">
        <v>1</v>
      </c>
      <c r="AN9" s="113" t="n">
        <v>0.97</v>
      </c>
      <c r="AO9" s="102" t="n">
        <v>0.592755555555555</v>
      </c>
      <c r="AP9" s="65" t="n">
        <v>0.7553</v>
      </c>
      <c r="AQ9" s="65" t="n">
        <v>0.139984176803771</v>
      </c>
      <c r="AR9" s="65" t="n">
        <v>0.97588</v>
      </c>
      <c r="AS9" s="65" t="n">
        <v>0.857142857142857</v>
      </c>
      <c r="AT9" s="65" t="n">
        <v>0.165</v>
      </c>
      <c r="AU9" s="65" t="n">
        <v>0.50434</v>
      </c>
      <c r="AV9" s="103" t="n">
        <v>0.570057512786026</v>
      </c>
      <c r="AW9" s="102" t="n">
        <v>0.578860710821644</v>
      </c>
      <c r="AX9" s="65" t="n">
        <v>1</v>
      </c>
      <c r="AY9" s="103" t="n">
        <v>0.791188888888889</v>
      </c>
    </row>
    <row r="10" customFormat="false" ht="12.75" hidden="false" customHeight="false" outlineLevel="0" collapsed="false">
      <c r="A10" s="106" t="s">
        <v>1079</v>
      </c>
      <c r="B10" s="107" t="n">
        <f aca="false">AVERAGE(C10:G10)</f>
        <v>0.775635991074564</v>
      </c>
      <c r="C10" s="108" t="n">
        <f aca="false">AVERAGE(H10:M10)</f>
        <v>0.938994087448493</v>
      </c>
      <c r="D10" s="108" t="n">
        <f aca="false">AVERAGE(N10,P10)</f>
        <v>0.623681637665716</v>
      </c>
      <c r="E10" s="108" t="n">
        <f aca="false">AVERAGE(R10:T10)</f>
        <v>0.799837775058919</v>
      </c>
      <c r="F10" s="108" t="n">
        <f aca="false">AVERAGE(U10:W10)</f>
        <v>0.79779145519969</v>
      </c>
      <c r="G10" s="109" t="n">
        <f aca="false">AVERAGE(X10:AA10)</f>
        <v>0.717875</v>
      </c>
      <c r="H10" s="108" t="n">
        <v>1</v>
      </c>
      <c r="I10" s="108" t="n">
        <v>1</v>
      </c>
      <c r="J10" s="108" t="n">
        <v>1</v>
      </c>
      <c r="K10" s="108" t="n">
        <v>1</v>
      </c>
      <c r="L10" s="108" t="n">
        <v>0.99808325697877</v>
      </c>
      <c r="M10" s="108" t="n">
        <v>0.635881267712189</v>
      </c>
      <c r="N10" s="107" t="n">
        <v>0.701918671852086</v>
      </c>
      <c r="O10" s="112" t="n">
        <v>999</v>
      </c>
      <c r="P10" s="108" t="n">
        <v>0.545444603479346</v>
      </c>
      <c r="Q10" s="110" t="n">
        <v>999</v>
      </c>
      <c r="R10" s="108" t="n">
        <v>0.818110719157683</v>
      </c>
      <c r="S10" s="108" t="n">
        <v>0.912105263157895</v>
      </c>
      <c r="T10" s="108" t="n">
        <v>0.669297342861179</v>
      </c>
      <c r="U10" s="107" t="n">
        <v>0.947368421052632</v>
      </c>
      <c r="V10" s="108" t="n">
        <v>0.5825</v>
      </c>
      <c r="W10" s="109" t="n">
        <v>0.863505944546439</v>
      </c>
      <c r="X10" s="108" t="n">
        <v>0.665</v>
      </c>
      <c r="Y10" s="108" t="n">
        <v>0.750666666666667</v>
      </c>
      <c r="Z10" s="108" t="n">
        <v>0.4975</v>
      </c>
      <c r="AA10" s="108" t="n">
        <v>0.958333333333333</v>
      </c>
      <c r="AB10" s="102" t="n">
        <v>1</v>
      </c>
      <c r="AC10" s="104" t="n">
        <v>0.8325</v>
      </c>
      <c r="AD10" s="104" t="n">
        <v>0.933333333333333</v>
      </c>
      <c r="AE10" s="65" t="n">
        <v>0.617305555555556</v>
      </c>
      <c r="AF10" s="65" t="n">
        <v>0.5825</v>
      </c>
      <c r="AG10" s="103" t="n">
        <v>1.00391111111111</v>
      </c>
      <c r="AH10" s="104" t="n">
        <v>0.916307692307693</v>
      </c>
      <c r="AI10" s="104" t="n">
        <v>0.870625</v>
      </c>
      <c r="AJ10" s="104" t="n">
        <v>0.944375</v>
      </c>
      <c r="AK10" s="102" t="n">
        <v>1</v>
      </c>
      <c r="AL10" s="103" t="n">
        <v>0.725458039368263</v>
      </c>
      <c r="AM10" s="104" t="n">
        <v>1</v>
      </c>
      <c r="AN10" s="113" t="n">
        <v>0.621714285714286</v>
      </c>
      <c r="AO10" s="102" t="n">
        <v>0.529951710001203</v>
      </c>
      <c r="AP10" s="112" t="n">
        <v>999</v>
      </c>
      <c r="AQ10" s="65" t="n">
        <v>1.5093</v>
      </c>
      <c r="AR10" s="65" t="n">
        <v>0.55</v>
      </c>
      <c r="AS10" s="65" t="n">
        <v>1</v>
      </c>
      <c r="AT10" s="65" t="n">
        <v>0.33</v>
      </c>
      <c r="AU10" s="65" t="n">
        <v>0.478</v>
      </c>
      <c r="AV10" s="103" t="n">
        <v>0.732875285000201</v>
      </c>
      <c r="AW10" s="102" t="n">
        <v>0.545444603479346</v>
      </c>
      <c r="AX10" s="65" t="n">
        <v>1</v>
      </c>
      <c r="AY10" s="103" t="n">
        <v>0.943333333333333</v>
      </c>
    </row>
    <row r="11" customFormat="false" ht="12.75" hidden="false" customHeight="false" outlineLevel="0" collapsed="false">
      <c r="A11" s="106" t="s">
        <v>1081</v>
      </c>
      <c r="B11" s="107" t="n">
        <f aca="false">AVERAGE(C11:G11)</f>
        <v>0.758955360055129</v>
      </c>
      <c r="C11" s="108" t="n">
        <f aca="false">AVERAGE(H11:M11)</f>
        <v>0.865762358534569</v>
      </c>
      <c r="D11" s="108" t="n">
        <f aca="false">AVERAGE(N11:Q11)</f>
        <v>0.85239870137116</v>
      </c>
      <c r="E11" s="108" t="n">
        <f aca="false">AVERAGE(R11:T11)</f>
        <v>0.741971973176806</v>
      </c>
      <c r="F11" s="108" t="n">
        <f aca="false">AVERAGE(U11:W11)</f>
        <v>0.611667904229341</v>
      </c>
      <c r="G11" s="109" t="n">
        <f aca="false">AVERAGE(X11:AA11)</f>
        <v>0.722975862963766</v>
      </c>
      <c r="H11" s="108" t="n">
        <v>0.882352941176471</v>
      </c>
      <c r="I11" s="108" t="n">
        <v>0.714285714285714</v>
      </c>
      <c r="J11" s="108" t="n">
        <v>1</v>
      </c>
      <c r="K11" s="108" t="n">
        <v>1</v>
      </c>
      <c r="L11" s="108" t="n">
        <v>0.770051253862932</v>
      </c>
      <c r="M11" s="108" t="n">
        <v>0.827884241882297</v>
      </c>
      <c r="N11" s="107" t="n">
        <v>0.900329566289032</v>
      </c>
      <c r="O11" s="108" t="n">
        <v>0.883718336202575</v>
      </c>
      <c r="P11" s="108" t="n">
        <v>0.625546902993033</v>
      </c>
      <c r="Q11" s="109" t="n">
        <v>1</v>
      </c>
      <c r="R11" s="108" t="n">
        <v>0.651782548565829</v>
      </c>
      <c r="S11" s="108" t="n">
        <v>0.894736842105263</v>
      </c>
      <c r="T11" s="108" t="n">
        <v>0.679396528859327</v>
      </c>
      <c r="U11" s="107" t="n">
        <v>0.947368421052632</v>
      </c>
      <c r="V11" s="108" t="n">
        <v>0.5825</v>
      </c>
      <c r="W11" s="109" t="n">
        <v>0.305135291635392</v>
      </c>
      <c r="X11" s="108" t="n">
        <v>0.665</v>
      </c>
      <c r="Y11" s="108" t="n">
        <v>1</v>
      </c>
      <c r="Z11" s="108" t="n">
        <v>0.5</v>
      </c>
      <c r="AA11" s="108" t="n">
        <v>0.726903451855064</v>
      </c>
      <c r="AB11" s="102" t="n">
        <v>1</v>
      </c>
      <c r="AC11" s="104" t="n">
        <v>0.69475</v>
      </c>
      <c r="AD11" s="104" t="n">
        <v>0.59025</v>
      </c>
      <c r="AE11" s="65" t="n">
        <v>0.606562834373567</v>
      </c>
      <c r="AF11" s="65" t="n">
        <v>0.5388</v>
      </c>
      <c r="AG11" s="103" t="n">
        <v>1.01721111111111</v>
      </c>
      <c r="AH11" s="104" t="n">
        <v>0.928571428571429</v>
      </c>
      <c r="AI11" s="104" t="n">
        <v>0.8675</v>
      </c>
      <c r="AJ11" s="104" t="n">
        <v>0.858085106382979</v>
      </c>
      <c r="AK11" s="102" t="n">
        <v>0.666666666666667</v>
      </c>
      <c r="AL11" s="103" t="n">
        <v>0.765424266118796</v>
      </c>
      <c r="AM11" s="104" t="n">
        <v>1</v>
      </c>
      <c r="AN11" s="111" t="n">
        <v>999</v>
      </c>
      <c r="AO11" s="102" t="n">
        <v>0.537191173574624</v>
      </c>
      <c r="AP11" s="65" t="n">
        <v>0.231</v>
      </c>
      <c r="AQ11" s="65" t="n">
        <v>0.976333333333333</v>
      </c>
      <c r="AR11" s="65" t="n">
        <v>0.836571428571429</v>
      </c>
      <c r="AS11" s="65" t="n">
        <v>0.642857142857143</v>
      </c>
      <c r="AT11" s="65" t="n">
        <v>0.5825</v>
      </c>
      <c r="AU11" s="65" t="n">
        <v>0.7122</v>
      </c>
      <c r="AV11" s="103" t="n">
        <v>0.64552186833379</v>
      </c>
      <c r="AW11" s="102" t="n">
        <v>0.577402714932127</v>
      </c>
      <c r="AX11" s="65" t="n">
        <v>1</v>
      </c>
      <c r="AY11" s="103" t="n">
        <v>0.8005</v>
      </c>
    </row>
    <row r="12" customFormat="false" ht="15" hidden="false" customHeight="false" outlineLevel="0" collapsed="false">
      <c r="A12" s="106" t="s">
        <v>1084</v>
      </c>
      <c r="B12" s="107" t="n">
        <f aca="false">AVERAGE(C12:G12)</f>
        <v>0.819758495945857</v>
      </c>
      <c r="C12" s="108" t="n">
        <f aca="false">AVERAGE(H12:M12)</f>
        <v>0.912194833100927</v>
      </c>
      <c r="D12" s="108" t="n">
        <f aca="false">AVERAGE(N12:Q12)</f>
        <v>0.733620352775472</v>
      </c>
      <c r="E12" s="108" t="n">
        <f aca="false">AVERAGE(R12:T12)</f>
        <v>0.829689814464188</v>
      </c>
      <c r="F12" s="108" t="n">
        <f aca="false">AVERAGE(U12:W12)</f>
        <v>0.847642822323068</v>
      </c>
      <c r="G12" s="109" t="n">
        <f aca="false">AVERAGE(X12:AA12)</f>
        <v>0.775644657065627</v>
      </c>
      <c r="H12" s="108" t="n">
        <v>1</v>
      </c>
      <c r="I12" s="108" t="n">
        <v>1</v>
      </c>
      <c r="J12" s="108" t="n">
        <v>1</v>
      </c>
      <c r="K12" s="108" t="n">
        <v>1</v>
      </c>
      <c r="L12" s="32" t="n">
        <v>0.619166387621934</v>
      </c>
      <c r="M12" s="32" t="n">
        <v>0.854002610983628</v>
      </c>
      <c r="N12" s="107" t="n">
        <v>0.3087283369507</v>
      </c>
      <c r="O12" s="108" t="n">
        <v>0.765118634521766</v>
      </c>
      <c r="P12" s="108" t="n">
        <v>0.860634439629422</v>
      </c>
      <c r="Q12" s="109" t="n">
        <v>1</v>
      </c>
      <c r="R12" s="108" t="n">
        <v>0.819796389553344</v>
      </c>
      <c r="S12" s="108" t="n">
        <v>0.982105263157895</v>
      </c>
      <c r="T12" s="108" t="n">
        <v>0.687167790681326</v>
      </c>
      <c r="U12" s="107" t="n">
        <v>0.947368421052632</v>
      </c>
      <c r="V12" s="108" t="n">
        <v>0.7475</v>
      </c>
      <c r="W12" s="109" t="n">
        <v>0.848060045916571</v>
      </c>
      <c r="X12" s="108" t="n">
        <v>0.56083849842043</v>
      </c>
      <c r="Y12" s="108" t="n">
        <v>1</v>
      </c>
      <c r="Z12" s="108" t="n">
        <v>0.663333333333333</v>
      </c>
      <c r="AA12" s="108" t="n">
        <v>0.878406796508745</v>
      </c>
      <c r="AB12" s="102" t="n">
        <v>1</v>
      </c>
      <c r="AC12" s="104" t="n">
        <v>0.74</v>
      </c>
      <c r="AD12" s="104" t="n">
        <v>0.89975</v>
      </c>
      <c r="AE12" s="65" t="n">
        <v>0.8538875</v>
      </c>
      <c r="AF12" s="65" t="n">
        <v>0.9024</v>
      </c>
      <c r="AG12" s="103" t="n">
        <v>1.0786875</v>
      </c>
      <c r="AH12" s="104" t="n">
        <v>0.971666666666667</v>
      </c>
      <c r="AI12" s="104" t="n">
        <v>0.794</v>
      </c>
      <c r="AJ12" s="104" t="n">
        <v>0.972083333333333</v>
      </c>
      <c r="AK12" s="102" t="n">
        <v>1</v>
      </c>
      <c r="AL12" s="103" t="n">
        <v>0.723869313960004</v>
      </c>
      <c r="AM12" s="104" t="n">
        <v>1</v>
      </c>
      <c r="AN12" s="111" t="n">
        <v>999</v>
      </c>
      <c r="AO12" s="102" t="n">
        <v>0.567650715644342</v>
      </c>
      <c r="AP12" s="65" t="n">
        <v>0.205</v>
      </c>
      <c r="AQ12" s="65" t="n">
        <v>0.9346</v>
      </c>
      <c r="AR12" s="65" t="n">
        <v>0.970428571428571</v>
      </c>
      <c r="AS12" s="65" t="n">
        <v>1</v>
      </c>
      <c r="AT12" s="65" t="n">
        <v>0.64825</v>
      </c>
      <c r="AU12" s="65" t="n">
        <v>0.7542</v>
      </c>
      <c r="AV12" s="103" t="n">
        <v>0.72573275529613</v>
      </c>
      <c r="AW12" s="102" t="n">
        <v>0.825793049536778</v>
      </c>
      <c r="AX12" s="65" t="n">
        <v>1</v>
      </c>
      <c r="AY12" s="103" t="n">
        <v>0.856181818181818</v>
      </c>
    </row>
    <row r="13" customFormat="false" ht="13.5" hidden="false" customHeight="true" outlineLevel="0" collapsed="false">
      <c r="A13" s="106" t="s">
        <v>1160</v>
      </c>
      <c r="B13" s="107" t="n">
        <f aca="false">AVERAGE(C13:G13)</f>
        <v>0.784784334300706</v>
      </c>
      <c r="C13" s="108" t="n">
        <f aca="false">AVERAGE(H13:M13)</f>
        <v>0.760520792641379</v>
      </c>
      <c r="D13" s="108" t="n">
        <f aca="false">AVERAGE(N13:Q13)</f>
        <v>0.947590806823967</v>
      </c>
      <c r="E13" s="108" t="n">
        <f aca="false">AVERAGE(R13:T13)</f>
        <v>0.708738796759674</v>
      </c>
      <c r="F13" s="108" t="n">
        <f aca="false">AVERAGE(U13:W13)</f>
        <v>0.746606735691652</v>
      </c>
      <c r="G13" s="109" t="n">
        <f aca="false">AVERAGE(X13:AA13)</f>
        <v>0.760464539586859</v>
      </c>
      <c r="H13" s="108" t="n">
        <v>0.75</v>
      </c>
      <c r="I13" s="108" t="n">
        <v>0.714285714285714</v>
      </c>
      <c r="J13" s="108" t="n">
        <v>0.666666666666667</v>
      </c>
      <c r="K13" s="108" t="n">
        <v>1</v>
      </c>
      <c r="L13" s="108" t="n">
        <v>0.743580924076184</v>
      </c>
      <c r="M13" s="108" t="n">
        <v>0.688591450819712</v>
      </c>
      <c r="N13" s="107" t="n">
        <v>0.814603442072044</v>
      </c>
      <c r="O13" s="108" t="n">
        <v>0.975759785223824</v>
      </c>
      <c r="P13" s="108" t="n">
        <v>1</v>
      </c>
      <c r="Q13" s="109" t="n">
        <v>1</v>
      </c>
      <c r="R13" s="108" t="n">
        <v>0.776937547061652</v>
      </c>
      <c r="S13" s="108" t="n">
        <v>0.543684210526316</v>
      </c>
      <c r="T13" s="108" t="n">
        <v>0.805594632691053</v>
      </c>
      <c r="U13" s="107" t="n">
        <v>0.473684210526316</v>
      </c>
      <c r="V13" s="108" t="n">
        <v>0.83</v>
      </c>
      <c r="W13" s="109" t="n">
        <v>0.936135996548642</v>
      </c>
      <c r="X13" s="108" t="n">
        <v>0.553333333333333</v>
      </c>
      <c r="Y13" s="108" t="n">
        <v>0.659495299327106</v>
      </c>
      <c r="Z13" s="108" t="n">
        <v>0.83</v>
      </c>
      <c r="AA13" s="108" t="n">
        <v>0.999029525686997</v>
      </c>
      <c r="AB13" s="102" t="n">
        <v>0.4</v>
      </c>
      <c r="AC13" s="104" t="n">
        <v>0.664566660698523</v>
      </c>
      <c r="AD13" s="104" t="n">
        <v>0.866666666666667</v>
      </c>
      <c r="AE13" s="65" t="n">
        <v>0.834225</v>
      </c>
      <c r="AF13" s="65" t="n">
        <v>0.8646</v>
      </c>
      <c r="AG13" s="103" t="n">
        <v>0.97096</v>
      </c>
      <c r="AH13" s="104" t="n">
        <v>0.5815</v>
      </c>
      <c r="AI13" s="104" t="n">
        <v>0.855066666666667</v>
      </c>
      <c r="AJ13" s="104" t="n">
        <v>0.737446808510638</v>
      </c>
      <c r="AK13" s="102" t="n">
        <v>1</v>
      </c>
      <c r="AL13" s="103" t="n">
        <v>0.724009679596263</v>
      </c>
      <c r="AM13" s="104" t="n">
        <v>1</v>
      </c>
      <c r="AN13" s="113" t="n">
        <v>0.87</v>
      </c>
      <c r="AO13" s="102" t="n">
        <v>0.600727663215308</v>
      </c>
      <c r="AP13" s="65" t="n">
        <v>0.9535</v>
      </c>
      <c r="AQ13" s="65" t="n">
        <v>0.99232</v>
      </c>
      <c r="AR13" s="65" t="n">
        <v>0.98375</v>
      </c>
      <c r="AS13" s="65" t="n">
        <v>0.714285714285714</v>
      </c>
      <c r="AT13" s="65" t="n">
        <v>0.83</v>
      </c>
      <c r="AU13" s="65" t="n">
        <v>0.6656</v>
      </c>
      <c r="AV13" s="103" t="n">
        <v>0.820026196785861</v>
      </c>
      <c r="AW13" s="102" t="n">
        <v>1.16946308724832</v>
      </c>
      <c r="AX13" s="65" t="n">
        <v>0</v>
      </c>
      <c r="AY13" s="103" t="n">
        <v>0.3</v>
      </c>
    </row>
    <row r="14" customFormat="false" ht="15" hidden="false" customHeight="false" outlineLevel="0" collapsed="false">
      <c r="A14" s="106" t="s">
        <v>1091</v>
      </c>
      <c r="B14" s="107" t="n">
        <f aca="false">AVERAGE(C14:G14)</f>
        <v>0.737240604618197</v>
      </c>
      <c r="C14" s="108" t="n">
        <f aca="false">AVERAGE(H14:M14)</f>
        <v>0.850108034296638</v>
      </c>
      <c r="D14" s="108" t="n">
        <f aca="false">AVERAGE(N14:Q14)</f>
        <v>0.63545788226931</v>
      </c>
      <c r="E14" s="108" t="n">
        <f aca="false">AVERAGE(R14:T14)</f>
        <v>0.760943010240515</v>
      </c>
      <c r="F14" s="108" t="n">
        <f aca="false">AVERAGE(U14:W14)</f>
        <v>0.821515337593706</v>
      </c>
      <c r="G14" s="109" t="n">
        <f aca="false">AVERAGE(X14:AA14)</f>
        <v>0.618178758690815</v>
      </c>
      <c r="H14" s="108" t="n">
        <v>0.857142857142857</v>
      </c>
      <c r="I14" s="108" t="n">
        <v>0.714285714285714</v>
      </c>
      <c r="J14" s="108" t="n">
        <v>1</v>
      </c>
      <c r="K14" s="108" t="n">
        <v>1</v>
      </c>
      <c r="L14" s="108" t="n">
        <v>0.733173451849549</v>
      </c>
      <c r="M14" s="108" t="n">
        <v>0.796046182501706</v>
      </c>
      <c r="N14" s="107" t="n">
        <v>0.57974658311579</v>
      </c>
      <c r="O14" s="108" t="n">
        <v>0.744028786815799</v>
      </c>
      <c r="P14" s="108" t="n">
        <v>0.768689701356178</v>
      </c>
      <c r="Q14" s="109" t="n">
        <v>0.449366457789475</v>
      </c>
      <c r="R14" s="108" t="n">
        <v>0.759577970757193</v>
      </c>
      <c r="S14" s="108" t="n">
        <v>0.894736842105263</v>
      </c>
      <c r="T14" s="108" t="n">
        <v>0.628514217859089</v>
      </c>
      <c r="U14" s="107" t="n">
        <v>0.947368421052632</v>
      </c>
      <c r="V14" s="108" t="n">
        <v>0.665</v>
      </c>
      <c r="W14" s="114" t="n">
        <v>0.852177591728487</v>
      </c>
      <c r="X14" s="108" t="n">
        <v>0.665</v>
      </c>
      <c r="Y14" s="108" t="n">
        <v>0.28237279321158</v>
      </c>
      <c r="Z14" s="108" t="n">
        <v>0.75</v>
      </c>
      <c r="AA14" s="108" t="n">
        <v>0.77534224155168</v>
      </c>
      <c r="AB14" s="102" t="n">
        <v>1</v>
      </c>
      <c r="AC14" s="104" t="n">
        <v>0.8325</v>
      </c>
      <c r="AD14" s="104" t="n">
        <v>0.933333333333333</v>
      </c>
      <c r="AE14" s="65" t="n">
        <v>0.479527066280453</v>
      </c>
      <c r="AF14" s="65" t="n">
        <v>0.3356</v>
      </c>
      <c r="AG14" s="103" t="n">
        <v>0.915825</v>
      </c>
      <c r="AH14" s="104" t="n">
        <v>0.794928571428571</v>
      </c>
      <c r="AI14" s="104" t="n">
        <v>0.86125</v>
      </c>
      <c r="AJ14" s="104" t="n">
        <v>0.861041666666667</v>
      </c>
      <c r="AK14" s="102" t="n">
        <v>0.75</v>
      </c>
      <c r="AL14" s="103" t="n">
        <v>0.703347391953407</v>
      </c>
      <c r="AM14" s="104" t="n">
        <v>1</v>
      </c>
      <c r="AN14" s="111" t="n">
        <v>999</v>
      </c>
      <c r="AO14" s="102" t="n">
        <v>0.531333133994808</v>
      </c>
      <c r="AP14" s="112" t="n">
        <v>999</v>
      </c>
      <c r="AQ14" s="65" t="n">
        <v>0.632625</v>
      </c>
      <c r="AR14" s="65" t="n">
        <v>0.860285714285714</v>
      </c>
      <c r="AS14" s="65" t="n">
        <v>1</v>
      </c>
      <c r="AT14" s="65" t="n">
        <v>0.42475</v>
      </c>
      <c r="AU14" s="65" t="n">
        <v>0.6578</v>
      </c>
      <c r="AV14" s="103" t="n">
        <v>0.684465641380087</v>
      </c>
      <c r="AW14" s="102" t="n">
        <v>0.841078753065923</v>
      </c>
      <c r="AX14" s="65" t="n">
        <v>1</v>
      </c>
      <c r="AY14" s="103" t="n">
        <v>0.927375</v>
      </c>
    </row>
    <row r="15" customFormat="false" ht="12.75" hidden="false" customHeight="false" outlineLevel="0" collapsed="false">
      <c r="A15" s="106" t="s">
        <v>1161</v>
      </c>
      <c r="B15" s="107" t="n">
        <f aca="false">AVERAGE(C15:G15)</f>
        <v>0.752013221986137</v>
      </c>
      <c r="C15" s="108" t="n">
        <f aca="false">AVERAGE(H15:M15)</f>
        <v>0.667480972606469</v>
      </c>
      <c r="D15" s="108" t="n">
        <f aca="false">AVERAGE(N15:Q15)</f>
        <v>0.973563332989084</v>
      </c>
      <c r="E15" s="108" t="n">
        <f aca="false">AVERAGE(R15:T15)</f>
        <v>0.700202394908011</v>
      </c>
      <c r="F15" s="108" t="n">
        <f aca="false">AVERAGE(U15:W15)</f>
        <v>0.640526418986</v>
      </c>
      <c r="G15" s="109" t="n">
        <f aca="false">AVERAGE(X15:AA15)</f>
        <v>0.778292990441121</v>
      </c>
      <c r="H15" s="108" t="n">
        <v>0.184210526315789</v>
      </c>
      <c r="I15" s="108" t="n">
        <v>0.428571428571429</v>
      </c>
      <c r="J15" s="108" t="n">
        <v>1</v>
      </c>
      <c r="K15" s="108" t="n">
        <v>1</v>
      </c>
      <c r="L15" s="108" t="n">
        <v>0.694819315236182</v>
      </c>
      <c r="M15" s="108" t="n">
        <v>0.697284565515412</v>
      </c>
      <c r="N15" s="107" t="n">
        <v>0.968608225852157</v>
      </c>
      <c r="O15" s="108" t="n">
        <v>0.938870921753482</v>
      </c>
      <c r="P15" s="108" t="n">
        <v>0.986774184350696</v>
      </c>
      <c r="Q15" s="109" t="n">
        <v>1</v>
      </c>
      <c r="R15" s="108" t="n">
        <v>0.720645106104179</v>
      </c>
      <c r="S15" s="108" t="n">
        <v>0.455789473684211</v>
      </c>
      <c r="T15" s="108" t="n">
        <v>0.924172604935643</v>
      </c>
      <c r="U15" s="107" t="n">
        <v>0.909090909090909</v>
      </c>
      <c r="V15" s="108" t="n">
        <v>0.58</v>
      </c>
      <c r="W15" s="109" t="n">
        <v>0.432488347867092</v>
      </c>
      <c r="X15" s="108" t="n">
        <v>1</v>
      </c>
      <c r="Y15" s="108" t="n">
        <v>0.571881654513324</v>
      </c>
      <c r="Z15" s="108" t="n">
        <v>0.886666666666667</v>
      </c>
      <c r="AA15" s="108" t="n">
        <v>0.654623640584494</v>
      </c>
      <c r="AB15" s="102" t="n">
        <v>1</v>
      </c>
      <c r="AC15" s="104" t="n">
        <v>0.524920399804276</v>
      </c>
      <c r="AD15" s="104" t="n">
        <v>0.46375</v>
      </c>
      <c r="AE15" s="65" t="n">
        <v>0.727895</v>
      </c>
      <c r="AF15" s="65" t="n">
        <v>0.7174</v>
      </c>
      <c r="AG15" s="103" t="n">
        <v>1.05266666666667</v>
      </c>
      <c r="AH15" s="104" t="n">
        <v>0.644230769230769</v>
      </c>
      <c r="AI15" s="104" t="n">
        <v>0.634615384615385</v>
      </c>
      <c r="AJ15" s="104" t="n">
        <v>0.577777777777778</v>
      </c>
      <c r="AK15" s="102" t="n">
        <v>0.333333333333333</v>
      </c>
      <c r="AL15" s="103" t="n">
        <v>0.698461702034726</v>
      </c>
      <c r="AM15" s="104" t="n">
        <v>1</v>
      </c>
      <c r="AN15" s="113" t="n">
        <v>1.1155</v>
      </c>
      <c r="AO15" s="102" t="n">
        <v>0.485218220779945</v>
      </c>
      <c r="AP15" s="65" t="n">
        <v>0.888</v>
      </c>
      <c r="AQ15" s="65" t="n">
        <v>0.9482</v>
      </c>
      <c r="AR15" s="65" t="n">
        <v>0.896</v>
      </c>
      <c r="AS15" s="65" t="n">
        <v>0.692307692307692</v>
      </c>
      <c r="AT15" s="65" t="n">
        <v>0.88425</v>
      </c>
      <c r="AU15" s="65" t="n">
        <v>0.6438</v>
      </c>
      <c r="AV15" s="103" t="n">
        <v>0.776825130441091</v>
      </c>
      <c r="AW15" s="102" t="n">
        <v>0.98325</v>
      </c>
      <c r="AX15" s="115" t="n">
        <v>999</v>
      </c>
      <c r="AY15" s="103" t="n">
        <v>0.8676</v>
      </c>
    </row>
    <row r="16" customFormat="false" ht="12.75" hidden="false" customHeight="false" outlineLevel="0" collapsed="false">
      <c r="A16" s="106" t="s">
        <v>1096</v>
      </c>
      <c r="B16" s="107" t="n">
        <f aca="false">AVERAGE(C16:G16)</f>
        <v>50.7646868928251</v>
      </c>
      <c r="C16" s="108" t="n">
        <f aca="false">AVERAGE(H16:M16)</f>
        <v>0.873660776664561</v>
      </c>
      <c r="D16" s="108" t="n">
        <f aca="false">AVERAGE(N16:Q16)</f>
        <v>250.494995134745</v>
      </c>
      <c r="E16" s="108" t="n">
        <f aca="false">AVERAGE(R16:T16)</f>
        <v>0.836631263175955</v>
      </c>
      <c r="F16" s="108" t="n">
        <f aca="false">AVERAGE(U16:W16)</f>
        <v>0.921371202809299</v>
      </c>
      <c r="G16" s="109" t="n">
        <f aca="false">AVERAGE(X16:AA16)</f>
        <v>0.696776086730608</v>
      </c>
      <c r="H16" s="108" t="n">
        <v>0.804347826086956</v>
      </c>
      <c r="I16" s="108" t="n">
        <v>1</v>
      </c>
      <c r="J16" s="108" t="n">
        <v>1</v>
      </c>
      <c r="K16" s="108" t="n">
        <v>1</v>
      </c>
      <c r="L16" s="108" t="n">
        <v>0.680630822312497</v>
      </c>
      <c r="M16" s="108" t="n">
        <v>0.756986011587909</v>
      </c>
      <c r="N16" s="107" t="n">
        <v>1</v>
      </c>
      <c r="O16" s="108" t="n">
        <v>1</v>
      </c>
      <c r="P16" s="108" t="n">
        <v>0.979980538979912</v>
      </c>
      <c r="Q16" s="110" t="n">
        <v>999</v>
      </c>
      <c r="R16" s="108" t="n">
        <v>0.826096197451953</v>
      </c>
      <c r="S16" s="108" t="n">
        <v>0.789473684210526</v>
      </c>
      <c r="T16" s="108" t="n">
        <v>0.894323907865386</v>
      </c>
      <c r="U16" s="107" t="n">
        <v>0.947368421052632</v>
      </c>
      <c r="V16" s="108" t="n">
        <v>0.915</v>
      </c>
      <c r="W16" s="109" t="n">
        <v>0.901745187375266</v>
      </c>
      <c r="X16" s="108" t="n">
        <v>0.83</v>
      </c>
      <c r="Y16" s="108" t="n">
        <v>0.403782724996742</v>
      </c>
      <c r="Z16" s="108" t="n">
        <v>0.553333333333333</v>
      </c>
      <c r="AA16" s="108" t="n">
        <v>0.999988288592355</v>
      </c>
      <c r="AB16" s="102" t="n">
        <v>1</v>
      </c>
      <c r="AC16" s="104" t="n">
        <v>0.750166666666667</v>
      </c>
      <c r="AD16" s="104" t="n">
        <v>0.908</v>
      </c>
      <c r="AE16" s="65" t="n">
        <v>0.962303340475473</v>
      </c>
      <c r="AF16" s="65" t="n">
        <v>0.9998</v>
      </c>
      <c r="AG16" s="103" t="n">
        <v>1.07375454545455</v>
      </c>
      <c r="AH16" s="104" t="n">
        <v>0.662692307692308</v>
      </c>
      <c r="AI16" s="104" t="n">
        <v>0.636428571428571</v>
      </c>
      <c r="AJ16" s="104" t="n">
        <v>0.886382978723404</v>
      </c>
      <c r="AK16" s="102" t="n">
        <v>1</v>
      </c>
      <c r="AL16" s="103" t="n">
        <v>0.727968450303191</v>
      </c>
      <c r="AM16" s="104" t="n">
        <v>1</v>
      </c>
      <c r="AN16" s="111" t="n">
        <v>999</v>
      </c>
      <c r="AO16" s="102" t="n">
        <v>0.63830176907725</v>
      </c>
      <c r="AP16" s="65" t="n">
        <v>0.5648</v>
      </c>
      <c r="AQ16" s="65" t="n">
        <v>0.9242</v>
      </c>
      <c r="AR16" s="65" t="n">
        <v>0.995714285714286</v>
      </c>
      <c r="AS16" s="65" t="n">
        <v>1</v>
      </c>
      <c r="AT16" s="65" t="n">
        <v>0.915</v>
      </c>
      <c r="AU16" s="65" t="n">
        <v>0.6424</v>
      </c>
      <c r="AV16" s="103" t="n">
        <v>0.811488007827362</v>
      </c>
      <c r="AW16" s="102" t="n">
        <v>0.97475</v>
      </c>
      <c r="AX16" s="65" t="n">
        <v>1</v>
      </c>
      <c r="AY16" s="103" t="n">
        <v>0.9294</v>
      </c>
    </row>
    <row r="17" customFormat="false" ht="15.75" hidden="false" customHeight="false" outlineLevel="0" collapsed="false">
      <c r="A17" s="116" t="s">
        <v>1099</v>
      </c>
      <c r="B17" s="117" t="n">
        <f aca="false">AVERAGE(C17:G17)</f>
        <v>0.725940992238617</v>
      </c>
      <c r="C17" s="118" t="n">
        <f aca="false">AVERAGE(H17:M17)</f>
        <v>0.716199902145282</v>
      </c>
      <c r="D17" s="118" t="n">
        <f aca="false">AVERAGE(N17:Q17)</f>
        <v>0.826261562705262</v>
      </c>
      <c r="E17" s="118" t="n">
        <f aca="false">AVERAGE(R17:T17)</f>
        <v>0.710467285768669</v>
      </c>
      <c r="F17" s="118" t="n">
        <f aca="false">AVERAGE(U17:W17)</f>
        <v>0.596983269219486</v>
      </c>
      <c r="G17" s="119" t="n">
        <f aca="false">AVERAGE(X17:AA17)</f>
        <v>0.779792941354386</v>
      </c>
      <c r="H17" s="118" t="n">
        <v>0.857142857142857</v>
      </c>
      <c r="I17" s="118" t="n">
        <v>0.857142857142857</v>
      </c>
      <c r="J17" s="118" t="n">
        <v>0.333333333333333</v>
      </c>
      <c r="K17" s="118" t="n">
        <v>0.8125</v>
      </c>
      <c r="L17" s="120" t="n">
        <v>0.745870360423714</v>
      </c>
      <c r="M17" s="120" t="n">
        <v>0.691210004828931</v>
      </c>
      <c r="N17" s="117" t="n">
        <v>0.558977707764847</v>
      </c>
      <c r="O17" s="118" t="n">
        <v>0.940391378827718</v>
      </c>
      <c r="P17" s="118" t="n">
        <v>0.805677164228483</v>
      </c>
      <c r="Q17" s="119" t="n">
        <v>1</v>
      </c>
      <c r="R17" s="118" t="n">
        <v>0.613438650323154</v>
      </c>
      <c r="S17" s="118" t="n">
        <v>0.842105263157895</v>
      </c>
      <c r="T17" s="118" t="n">
        <v>0.675857943824958</v>
      </c>
      <c r="U17" s="117" t="n">
        <v>0.68421052631579</v>
      </c>
      <c r="V17" s="118" t="n">
        <v>0.25</v>
      </c>
      <c r="W17" s="119" t="n">
        <v>0.856739281342668</v>
      </c>
      <c r="X17" s="118" t="n">
        <v>0.665</v>
      </c>
      <c r="Y17" s="118" t="n">
        <v>1</v>
      </c>
      <c r="Z17" s="118" t="n">
        <v>0.4975</v>
      </c>
      <c r="AA17" s="118" t="n">
        <v>0.956671765417545</v>
      </c>
      <c r="AB17" s="121" t="n">
        <v>0.666666666666667</v>
      </c>
      <c r="AC17" s="122" t="n">
        <v>0.8325</v>
      </c>
      <c r="AD17" s="122" t="n">
        <v>0.58225</v>
      </c>
      <c r="AE17" s="123" t="n">
        <v>0.71667386992343</v>
      </c>
      <c r="AF17" s="123" t="n">
        <v>0.7488</v>
      </c>
      <c r="AG17" s="124" t="n">
        <v>0.988909090909091</v>
      </c>
      <c r="AH17" s="122" t="n">
        <v>0.757272727272727</v>
      </c>
      <c r="AI17" s="122" t="n">
        <v>0.755</v>
      </c>
      <c r="AJ17" s="122" t="n">
        <v>0.71</v>
      </c>
      <c r="AK17" s="121" t="n">
        <v>0.875</v>
      </c>
      <c r="AL17" s="124" t="n">
        <v>0.681608389846054</v>
      </c>
      <c r="AM17" s="122" t="n">
        <v>1</v>
      </c>
      <c r="AN17" s="125" t="n">
        <v>999</v>
      </c>
      <c r="AO17" s="121" t="n">
        <v>0.464950888121224</v>
      </c>
      <c r="AP17" s="123" t="n">
        <v>0.0583</v>
      </c>
      <c r="AQ17" s="123" t="n">
        <v>1.011</v>
      </c>
      <c r="AR17" s="123" t="n">
        <v>0.905385714285714</v>
      </c>
      <c r="AS17" s="123" t="n">
        <v>0.714285714285714</v>
      </c>
      <c r="AT17" s="123" t="n">
        <v>0.50775</v>
      </c>
      <c r="AU17" s="123" t="n">
        <v>0.7054</v>
      </c>
      <c r="AV17" s="124" t="n">
        <v>0.623867473813236</v>
      </c>
      <c r="AW17" s="121" t="n">
        <v>0.756710311269574</v>
      </c>
      <c r="AX17" s="123" t="n">
        <v>1</v>
      </c>
      <c r="AY17" s="124" t="n">
        <v>0.8993</v>
      </c>
    </row>
  </sheetData>
  <autoFilter ref="A2:AY17"/>
  <mergeCells count="3">
    <mergeCell ref="A1:G1"/>
    <mergeCell ref="H1:AA1"/>
    <mergeCell ref="AB1:AY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42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2.75"/>
  <cols>
    <col collapsed="false" hidden="false" max="1" min="1" style="126" width="71.0202429149798"/>
    <col collapsed="false" hidden="false" max="2" min="2" style="127" width="8.35627530364373"/>
    <col collapsed="false" hidden="false" max="3" min="3" style="127" width="7.39271255060729"/>
    <col collapsed="false" hidden="false" max="5" min="4" style="127" width="6.53441295546559"/>
    <col collapsed="false" hidden="false" max="6" min="6" style="127" width="7.71255060728745"/>
    <col collapsed="false" hidden="false" max="8" min="7" style="127" width="8.89068825910931"/>
    <col collapsed="false" hidden="false" max="9" min="9" style="127" width="6.63967611336032"/>
    <col collapsed="false" hidden="false" max="10" min="10" style="127" width="8.67611336032389"/>
    <col collapsed="false" hidden="false" max="11" min="11" style="127" width="10.0688259109312"/>
    <col collapsed="false" hidden="false" max="12" min="12" style="127" width="6.53441295546559"/>
    <col collapsed="false" hidden="false" max="13" min="13" style="127" width="8.46153846153846"/>
    <col collapsed="false" hidden="false" max="15" min="14" style="127" width="6.53441295546559"/>
    <col collapsed="false" hidden="false" max="16" min="16" style="128" width="9.31983805668016"/>
    <col collapsed="false" hidden="false" max="1025" min="17" style="129" width="9.10526315789474"/>
  </cols>
  <sheetData>
    <row r="1" customFormat="false" ht="26.25" hidden="false" customHeight="false" outlineLevel="0" collapsed="false">
      <c r="A1" s="130" t="s">
        <v>0</v>
      </c>
      <c r="B1" s="131" t="s">
        <v>1027</v>
      </c>
      <c r="C1" s="131" t="s">
        <v>1053</v>
      </c>
      <c r="D1" s="131" t="s">
        <v>1060</v>
      </c>
      <c r="E1" s="131" t="s">
        <v>1066</v>
      </c>
      <c r="F1" s="131" t="s">
        <v>1069</v>
      </c>
      <c r="G1" s="131" t="s">
        <v>1073</v>
      </c>
      <c r="H1" s="131" t="s">
        <v>1077</v>
      </c>
      <c r="I1" s="131" t="s">
        <v>1079</v>
      </c>
      <c r="J1" s="131" t="s">
        <v>1081</v>
      </c>
      <c r="K1" s="131" t="s">
        <v>1084</v>
      </c>
      <c r="L1" s="131" t="s">
        <v>1160</v>
      </c>
      <c r="M1" s="131" t="s">
        <v>1091</v>
      </c>
      <c r="N1" s="131" t="s">
        <v>1096</v>
      </c>
      <c r="O1" s="131" t="s">
        <v>1098</v>
      </c>
      <c r="P1" s="132" t="s">
        <v>1099</v>
      </c>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5" hidden="false" customHeight="false" outlineLevel="0" collapsed="false">
      <c r="A2" s="133" t="s">
        <v>1162</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5.5" hidden="false" customHeight="false" outlineLevel="0" collapsed="false">
      <c r="A3" s="126" t="s">
        <v>1163</v>
      </c>
      <c r="B3" s="127" t="n">
        <v>1</v>
      </c>
      <c r="C3" s="127" t="n">
        <v>1</v>
      </c>
      <c r="D3" s="127" t="n">
        <v>1</v>
      </c>
      <c r="E3" s="127" t="n">
        <v>1</v>
      </c>
      <c r="F3" s="127" t="n">
        <v>1</v>
      </c>
      <c r="G3" s="127" t="n">
        <v>1</v>
      </c>
      <c r="H3" s="127" t="n">
        <v>1</v>
      </c>
      <c r="I3" s="127" t="n">
        <v>1</v>
      </c>
      <c r="J3" s="127" t="n">
        <v>1</v>
      </c>
      <c r="K3" s="127" t="n">
        <v>1</v>
      </c>
      <c r="L3" s="127" t="n">
        <v>1</v>
      </c>
      <c r="M3" s="127" t="n">
        <v>1</v>
      </c>
      <c r="N3" s="127" t="n">
        <v>1</v>
      </c>
      <c r="O3" s="127" t="n">
        <v>1</v>
      </c>
      <c r="P3" s="128" t="n">
        <v>0</v>
      </c>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5.5" hidden="false" customHeight="false" outlineLevel="0" collapsed="false">
      <c r="A4" s="126" t="s">
        <v>1164</v>
      </c>
      <c r="B4" s="127" t="n">
        <v>1</v>
      </c>
      <c r="C4" s="127" t="n">
        <v>1</v>
      </c>
      <c r="D4" s="127" t="n">
        <v>1</v>
      </c>
      <c r="E4" s="127" t="n">
        <v>1</v>
      </c>
      <c r="F4" s="127" t="n">
        <v>1</v>
      </c>
      <c r="G4" s="127" t="n">
        <v>1</v>
      </c>
      <c r="H4" s="127" t="n">
        <v>1</v>
      </c>
      <c r="I4" s="127" t="n">
        <v>1</v>
      </c>
      <c r="J4" s="127" t="n">
        <v>1</v>
      </c>
      <c r="K4" s="127" t="n">
        <v>1</v>
      </c>
      <c r="L4" s="127" t="n">
        <v>1</v>
      </c>
      <c r="M4" s="127" t="n">
        <v>1</v>
      </c>
      <c r="N4" s="127" t="n">
        <v>1</v>
      </c>
      <c r="O4" s="127" t="n">
        <v>1</v>
      </c>
      <c r="P4" s="128" t="n">
        <v>1</v>
      </c>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8.25" hidden="false" customHeight="false" outlineLevel="0" collapsed="false">
      <c r="A5" s="126" t="s">
        <v>1165</v>
      </c>
      <c r="B5" s="127" t="n">
        <v>1</v>
      </c>
      <c r="C5" s="127" t="n">
        <v>1</v>
      </c>
      <c r="D5" s="127" t="n">
        <v>0</v>
      </c>
      <c r="E5" s="127" t="n">
        <v>1</v>
      </c>
      <c r="F5" s="127" t="n">
        <v>1</v>
      </c>
      <c r="G5" s="127" t="n">
        <v>1</v>
      </c>
      <c r="H5" s="127" t="n">
        <v>1</v>
      </c>
      <c r="I5" s="127" t="n">
        <v>1</v>
      </c>
      <c r="J5" s="127" t="n">
        <v>1</v>
      </c>
      <c r="K5" s="127" t="n">
        <v>1</v>
      </c>
      <c r="L5" s="127" t="n">
        <v>0</v>
      </c>
      <c r="M5" s="127" t="n">
        <v>1</v>
      </c>
      <c r="N5" s="127" t="n">
        <v>1</v>
      </c>
      <c r="O5" s="127" t="n">
        <v>997</v>
      </c>
      <c r="P5" s="128" t="n">
        <v>1</v>
      </c>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75" hidden="false" customHeight="false" outlineLevel="0" collapsed="false">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5.5" hidden="false" customHeight="false" outlineLevel="0" collapsed="false">
      <c r="A7" s="126" t="s">
        <v>1166</v>
      </c>
      <c r="B7" s="127" t="n">
        <v>1</v>
      </c>
      <c r="C7" s="127" t="n">
        <v>1</v>
      </c>
      <c r="D7" s="127" t="n">
        <v>1</v>
      </c>
      <c r="E7" s="127" t="n">
        <v>1</v>
      </c>
      <c r="F7" s="127" t="n">
        <v>1</v>
      </c>
      <c r="G7" s="127" t="n">
        <v>1</v>
      </c>
      <c r="H7" s="127" t="n">
        <v>1</v>
      </c>
      <c r="I7" s="127" t="n">
        <v>1</v>
      </c>
      <c r="J7" s="127" t="n">
        <v>1</v>
      </c>
      <c r="K7" s="127" t="n">
        <v>1</v>
      </c>
      <c r="L7" s="127" t="n">
        <v>1</v>
      </c>
      <c r="M7" s="127" t="n">
        <v>1</v>
      </c>
      <c r="N7" s="127" t="n">
        <v>1</v>
      </c>
      <c r="O7" s="127" t="n">
        <v>1</v>
      </c>
      <c r="P7" s="128" t="n">
        <v>0</v>
      </c>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5.5" hidden="false" customHeight="false" outlineLevel="0" collapsed="false">
      <c r="A8" s="126" t="s">
        <v>1167</v>
      </c>
      <c r="B8" s="127" t="n">
        <v>1</v>
      </c>
      <c r="C8" s="127" t="n">
        <v>1</v>
      </c>
      <c r="D8" s="127" t="n">
        <v>1</v>
      </c>
      <c r="E8" s="127" t="n">
        <v>1</v>
      </c>
      <c r="F8" s="127" t="n">
        <v>1</v>
      </c>
      <c r="G8" s="127" t="n">
        <v>1</v>
      </c>
      <c r="H8" s="127" t="n">
        <v>1</v>
      </c>
      <c r="I8" s="127" t="n">
        <v>1</v>
      </c>
      <c r="J8" s="127" t="n">
        <v>1</v>
      </c>
      <c r="K8" s="127" t="n">
        <v>1</v>
      </c>
      <c r="L8" s="127" t="n">
        <v>0</v>
      </c>
      <c r="M8" s="127" t="n">
        <v>1</v>
      </c>
      <c r="N8" s="127" t="n">
        <v>1</v>
      </c>
      <c r="O8" s="127" t="n">
        <v>1</v>
      </c>
      <c r="P8" s="128" t="n">
        <v>1</v>
      </c>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8.25" hidden="false" customHeight="false" outlineLevel="0" collapsed="false">
      <c r="A9" s="126" t="s">
        <v>1168</v>
      </c>
      <c r="B9" s="127" t="n">
        <v>1</v>
      </c>
      <c r="C9" s="127" t="n">
        <v>1</v>
      </c>
      <c r="D9" s="127" t="n">
        <v>0</v>
      </c>
      <c r="E9" s="127" t="n">
        <v>1</v>
      </c>
      <c r="F9" s="127" t="n">
        <v>1</v>
      </c>
      <c r="G9" s="127" t="n">
        <v>1</v>
      </c>
      <c r="H9" s="127" t="n">
        <v>1</v>
      </c>
      <c r="I9" s="127" t="n">
        <v>1</v>
      </c>
      <c r="J9" s="127" t="n">
        <v>1</v>
      </c>
      <c r="K9" s="127" t="n">
        <v>1</v>
      </c>
      <c r="L9" s="127" t="n">
        <v>0</v>
      </c>
      <c r="M9" s="127" t="n">
        <v>1</v>
      </c>
      <c r="N9" s="127" t="n">
        <v>1</v>
      </c>
      <c r="O9" s="127" t="n">
        <v>997</v>
      </c>
      <c r="P9" s="128" t="n">
        <v>1</v>
      </c>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75" hidden="false" customHeight="false" outlineLevel="0" collapsed="false">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8.25" hidden="false" customHeight="false" outlineLevel="0" collapsed="false">
      <c r="A11" s="126" t="s">
        <v>1169</v>
      </c>
      <c r="B11" s="127" t="n">
        <v>1</v>
      </c>
      <c r="C11" s="127" t="n">
        <v>1</v>
      </c>
      <c r="D11" s="127" t="n">
        <v>1</v>
      </c>
      <c r="E11" s="127" t="n">
        <v>1</v>
      </c>
      <c r="F11" s="127" t="n">
        <v>1</v>
      </c>
      <c r="G11" s="127" t="n">
        <v>1</v>
      </c>
      <c r="H11" s="127" t="n">
        <v>1</v>
      </c>
      <c r="I11" s="127" t="n">
        <v>1</v>
      </c>
      <c r="J11" s="127" t="n">
        <v>1</v>
      </c>
      <c r="K11" s="127" t="n">
        <v>1</v>
      </c>
      <c r="L11" s="127" t="n">
        <v>1</v>
      </c>
      <c r="M11" s="127" t="n">
        <v>1</v>
      </c>
      <c r="N11" s="127" t="n">
        <v>1</v>
      </c>
      <c r="O11" s="127" t="n">
        <v>1</v>
      </c>
      <c r="P11" s="128" t="n">
        <v>0</v>
      </c>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8.25" hidden="false" customHeight="false" outlineLevel="0" collapsed="false">
      <c r="A12" s="126" t="s">
        <v>1170</v>
      </c>
      <c r="B12" s="127" t="n">
        <v>1</v>
      </c>
      <c r="C12" s="127" t="n">
        <v>1</v>
      </c>
      <c r="D12" s="127" t="n">
        <v>1</v>
      </c>
      <c r="E12" s="127" t="n">
        <v>1</v>
      </c>
      <c r="F12" s="127" t="n">
        <v>1</v>
      </c>
      <c r="G12" s="127" t="n">
        <v>1</v>
      </c>
      <c r="H12" s="127" t="n">
        <v>1</v>
      </c>
      <c r="I12" s="127" t="n">
        <v>1</v>
      </c>
      <c r="J12" s="127" t="n">
        <v>1</v>
      </c>
      <c r="K12" s="127" t="n">
        <v>1</v>
      </c>
      <c r="L12" s="127" t="n">
        <v>1</v>
      </c>
      <c r="M12" s="127" t="n">
        <v>1</v>
      </c>
      <c r="N12" s="127" t="n">
        <v>1</v>
      </c>
      <c r="O12" s="127" t="n">
        <v>1</v>
      </c>
      <c r="P12" s="128" t="n">
        <v>1</v>
      </c>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1" hidden="false" customHeight="false" outlineLevel="0" collapsed="false">
      <c r="A13" s="126" t="s">
        <v>1171</v>
      </c>
      <c r="B13" s="127" t="n">
        <v>1</v>
      </c>
      <c r="C13" s="127" t="n">
        <v>1</v>
      </c>
      <c r="D13" s="127" t="n">
        <v>0</v>
      </c>
      <c r="E13" s="127" t="n">
        <v>1</v>
      </c>
      <c r="F13" s="127" t="n">
        <v>1</v>
      </c>
      <c r="G13" s="127" t="n">
        <v>1</v>
      </c>
      <c r="H13" s="127" t="n">
        <v>1</v>
      </c>
      <c r="I13" s="127" t="n">
        <v>1</v>
      </c>
      <c r="J13" s="127" t="n">
        <v>1</v>
      </c>
      <c r="K13" s="127" t="n">
        <v>1</v>
      </c>
      <c r="L13" s="127" t="n">
        <v>0</v>
      </c>
      <c r="M13" s="127" t="n">
        <v>1</v>
      </c>
      <c r="N13" s="127" t="n">
        <v>1</v>
      </c>
      <c r="O13" s="127" t="n">
        <v>997</v>
      </c>
      <c r="P13" s="128" t="n">
        <v>1</v>
      </c>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75" hidden="false" customHeight="false" outlineLevel="0" collapsed="false">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8.25" hidden="false" customHeight="false" outlineLevel="0" collapsed="false">
      <c r="A15" s="126" t="s">
        <v>1172</v>
      </c>
      <c r="B15" s="127" t="n">
        <v>1</v>
      </c>
      <c r="C15" s="127" t="n">
        <v>1</v>
      </c>
      <c r="D15" s="127" t="n">
        <v>1</v>
      </c>
      <c r="E15" s="127" t="n">
        <v>1</v>
      </c>
      <c r="F15" s="127" t="n">
        <v>1</v>
      </c>
      <c r="G15" s="127" t="n">
        <v>1</v>
      </c>
      <c r="H15" s="127" t="n">
        <v>1</v>
      </c>
      <c r="I15" s="127" t="n">
        <v>1</v>
      </c>
      <c r="J15" s="127" t="n">
        <v>1</v>
      </c>
      <c r="K15" s="127" t="n">
        <v>1</v>
      </c>
      <c r="L15" s="127" t="n">
        <v>1</v>
      </c>
      <c r="M15" s="127" t="n">
        <v>1</v>
      </c>
      <c r="N15" s="127" t="n">
        <v>1</v>
      </c>
      <c r="O15" s="127" t="n">
        <v>1</v>
      </c>
      <c r="P15" s="128" t="n">
        <v>0</v>
      </c>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8.25" hidden="false" customHeight="false" outlineLevel="0" collapsed="false">
      <c r="A16" s="126" t="s">
        <v>1173</v>
      </c>
      <c r="B16" s="127" t="n">
        <v>1</v>
      </c>
      <c r="C16" s="127" t="n">
        <v>1</v>
      </c>
      <c r="D16" s="127" t="n">
        <v>1</v>
      </c>
      <c r="E16" s="127" t="n">
        <v>1</v>
      </c>
      <c r="F16" s="127" t="n">
        <v>1</v>
      </c>
      <c r="G16" s="127" t="n">
        <v>1</v>
      </c>
      <c r="H16" s="127" t="n">
        <v>1</v>
      </c>
      <c r="I16" s="127" t="n">
        <v>1</v>
      </c>
      <c r="J16" s="127" t="n">
        <v>1</v>
      </c>
      <c r="K16" s="127" t="n">
        <v>1</v>
      </c>
      <c r="L16" s="127" t="n">
        <v>0</v>
      </c>
      <c r="M16" s="127" t="n">
        <v>1</v>
      </c>
      <c r="N16" s="127" t="n">
        <v>1</v>
      </c>
      <c r="O16" s="127" t="n">
        <v>1</v>
      </c>
      <c r="P16" s="128" t="n">
        <v>1</v>
      </c>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1" hidden="false" customHeight="false" outlineLevel="0" collapsed="false">
      <c r="A17" s="126" t="s">
        <v>1174</v>
      </c>
      <c r="B17" s="127" t="n">
        <v>1</v>
      </c>
      <c r="C17" s="127" t="n">
        <v>1</v>
      </c>
      <c r="D17" s="127" t="n">
        <v>0</v>
      </c>
      <c r="E17" s="127" t="n">
        <v>1</v>
      </c>
      <c r="F17" s="127" t="n">
        <v>1</v>
      </c>
      <c r="G17" s="127" t="n">
        <v>1</v>
      </c>
      <c r="H17" s="127" t="n">
        <v>1</v>
      </c>
      <c r="I17" s="127" t="n">
        <v>1</v>
      </c>
      <c r="J17" s="127" t="n">
        <v>1</v>
      </c>
      <c r="K17" s="127" t="n">
        <v>1</v>
      </c>
      <c r="L17" s="127" t="n">
        <v>0</v>
      </c>
      <c r="M17" s="127" t="n">
        <v>1</v>
      </c>
      <c r="N17" s="127" t="n">
        <v>1</v>
      </c>
      <c r="O17" s="127" t="n">
        <v>997</v>
      </c>
      <c r="P17" s="128" t="n">
        <v>1</v>
      </c>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75" hidden="false" customHeight="false" outlineLevel="0" collapsed="false">
      <c r="A18" s="0"/>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5.5" hidden="false" customHeight="false" outlineLevel="0" collapsed="false">
      <c r="A19" s="126" t="s">
        <v>1175</v>
      </c>
      <c r="B19" s="127" t="n">
        <v>1</v>
      </c>
      <c r="C19" s="127" t="n">
        <v>1</v>
      </c>
      <c r="D19" s="127" t="n">
        <v>1</v>
      </c>
      <c r="E19" s="127" t="n">
        <v>1</v>
      </c>
      <c r="F19" s="127" t="n">
        <v>1</v>
      </c>
      <c r="G19" s="127" t="n">
        <v>1</v>
      </c>
      <c r="H19" s="127" t="n">
        <v>1</v>
      </c>
      <c r="I19" s="127" t="n">
        <v>1</v>
      </c>
      <c r="J19" s="127" t="n">
        <v>1</v>
      </c>
      <c r="K19" s="127" t="n">
        <v>1</v>
      </c>
      <c r="L19" s="127" t="n">
        <v>0</v>
      </c>
      <c r="M19" s="127" t="n">
        <v>1</v>
      </c>
      <c r="N19" s="127" t="n">
        <v>1</v>
      </c>
      <c r="O19" s="127" t="n">
        <v>1</v>
      </c>
      <c r="P19" s="128" t="n">
        <v>0</v>
      </c>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5.5" hidden="false" customHeight="false" outlineLevel="0" collapsed="false">
      <c r="A20" s="126" t="s">
        <v>1176</v>
      </c>
      <c r="B20" s="127" t="n">
        <v>1</v>
      </c>
      <c r="C20" s="127" t="n">
        <v>1</v>
      </c>
      <c r="D20" s="127" t="n">
        <v>1</v>
      </c>
      <c r="E20" s="127" t="n">
        <v>1</v>
      </c>
      <c r="F20" s="127" t="n">
        <v>1</v>
      </c>
      <c r="G20" s="127" t="n">
        <v>1</v>
      </c>
      <c r="H20" s="127" t="n">
        <v>1</v>
      </c>
      <c r="I20" s="127" t="n">
        <v>1</v>
      </c>
      <c r="J20" s="127" t="n">
        <v>1</v>
      </c>
      <c r="K20" s="127" t="n">
        <v>1</v>
      </c>
      <c r="L20" s="127" t="n">
        <v>0</v>
      </c>
      <c r="M20" s="127" t="n">
        <v>1</v>
      </c>
      <c r="N20" s="127" t="n">
        <v>1</v>
      </c>
      <c r="O20" s="127" t="n">
        <v>1</v>
      </c>
      <c r="P20" s="128" t="n">
        <v>1</v>
      </c>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8.25" hidden="false" customHeight="false" outlineLevel="0" collapsed="false">
      <c r="A21" s="126" t="s">
        <v>1177</v>
      </c>
      <c r="B21" s="127" t="n">
        <v>1</v>
      </c>
      <c r="C21" s="127" t="n">
        <v>1</v>
      </c>
      <c r="D21" s="127" t="n">
        <v>0</v>
      </c>
      <c r="E21" s="127" t="n">
        <v>1</v>
      </c>
      <c r="F21" s="127" t="n">
        <v>1</v>
      </c>
      <c r="G21" s="127" t="n">
        <v>1</v>
      </c>
      <c r="H21" s="127" t="n">
        <v>1</v>
      </c>
      <c r="I21" s="127" t="n">
        <v>1</v>
      </c>
      <c r="J21" s="127" t="n">
        <v>1</v>
      </c>
      <c r="K21" s="127" t="n">
        <v>1</v>
      </c>
      <c r="L21" s="127" t="n">
        <v>0</v>
      </c>
      <c r="M21" s="127" t="n">
        <v>1</v>
      </c>
      <c r="N21" s="127" t="n">
        <v>1</v>
      </c>
      <c r="O21" s="127" t="n">
        <v>997</v>
      </c>
      <c r="P21" s="128" t="n">
        <v>1</v>
      </c>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5" hidden="false" customHeight="false" outlineLevel="0" collapsed="false">
      <c r="A22" s="134" t="s">
        <v>1178</v>
      </c>
      <c r="B22" s="135" t="n">
        <f aca="false">AVERAGE(B3:B21)</f>
        <v>1</v>
      </c>
      <c r="C22" s="135" t="n">
        <f aca="false">AVERAGE(C3:C21)</f>
        <v>1</v>
      </c>
      <c r="D22" s="135" t="n">
        <f aca="false">AVERAGE(D3:D21)</f>
        <v>0.666666666666667</v>
      </c>
      <c r="E22" s="135" t="n">
        <f aca="false">AVERAGE(E3:E21)</f>
        <v>1</v>
      </c>
      <c r="F22" s="135" t="n">
        <f aca="false">AVERAGE(F3:F21)</f>
        <v>1</v>
      </c>
      <c r="G22" s="135" t="n">
        <f aca="false">AVERAGE(G3:G21)</f>
        <v>1</v>
      </c>
      <c r="H22" s="135" t="n">
        <f aca="false">AVERAGE(H3:H21)</f>
        <v>1</v>
      </c>
      <c r="I22" s="135" t="n">
        <f aca="false">AVERAGE(I3:I21)</f>
        <v>1</v>
      </c>
      <c r="J22" s="135" t="n">
        <f aca="false">AVERAGE(J3:J21)</f>
        <v>1</v>
      </c>
      <c r="K22" s="135" t="n">
        <f aca="false">AVERAGE(K3:K21)</f>
        <v>1</v>
      </c>
      <c r="L22" s="135" t="n">
        <f aca="false">AVERAGE(L3:L21)</f>
        <v>0.4</v>
      </c>
      <c r="M22" s="135" t="n">
        <f aca="false">AVERAGE(M3:M21)</f>
        <v>1</v>
      </c>
      <c r="N22" s="135" t="n">
        <f aca="false">AVERAGE(N3:N21)</f>
        <v>1</v>
      </c>
      <c r="O22" s="135" t="n">
        <f aca="false">AVERAGE(O18:O20,O14:O16,O10:O12,O6:O8,O3:O4)</f>
        <v>1</v>
      </c>
      <c r="P22" s="136" t="n">
        <f aca="false">AVERAGE(P3:P21)</f>
        <v>0.666666666666667</v>
      </c>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5.5" hidden="false" customHeight="false" outlineLevel="0" collapsed="false">
      <c r="A23" s="133" t="s">
        <v>1179</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75" hidden="false" customHeight="false" outlineLevel="0" collapsed="false">
      <c r="A24" s="137" t="s">
        <v>1180</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5.5" hidden="false" customHeight="false" outlineLevel="0" collapsed="false">
      <c r="A25" s="126" t="s">
        <v>1181</v>
      </c>
      <c r="B25" s="127" t="n">
        <v>1</v>
      </c>
      <c r="C25" s="127" t="n">
        <v>0.5</v>
      </c>
      <c r="D25" s="127" t="n">
        <v>1</v>
      </c>
      <c r="E25" s="127" t="n">
        <v>1</v>
      </c>
      <c r="F25" s="127" t="n">
        <v>1</v>
      </c>
      <c r="G25" s="127" t="n">
        <v>1</v>
      </c>
      <c r="H25" s="127" t="n">
        <v>1</v>
      </c>
      <c r="I25" s="127" t="n">
        <v>1</v>
      </c>
      <c r="J25" s="127" t="n">
        <v>1</v>
      </c>
      <c r="K25" s="127" t="n">
        <v>1</v>
      </c>
      <c r="L25" s="127" t="n">
        <v>1</v>
      </c>
      <c r="M25" s="127" t="n">
        <v>1</v>
      </c>
      <c r="N25" s="127" t="n">
        <v>1</v>
      </c>
      <c r="O25" s="127" t="n">
        <v>0</v>
      </c>
      <c r="P25" s="128" t="n">
        <v>1</v>
      </c>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75" hidden="false" customHeight="false" outlineLevel="0" collapsed="false">
      <c r="A26" s="126" t="s">
        <v>1182</v>
      </c>
      <c r="B26" s="127" t="n">
        <v>1</v>
      </c>
      <c r="C26" s="127" t="n">
        <v>1</v>
      </c>
      <c r="D26" s="127" t="n">
        <v>1</v>
      </c>
      <c r="E26" s="127" t="n">
        <v>1</v>
      </c>
      <c r="F26" s="127" t="n">
        <v>1</v>
      </c>
      <c r="G26" s="127" t="n">
        <v>1</v>
      </c>
      <c r="H26" s="127" t="n">
        <v>1</v>
      </c>
      <c r="I26" s="127" t="n">
        <v>1</v>
      </c>
      <c r="J26" s="127" t="n">
        <v>1</v>
      </c>
      <c r="K26" s="127" t="n">
        <v>1</v>
      </c>
      <c r="L26" s="127" t="n">
        <v>1</v>
      </c>
      <c r="M26" s="127" t="n">
        <v>1</v>
      </c>
      <c r="N26" s="127" t="n">
        <v>1</v>
      </c>
      <c r="O26" s="127" t="n">
        <v>1</v>
      </c>
      <c r="P26" s="128" t="n">
        <v>1</v>
      </c>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5.5" hidden="false" customHeight="false" outlineLevel="0" collapsed="false">
      <c r="A27" s="126" t="s">
        <v>1183</v>
      </c>
      <c r="B27" s="127" t="n">
        <v>1</v>
      </c>
      <c r="C27" s="127" t="n">
        <v>1</v>
      </c>
      <c r="D27" s="127" t="n">
        <v>1</v>
      </c>
      <c r="E27" s="127" t="n">
        <v>1</v>
      </c>
      <c r="F27" s="127" t="n">
        <v>1</v>
      </c>
      <c r="G27" s="127" t="n">
        <v>1</v>
      </c>
      <c r="H27" s="127" t="n">
        <v>1</v>
      </c>
      <c r="I27" s="127" t="n">
        <v>1</v>
      </c>
      <c r="J27" s="127" t="n">
        <v>1</v>
      </c>
      <c r="K27" s="127" t="n">
        <v>1</v>
      </c>
      <c r="L27" s="127" t="n">
        <v>1</v>
      </c>
      <c r="M27" s="127" t="n">
        <v>1</v>
      </c>
      <c r="N27" s="127" t="n">
        <v>1</v>
      </c>
      <c r="O27" s="127" t="n">
        <v>1</v>
      </c>
      <c r="P27" s="128" t="n">
        <v>1</v>
      </c>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5.5" hidden="false" customHeight="false" outlineLevel="0" collapsed="false">
      <c r="A28" s="126" t="s">
        <v>90</v>
      </c>
      <c r="B28" s="127" t="n">
        <v>1</v>
      </c>
      <c r="C28" s="127" t="n">
        <v>1</v>
      </c>
      <c r="D28" s="127" t="n">
        <v>0.33</v>
      </c>
      <c r="E28" s="127" t="n">
        <v>0.33</v>
      </c>
      <c r="F28" s="127" t="n">
        <v>0.33</v>
      </c>
      <c r="G28" s="127" t="n">
        <v>0.33</v>
      </c>
      <c r="H28" s="127" t="n">
        <v>0.33</v>
      </c>
      <c r="I28" s="127" t="n">
        <v>0.33</v>
      </c>
      <c r="J28" s="127" t="n">
        <v>0.33</v>
      </c>
      <c r="K28" s="127" t="n">
        <v>0.66</v>
      </c>
      <c r="L28" s="127" t="n">
        <v>0.66</v>
      </c>
      <c r="M28" s="127" t="n">
        <v>0.33</v>
      </c>
      <c r="N28" s="127" t="n">
        <v>0.66</v>
      </c>
      <c r="O28" s="127" t="n">
        <v>1</v>
      </c>
      <c r="P28" s="128" t="n">
        <v>0.33</v>
      </c>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141" customFormat="true" ht="26.25" hidden="false" customHeight="false" outlineLevel="0" collapsed="false">
      <c r="A29" s="138" t="s">
        <v>1184</v>
      </c>
      <c r="B29" s="139" t="n">
        <v>0</v>
      </c>
      <c r="C29" s="139"/>
      <c r="D29" s="139" t="n">
        <v>0.008</v>
      </c>
      <c r="E29" s="139"/>
      <c r="F29" s="139"/>
      <c r="G29" s="139" t="n">
        <v>0.6406</v>
      </c>
      <c r="H29" s="139"/>
      <c r="I29" s="139"/>
      <c r="J29" s="139"/>
      <c r="K29" s="25" t="n">
        <v>0.0225154952612902</v>
      </c>
      <c r="L29" s="139" t="n">
        <v>0</v>
      </c>
      <c r="M29" s="139"/>
      <c r="N29" s="139"/>
      <c r="O29" s="139"/>
      <c r="P29" s="140"/>
    </row>
    <row r="30" customFormat="false" ht="12.75" hidden="false" customHeight="false" outlineLevel="0" collapsed="false">
      <c r="A30" s="142" t="s">
        <v>1185</v>
      </c>
      <c r="B30" s="143" t="n">
        <f aca="false">AVERAGE(B25:B29)</f>
        <v>0.8</v>
      </c>
      <c r="C30" s="143" t="n">
        <f aca="false">AVERAGE(C25:C29)</f>
        <v>0.875</v>
      </c>
      <c r="D30" s="143" t="n">
        <f aca="false">AVERAGE(D25:D29)</f>
        <v>0.6676</v>
      </c>
      <c r="E30" s="143" t="n">
        <f aca="false">AVERAGE(E25:E29)</f>
        <v>0.8325</v>
      </c>
      <c r="F30" s="143" t="n">
        <f aca="false">AVERAGE(F25:F29)</f>
        <v>0.8325</v>
      </c>
      <c r="G30" s="143" t="n">
        <f aca="false">AVERAGE(G25:G29)</f>
        <v>0.79412</v>
      </c>
      <c r="H30" s="143" t="n">
        <f aca="false">AVERAGE(H25:H29)</f>
        <v>0.8325</v>
      </c>
      <c r="I30" s="143" t="n">
        <f aca="false">AVERAGE(I25:I29)</f>
        <v>0.8325</v>
      </c>
      <c r="J30" s="143" t="n">
        <f aca="false">AVERAGE(J25:J29)</f>
        <v>0.8325</v>
      </c>
      <c r="K30" s="143" t="n">
        <f aca="false">AVERAGE(K25:K29)</f>
        <v>0.736503099052258</v>
      </c>
      <c r="L30" s="143" t="n">
        <f aca="false">AVERAGE(L25:L29)</f>
        <v>0.732</v>
      </c>
      <c r="M30" s="143" t="n">
        <f aca="false">AVERAGE(M25:M29)</f>
        <v>0.8325</v>
      </c>
      <c r="N30" s="143" t="n">
        <f aca="false">AVERAGE(N25:N29)</f>
        <v>0.915</v>
      </c>
      <c r="O30" s="143" t="n">
        <f aca="false">AVERAGE(O25:O29)</f>
        <v>0.75</v>
      </c>
      <c r="P30" s="144" t="n">
        <f aca="false">AVERAGE(P25:P29)</f>
        <v>0.8325</v>
      </c>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2.75" hidden="false" customHeight="false" outlineLevel="0" collapsed="false">
      <c r="A31" s="137" t="s">
        <v>1186</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141" customFormat="true" ht="25.5" hidden="false" customHeight="false" outlineLevel="0" collapsed="false">
      <c r="A32" s="138" t="s">
        <v>1187</v>
      </c>
      <c r="B32" s="139"/>
      <c r="C32" s="139"/>
      <c r="D32" s="139"/>
      <c r="E32" s="139"/>
      <c r="F32" s="139"/>
      <c r="G32" s="139"/>
      <c r="H32" s="139"/>
      <c r="I32" s="139"/>
      <c r="J32" s="139" t="n">
        <v>0.645</v>
      </c>
      <c r="K32" s="139"/>
      <c r="L32" s="139"/>
      <c r="M32" s="139"/>
      <c r="N32" s="139"/>
      <c r="O32" s="139"/>
      <c r="P32" s="140"/>
    </row>
    <row r="33" customFormat="false" ht="25.5" hidden="false" customHeight="false" outlineLevel="0" collapsed="false">
      <c r="A33" s="126" t="s">
        <v>1188</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5.5" hidden="false" customHeight="false" outlineLevel="0" collapsed="false">
      <c r="A34" s="126" t="s">
        <v>1189</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5.5" hidden="false" customHeight="false" outlineLevel="0" collapsed="false">
      <c r="A35" s="126" t="s">
        <v>1190</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5.5" hidden="false" customHeight="false" outlineLevel="0" collapsed="false">
      <c r="A36" s="126" t="s">
        <v>1191</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5.5" hidden="false" customHeight="false" outlineLevel="0" collapsed="false">
      <c r="A37" s="126" t="s">
        <v>1192</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141" customFormat="true" ht="25.5" hidden="false" customHeight="false" outlineLevel="0" collapsed="false">
      <c r="A38" s="138" t="s">
        <v>1193</v>
      </c>
      <c r="B38" s="139"/>
      <c r="C38" s="139"/>
      <c r="D38" s="139"/>
      <c r="E38" s="139"/>
      <c r="F38" s="139"/>
      <c r="G38" s="139"/>
      <c r="H38" s="139"/>
      <c r="I38" s="139"/>
      <c r="J38" s="139"/>
      <c r="K38" s="139"/>
      <c r="L38" s="139" t="n">
        <v>0.793</v>
      </c>
      <c r="M38" s="139"/>
      <c r="N38" s="139"/>
      <c r="O38" s="139"/>
      <c r="P38" s="140"/>
    </row>
    <row r="39" customFormat="false" ht="26.25" hidden="false" customHeight="false" outlineLevel="0" collapsed="false">
      <c r="A39" s="138" t="s">
        <v>1194</v>
      </c>
      <c r="B39" s="139"/>
      <c r="C39" s="139"/>
      <c r="D39" s="139"/>
      <c r="E39" s="139"/>
      <c r="F39" s="139"/>
      <c r="G39" s="139"/>
      <c r="H39" s="139"/>
      <c r="I39" s="139"/>
      <c r="J39" s="139"/>
      <c r="K39" s="139"/>
      <c r="L39" s="59" t="n">
        <v>0.401266642794093</v>
      </c>
      <c r="M39" s="139"/>
      <c r="N39" s="139"/>
      <c r="O39" s="4" t="n">
        <v>0.777203998042762</v>
      </c>
      <c r="P39" s="14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5.5" hidden="false" customHeight="false" outlineLevel="0" collapsed="false">
      <c r="A40" s="138" t="s">
        <v>1195</v>
      </c>
      <c r="B40" s="139" t="n">
        <v>0.725</v>
      </c>
      <c r="C40" s="139"/>
      <c r="D40" s="139"/>
      <c r="E40" s="139"/>
      <c r="F40" s="139"/>
      <c r="G40" s="139"/>
      <c r="H40" s="139"/>
      <c r="I40" s="139"/>
      <c r="J40" s="139"/>
      <c r="K40" s="139"/>
      <c r="L40" s="139"/>
      <c r="M40" s="139"/>
      <c r="N40" s="139"/>
      <c r="O40" s="139"/>
      <c r="P40" s="14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5.5" hidden="false" customHeight="false" outlineLevel="0" collapsed="false">
      <c r="A41" s="138" t="s">
        <v>1196</v>
      </c>
      <c r="B41" s="139"/>
      <c r="C41" s="139"/>
      <c r="D41" s="139"/>
      <c r="E41" s="139"/>
      <c r="F41" s="139"/>
      <c r="G41" s="139"/>
      <c r="H41" s="139"/>
      <c r="I41" s="139"/>
      <c r="J41" s="139"/>
      <c r="K41" s="139"/>
      <c r="L41" s="139"/>
      <c r="M41" s="139"/>
      <c r="N41" s="139"/>
      <c r="O41" s="139"/>
      <c r="P41" s="14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5.5" hidden="false" customHeight="false" outlineLevel="0" collapsed="false">
      <c r="A42" s="126" t="s">
        <v>1197</v>
      </c>
      <c r="B42" s="0"/>
      <c r="C42" s="0"/>
      <c r="D42" s="0"/>
      <c r="E42" s="0"/>
      <c r="F42" s="0"/>
      <c r="G42" s="0"/>
      <c r="H42" s="0"/>
      <c r="I42" s="0"/>
      <c r="J42" s="0"/>
      <c r="K42" s="0"/>
      <c r="L42" s="0"/>
      <c r="M42" s="0"/>
      <c r="N42" s="127" t="n">
        <v>0.566</v>
      </c>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5.5" hidden="false" customHeight="false" outlineLevel="0" collapsed="false">
      <c r="A43" s="126" t="s">
        <v>1198</v>
      </c>
      <c r="B43" s="0"/>
      <c r="C43" s="0"/>
      <c r="D43" s="0"/>
      <c r="E43" s="0"/>
      <c r="F43" s="0"/>
      <c r="G43" s="0"/>
      <c r="H43" s="0"/>
      <c r="I43" s="0"/>
      <c r="J43" s="0"/>
      <c r="K43" s="0"/>
      <c r="L43" s="0"/>
      <c r="M43" s="0"/>
      <c r="N43" s="127" t="n">
        <v>0.62</v>
      </c>
      <c r="O43" s="127" t="n">
        <v>0.21</v>
      </c>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5.5" hidden="false" customHeight="false" outlineLevel="0" collapsed="false">
      <c r="A44" s="126" t="s">
        <v>1199</v>
      </c>
      <c r="B44" s="0"/>
      <c r="C44" s="0"/>
      <c r="D44" s="0"/>
      <c r="E44" s="0"/>
      <c r="F44" s="0"/>
      <c r="G44" s="0"/>
      <c r="H44" s="0"/>
      <c r="I44" s="0"/>
      <c r="J44" s="0"/>
      <c r="K44" s="0"/>
      <c r="L44" s="0"/>
      <c r="M44" s="0"/>
      <c r="N44" s="127" t="n">
        <v>0.57</v>
      </c>
      <c r="O44" s="127" t="n">
        <v>0.38</v>
      </c>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5.5" hidden="false" customHeight="false" outlineLevel="0" collapsed="false">
      <c r="A45" s="126" t="s">
        <v>1200</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5.5" hidden="false" customHeight="false" outlineLevel="0" collapsed="false">
      <c r="A46" s="126" t="s">
        <v>1201</v>
      </c>
      <c r="B46" s="0"/>
      <c r="C46" s="0"/>
      <c r="D46" s="0"/>
      <c r="E46" s="0"/>
      <c r="F46" s="0"/>
      <c r="G46" s="0"/>
      <c r="H46" s="0"/>
      <c r="I46" s="0"/>
      <c r="J46" s="0"/>
      <c r="K46" s="0"/>
      <c r="L46" s="0"/>
      <c r="M46" s="0"/>
      <c r="N46" s="0"/>
      <c r="O46" s="127" t="n">
        <v>0.048</v>
      </c>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8.25" hidden="false" customHeight="false" outlineLevel="0" collapsed="false">
      <c r="A47" s="126" t="s">
        <v>1202</v>
      </c>
      <c r="B47" s="0"/>
      <c r="C47" s="0"/>
      <c r="D47" s="0"/>
      <c r="E47" s="0"/>
      <c r="F47" s="0"/>
      <c r="G47" s="0"/>
      <c r="H47" s="0"/>
      <c r="I47" s="0"/>
      <c r="J47" s="0"/>
      <c r="K47" s="0"/>
      <c r="L47" s="0"/>
      <c r="M47" s="0"/>
      <c r="N47" s="0"/>
      <c r="O47" s="127" t="n">
        <v>0.084</v>
      </c>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5.5" hidden="false" customHeight="false" outlineLevel="0" collapsed="false">
      <c r="A48" s="126" t="s">
        <v>1203</v>
      </c>
      <c r="B48" s="0"/>
      <c r="C48" s="0"/>
      <c r="D48" s="0"/>
      <c r="E48" s="0"/>
      <c r="F48" s="0"/>
      <c r="G48" s="0"/>
      <c r="H48" s="0"/>
      <c r="I48" s="0"/>
      <c r="J48" s="127" t="n">
        <v>0.469</v>
      </c>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5.5" hidden="false" customHeight="false" outlineLevel="0" collapsed="false">
      <c r="A49" s="126" t="s">
        <v>1204</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2.75" hidden="false" customHeight="false" outlineLevel="0" collapsed="false">
      <c r="A50" s="142" t="s">
        <v>1205</v>
      </c>
      <c r="B50" s="143" t="n">
        <f aca="false">AVERAGE(B32:B49)</f>
        <v>0.725</v>
      </c>
      <c r="C50" s="143"/>
      <c r="D50" s="143"/>
      <c r="E50" s="143"/>
      <c r="F50" s="143"/>
      <c r="G50" s="143"/>
      <c r="H50" s="143"/>
      <c r="I50" s="143"/>
      <c r="J50" s="143" t="n">
        <f aca="false">AVERAGE(J32:J49)</f>
        <v>0.557</v>
      </c>
      <c r="K50" s="143"/>
      <c r="L50" s="143" t="n">
        <f aca="false">AVERAGE(L32:L49)</f>
        <v>0.597133321397046</v>
      </c>
      <c r="M50" s="143"/>
      <c r="N50" s="143" t="n">
        <f aca="false">AVERAGE(N32:N49)</f>
        <v>0.585333333333333</v>
      </c>
      <c r="O50" s="143" t="n">
        <f aca="false">AVERAGE(O32:O49)</f>
        <v>0.299840799608552</v>
      </c>
      <c r="P50" s="144"/>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3.5" hidden="false" customHeight="false" outlineLevel="0" collapsed="false">
      <c r="A51" s="145" t="s">
        <v>1206</v>
      </c>
      <c r="B51" s="146" t="n">
        <f aca="false">AVERAGE(B30,B50)</f>
        <v>0.7625</v>
      </c>
      <c r="C51" s="146" t="n">
        <f aca="false">AVERAGE(C30,C50)</f>
        <v>0.875</v>
      </c>
      <c r="D51" s="146" t="n">
        <f aca="false">AVERAGE(D30,D50)</f>
        <v>0.6676</v>
      </c>
      <c r="E51" s="146" t="n">
        <f aca="false">AVERAGE(E30,E50)</f>
        <v>0.8325</v>
      </c>
      <c r="F51" s="146" t="n">
        <f aca="false">AVERAGE(F30,F50)</f>
        <v>0.8325</v>
      </c>
      <c r="G51" s="146" t="n">
        <f aca="false">AVERAGE(G30,G50)</f>
        <v>0.79412</v>
      </c>
      <c r="H51" s="146" t="n">
        <f aca="false">AVERAGE(H30,H50)</f>
        <v>0.8325</v>
      </c>
      <c r="I51" s="146" t="n">
        <f aca="false">AVERAGE(I30,I50)</f>
        <v>0.8325</v>
      </c>
      <c r="J51" s="146" t="n">
        <f aca="false">AVERAGE(J30,J50)</f>
        <v>0.69475</v>
      </c>
      <c r="K51" s="146" t="n">
        <f aca="false">AVERAGE(K30,K50)</f>
        <v>0.736503099052258</v>
      </c>
      <c r="L51" s="146" t="n">
        <f aca="false">AVERAGE(L30,L50)</f>
        <v>0.664566660698523</v>
      </c>
      <c r="M51" s="146" t="n">
        <f aca="false">AVERAGE(M30,M50)</f>
        <v>0.8325</v>
      </c>
      <c r="N51" s="146" t="n">
        <f aca="false">AVERAGE(N30,N50)</f>
        <v>0.750166666666667</v>
      </c>
      <c r="O51" s="146" t="n">
        <f aca="false">AVERAGE(O30,O50)</f>
        <v>0.524920399804276</v>
      </c>
      <c r="P51" s="147" t="n">
        <f aca="false">AVERAGE(P30,P50)</f>
        <v>0.8325</v>
      </c>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3.5" hidden="false" customHeight="false" outlineLevel="0" collapsed="false">
      <c r="A52" s="148" t="s">
        <v>1207</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141" customFormat="true" ht="25.5" hidden="false" customHeight="false" outlineLevel="0" collapsed="false">
      <c r="A53" s="138" t="s">
        <v>1208</v>
      </c>
      <c r="B53" s="139" t="n">
        <v>1</v>
      </c>
      <c r="C53" s="139"/>
      <c r="D53" s="139"/>
      <c r="E53" s="139" t="n">
        <v>0.343</v>
      </c>
      <c r="F53" s="139"/>
      <c r="G53" s="139" t="n">
        <v>0.099</v>
      </c>
      <c r="H53" s="139"/>
      <c r="I53" s="139"/>
      <c r="J53" s="139" t="n">
        <v>0.444</v>
      </c>
      <c r="K53" s="139" t="n">
        <v>0.396</v>
      </c>
      <c r="L53" s="139"/>
      <c r="M53" s="139"/>
      <c r="N53" s="139" t="n">
        <v>0.62</v>
      </c>
      <c r="O53" s="139" t="n">
        <v>0.565</v>
      </c>
      <c r="P53" s="140" t="n">
        <v>0.316</v>
      </c>
    </row>
    <row r="54" customFormat="false" ht="38.25" hidden="false" customHeight="false" outlineLevel="0" collapsed="false">
      <c r="A54" s="126" t="s">
        <v>1209</v>
      </c>
      <c r="B54" s="127" t="n">
        <v>0</v>
      </c>
      <c r="C54" s="127" t="n">
        <v>1</v>
      </c>
      <c r="D54" s="127" t="n">
        <v>1</v>
      </c>
      <c r="E54" s="127" t="n">
        <v>1</v>
      </c>
      <c r="F54" s="127" t="n">
        <v>1</v>
      </c>
      <c r="G54" s="127" t="n">
        <v>1</v>
      </c>
      <c r="H54" s="127" t="n">
        <v>1</v>
      </c>
      <c r="I54" s="127" t="n">
        <v>1</v>
      </c>
      <c r="J54" s="127" t="n">
        <v>1</v>
      </c>
      <c r="K54" s="127" t="n">
        <v>1</v>
      </c>
      <c r="L54" s="127" t="n">
        <v>1</v>
      </c>
      <c r="M54" s="127" t="n">
        <v>1</v>
      </c>
      <c r="N54" s="127" t="n">
        <v>997</v>
      </c>
      <c r="O54" s="127" t="n">
        <v>997</v>
      </c>
      <c r="P54" s="128" t="n">
        <v>1</v>
      </c>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5.5" hidden="false" customHeight="false" outlineLevel="0" collapsed="false">
      <c r="A55" s="126" t="s">
        <v>1210</v>
      </c>
      <c r="B55" s="127" t="n">
        <v>0</v>
      </c>
      <c r="C55" s="127" t="n">
        <v>0</v>
      </c>
      <c r="D55" s="127" t="n">
        <v>0</v>
      </c>
      <c r="E55" s="127" t="n">
        <v>0</v>
      </c>
      <c r="F55" s="127" t="n">
        <v>1</v>
      </c>
      <c r="G55" s="127" t="n">
        <v>1</v>
      </c>
      <c r="H55" s="127" t="n">
        <v>0</v>
      </c>
      <c r="I55" s="127" t="n">
        <v>0</v>
      </c>
      <c r="J55" s="127" t="n">
        <v>0</v>
      </c>
      <c r="K55" s="127" t="n">
        <v>0</v>
      </c>
      <c r="L55" s="127" t="n">
        <v>0</v>
      </c>
      <c r="M55" s="127" t="n">
        <v>0</v>
      </c>
      <c r="N55" s="127" t="n">
        <v>0</v>
      </c>
      <c r="O55" s="127" t="n">
        <v>0</v>
      </c>
      <c r="P55" s="128" t="n">
        <v>0</v>
      </c>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39" hidden="false" customHeight="false" outlineLevel="0" collapsed="false">
      <c r="A56" s="126" t="s">
        <v>1211</v>
      </c>
      <c r="B56" s="4" t="n">
        <v>1</v>
      </c>
      <c r="C56" s="4" t="n">
        <v>0</v>
      </c>
      <c r="D56" s="4" t="n">
        <v>0</v>
      </c>
      <c r="E56" s="4" t="n">
        <v>1</v>
      </c>
      <c r="F56" s="4" t="n">
        <v>1</v>
      </c>
      <c r="G56" s="4" t="n">
        <v>0</v>
      </c>
      <c r="H56" s="4" t="n">
        <v>1</v>
      </c>
      <c r="I56" s="4" t="n">
        <v>1</v>
      </c>
      <c r="J56" s="4" t="n">
        <v>0</v>
      </c>
      <c r="K56" s="4" t="n">
        <v>1</v>
      </c>
      <c r="L56" s="4" t="n">
        <v>1</v>
      </c>
      <c r="M56" s="4" t="n">
        <v>1</v>
      </c>
      <c r="N56" s="4" t="n">
        <v>1</v>
      </c>
      <c r="O56" s="4" t="n">
        <v>0</v>
      </c>
      <c r="P56" s="4" t="n">
        <v>1</v>
      </c>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39" hidden="false" customHeight="false" outlineLevel="0" collapsed="false">
      <c r="A57" s="126" t="s">
        <v>1212</v>
      </c>
      <c r="B57" s="4" t="n">
        <v>1</v>
      </c>
      <c r="C57" s="4" t="n">
        <v>0</v>
      </c>
      <c r="D57" s="4" t="n">
        <v>0</v>
      </c>
      <c r="E57" s="4" t="n">
        <v>1</v>
      </c>
      <c r="F57" s="4" t="n">
        <v>1</v>
      </c>
      <c r="G57" s="4" t="n">
        <v>0</v>
      </c>
      <c r="H57" s="4" t="n">
        <v>1</v>
      </c>
      <c r="I57" s="4" t="n">
        <v>1</v>
      </c>
      <c r="J57" s="4" t="n">
        <v>0</v>
      </c>
      <c r="K57" s="4" t="n">
        <v>1</v>
      </c>
      <c r="L57" s="4" t="n">
        <v>1</v>
      </c>
      <c r="M57" s="4" t="n">
        <v>1</v>
      </c>
      <c r="N57" s="4" t="n">
        <v>1</v>
      </c>
      <c r="O57" s="4" t="n">
        <v>0</v>
      </c>
      <c r="P57" s="4" t="n">
        <v>1</v>
      </c>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51.75" hidden="false" customHeight="false" outlineLevel="0" collapsed="false">
      <c r="A58" s="126" t="s">
        <v>1213</v>
      </c>
      <c r="B58" s="4" t="n">
        <v>1</v>
      </c>
      <c r="C58" s="4" t="n">
        <v>0</v>
      </c>
      <c r="D58" s="4" t="n">
        <v>0</v>
      </c>
      <c r="E58" s="4" t="n">
        <v>1</v>
      </c>
      <c r="F58" s="4" t="n">
        <v>1</v>
      </c>
      <c r="G58" s="4" t="n">
        <v>0</v>
      </c>
      <c r="H58" s="4" t="n">
        <v>1</v>
      </c>
      <c r="I58" s="4" t="n">
        <v>1</v>
      </c>
      <c r="J58" s="4" t="n">
        <v>0</v>
      </c>
      <c r="K58" s="4" t="n">
        <v>1</v>
      </c>
      <c r="L58" s="4" t="n">
        <v>1</v>
      </c>
      <c r="M58" s="4" t="n">
        <v>1</v>
      </c>
      <c r="N58" s="4" t="n">
        <v>1</v>
      </c>
      <c r="O58" s="4" t="n">
        <v>0</v>
      </c>
      <c r="P58" s="4" t="n">
        <v>1</v>
      </c>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51.75" hidden="false" customHeight="false" outlineLevel="0" collapsed="false">
      <c r="A59" s="126" t="s">
        <v>1214</v>
      </c>
      <c r="B59" s="4" t="n">
        <v>1</v>
      </c>
      <c r="C59" s="4" t="n">
        <v>0</v>
      </c>
      <c r="D59" s="4" t="n">
        <v>0</v>
      </c>
      <c r="E59" s="4" t="n">
        <v>1</v>
      </c>
      <c r="F59" s="4" t="n">
        <v>1</v>
      </c>
      <c r="G59" s="4" t="n">
        <v>0</v>
      </c>
      <c r="H59" s="4" t="n">
        <v>1</v>
      </c>
      <c r="I59" s="4" t="n">
        <v>1</v>
      </c>
      <c r="J59" s="4" t="n">
        <v>0</v>
      </c>
      <c r="K59" s="4" t="n">
        <v>1</v>
      </c>
      <c r="L59" s="4" t="n">
        <v>1</v>
      </c>
      <c r="M59" s="4" t="n">
        <v>1</v>
      </c>
      <c r="N59" s="4" t="n">
        <v>1</v>
      </c>
      <c r="O59" s="4" t="n">
        <v>0</v>
      </c>
      <c r="P59" s="4" t="n">
        <v>1</v>
      </c>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39" hidden="false" customHeight="false" outlineLevel="0" collapsed="false">
      <c r="A60" s="126" t="s">
        <v>1215</v>
      </c>
      <c r="B60" s="4" t="n">
        <v>1</v>
      </c>
      <c r="C60" s="4" t="n">
        <v>0</v>
      </c>
      <c r="D60" s="4" t="n">
        <v>0</v>
      </c>
      <c r="E60" s="4" t="n">
        <v>1</v>
      </c>
      <c r="F60" s="4" t="n">
        <v>1</v>
      </c>
      <c r="G60" s="4" t="n">
        <v>0</v>
      </c>
      <c r="H60" s="4" t="n">
        <v>0</v>
      </c>
      <c r="I60" s="4" t="n">
        <v>1</v>
      </c>
      <c r="J60" s="4" t="n">
        <v>0</v>
      </c>
      <c r="K60" s="4" t="n">
        <v>1</v>
      </c>
      <c r="L60" s="4" t="n">
        <v>1</v>
      </c>
      <c r="M60" s="4" t="n">
        <v>1</v>
      </c>
      <c r="N60" s="4" t="n">
        <v>1</v>
      </c>
      <c r="O60" s="4" t="n">
        <v>0</v>
      </c>
      <c r="P60" s="4" t="n">
        <v>1</v>
      </c>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5.5" hidden="false" customHeight="false" outlineLevel="0" collapsed="false">
      <c r="A61" s="126" t="s">
        <v>1216</v>
      </c>
      <c r="B61" s="127" t="n">
        <v>1</v>
      </c>
      <c r="C61" s="127" t="n">
        <v>1</v>
      </c>
      <c r="D61" s="127" t="n">
        <v>1</v>
      </c>
      <c r="E61" s="127" t="n">
        <v>1</v>
      </c>
      <c r="F61" s="127" t="n">
        <v>1</v>
      </c>
      <c r="G61" s="127" t="n">
        <v>1</v>
      </c>
      <c r="H61" s="127" t="n">
        <v>1</v>
      </c>
      <c r="I61" s="127" t="n">
        <v>1</v>
      </c>
      <c r="J61" s="127" t="n">
        <v>1</v>
      </c>
      <c r="K61" s="127" t="n">
        <v>1</v>
      </c>
      <c r="L61" s="127" t="n">
        <v>1</v>
      </c>
      <c r="M61" s="127" t="n">
        <v>1</v>
      </c>
      <c r="N61" s="127" t="n">
        <v>1</v>
      </c>
      <c r="O61" s="127" t="n">
        <v>1</v>
      </c>
      <c r="P61" s="128" t="n">
        <v>0</v>
      </c>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5.5" hidden="false" customHeight="false" outlineLevel="0" collapsed="false">
      <c r="A62" s="126" t="s">
        <v>1217</v>
      </c>
      <c r="B62" s="127" t="n">
        <v>1</v>
      </c>
      <c r="C62" s="127" t="n">
        <v>0</v>
      </c>
      <c r="D62" s="127" t="n">
        <v>1</v>
      </c>
      <c r="E62" s="127" t="n">
        <v>1</v>
      </c>
      <c r="F62" s="127" t="n">
        <v>1</v>
      </c>
      <c r="G62" s="127" t="n">
        <v>1</v>
      </c>
      <c r="H62" s="127" t="n">
        <v>1</v>
      </c>
      <c r="I62" s="127" t="n">
        <v>1</v>
      </c>
      <c r="J62" s="127" t="n">
        <v>1</v>
      </c>
      <c r="K62" s="127" t="n">
        <v>1</v>
      </c>
      <c r="L62" s="127" t="n">
        <v>1</v>
      </c>
      <c r="M62" s="127" t="n">
        <v>1</v>
      </c>
      <c r="N62" s="127" t="n">
        <v>1</v>
      </c>
      <c r="O62" s="127" t="n">
        <v>1</v>
      </c>
      <c r="P62" s="128" t="n">
        <v>0</v>
      </c>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38.25" hidden="false" customHeight="false" outlineLevel="0" collapsed="false">
      <c r="A63" s="126" t="s">
        <v>1218</v>
      </c>
      <c r="B63" s="127" t="n">
        <v>1</v>
      </c>
      <c r="C63" s="127" t="n">
        <v>1</v>
      </c>
      <c r="D63" s="127" t="n">
        <v>1</v>
      </c>
      <c r="E63" s="127" t="n">
        <v>1</v>
      </c>
      <c r="F63" s="127" t="n">
        <v>1</v>
      </c>
      <c r="G63" s="127" t="n">
        <v>1</v>
      </c>
      <c r="H63" s="127" t="n">
        <v>1</v>
      </c>
      <c r="I63" s="127" t="n">
        <v>1</v>
      </c>
      <c r="J63" s="127" t="n">
        <v>1</v>
      </c>
      <c r="K63" s="127" t="n">
        <v>1</v>
      </c>
      <c r="L63" s="127" t="n">
        <v>1</v>
      </c>
      <c r="M63" s="127" t="n">
        <v>1</v>
      </c>
      <c r="N63" s="127" t="n">
        <v>1</v>
      </c>
      <c r="O63" s="127" t="n">
        <v>1</v>
      </c>
      <c r="P63" s="128" t="n">
        <v>0</v>
      </c>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38.25" hidden="false" customHeight="false" outlineLevel="0" collapsed="false">
      <c r="A64" s="126" t="s">
        <v>1219</v>
      </c>
      <c r="B64" s="127" t="n">
        <v>1</v>
      </c>
      <c r="C64" s="127" t="n">
        <v>1</v>
      </c>
      <c r="D64" s="127" t="n">
        <v>1</v>
      </c>
      <c r="E64" s="127" t="n">
        <v>1</v>
      </c>
      <c r="F64" s="127" t="n">
        <v>1</v>
      </c>
      <c r="G64" s="127" t="n">
        <v>1</v>
      </c>
      <c r="H64" s="127" t="n">
        <v>1</v>
      </c>
      <c r="I64" s="127" t="n">
        <v>1</v>
      </c>
      <c r="J64" s="127" t="n">
        <v>1</v>
      </c>
      <c r="K64" s="127" t="n">
        <v>1</v>
      </c>
      <c r="L64" s="127" t="n">
        <v>1</v>
      </c>
      <c r="M64" s="127" t="n">
        <v>1</v>
      </c>
      <c r="N64" s="127" t="n">
        <v>1</v>
      </c>
      <c r="O64" s="127" t="n">
        <v>1</v>
      </c>
      <c r="P64" s="128" t="n">
        <v>0</v>
      </c>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5.5" hidden="false" customHeight="false" outlineLevel="0" collapsed="false">
      <c r="A65" s="126" t="s">
        <v>1220</v>
      </c>
      <c r="B65" s="127" t="n">
        <v>1</v>
      </c>
      <c r="C65" s="127" t="n">
        <v>1</v>
      </c>
      <c r="D65" s="127" t="n">
        <v>1</v>
      </c>
      <c r="E65" s="127" t="n">
        <v>1</v>
      </c>
      <c r="F65" s="127" t="n">
        <v>1</v>
      </c>
      <c r="G65" s="127" t="n">
        <v>1</v>
      </c>
      <c r="H65" s="127" t="n">
        <v>1</v>
      </c>
      <c r="I65" s="127" t="n">
        <v>1</v>
      </c>
      <c r="J65" s="127" t="n">
        <v>1</v>
      </c>
      <c r="K65" s="127" t="n">
        <v>1</v>
      </c>
      <c r="L65" s="127" t="n">
        <v>0</v>
      </c>
      <c r="M65" s="127" t="n">
        <v>1</v>
      </c>
      <c r="N65" s="127" t="n">
        <v>1</v>
      </c>
      <c r="O65" s="127" t="n">
        <v>1</v>
      </c>
      <c r="P65" s="128" t="n">
        <v>0</v>
      </c>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2.75" hidden="false" customHeight="false" outlineLevel="0" collapsed="false">
      <c r="A66" s="126" t="s">
        <v>1221</v>
      </c>
      <c r="B66" s="127" t="n">
        <v>1</v>
      </c>
      <c r="C66" s="127" t="n">
        <v>1</v>
      </c>
      <c r="D66" s="127" t="n">
        <v>1</v>
      </c>
      <c r="E66" s="127" t="n">
        <v>1</v>
      </c>
      <c r="F66" s="127" t="n">
        <v>1</v>
      </c>
      <c r="G66" s="127" t="n">
        <v>1</v>
      </c>
      <c r="H66" s="127" t="n">
        <v>1</v>
      </c>
      <c r="I66" s="127" t="n">
        <v>1</v>
      </c>
      <c r="J66" s="127" t="n">
        <v>1</v>
      </c>
      <c r="K66" s="127" t="n">
        <v>1</v>
      </c>
      <c r="L66" s="127" t="n">
        <v>1</v>
      </c>
      <c r="M66" s="127" t="n">
        <v>1</v>
      </c>
      <c r="N66" s="127" t="n">
        <v>1</v>
      </c>
      <c r="O66" s="127" t="n">
        <v>997</v>
      </c>
      <c r="P66" s="128" t="n">
        <v>1</v>
      </c>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2.75" hidden="false" customHeight="false" outlineLevel="0" collapsed="false">
      <c r="A67" s="126" t="s">
        <v>1222</v>
      </c>
      <c r="B67" s="127" t="n">
        <v>1</v>
      </c>
      <c r="C67" s="127" t="n">
        <v>1</v>
      </c>
      <c r="D67" s="127" t="n">
        <v>1</v>
      </c>
      <c r="E67" s="127" t="n">
        <v>1</v>
      </c>
      <c r="F67" s="127" t="n">
        <v>1</v>
      </c>
      <c r="G67" s="127" t="n">
        <v>1</v>
      </c>
      <c r="H67" s="127" t="n">
        <v>1</v>
      </c>
      <c r="I67" s="127" t="n">
        <v>1</v>
      </c>
      <c r="J67" s="127" t="n">
        <v>1</v>
      </c>
      <c r="K67" s="127" t="n">
        <v>1</v>
      </c>
      <c r="L67" s="127" t="n">
        <v>1</v>
      </c>
      <c r="M67" s="127" t="n">
        <v>1</v>
      </c>
      <c r="N67" s="127" t="n">
        <v>1</v>
      </c>
      <c r="O67" s="127" t="n">
        <v>997</v>
      </c>
      <c r="P67" s="128" t="n">
        <v>1</v>
      </c>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2.75" hidden="false" customHeight="false" outlineLevel="0" collapsed="false">
      <c r="A68" s="126" t="s">
        <v>1223</v>
      </c>
      <c r="B68" s="127" t="n">
        <v>1</v>
      </c>
      <c r="C68" s="127" t="n">
        <v>1</v>
      </c>
      <c r="D68" s="127" t="n">
        <v>1</v>
      </c>
      <c r="E68" s="127" t="n">
        <v>1</v>
      </c>
      <c r="F68" s="127" t="n">
        <v>1</v>
      </c>
      <c r="G68" s="127" t="n">
        <v>1</v>
      </c>
      <c r="H68" s="127" t="n">
        <v>1</v>
      </c>
      <c r="I68" s="127" t="n">
        <v>1</v>
      </c>
      <c r="J68" s="127" t="n">
        <v>1</v>
      </c>
      <c r="K68" s="127" t="n">
        <v>1</v>
      </c>
      <c r="L68" s="127" t="n">
        <v>1</v>
      </c>
      <c r="M68" s="127" t="n">
        <v>1</v>
      </c>
      <c r="N68" s="127" t="n">
        <v>1</v>
      </c>
      <c r="O68" s="127" t="n">
        <v>997</v>
      </c>
      <c r="P68" s="128" t="n">
        <v>1</v>
      </c>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s="152" customFormat="true" ht="13.5" hidden="false" customHeight="false" outlineLevel="0" collapsed="false">
      <c r="A69" s="149" t="s">
        <v>1224</v>
      </c>
      <c r="B69" s="150" t="n">
        <f aca="false">AVERAGE(B53:B68)</f>
        <v>0.875</v>
      </c>
      <c r="C69" s="150" t="n">
        <f aca="false">AVERAGE(C53:C68)</f>
        <v>0.533333333333333</v>
      </c>
      <c r="D69" s="150" t="n">
        <f aca="false">AVERAGE(D53:D68)</f>
        <v>0.6</v>
      </c>
      <c r="E69" s="150" t="n">
        <f aca="false">AVERAGE(E53:E68)</f>
        <v>0.8964375</v>
      </c>
      <c r="F69" s="150" t="n">
        <f aca="false">AVERAGE(F53:F68)</f>
        <v>1</v>
      </c>
      <c r="G69" s="150" t="n">
        <f aca="false">AVERAGE(G53:G68)</f>
        <v>0.6311875</v>
      </c>
      <c r="H69" s="150" t="n">
        <f aca="false">AVERAGE(H53:H68)</f>
        <v>0.866666666666667</v>
      </c>
      <c r="I69" s="150" t="n">
        <f aca="false">AVERAGE(I53:I68)</f>
        <v>0.933333333333333</v>
      </c>
      <c r="J69" s="150" t="n">
        <f aca="false">AVERAGE(J53:J68)</f>
        <v>0.59025</v>
      </c>
      <c r="K69" s="150" t="n">
        <f aca="false">AVERAGE(K53:K68)</f>
        <v>0.89975</v>
      </c>
      <c r="L69" s="150" t="n">
        <f aca="false">AVERAGE(L53:L68)</f>
        <v>0.866666666666667</v>
      </c>
      <c r="M69" s="150" t="n">
        <f aca="false">AVERAGE(M53:M68)</f>
        <v>0.933333333333333</v>
      </c>
      <c r="N69" s="150" t="n">
        <f aca="false">AVERAGE(N55:N68,N53)</f>
        <v>0.908</v>
      </c>
      <c r="O69" s="150" t="n">
        <f aca="false">AVERAGE(O55:O65,O53)</f>
        <v>0.46375</v>
      </c>
      <c r="P69" s="151" t="n">
        <f aca="false">AVERAGE(P53:P68)</f>
        <v>0.58225</v>
      </c>
    </row>
    <row r="70" s="154" customFormat="true" ht="14.25" hidden="false" customHeight="true" outlineLevel="0" collapsed="false">
      <c r="A70" s="153" t="s">
        <v>1225</v>
      </c>
      <c r="B70" s="153"/>
      <c r="C70" s="153"/>
      <c r="D70" s="153"/>
      <c r="E70" s="153"/>
      <c r="F70" s="153"/>
      <c r="G70" s="153"/>
      <c r="H70" s="153"/>
      <c r="I70" s="153"/>
      <c r="J70" s="153"/>
      <c r="K70" s="153"/>
      <c r="L70" s="153"/>
      <c r="M70" s="153"/>
      <c r="N70" s="153"/>
      <c r="O70" s="153"/>
      <c r="P70" s="153"/>
    </row>
    <row r="71" customFormat="false" ht="13.5" hidden="false" customHeight="true" outlineLevel="0" collapsed="false">
      <c r="A71" s="153" t="s">
        <v>1226</v>
      </c>
      <c r="B71" s="153"/>
      <c r="C71" s="153"/>
      <c r="D71" s="153"/>
      <c r="E71" s="153"/>
      <c r="F71" s="153"/>
      <c r="G71" s="153"/>
      <c r="H71" s="153"/>
      <c r="I71" s="153"/>
      <c r="J71" s="153"/>
      <c r="K71" s="153"/>
      <c r="L71" s="153"/>
      <c r="M71" s="153"/>
      <c r="N71" s="153"/>
      <c r="O71" s="153"/>
      <c r="P71" s="153"/>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2.75" hidden="false" customHeight="false" outlineLevel="0" collapsed="false">
      <c r="A72" s="155" t="s">
        <v>1227</v>
      </c>
      <c r="B72" s="156"/>
      <c r="C72" s="156"/>
      <c r="D72" s="156"/>
      <c r="E72" s="156"/>
      <c r="F72" s="156"/>
      <c r="G72" s="156"/>
      <c r="H72" s="156"/>
      <c r="I72" s="156"/>
      <c r="J72" s="156"/>
      <c r="K72" s="156"/>
      <c r="L72" s="156"/>
      <c r="M72" s="156"/>
      <c r="N72" s="156"/>
      <c r="O72" s="156"/>
      <c r="P72" s="157"/>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75" hidden="false" customHeight="false" outlineLevel="0" collapsed="false">
      <c r="A73" s="126" t="s">
        <v>1228</v>
      </c>
      <c r="B73" s="158" t="n">
        <v>1</v>
      </c>
      <c r="C73" s="158" t="n">
        <v>1</v>
      </c>
      <c r="D73" s="158" t="n">
        <v>1</v>
      </c>
      <c r="E73" s="158" t="n">
        <v>1</v>
      </c>
      <c r="F73" s="158" t="n">
        <v>1</v>
      </c>
      <c r="G73" s="158" t="n">
        <v>1</v>
      </c>
      <c r="H73" s="158" t="n">
        <v>1</v>
      </c>
      <c r="I73" s="158" t="n">
        <v>1</v>
      </c>
      <c r="J73" s="158" t="n">
        <v>1</v>
      </c>
      <c r="K73" s="158" t="n">
        <v>1</v>
      </c>
      <c r="L73" s="158" t="n">
        <v>1</v>
      </c>
      <c r="M73" s="158" t="n">
        <v>1</v>
      </c>
      <c r="N73" s="158" t="n">
        <v>1</v>
      </c>
      <c r="O73" s="158" t="n">
        <v>1</v>
      </c>
      <c r="P73" s="128" t="n">
        <v>1</v>
      </c>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5.5" hidden="false" customHeight="false" outlineLevel="0" collapsed="false">
      <c r="A74" s="126" t="s">
        <v>1229</v>
      </c>
      <c r="B74" s="158" t="n">
        <v>1</v>
      </c>
      <c r="C74" s="158" t="n">
        <v>1</v>
      </c>
      <c r="D74" s="158" t="n">
        <v>1</v>
      </c>
      <c r="E74" s="158" t="n">
        <v>0</v>
      </c>
      <c r="F74" s="158" t="n">
        <v>1</v>
      </c>
      <c r="G74" s="158" t="n">
        <v>1</v>
      </c>
      <c r="H74" s="158" t="n">
        <v>0</v>
      </c>
      <c r="I74" s="158" t="n">
        <v>0</v>
      </c>
      <c r="J74" s="158" t="n">
        <v>0</v>
      </c>
      <c r="K74" s="158" t="n">
        <v>1</v>
      </c>
      <c r="L74" s="158" t="n">
        <v>1</v>
      </c>
      <c r="M74" s="158" t="n">
        <v>0</v>
      </c>
      <c r="N74" s="158" t="n">
        <v>1</v>
      </c>
      <c r="O74" s="158" t="n">
        <v>1</v>
      </c>
      <c r="P74" s="128" t="n">
        <v>0</v>
      </c>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5.5" hidden="false" customHeight="false" outlineLevel="0" collapsed="false">
      <c r="A75" s="126" t="s">
        <v>70</v>
      </c>
      <c r="B75" s="158" t="n">
        <v>1</v>
      </c>
      <c r="C75" s="158" t="n">
        <v>1</v>
      </c>
      <c r="D75" s="158" t="n">
        <v>0.33</v>
      </c>
      <c r="E75" s="158" t="n">
        <v>0.33</v>
      </c>
      <c r="F75" s="158" t="n">
        <v>1</v>
      </c>
      <c r="G75" s="158" t="n">
        <v>1</v>
      </c>
      <c r="H75" s="158" t="n">
        <v>0.66</v>
      </c>
      <c r="I75" s="158" t="n">
        <v>0.33</v>
      </c>
      <c r="J75" s="158" t="n">
        <v>1</v>
      </c>
      <c r="K75" s="158" t="n">
        <v>0.66</v>
      </c>
      <c r="L75" s="158" t="n">
        <v>0.33</v>
      </c>
      <c r="M75" s="158" t="n">
        <v>0</v>
      </c>
      <c r="N75" s="158" t="n">
        <v>1</v>
      </c>
      <c r="O75" s="158" t="n">
        <v>0.66</v>
      </c>
      <c r="P75" s="128" t="n">
        <v>1</v>
      </c>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 hidden="false" customHeight="false" outlineLevel="0" collapsed="false">
      <c r="A76" s="126" t="s">
        <v>1230</v>
      </c>
      <c r="B76" s="159" t="n">
        <v>1</v>
      </c>
      <c r="C76" s="52" t="n">
        <v>0</v>
      </c>
      <c r="D76" s="52" t="n">
        <v>0</v>
      </c>
      <c r="E76" s="52" t="n">
        <v>1</v>
      </c>
      <c r="F76" s="52" t="n">
        <v>1</v>
      </c>
      <c r="G76" s="52" t="n">
        <v>0</v>
      </c>
      <c r="H76" s="52" t="n">
        <v>0</v>
      </c>
      <c r="I76" s="52" t="n">
        <v>1</v>
      </c>
      <c r="J76" s="52" t="n">
        <v>0</v>
      </c>
      <c r="K76" s="52" t="n">
        <v>1</v>
      </c>
      <c r="L76" s="52" t="n">
        <v>1</v>
      </c>
      <c r="M76" s="52" t="n">
        <v>0</v>
      </c>
      <c r="N76" s="52" t="n">
        <v>1</v>
      </c>
      <c r="O76" s="52" t="n">
        <v>0</v>
      </c>
      <c r="P76" s="52" t="n">
        <v>1</v>
      </c>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126" t="s">
        <v>1231</v>
      </c>
      <c r="B77" s="25" t="n">
        <v>0.966910143813146</v>
      </c>
      <c r="C77" s="25" t="n">
        <v>0.992927041437956</v>
      </c>
      <c r="D77" s="25" t="n">
        <v>0.992828854955539</v>
      </c>
      <c r="E77" s="25" t="n">
        <v>0.706350151785814</v>
      </c>
      <c r="F77" s="2" t="n">
        <v>0.52750869865827</v>
      </c>
      <c r="G77" s="25" t="n">
        <v>0.787496243486079</v>
      </c>
      <c r="H77" s="25" t="n">
        <v>0.774354822774991</v>
      </c>
      <c r="I77" s="25"/>
      <c r="J77" s="25" t="n">
        <v>0.694517259275319</v>
      </c>
      <c r="K77" s="25" t="n">
        <v>0.852847575561214</v>
      </c>
      <c r="L77" s="25" t="n">
        <v>0.993206679808977</v>
      </c>
      <c r="M77" s="25" t="n">
        <v>0.678395690861757</v>
      </c>
      <c r="N77" s="25" t="n">
        <v>0.999918020146491</v>
      </c>
      <c r="O77" s="25" t="n">
        <v>0.927741843506964</v>
      </c>
      <c r="P77" s="25" t="n">
        <v>0.744102357922814</v>
      </c>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2.75" hidden="false" customHeight="false" outlineLevel="0" collapsed="false">
      <c r="A78" s="142" t="s">
        <v>1232</v>
      </c>
      <c r="B78" s="143" t="n">
        <f aca="false">AVERAGE(B73:B77)</f>
        <v>0.993382028762629</v>
      </c>
      <c r="C78" s="143" t="n">
        <f aca="false">AVERAGE(C73:C77)</f>
        <v>0.798585408287591</v>
      </c>
      <c r="D78" s="143" t="n">
        <f aca="false">AVERAGE(D73:D77)</f>
        <v>0.664565770991108</v>
      </c>
      <c r="E78" s="143" t="n">
        <f aca="false">AVERAGE(E73:E77)</f>
        <v>0.607270030357163</v>
      </c>
      <c r="F78" s="143" t="n">
        <f aca="false">AVERAGE(F73:F77)</f>
        <v>0.905501739731654</v>
      </c>
      <c r="G78" s="143" t="n">
        <f aca="false">AVERAGE(G73:G77)</f>
        <v>0.757499248697216</v>
      </c>
      <c r="H78" s="143" t="n">
        <f aca="false">AVERAGE(H73:H77)</f>
        <v>0.486870964554998</v>
      </c>
      <c r="I78" s="143" t="n">
        <f aca="false">AVERAGE(I73:I77)</f>
        <v>0.5825</v>
      </c>
      <c r="J78" s="143" t="n">
        <f aca="false">AVERAGE(J73:J77)</f>
        <v>0.538903451855064</v>
      </c>
      <c r="K78" s="143" t="n">
        <f aca="false">AVERAGE(K73:K77)</f>
        <v>0.902569515112243</v>
      </c>
      <c r="L78" s="143" t="n">
        <f aca="false">AVERAGE(L73:L77)</f>
        <v>0.864641335961795</v>
      </c>
      <c r="M78" s="143" t="n">
        <f aca="false">AVERAGE(M73:M77)</f>
        <v>0.335679138172351</v>
      </c>
      <c r="N78" s="143" t="n">
        <f aca="false">AVERAGE(N73:N77)</f>
        <v>0.999983604029298</v>
      </c>
      <c r="O78" s="143" t="n">
        <f aca="false">AVERAGE(O73:O77)</f>
        <v>0.717548368701393</v>
      </c>
      <c r="P78" s="144" t="n">
        <f aca="false">AVERAGE(P73:P77)</f>
        <v>0.748820471584563</v>
      </c>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2.75" hidden="false" customHeight="false" outlineLevel="0" collapsed="false">
      <c r="A79" s="160" t="s">
        <v>1233</v>
      </c>
      <c r="B79" s="156"/>
      <c r="C79" s="156"/>
      <c r="D79" s="156"/>
      <c r="E79" s="156"/>
      <c r="F79" s="156"/>
      <c r="G79" s="156"/>
      <c r="H79" s="156"/>
      <c r="I79" s="156"/>
      <c r="J79" s="156"/>
      <c r="K79" s="156"/>
      <c r="L79" s="156"/>
      <c r="M79" s="156"/>
      <c r="N79" s="156"/>
      <c r="O79" s="156"/>
      <c r="P79" s="157"/>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2.75" hidden="false" customHeight="false" outlineLevel="0" collapsed="false">
      <c r="A80" s="126" t="s">
        <v>1234</v>
      </c>
      <c r="B80" s="158" t="n">
        <v>1.062</v>
      </c>
      <c r="C80" s="158" t="n">
        <v>1.011</v>
      </c>
      <c r="D80" s="158" t="n">
        <v>0.988</v>
      </c>
      <c r="E80" s="158" t="n">
        <v>1.01</v>
      </c>
      <c r="F80" s="158" t="n">
        <v>0.984</v>
      </c>
      <c r="G80" s="158" t="n">
        <v>1.0803</v>
      </c>
      <c r="H80" s="158"/>
      <c r="I80" s="158" t="n">
        <v>0.854</v>
      </c>
      <c r="J80" s="158" t="n">
        <v>0.952</v>
      </c>
      <c r="K80" s="158"/>
      <c r="L80" s="158" t="n">
        <v>0.9855</v>
      </c>
      <c r="M80" s="158" t="n">
        <v>0.946</v>
      </c>
      <c r="N80" s="158" t="n">
        <v>1.0808</v>
      </c>
      <c r="O80" s="158" t="n">
        <v>0.9891</v>
      </c>
      <c r="P80" s="128" t="n">
        <v>1.064</v>
      </c>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s="141" customFormat="true" ht="12.75" hidden="false" customHeight="false" outlineLevel="0" collapsed="false">
      <c r="A81" s="138" t="s">
        <v>1235</v>
      </c>
      <c r="B81" s="161" t="n">
        <v>1.322</v>
      </c>
      <c r="C81" s="161" t="n">
        <v>1.086</v>
      </c>
      <c r="D81" s="161" t="n">
        <v>1.01</v>
      </c>
      <c r="E81" s="161" t="n">
        <v>0.309</v>
      </c>
      <c r="F81" s="161"/>
      <c r="G81" s="161" t="n">
        <v>0.752</v>
      </c>
      <c r="H81" s="161"/>
      <c r="I81" s="161" t="n">
        <v>0.582</v>
      </c>
      <c r="J81" s="161" t="n">
        <v>0.765</v>
      </c>
      <c r="K81" s="161"/>
      <c r="L81" s="161" t="n">
        <v>0.967</v>
      </c>
      <c r="M81" s="161" t="n">
        <v>0.356</v>
      </c>
      <c r="N81" s="161" t="n">
        <v>1.223</v>
      </c>
      <c r="O81" s="161" t="n">
        <v>0.956</v>
      </c>
      <c r="P81" s="140" t="n">
        <v>0.615</v>
      </c>
    </row>
    <row r="82" s="141" customFormat="true" ht="25.5" hidden="false" customHeight="false" outlineLevel="0" collapsed="false">
      <c r="A82" s="138" t="s">
        <v>1236</v>
      </c>
      <c r="B82" s="161" t="n">
        <v>0.204</v>
      </c>
      <c r="C82" s="161"/>
      <c r="D82" s="161" t="n">
        <v>0.376</v>
      </c>
      <c r="E82" s="161"/>
      <c r="F82" s="161"/>
      <c r="G82" s="161" t="n">
        <v>0.588</v>
      </c>
      <c r="H82" s="161"/>
      <c r="I82" s="161"/>
      <c r="J82" s="161" t="n">
        <v>0</v>
      </c>
      <c r="K82" s="161"/>
      <c r="L82" s="161"/>
      <c r="M82" s="161"/>
      <c r="N82" s="161"/>
      <c r="O82" s="161"/>
      <c r="P82" s="140"/>
    </row>
    <row r="83" s="141" customFormat="true" ht="12.75" hidden="false" customHeight="false" outlineLevel="0" collapsed="false">
      <c r="A83" s="138" t="s">
        <v>1237</v>
      </c>
      <c r="B83" s="161" t="n">
        <v>1.016</v>
      </c>
      <c r="C83" s="161" t="n">
        <v>0.831</v>
      </c>
      <c r="D83" s="161" t="n">
        <v>0.932</v>
      </c>
      <c r="E83" s="161"/>
      <c r="F83" s="161"/>
      <c r="G83" s="161" t="n">
        <v>0.289</v>
      </c>
      <c r="H83" s="161"/>
      <c r="I83" s="161"/>
      <c r="J83" s="161" t="n">
        <v>0.498</v>
      </c>
      <c r="K83" s="161"/>
      <c r="L83" s="161" t="n">
        <v>0.784</v>
      </c>
      <c r="M83" s="161"/>
      <c r="N83" s="161" t="n">
        <v>0.736</v>
      </c>
      <c r="O83" s="161" t="n">
        <v>1.0439</v>
      </c>
      <c r="P83" s="140" t="n">
        <v>0.229</v>
      </c>
    </row>
    <row r="84" s="141" customFormat="true" ht="12.75" hidden="false" customHeight="false" outlineLevel="0" collapsed="false">
      <c r="A84" s="138" t="s">
        <v>1238</v>
      </c>
      <c r="B84" s="161" t="n">
        <v>0.975</v>
      </c>
      <c r="C84" s="161" t="n">
        <v>0.998</v>
      </c>
      <c r="D84" s="161" t="n">
        <v>0.929</v>
      </c>
      <c r="E84" s="161" t="n">
        <v>0.66</v>
      </c>
      <c r="F84" s="161" t="n">
        <v>0.909</v>
      </c>
      <c r="G84" s="161" t="n">
        <v>0.92</v>
      </c>
      <c r="H84" s="161"/>
      <c r="I84" s="161" t="n">
        <v>0.653</v>
      </c>
      <c r="J84" s="161"/>
      <c r="K84" s="161" t="n">
        <v>0.963</v>
      </c>
      <c r="L84" s="161" t="n">
        <v>0.959</v>
      </c>
      <c r="M84" s="161" t="n">
        <v>0.804</v>
      </c>
      <c r="N84" s="161" t="n">
        <v>0.997</v>
      </c>
      <c r="O84" s="161" t="n">
        <v>0.926</v>
      </c>
      <c r="P84" s="140" t="n">
        <v>0.9251</v>
      </c>
    </row>
    <row r="85" s="141" customFormat="true" ht="12.75" hidden="false" customHeight="false" outlineLevel="0" collapsed="false">
      <c r="A85" s="138" t="s">
        <v>1239</v>
      </c>
      <c r="B85" s="161" t="n">
        <v>0.88</v>
      </c>
      <c r="C85" s="161"/>
      <c r="D85" s="161"/>
      <c r="E85" s="161"/>
      <c r="F85" s="161" t="n">
        <v>0.346</v>
      </c>
      <c r="G85" s="161" t="n">
        <v>0.576</v>
      </c>
      <c r="H85" s="161"/>
      <c r="I85" s="161" t="n">
        <v>0.29</v>
      </c>
      <c r="J85" s="161"/>
      <c r="K85" s="161" t="n">
        <v>0.705</v>
      </c>
      <c r="L85" s="161" t="n">
        <v>0.95</v>
      </c>
      <c r="M85" s="161"/>
      <c r="N85" s="161" t="n">
        <v>0.99</v>
      </c>
      <c r="O85" s="161" t="n">
        <v>0.873</v>
      </c>
      <c r="P85" s="140" t="n">
        <v>0.592</v>
      </c>
    </row>
    <row r="86" s="141" customFormat="true" ht="12.75" hidden="false" customHeight="false" outlineLevel="0" collapsed="false">
      <c r="A86" s="138" t="s">
        <v>1240</v>
      </c>
      <c r="B86" s="161"/>
      <c r="C86" s="161"/>
      <c r="D86" s="161" t="n">
        <v>0.962</v>
      </c>
      <c r="E86" s="161" t="n">
        <v>0.622</v>
      </c>
      <c r="F86" s="161" t="n">
        <v>0.509</v>
      </c>
      <c r="G86" s="161" t="n">
        <v>0.85</v>
      </c>
      <c r="H86" s="161"/>
      <c r="I86" s="161" t="n">
        <v>0.814</v>
      </c>
      <c r="J86" s="161" t="n">
        <v>0.905</v>
      </c>
      <c r="K86" s="161" t="n">
        <v>0.782</v>
      </c>
      <c r="L86" s="161" t="n">
        <v>0.999</v>
      </c>
      <c r="M86" s="161"/>
      <c r="N86" s="161"/>
      <c r="O86" s="161" t="n">
        <v>0.97</v>
      </c>
      <c r="P86" s="140" t="n">
        <v>0.777</v>
      </c>
    </row>
    <row r="87" s="141" customFormat="true" ht="12.75" hidden="false" customHeight="false" outlineLevel="0" collapsed="false">
      <c r="A87" s="138" t="s">
        <v>1241</v>
      </c>
      <c r="B87" s="161" t="n">
        <v>0.793</v>
      </c>
      <c r="C87" s="161" t="n">
        <v>0.888</v>
      </c>
      <c r="D87" s="161" t="n">
        <v>0.977</v>
      </c>
      <c r="E87" s="161" t="n">
        <v>0.0701</v>
      </c>
      <c r="F87" s="161"/>
      <c r="G87" s="161" t="n">
        <v>0.576</v>
      </c>
      <c r="H87" s="161"/>
      <c r="I87" s="161" t="n">
        <v>0.841</v>
      </c>
      <c r="J87" s="161"/>
      <c r="K87" s="161" t="n">
        <v>0.802</v>
      </c>
      <c r="L87" s="161" t="n">
        <v>0.907</v>
      </c>
      <c r="M87" s="161"/>
      <c r="N87" s="161"/>
      <c r="O87" s="161" t="n">
        <v>0.907</v>
      </c>
      <c r="P87" s="140" t="n">
        <v>0.692</v>
      </c>
    </row>
    <row r="88" s="141" customFormat="true" ht="25.5" hidden="false" customHeight="false" outlineLevel="0" collapsed="false">
      <c r="A88" s="138" t="s">
        <v>1242</v>
      </c>
      <c r="B88" s="161" t="n">
        <v>0.786</v>
      </c>
      <c r="C88" s="161"/>
      <c r="D88" s="161"/>
      <c r="E88" s="161"/>
      <c r="F88" s="161"/>
      <c r="G88" s="161" t="n">
        <v>0.933</v>
      </c>
      <c r="H88" s="161"/>
      <c r="I88" s="161"/>
      <c r="J88" s="161"/>
      <c r="K88" s="161"/>
      <c r="L88" s="161" t="n">
        <v>0.078</v>
      </c>
      <c r="M88" s="161"/>
      <c r="N88" s="161"/>
      <c r="O88" s="161"/>
      <c r="P88" s="140"/>
    </row>
    <row r="89" s="141" customFormat="true" ht="12.75" hidden="false" customHeight="false" outlineLevel="0" collapsed="false">
      <c r="A89" s="138" t="s">
        <v>1243</v>
      </c>
      <c r="B89" s="161" t="n">
        <v>0.765</v>
      </c>
      <c r="C89" s="161"/>
      <c r="D89" s="161" t="n">
        <v>0.2409</v>
      </c>
      <c r="E89" s="161"/>
      <c r="F89" s="161" t="n">
        <v>0.578</v>
      </c>
      <c r="G89" s="161" t="n">
        <v>0.189</v>
      </c>
      <c r="H89" s="161"/>
      <c r="I89" s="161" t="n">
        <v>0.903</v>
      </c>
      <c r="J89" s="161"/>
      <c r="K89" s="161"/>
      <c r="L89" s="161" t="n">
        <v>0.433</v>
      </c>
      <c r="M89" s="161"/>
      <c r="N89" s="161"/>
      <c r="O89" s="161"/>
      <c r="P89" s="140"/>
    </row>
    <row r="90" s="141" customFormat="true" ht="25.5" hidden="false" customHeight="false" outlineLevel="0" collapsed="false">
      <c r="A90" s="138" t="s">
        <v>1244</v>
      </c>
      <c r="B90" s="161"/>
      <c r="C90" s="161"/>
      <c r="D90" s="161"/>
      <c r="E90" s="161"/>
      <c r="F90" s="161" t="n">
        <v>0.875</v>
      </c>
      <c r="G90" s="161" t="n">
        <v>0.879</v>
      </c>
      <c r="H90" s="161"/>
      <c r="I90" s="161"/>
      <c r="J90" s="161"/>
      <c r="K90" s="161" t="n">
        <v>0.706</v>
      </c>
      <c r="L90" s="161"/>
      <c r="M90" s="161" t="n">
        <v>0.536</v>
      </c>
      <c r="N90" s="161" t="n">
        <v>0.896</v>
      </c>
      <c r="O90" s="161"/>
      <c r="P90" s="140" t="n">
        <v>0.525</v>
      </c>
    </row>
    <row r="91" s="141" customFormat="true" ht="25.5" hidden="false" customHeight="false" outlineLevel="0" collapsed="false">
      <c r="A91" s="138" t="s">
        <v>1245</v>
      </c>
      <c r="B91" s="161" t="n">
        <v>0.95</v>
      </c>
      <c r="C91" s="161" t="n">
        <v>0.91</v>
      </c>
      <c r="D91" s="161"/>
      <c r="E91" s="161"/>
      <c r="F91" s="161"/>
      <c r="G91" s="161" t="n">
        <v>0.926</v>
      </c>
      <c r="H91" s="161"/>
      <c r="I91" s="161"/>
      <c r="J91" s="161" t="n">
        <v>0.663</v>
      </c>
      <c r="K91" s="161"/>
      <c r="L91" s="161"/>
      <c r="M91" s="161"/>
      <c r="N91" s="161" t="n">
        <v>0.91</v>
      </c>
      <c r="O91" s="161" t="n">
        <v>0.33</v>
      </c>
      <c r="P91" s="140"/>
    </row>
    <row r="92" s="141" customFormat="true" ht="25.5" hidden="false" customHeight="false" outlineLevel="0" collapsed="false">
      <c r="A92" s="138" t="s">
        <v>1246</v>
      </c>
      <c r="B92" s="161" t="n">
        <v>0.957</v>
      </c>
      <c r="C92" s="161" t="n">
        <v>0.92</v>
      </c>
      <c r="D92" s="161"/>
      <c r="E92" s="161"/>
      <c r="F92" s="161"/>
      <c r="G92" s="161" t="n">
        <v>0.833</v>
      </c>
      <c r="H92" s="161"/>
      <c r="I92" s="161"/>
      <c r="J92" s="161" t="n">
        <v>0.355</v>
      </c>
      <c r="K92" s="161"/>
      <c r="L92" s="161"/>
      <c r="M92" s="161"/>
      <c r="N92" s="161" t="n">
        <v>0.87</v>
      </c>
      <c r="O92" s="161" t="n">
        <v>0.43</v>
      </c>
      <c r="P92" s="140"/>
    </row>
    <row r="93" s="141" customFormat="true" ht="25.5" hidden="false" customHeight="false" outlineLevel="0" collapsed="false">
      <c r="A93" s="138" t="s">
        <v>1247</v>
      </c>
      <c r="B93" s="161"/>
      <c r="C93" s="161"/>
      <c r="D93" s="161"/>
      <c r="E93" s="161"/>
      <c r="F93" s="161" t="n">
        <v>0.672</v>
      </c>
      <c r="G93" s="161" t="n">
        <v>0.797</v>
      </c>
      <c r="H93" s="161"/>
      <c r="I93" s="161"/>
      <c r="J93" s="161"/>
      <c r="K93" s="161" t="n">
        <v>0.543</v>
      </c>
      <c r="L93" s="161"/>
      <c r="M93" s="161" t="n">
        <v>0.654</v>
      </c>
      <c r="N93" s="161" t="n">
        <v>0.802</v>
      </c>
      <c r="O93" s="161"/>
      <c r="P93" s="140" t="n">
        <v>0.389</v>
      </c>
    </row>
    <row r="94" s="141" customFormat="true" ht="25.5" hidden="false" customHeight="false" outlineLevel="0" collapsed="false">
      <c r="A94" s="138" t="s">
        <v>1248</v>
      </c>
      <c r="B94" s="161" t="n">
        <v>0.948</v>
      </c>
      <c r="C94" s="161"/>
      <c r="D94" s="161"/>
      <c r="E94" s="161"/>
      <c r="F94" s="161"/>
      <c r="G94" s="161"/>
      <c r="H94" s="161" t="n">
        <v>0.937</v>
      </c>
      <c r="I94" s="161"/>
      <c r="J94" s="161"/>
      <c r="K94" s="161"/>
      <c r="L94" s="161"/>
      <c r="M94" s="161"/>
      <c r="N94" s="161" t="n">
        <v>0.8003</v>
      </c>
      <c r="O94" s="161" t="n">
        <v>0.289</v>
      </c>
      <c r="P94" s="140"/>
    </row>
    <row r="95" s="141" customFormat="true" ht="25.5" hidden="false" customHeight="false" outlineLevel="0" collapsed="false">
      <c r="A95" s="138" t="s">
        <v>1249</v>
      </c>
      <c r="B95" s="161" t="n">
        <v>0.96</v>
      </c>
      <c r="C95" s="161" t="n">
        <v>0.879</v>
      </c>
      <c r="D95" s="161"/>
      <c r="E95" s="161"/>
      <c r="F95" s="161"/>
      <c r="G95" s="161" t="n">
        <v>0.658</v>
      </c>
      <c r="H95" s="161"/>
      <c r="I95" s="161"/>
      <c r="J95" s="161"/>
      <c r="K95" s="161"/>
      <c r="L95" s="161"/>
      <c r="M95" s="161" t="n">
        <v>0.06</v>
      </c>
      <c r="N95" s="161" t="n">
        <v>0.725</v>
      </c>
      <c r="O95" s="161" t="n">
        <v>0.265</v>
      </c>
      <c r="P95" s="140"/>
    </row>
    <row r="96" s="141" customFormat="true" ht="12.75" hidden="false" customHeight="false" outlineLevel="0" collapsed="false">
      <c r="A96" s="138" t="s">
        <v>1250</v>
      </c>
      <c r="B96" s="161"/>
      <c r="C96" s="161"/>
      <c r="D96" s="161" t="n">
        <v>0.991</v>
      </c>
      <c r="E96" s="161"/>
      <c r="F96" s="161"/>
      <c r="G96" s="161" t="n">
        <v>0.969</v>
      </c>
      <c r="H96" s="161"/>
      <c r="I96" s="161" t="n">
        <v>0.477</v>
      </c>
      <c r="J96" s="161" t="n">
        <v>0.989</v>
      </c>
      <c r="K96" s="161" t="n">
        <v>0.984</v>
      </c>
      <c r="L96" s="161"/>
      <c r="M96" s="161" t="n">
        <v>0.87</v>
      </c>
      <c r="N96" s="161" t="n">
        <v>1</v>
      </c>
      <c r="O96" s="161"/>
      <c r="P96" s="140" t="n">
        <v>0.921</v>
      </c>
    </row>
    <row r="97" s="141" customFormat="true" ht="12.75" hidden="false" customHeight="false" outlineLevel="0" collapsed="false">
      <c r="A97" s="138" t="s">
        <v>1251</v>
      </c>
      <c r="B97" s="161" t="n">
        <v>0.96</v>
      </c>
      <c r="C97" s="161"/>
      <c r="D97" s="161" t="n">
        <v>0.965</v>
      </c>
      <c r="E97" s="161" t="n">
        <v>0.638</v>
      </c>
      <c r="F97" s="161"/>
      <c r="G97" s="161" t="n">
        <v>0.879</v>
      </c>
      <c r="H97" s="161" t="n">
        <v>0.9504</v>
      </c>
      <c r="I97" s="161" t="n">
        <v>0.455</v>
      </c>
      <c r="J97" s="161" t="n">
        <v>0.941</v>
      </c>
      <c r="K97" s="161" t="n">
        <v>0.958</v>
      </c>
      <c r="L97" s="161" t="n">
        <v>0.976</v>
      </c>
      <c r="M97" s="161" t="n">
        <v>0.761</v>
      </c>
      <c r="N97" s="161" t="n">
        <v>0.99</v>
      </c>
      <c r="O97" s="161" t="n">
        <v>0.88</v>
      </c>
      <c r="P97" s="140" t="n">
        <v>0.8007</v>
      </c>
    </row>
    <row r="98" customFormat="false" ht="12.75" hidden="false" customHeight="false" outlineLevel="0" collapsed="false">
      <c r="A98" s="142" t="s">
        <v>1252</v>
      </c>
      <c r="B98" s="143" t="n">
        <f aca="false">AVERAGE(B79:B97)</f>
        <v>0.898428571428572</v>
      </c>
      <c r="C98" s="143" t="n">
        <f aca="false">AVERAGE(C79:C97)</f>
        <v>0.940375</v>
      </c>
      <c r="D98" s="143" t="n">
        <f aca="false">AVERAGE(D79:D97)</f>
        <v>0.83709</v>
      </c>
      <c r="E98" s="143" t="n">
        <f aca="false">AVERAGE(E79:E97)</f>
        <v>0.551516666666667</v>
      </c>
      <c r="F98" s="143" t="n">
        <f aca="false">AVERAGE(F79:F97)</f>
        <v>0.696142857142857</v>
      </c>
      <c r="G98" s="143" t="n">
        <f aca="false">AVERAGE(G79:G97)</f>
        <v>0.746723529411765</v>
      </c>
      <c r="H98" s="143" t="n">
        <f aca="false">AVERAGE(H79:H97)</f>
        <v>0.9437</v>
      </c>
      <c r="I98" s="143" t="n">
        <f aca="false">AVERAGE(I79:I97)</f>
        <v>0.652111111111111</v>
      </c>
      <c r="J98" s="143" t="n">
        <f aca="false">AVERAGE(J79:J97)</f>
        <v>0.674222222222222</v>
      </c>
      <c r="K98" s="143" t="n">
        <f aca="false">AVERAGE(K79:K97)</f>
        <v>0.805375</v>
      </c>
      <c r="L98" s="143" t="n">
        <f aca="false">AVERAGE(L79:L97)</f>
        <v>0.80385</v>
      </c>
      <c r="M98" s="143" t="n">
        <f aca="false">AVERAGE(M79:M97)</f>
        <v>0.623375</v>
      </c>
      <c r="N98" s="143" t="n">
        <f aca="false">AVERAGE(N79:N97)</f>
        <v>0.924623076923077</v>
      </c>
      <c r="O98" s="143" t="n">
        <f aca="false">AVERAGE(O79:O97)</f>
        <v>0.73825</v>
      </c>
      <c r="P98" s="144" t="n">
        <f aca="false">AVERAGE(P79:P97)</f>
        <v>0.684527272727273</v>
      </c>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s="152" customFormat="true" ht="12.75" hidden="false" customHeight="false" outlineLevel="0" collapsed="false">
      <c r="A99" s="162" t="s">
        <v>1253</v>
      </c>
      <c r="B99" s="163" t="n">
        <f aca="false">AVERAGE(B78,B98)</f>
        <v>0.9459053000956</v>
      </c>
      <c r="C99" s="163" t="n">
        <f aca="false">AVERAGE(C78,C98)</f>
        <v>0.869480204143796</v>
      </c>
      <c r="D99" s="163" t="n">
        <f aca="false">AVERAGE(D78,D98)</f>
        <v>0.750827885495554</v>
      </c>
      <c r="E99" s="163" t="n">
        <f aca="false">AVERAGE(E78,E98)</f>
        <v>0.579393348511915</v>
      </c>
      <c r="F99" s="163" t="n">
        <f aca="false">AVERAGE(F78,F98)</f>
        <v>0.800822298437256</v>
      </c>
      <c r="G99" s="163" t="n">
        <f aca="false">AVERAGE(G78,G98)</f>
        <v>0.75211138905449</v>
      </c>
      <c r="H99" s="163" t="n">
        <f aca="false">AVERAGE(H78,H98)</f>
        <v>0.715285482277499</v>
      </c>
      <c r="I99" s="163" t="n">
        <f aca="false">AVERAGE(I78,I98)</f>
        <v>0.617305555555556</v>
      </c>
      <c r="J99" s="163" t="n">
        <f aca="false">AVERAGE(J78,J98)</f>
        <v>0.606562837038643</v>
      </c>
      <c r="K99" s="163" t="n">
        <f aca="false">AVERAGE(K78,K98)</f>
        <v>0.853972257556121</v>
      </c>
      <c r="L99" s="163" t="n">
        <f aca="false">AVERAGE(L78,L98)</f>
        <v>0.834245667980898</v>
      </c>
      <c r="M99" s="163" t="n">
        <f aca="false">AVERAGE(M78,M98)</f>
        <v>0.479527069086176</v>
      </c>
      <c r="N99" s="163" t="n">
        <f aca="false">AVERAGE(N78,N98)</f>
        <v>0.962303340476188</v>
      </c>
      <c r="O99" s="163" t="n">
        <f aca="false">AVERAGE(O78,O98)</f>
        <v>0.727899184350696</v>
      </c>
      <c r="P99" s="164" t="n">
        <f aca="false">AVERAGE(P78,P98)</f>
        <v>0.716673872155918</v>
      </c>
    </row>
    <row r="100" customFormat="false" ht="12.75" hidden="false" customHeight="false" outlineLevel="0" collapsed="false">
      <c r="A100" s="148" t="s">
        <v>1254</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2.75" hidden="false" customHeight="false" outlineLevel="0" collapsed="false">
      <c r="A101" s="126" t="s">
        <v>1255</v>
      </c>
      <c r="B101" s="127" t="n">
        <v>1</v>
      </c>
      <c r="C101" s="127" t="n">
        <v>1</v>
      </c>
      <c r="D101" s="127" t="n">
        <v>1</v>
      </c>
      <c r="E101" s="127" t="n">
        <v>1</v>
      </c>
      <c r="F101" s="127" t="n">
        <v>1</v>
      </c>
      <c r="G101" s="127" t="n">
        <v>1</v>
      </c>
      <c r="H101" s="127" t="n">
        <v>1</v>
      </c>
      <c r="I101" s="127" t="n">
        <v>1</v>
      </c>
      <c r="J101" s="127" t="n">
        <v>1</v>
      </c>
      <c r="K101" s="127" t="n">
        <v>1</v>
      </c>
      <c r="L101" s="127" t="n">
        <v>1</v>
      </c>
      <c r="M101" s="127" t="n">
        <v>1</v>
      </c>
      <c r="N101" s="127" t="n">
        <v>1</v>
      </c>
      <c r="O101" s="127" t="n">
        <v>1</v>
      </c>
      <c r="P101" s="128" t="n">
        <v>1</v>
      </c>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5.5" hidden="false" customHeight="false" outlineLevel="0" collapsed="false">
      <c r="A102" s="126" t="s">
        <v>69</v>
      </c>
      <c r="B102" s="127" t="n">
        <v>1</v>
      </c>
      <c r="C102" s="127" t="n">
        <v>1</v>
      </c>
      <c r="D102" s="127" t="n">
        <v>1</v>
      </c>
      <c r="E102" s="127" t="n">
        <v>0</v>
      </c>
      <c r="F102" s="127" t="n">
        <v>1</v>
      </c>
      <c r="G102" s="127" t="n">
        <v>1</v>
      </c>
      <c r="H102" s="127" t="n">
        <v>0</v>
      </c>
      <c r="I102" s="127" t="n">
        <v>0</v>
      </c>
      <c r="J102" s="127" t="n">
        <v>0</v>
      </c>
      <c r="K102" s="127" t="n">
        <v>1</v>
      </c>
      <c r="L102" s="127" t="n">
        <v>1</v>
      </c>
      <c r="M102" s="127" t="n">
        <v>0</v>
      </c>
      <c r="N102" s="127" t="n">
        <v>1</v>
      </c>
      <c r="O102" s="127" t="n">
        <v>1</v>
      </c>
      <c r="P102" s="128" t="n">
        <v>0</v>
      </c>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s="141" customFormat="true" ht="25.5" hidden="false" customHeight="false" outlineLevel="0" collapsed="false">
      <c r="A103" s="138" t="s">
        <v>70</v>
      </c>
      <c r="B103" s="139" t="n">
        <v>1</v>
      </c>
      <c r="C103" s="139" t="n">
        <v>1</v>
      </c>
      <c r="D103" s="139" t="n">
        <v>0.33</v>
      </c>
      <c r="E103" s="139" t="n">
        <v>0.33</v>
      </c>
      <c r="F103" s="139" t="n">
        <v>1</v>
      </c>
      <c r="G103" s="139" t="n">
        <v>1</v>
      </c>
      <c r="H103" s="139" t="n">
        <v>0.66</v>
      </c>
      <c r="I103" s="139" t="n">
        <v>0.33</v>
      </c>
      <c r="J103" s="139" t="n">
        <v>1</v>
      </c>
      <c r="K103" s="139" t="n">
        <v>0.66</v>
      </c>
      <c r="L103" s="139" t="n">
        <v>0.33</v>
      </c>
      <c r="M103" s="139" t="n">
        <v>0</v>
      </c>
      <c r="N103" s="139" t="n">
        <v>1</v>
      </c>
      <c r="O103" s="139" t="n">
        <v>0.66</v>
      </c>
      <c r="P103" s="140" t="n">
        <v>1</v>
      </c>
    </row>
    <row r="104" customFormat="false" ht="15" hidden="false" customHeight="false" outlineLevel="0" collapsed="false">
      <c r="A104" s="138" t="s">
        <v>1230</v>
      </c>
      <c r="B104" s="159" t="n">
        <v>1</v>
      </c>
      <c r="C104" s="52" t="n">
        <v>0</v>
      </c>
      <c r="D104" s="52" t="n">
        <v>0</v>
      </c>
      <c r="E104" s="52" t="n">
        <v>1</v>
      </c>
      <c r="F104" s="52" t="n">
        <v>1</v>
      </c>
      <c r="G104" s="52" t="n">
        <v>0</v>
      </c>
      <c r="H104" s="52" t="n">
        <v>0</v>
      </c>
      <c r="I104" s="52" t="n">
        <v>1</v>
      </c>
      <c r="J104" s="52" t="n">
        <v>0</v>
      </c>
      <c r="K104" s="52" t="n">
        <v>1</v>
      </c>
      <c r="L104" s="52" t="n">
        <v>1</v>
      </c>
      <c r="M104" s="52" t="n">
        <v>0</v>
      </c>
      <c r="N104" s="52" t="n">
        <v>1</v>
      </c>
      <c r="O104" s="52" t="n">
        <v>0</v>
      </c>
      <c r="P104" s="52" t="n">
        <v>1</v>
      </c>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5" hidden="false" customHeight="false" outlineLevel="0" collapsed="false">
      <c r="A105" s="138" t="s">
        <v>1231</v>
      </c>
      <c r="B105" s="139" t="n">
        <v>0.966</v>
      </c>
      <c r="C105" s="139" t="n">
        <v>0.992</v>
      </c>
      <c r="D105" s="139" t="n">
        <v>0.992</v>
      </c>
      <c r="E105" s="139" t="n">
        <v>0.706</v>
      </c>
      <c r="F105" s="36" t="n">
        <v>0.52750869865827</v>
      </c>
      <c r="G105" s="139" t="n">
        <v>0.787</v>
      </c>
      <c r="H105" s="139" t="n">
        <v>0.774</v>
      </c>
      <c r="I105" s="139"/>
      <c r="J105" s="139" t="n">
        <v>0.694</v>
      </c>
      <c r="K105" s="139" t="n">
        <v>0.852</v>
      </c>
      <c r="L105" s="139" t="n">
        <v>0.993</v>
      </c>
      <c r="M105" s="139" t="n">
        <v>0.678</v>
      </c>
      <c r="N105" s="139" t="n">
        <v>0.999</v>
      </c>
      <c r="O105" s="139" t="n">
        <v>0.927</v>
      </c>
      <c r="P105" s="140" t="n">
        <v>0.744</v>
      </c>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2.75" hidden="false" customHeight="false" outlineLevel="0" collapsed="false">
      <c r="A106" s="142" t="s">
        <v>1256</v>
      </c>
      <c r="B106" s="143" t="n">
        <f aca="false">AVERAGE(B103:B105,B101)</f>
        <v>0.9915</v>
      </c>
      <c r="C106" s="143" t="n">
        <f aca="false">AVERAGE(C101:C105)</f>
        <v>0.7984</v>
      </c>
      <c r="D106" s="143" t="n">
        <f aca="false">AVERAGE(D101:D105)</f>
        <v>0.6644</v>
      </c>
      <c r="E106" s="143" t="n">
        <f aca="false">AVERAGE(E101:E105)</f>
        <v>0.6072</v>
      </c>
      <c r="F106" s="143" t="n">
        <f aca="false">AVERAGE(F101:F105)</f>
        <v>0.905501739731654</v>
      </c>
      <c r="G106" s="143" t="n">
        <f aca="false">AVERAGE(G101:G105)</f>
        <v>0.7574</v>
      </c>
      <c r="H106" s="143" t="n">
        <f aca="false">AVERAGE(H101:H105)</f>
        <v>0.4868</v>
      </c>
      <c r="I106" s="143" t="n">
        <f aca="false">AVERAGE(I101:I105)</f>
        <v>0.5825</v>
      </c>
      <c r="J106" s="143" t="n">
        <f aca="false">AVERAGE(J101:J105)</f>
        <v>0.5388</v>
      </c>
      <c r="K106" s="143" t="n">
        <f aca="false">AVERAGE(K101:K105)</f>
        <v>0.9024</v>
      </c>
      <c r="L106" s="143" t="n">
        <f aca="false">AVERAGE(L101:L105)</f>
        <v>0.8646</v>
      </c>
      <c r="M106" s="143" t="n">
        <f aca="false">AVERAGE(M101:M105)</f>
        <v>0.3356</v>
      </c>
      <c r="N106" s="143" t="n">
        <f aca="false">AVERAGE(N101:N105)</f>
        <v>0.9998</v>
      </c>
      <c r="O106" s="143" t="n">
        <f aca="false">AVERAGE(O101:O105)</f>
        <v>0.7174</v>
      </c>
      <c r="P106" s="144" t="n">
        <f aca="false">AVERAGE(P101:P105)</f>
        <v>0.7488</v>
      </c>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2.75" hidden="false" customHeight="false" outlineLevel="0" collapsed="false">
      <c r="A107" s="148" t="s">
        <v>1257</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s="141" customFormat="true" ht="12.75" hidden="false" customHeight="false" outlineLevel="0" collapsed="false">
      <c r="A108" s="138" t="s">
        <v>1258</v>
      </c>
      <c r="B108" s="139" t="n">
        <v>0.994</v>
      </c>
      <c r="C108" s="139" t="n">
        <v>1.01</v>
      </c>
      <c r="D108" s="139" t="n">
        <v>0.967</v>
      </c>
      <c r="E108" s="139" t="n">
        <v>0.897</v>
      </c>
      <c r="F108" s="139" t="n">
        <v>0.919</v>
      </c>
      <c r="G108" s="139" t="n">
        <v>0.98</v>
      </c>
      <c r="H108" s="139"/>
      <c r="I108" s="139" t="n">
        <v>0.959</v>
      </c>
      <c r="J108" s="139" t="n">
        <v>1.019</v>
      </c>
      <c r="K108" s="139"/>
      <c r="L108" s="139" t="n">
        <v>0.99</v>
      </c>
      <c r="M108" s="139" t="n">
        <v>1.028</v>
      </c>
      <c r="N108" s="139" t="n">
        <v>0.997</v>
      </c>
      <c r="O108" s="139" t="n">
        <v>0.989</v>
      </c>
      <c r="P108" s="140" t="n">
        <v>0.972</v>
      </c>
    </row>
    <row r="109" s="141" customFormat="true" ht="12.75" hidden="false" customHeight="false" outlineLevel="0" collapsed="false">
      <c r="A109" s="138" t="s">
        <v>1259</v>
      </c>
      <c r="B109" s="139" t="n">
        <v>0.946</v>
      </c>
      <c r="C109" s="139" t="n">
        <v>1.001</v>
      </c>
      <c r="D109" s="139" t="n">
        <v>1.0019</v>
      </c>
      <c r="E109" s="139" t="n">
        <v>0.749</v>
      </c>
      <c r="F109" s="139"/>
      <c r="G109" s="139" t="n">
        <v>1.166</v>
      </c>
      <c r="H109" s="139"/>
      <c r="I109" s="139" t="n">
        <v>0.986</v>
      </c>
      <c r="J109" s="139" t="n">
        <v>1.302</v>
      </c>
      <c r="K109" s="139"/>
      <c r="L109" s="139" t="n">
        <v>0.988</v>
      </c>
      <c r="M109" s="139" t="n">
        <v>0.997</v>
      </c>
      <c r="N109" s="139" t="n">
        <v>1.0403</v>
      </c>
      <c r="O109" s="139" t="n">
        <v>1.009</v>
      </c>
      <c r="P109" s="140" t="n">
        <v>0.982</v>
      </c>
    </row>
    <row r="110" customFormat="false" ht="15" hidden="false" customHeight="false" outlineLevel="0" collapsed="false">
      <c r="A110" s="138" t="s">
        <v>1260</v>
      </c>
      <c r="B110" s="139" t="n">
        <v>0.769</v>
      </c>
      <c r="C110" s="139"/>
      <c r="D110" s="165" t="n">
        <v>0.886828041496385</v>
      </c>
      <c r="E110" s="139"/>
      <c r="F110" s="139"/>
      <c r="G110" s="139" t="n">
        <v>0.895</v>
      </c>
      <c r="H110" s="139"/>
      <c r="I110" s="139"/>
      <c r="J110" s="139" t="n">
        <v>0.146</v>
      </c>
      <c r="K110" s="139"/>
      <c r="L110" s="139"/>
      <c r="M110" s="139"/>
      <c r="N110" s="139"/>
      <c r="O110" s="139"/>
      <c r="P110" s="14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2.75" hidden="false" customHeight="false" outlineLevel="0" collapsed="false">
      <c r="A111" s="138" t="s">
        <v>1261</v>
      </c>
      <c r="B111" s="139" t="n">
        <v>1.403</v>
      </c>
      <c r="C111" s="139" t="n">
        <v>1.309</v>
      </c>
      <c r="D111" s="139" t="n">
        <v>1.135</v>
      </c>
      <c r="E111" s="139"/>
      <c r="F111" s="139"/>
      <c r="G111" s="139" t="n">
        <v>1.351</v>
      </c>
      <c r="H111" s="139"/>
      <c r="I111" s="139"/>
      <c r="J111" s="139" t="n">
        <v>1.352</v>
      </c>
      <c r="K111" s="139"/>
      <c r="L111" s="139" t="n">
        <v>0.753</v>
      </c>
      <c r="M111" s="139"/>
      <c r="N111" s="139" t="n">
        <v>1.307</v>
      </c>
      <c r="O111" s="139" t="n">
        <v>1.384</v>
      </c>
      <c r="P111" s="140" t="n">
        <v>0.852</v>
      </c>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2.75" hidden="false" customHeight="false" outlineLevel="0" collapsed="false">
      <c r="A112" s="138" t="s">
        <v>1262</v>
      </c>
      <c r="B112" s="139" t="n">
        <v>1.003</v>
      </c>
      <c r="C112" s="139" t="n">
        <v>1.001</v>
      </c>
      <c r="D112" s="139" t="n">
        <v>0.998</v>
      </c>
      <c r="E112" s="139" t="n">
        <v>0.912</v>
      </c>
      <c r="F112" s="139" t="n">
        <v>0.932</v>
      </c>
      <c r="G112" s="139" t="n">
        <v>1.0109</v>
      </c>
      <c r="H112" s="139"/>
      <c r="I112" s="139" t="n">
        <v>0.964</v>
      </c>
      <c r="J112" s="139"/>
      <c r="K112" s="139" t="n">
        <v>1.022</v>
      </c>
      <c r="L112" s="139" t="n">
        <v>0.993</v>
      </c>
      <c r="M112" s="139" t="n">
        <v>0.9105</v>
      </c>
      <c r="N112" s="139" t="n">
        <v>0.998</v>
      </c>
      <c r="O112" s="139" t="n">
        <v>0.996</v>
      </c>
      <c r="P112" s="140" t="n">
        <v>1.006</v>
      </c>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2.75" hidden="false" customHeight="false" outlineLevel="0" collapsed="false">
      <c r="A113" s="138" t="s">
        <v>1263</v>
      </c>
      <c r="B113" s="139" t="n">
        <v>1.0305</v>
      </c>
      <c r="C113" s="139"/>
      <c r="D113" s="139"/>
      <c r="E113" s="139"/>
      <c r="F113" s="139" t="n">
        <v>0.9652</v>
      </c>
      <c r="G113" s="139" t="n">
        <v>1.195</v>
      </c>
      <c r="H113" s="139"/>
      <c r="I113" s="139" t="n">
        <v>1.0152</v>
      </c>
      <c r="J113" s="139"/>
      <c r="K113" s="139" t="n">
        <v>1.176</v>
      </c>
      <c r="L113" s="139" t="n">
        <v>0.9906</v>
      </c>
      <c r="M113" s="139"/>
      <c r="N113" s="139" t="n">
        <v>1.009</v>
      </c>
      <c r="O113" s="139" t="n">
        <v>1.03</v>
      </c>
      <c r="P113" s="140" t="n">
        <v>1.016</v>
      </c>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2.75" hidden="false" customHeight="false" outlineLevel="0" collapsed="false">
      <c r="A114" s="138" t="s">
        <v>1264</v>
      </c>
      <c r="B114" s="139"/>
      <c r="C114" s="139"/>
      <c r="D114" s="139" t="n">
        <v>0.999</v>
      </c>
      <c r="E114" s="139" t="n">
        <v>0.818</v>
      </c>
      <c r="F114" s="139" t="n">
        <v>0.9826</v>
      </c>
      <c r="G114" s="139" t="n">
        <v>1.0493</v>
      </c>
      <c r="H114" s="139"/>
      <c r="I114" s="139" t="n">
        <v>1.162</v>
      </c>
      <c r="J114" s="139" t="n">
        <v>1.0609</v>
      </c>
      <c r="K114" s="139" t="n">
        <v>1.123</v>
      </c>
      <c r="L114" s="139" t="n">
        <v>0.999</v>
      </c>
      <c r="M114" s="139"/>
      <c r="N114" s="139"/>
      <c r="O114" s="139" t="n">
        <v>1.031</v>
      </c>
      <c r="P114" s="140" t="n">
        <v>1.013</v>
      </c>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2.75" hidden="false" customHeight="false" outlineLevel="0" collapsed="false">
      <c r="A115" s="138" t="s">
        <v>1265</v>
      </c>
      <c r="B115" s="139" t="n">
        <v>1.129</v>
      </c>
      <c r="C115" s="139" t="n">
        <v>1.0609</v>
      </c>
      <c r="D115" s="139" t="n">
        <v>1.0107</v>
      </c>
      <c r="E115" s="139" t="n">
        <v>0.552</v>
      </c>
      <c r="F115" s="139"/>
      <c r="G115" s="139" t="n">
        <v>1.309</v>
      </c>
      <c r="H115" s="139"/>
      <c r="I115" s="139" t="n">
        <v>1.02</v>
      </c>
      <c r="J115" s="139"/>
      <c r="K115" s="139" t="n">
        <v>1.144</v>
      </c>
      <c r="L115" s="139" t="n">
        <v>0.989</v>
      </c>
      <c r="M115" s="139"/>
      <c r="N115" s="139"/>
      <c r="O115" s="139" t="n">
        <v>1.022</v>
      </c>
      <c r="P115" s="140" t="n">
        <v>0.942</v>
      </c>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2.75" hidden="false" customHeight="false" outlineLevel="0" collapsed="false">
      <c r="A116" s="138" t="s">
        <v>1266</v>
      </c>
      <c r="B116" s="139" t="n">
        <v>1.002</v>
      </c>
      <c r="C116" s="139"/>
      <c r="D116" s="139"/>
      <c r="E116" s="139"/>
      <c r="F116" s="139"/>
      <c r="G116" s="139" t="n">
        <v>1.026</v>
      </c>
      <c r="H116" s="139"/>
      <c r="I116" s="139"/>
      <c r="J116" s="139"/>
      <c r="K116" s="139"/>
      <c r="L116" s="139" t="n">
        <v>0.952</v>
      </c>
      <c r="M116" s="139"/>
      <c r="N116" s="139"/>
      <c r="O116" s="139"/>
      <c r="P116" s="14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2.75" hidden="false" customHeight="false" outlineLevel="0" collapsed="false">
      <c r="A117" s="138" t="s">
        <v>1267</v>
      </c>
      <c r="B117" s="139" t="n">
        <v>1.064</v>
      </c>
      <c r="C117" s="139"/>
      <c r="D117" s="139" t="n">
        <v>0.956</v>
      </c>
      <c r="E117" s="139"/>
      <c r="F117" s="139" t="n">
        <v>0.956</v>
      </c>
      <c r="G117" s="139" t="n">
        <v>1.727</v>
      </c>
      <c r="H117" s="139"/>
      <c r="I117" s="139" t="n">
        <v>1.006</v>
      </c>
      <c r="J117" s="139"/>
      <c r="K117" s="139"/>
      <c r="L117" s="139" t="n">
        <v>1.055</v>
      </c>
      <c r="M117" s="139"/>
      <c r="N117" s="139"/>
      <c r="O117" s="139"/>
      <c r="P117" s="14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2.75" hidden="false" customHeight="false" outlineLevel="0" collapsed="false">
      <c r="A118" s="138" t="s">
        <v>1268</v>
      </c>
      <c r="B118" s="139"/>
      <c r="C118" s="139"/>
      <c r="D118" s="139"/>
      <c r="E118" s="139"/>
      <c r="F118" s="139" t="n">
        <v>0.988</v>
      </c>
      <c r="G118" s="139" t="n">
        <v>1.022</v>
      </c>
      <c r="H118" s="139"/>
      <c r="I118" s="139"/>
      <c r="J118" s="139"/>
      <c r="K118" s="139" t="n">
        <v>1.0505</v>
      </c>
      <c r="L118" s="139"/>
      <c r="M118" s="139" t="n">
        <v>0.8801</v>
      </c>
      <c r="N118" s="139" t="n">
        <v>1.046</v>
      </c>
      <c r="O118" s="139"/>
      <c r="P118" s="140" t="n">
        <v>1.097</v>
      </c>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2.75" hidden="false" customHeight="false" outlineLevel="0" collapsed="false">
      <c r="A119" s="138" t="s">
        <v>1269</v>
      </c>
      <c r="B119" s="139" t="n">
        <v>1.035</v>
      </c>
      <c r="C119" s="139" t="n">
        <v>1.045</v>
      </c>
      <c r="D119" s="139"/>
      <c r="E119" s="139"/>
      <c r="F119" s="139"/>
      <c r="G119" s="139" t="n">
        <v>1.025</v>
      </c>
      <c r="H119" s="139"/>
      <c r="I119" s="139"/>
      <c r="J119" s="139" t="n">
        <v>1.209</v>
      </c>
      <c r="K119" s="139"/>
      <c r="L119" s="139"/>
      <c r="M119" s="139"/>
      <c r="N119" s="139" t="n">
        <v>1.045</v>
      </c>
      <c r="O119" s="139" t="n">
        <v>1.031</v>
      </c>
      <c r="P119" s="14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2.75" hidden="false" customHeight="false" outlineLevel="0" collapsed="false">
      <c r="A120" s="138" t="s">
        <v>1270</v>
      </c>
      <c r="B120" s="139" t="n">
        <v>1.012</v>
      </c>
      <c r="C120" s="139"/>
      <c r="D120" s="139"/>
      <c r="E120" s="139"/>
      <c r="F120" s="139"/>
      <c r="G120" s="139" t="n">
        <v>1.018</v>
      </c>
      <c r="H120" s="139"/>
      <c r="I120" s="139"/>
      <c r="J120" s="139" t="n">
        <v>1.112</v>
      </c>
      <c r="K120" s="139"/>
      <c r="L120" s="139"/>
      <c r="M120" s="139"/>
      <c r="N120" s="139"/>
      <c r="O120" s="139" t="n">
        <v>1.075</v>
      </c>
      <c r="P120" s="14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2.75" hidden="false" customHeight="false" outlineLevel="0" collapsed="false">
      <c r="A121" s="138" t="s">
        <v>1271</v>
      </c>
      <c r="B121" s="139"/>
      <c r="C121" s="139"/>
      <c r="D121" s="139"/>
      <c r="E121" s="139"/>
      <c r="F121" s="139" t="n">
        <v>0.824</v>
      </c>
      <c r="G121" s="139" t="n">
        <v>1.006</v>
      </c>
      <c r="H121" s="139"/>
      <c r="I121" s="139"/>
      <c r="J121" s="139"/>
      <c r="K121" s="139" t="n">
        <v>1.091</v>
      </c>
      <c r="L121" s="139"/>
      <c r="M121" s="139" t="n">
        <v>0.971</v>
      </c>
      <c r="N121" s="139" t="n">
        <v>1.129</v>
      </c>
      <c r="O121" s="139"/>
      <c r="P121" s="140" t="n">
        <v>1.151</v>
      </c>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2.75" hidden="false" customHeight="false" outlineLevel="0" collapsed="false">
      <c r="A122" s="138" t="s">
        <v>1272</v>
      </c>
      <c r="B122" s="139" t="n">
        <v>1.048</v>
      </c>
      <c r="C122" s="139"/>
      <c r="D122" s="139"/>
      <c r="E122" s="139"/>
      <c r="F122" s="139"/>
      <c r="G122" s="139" t="n">
        <v>1.029</v>
      </c>
      <c r="H122" s="139"/>
      <c r="I122" s="139"/>
      <c r="J122" s="139"/>
      <c r="K122" s="139"/>
      <c r="L122" s="139"/>
      <c r="M122" s="139"/>
      <c r="N122" s="139" t="n">
        <v>1.261</v>
      </c>
      <c r="O122" s="139" t="n">
        <v>0.976</v>
      </c>
      <c r="P122" s="14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2.75" hidden="false" customHeight="false" outlineLevel="0" collapsed="false">
      <c r="A123" s="138" t="s">
        <v>1273</v>
      </c>
      <c r="B123" s="139" t="n">
        <v>1.005</v>
      </c>
      <c r="C123" s="139" t="n">
        <v>0.988</v>
      </c>
      <c r="D123" s="139"/>
      <c r="E123" s="139"/>
      <c r="F123" s="139"/>
      <c r="G123" s="139" t="n">
        <v>0.959</v>
      </c>
      <c r="H123" s="139"/>
      <c r="I123" s="139"/>
      <c r="J123" s="139"/>
      <c r="K123" s="139"/>
      <c r="L123" s="139"/>
      <c r="M123" s="139" t="n">
        <v>0.645</v>
      </c>
      <c r="N123" s="139" t="n">
        <v>0.979</v>
      </c>
      <c r="O123" s="139" t="n">
        <v>1.054</v>
      </c>
      <c r="P123" s="14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2.75" hidden="false" customHeight="false" outlineLevel="0" collapsed="false">
      <c r="A124" s="138" t="s">
        <v>1274</v>
      </c>
      <c r="B124" s="139"/>
      <c r="C124" s="139"/>
      <c r="D124" s="139" t="n">
        <v>1.0003</v>
      </c>
      <c r="E124" s="139"/>
      <c r="F124" s="139"/>
      <c r="G124" s="139" t="n">
        <v>1.019</v>
      </c>
      <c r="H124" s="139"/>
      <c r="I124" s="139" t="n">
        <v>0.989</v>
      </c>
      <c r="J124" s="139" t="n">
        <v>0.998</v>
      </c>
      <c r="K124" s="139" t="n">
        <v>1.015</v>
      </c>
      <c r="L124" s="139"/>
      <c r="M124" s="139" t="n">
        <v>0.997</v>
      </c>
      <c r="N124" s="139"/>
      <c r="O124" s="139"/>
      <c r="P124" s="140" t="n">
        <v>1.028</v>
      </c>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2.75" hidden="false" customHeight="false" outlineLevel="0" collapsed="false">
      <c r="A125" s="138" t="s">
        <v>1275</v>
      </c>
      <c r="B125" s="139" t="n">
        <v>1</v>
      </c>
      <c r="C125" s="139"/>
      <c r="D125" s="139" t="n">
        <v>0.997</v>
      </c>
      <c r="E125" s="139" t="n">
        <v>0.721</v>
      </c>
      <c r="F125" s="139"/>
      <c r="G125" s="139" t="n">
        <v>1</v>
      </c>
      <c r="H125" s="139" t="n">
        <v>0.974</v>
      </c>
      <c r="I125" s="139" t="n">
        <v>0.934</v>
      </c>
      <c r="J125" s="139" t="n">
        <v>0.956</v>
      </c>
      <c r="K125" s="139" t="n">
        <v>1.008</v>
      </c>
      <c r="L125" s="139" t="n">
        <v>1</v>
      </c>
      <c r="M125" s="139" t="n">
        <v>0.898</v>
      </c>
      <c r="N125" s="139" t="n">
        <v>1</v>
      </c>
      <c r="O125" s="139" t="n">
        <v>1.035</v>
      </c>
      <c r="P125" s="140" t="n">
        <v>0.819</v>
      </c>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3.5" hidden="false" customHeight="false" outlineLevel="0" collapsed="false">
      <c r="A126" s="134" t="s">
        <v>1276</v>
      </c>
      <c r="B126" s="135" t="n">
        <f aca="false">AVERAGE(B108:B125)</f>
        <v>1.03146428571429</v>
      </c>
      <c r="C126" s="135" t="n">
        <f aca="false">AVERAGE(C108:C125)</f>
        <v>1.05927142857143</v>
      </c>
      <c r="D126" s="135" t="n">
        <f aca="false">AVERAGE(D108:D125)</f>
        <v>0.995172804149639</v>
      </c>
      <c r="E126" s="135" t="n">
        <f aca="false">AVERAGE(E108:E125)</f>
        <v>0.774833333333333</v>
      </c>
      <c r="F126" s="135" t="n">
        <f aca="false">AVERAGE(F108:F125)</f>
        <v>0.938114285714286</v>
      </c>
      <c r="G126" s="135" t="n">
        <f aca="false">AVERAGE(G108:G125)</f>
        <v>1.09928888888889</v>
      </c>
      <c r="H126" s="135" t="n">
        <f aca="false">AVERAGE(H108:H125)</f>
        <v>0.974</v>
      </c>
      <c r="I126" s="135" t="n">
        <f aca="false">AVERAGE(I108:I125)</f>
        <v>1.00391111111111</v>
      </c>
      <c r="J126" s="135" t="n">
        <f aca="false">AVERAGE(J108:J125)</f>
        <v>1.01721111111111</v>
      </c>
      <c r="K126" s="135" t="n">
        <f aca="false">AVERAGE(K108:K125)</f>
        <v>1.0786875</v>
      </c>
      <c r="L126" s="135" t="n">
        <f aca="false">AVERAGE(L108:L125)</f>
        <v>0.97096</v>
      </c>
      <c r="M126" s="135" t="n">
        <f aca="false">AVERAGE(M108:M125)</f>
        <v>0.915825</v>
      </c>
      <c r="N126" s="135" t="n">
        <f aca="false">AVERAGE(N108:N125)</f>
        <v>1.07375454545455</v>
      </c>
      <c r="O126" s="135" t="n">
        <f aca="false">AVERAGE(O108:O125)</f>
        <v>1.05266666666667</v>
      </c>
      <c r="P126" s="136" t="n">
        <f aca="false">AVERAGE(P108:P125)</f>
        <v>0.988909090909091</v>
      </c>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s="141" customFormat="true" ht="12.75" hidden="false" customHeight="false" outlineLevel="0" collapsed="false">
      <c r="A127" s="138" t="s">
        <v>1277</v>
      </c>
      <c r="B127" s="161"/>
      <c r="C127" s="161"/>
      <c r="D127" s="161"/>
      <c r="E127" s="161"/>
      <c r="F127" s="161"/>
      <c r="G127" s="161"/>
      <c r="H127" s="161"/>
      <c r="I127" s="161"/>
      <c r="J127" s="161"/>
      <c r="K127" s="161"/>
      <c r="L127" s="161"/>
      <c r="M127" s="161"/>
      <c r="N127" s="161"/>
      <c r="O127" s="161"/>
      <c r="P127" s="140"/>
    </row>
    <row r="128" customFormat="false" ht="12.75" hidden="false" customHeight="false" outlineLevel="0" collapsed="false">
      <c r="A128" s="166" t="s">
        <v>1278</v>
      </c>
      <c r="B128" s="139"/>
      <c r="C128" s="139"/>
      <c r="D128" s="139"/>
      <c r="E128" s="139"/>
      <c r="F128" s="139"/>
      <c r="G128" s="139"/>
      <c r="H128" s="139"/>
      <c r="I128" s="139"/>
      <c r="J128" s="139"/>
      <c r="K128" s="139"/>
      <c r="L128" s="139"/>
      <c r="M128" s="139"/>
      <c r="N128" s="139"/>
      <c r="O128" s="139"/>
      <c r="P128" s="14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2.75" hidden="false" customHeight="false" outlineLevel="0" collapsed="false">
      <c r="A129" s="138" t="s">
        <v>1279</v>
      </c>
      <c r="B129" s="139"/>
      <c r="C129" s="139"/>
      <c r="D129" s="139"/>
      <c r="E129" s="139" t="n">
        <f aca="false">0.42/0.06</f>
        <v>7</v>
      </c>
      <c r="F129" s="139"/>
      <c r="G129" s="139"/>
      <c r="H129" s="139"/>
      <c r="I129" s="139" t="n">
        <f aca="false">0.497/0.99</f>
        <v>0.502020202020202</v>
      </c>
      <c r="J129" s="139"/>
      <c r="K129" s="139"/>
      <c r="L129" s="139"/>
      <c r="M129" s="139"/>
      <c r="N129" s="139"/>
      <c r="O129" s="139"/>
      <c r="P129" s="14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2.75" hidden="false" customHeight="false" outlineLevel="0" collapsed="false">
      <c r="A130" s="138" t="s">
        <v>1280</v>
      </c>
      <c r="B130" s="139"/>
      <c r="C130" s="139"/>
      <c r="D130" s="139"/>
      <c r="E130" s="139"/>
      <c r="F130" s="139"/>
      <c r="G130" s="139"/>
      <c r="H130" s="139"/>
      <c r="I130" s="139" t="n">
        <v>3.22E-005</v>
      </c>
      <c r="J130" s="139"/>
      <c r="K130" s="139"/>
      <c r="L130" s="139"/>
      <c r="M130" s="139"/>
      <c r="N130" s="139"/>
      <c r="O130" s="139"/>
      <c r="P130" s="14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2.75" hidden="false" customHeight="false" outlineLevel="0" collapsed="false">
      <c r="A131" s="138" t="s">
        <v>1281</v>
      </c>
      <c r="B131" s="139" t="n">
        <v>2.148</v>
      </c>
      <c r="C131" s="139"/>
      <c r="D131" s="139"/>
      <c r="E131" s="139"/>
      <c r="F131" s="139"/>
      <c r="G131" s="139"/>
      <c r="H131" s="139"/>
      <c r="I131" s="139"/>
      <c r="J131" s="139"/>
      <c r="K131" s="139"/>
      <c r="L131" s="139"/>
      <c r="M131" s="139"/>
      <c r="N131" s="139"/>
      <c r="O131" s="139"/>
      <c r="P131" s="14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2.75" hidden="false" customHeight="false" outlineLevel="0" collapsed="false">
      <c r="A132" s="138" t="s">
        <v>1282</v>
      </c>
      <c r="B132" s="139" t="n">
        <v>0.433</v>
      </c>
      <c r="C132" s="139"/>
      <c r="D132" s="139"/>
      <c r="E132" s="139"/>
      <c r="F132" s="139"/>
      <c r="G132" s="139"/>
      <c r="H132" s="139"/>
      <c r="I132" s="139"/>
      <c r="J132" s="139"/>
      <c r="K132" s="139"/>
      <c r="L132" s="139"/>
      <c r="M132" s="139"/>
      <c r="N132" s="139"/>
      <c r="O132" s="139"/>
      <c r="P132" s="14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75" hidden="false" customHeight="false" outlineLevel="0" collapsed="false">
      <c r="A133" s="138" t="s">
        <v>1283</v>
      </c>
      <c r="B133" s="139"/>
      <c r="C133" s="139"/>
      <c r="D133" s="139"/>
      <c r="E133" s="139"/>
      <c r="F133" s="139"/>
      <c r="G133" s="139" t="n">
        <v>0.91</v>
      </c>
      <c r="H133" s="139"/>
      <c r="I133" s="139" t="n">
        <v>0.406</v>
      </c>
      <c r="J133" s="139"/>
      <c r="K133" s="139"/>
      <c r="L133" s="139"/>
      <c r="M133" s="139"/>
      <c r="N133" s="139"/>
      <c r="O133" s="139"/>
      <c r="P133" s="14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75" hidden="false" customHeight="false" outlineLevel="0" collapsed="false">
      <c r="A134" s="138" t="s">
        <v>1284</v>
      </c>
      <c r="B134" s="139"/>
      <c r="C134" s="139"/>
      <c r="D134" s="139"/>
      <c r="E134" s="139"/>
      <c r="F134" s="139"/>
      <c r="G134" s="139" t="n">
        <v>0.2501</v>
      </c>
      <c r="H134" s="139"/>
      <c r="I134" s="139" t="n">
        <v>0</v>
      </c>
      <c r="J134" s="139"/>
      <c r="K134" s="139"/>
      <c r="L134" s="139"/>
      <c r="M134" s="139"/>
      <c r="N134" s="139"/>
      <c r="O134" s="139"/>
      <c r="P134" s="14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75" hidden="false" customHeight="false" outlineLevel="0" collapsed="false">
      <c r="A135" s="138" t="s">
        <v>1285</v>
      </c>
      <c r="B135" s="139"/>
      <c r="C135" s="139"/>
      <c r="D135" s="139"/>
      <c r="E135" s="139"/>
      <c r="F135" s="139"/>
      <c r="G135" s="139" t="n">
        <v>0.622</v>
      </c>
      <c r="H135" s="139"/>
      <c r="I135" s="139"/>
      <c r="J135" s="139"/>
      <c r="K135" s="139"/>
      <c r="L135" s="139"/>
      <c r="M135" s="139"/>
      <c r="N135" s="139"/>
      <c r="O135" s="139"/>
      <c r="P135" s="14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2.75" hidden="false" customHeight="false" outlineLevel="0" collapsed="false">
      <c r="A136" s="138" t="s">
        <v>1286</v>
      </c>
      <c r="B136" s="139" t="n">
        <v>0.695</v>
      </c>
      <c r="C136" s="139"/>
      <c r="D136" s="139"/>
      <c r="E136" s="139"/>
      <c r="F136" s="139"/>
      <c r="G136" s="139" t="n">
        <v>0.227</v>
      </c>
      <c r="H136" s="139"/>
      <c r="I136" s="139"/>
      <c r="J136" s="139"/>
      <c r="K136" s="139"/>
      <c r="L136" s="139"/>
      <c r="M136" s="139"/>
      <c r="N136" s="139"/>
      <c r="O136" s="139"/>
      <c r="P136" s="14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2.75" hidden="false" customHeight="false" outlineLevel="0" collapsed="false">
      <c r="A137" s="138" t="s">
        <v>1287</v>
      </c>
      <c r="B137" s="139"/>
      <c r="C137" s="139"/>
      <c r="D137" s="139"/>
      <c r="E137" s="139"/>
      <c r="F137" s="139"/>
      <c r="G137" s="139"/>
      <c r="H137" s="139"/>
      <c r="I137" s="139"/>
      <c r="J137" s="139"/>
      <c r="K137" s="139"/>
      <c r="L137" s="139"/>
      <c r="M137" s="139"/>
      <c r="N137" s="139"/>
      <c r="O137" s="139"/>
      <c r="P137" s="14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2.75" hidden="false" customHeight="false" outlineLevel="0" collapsed="false">
      <c r="A138" s="138" t="s">
        <v>1288</v>
      </c>
      <c r="B138" s="139" t="n">
        <v>0.892</v>
      </c>
      <c r="C138" s="139"/>
      <c r="D138" s="139"/>
      <c r="E138" s="139"/>
      <c r="F138" s="139"/>
      <c r="G138" s="139"/>
      <c r="H138" s="139"/>
      <c r="I138" s="139"/>
      <c r="J138" s="139"/>
      <c r="K138" s="139"/>
      <c r="L138" s="139"/>
      <c r="M138" s="139"/>
      <c r="N138" s="139"/>
      <c r="O138" s="139"/>
      <c r="P138" s="14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2.75" hidden="false" customHeight="false" outlineLevel="0" collapsed="false">
      <c r="A139" s="138" t="s">
        <v>1289</v>
      </c>
      <c r="B139" s="139"/>
      <c r="C139" s="139"/>
      <c r="D139" s="139"/>
      <c r="E139" s="139"/>
      <c r="F139" s="139"/>
      <c r="G139" s="139"/>
      <c r="H139" s="139"/>
      <c r="I139" s="139"/>
      <c r="J139" s="139"/>
      <c r="K139" s="139"/>
      <c r="L139" s="139"/>
      <c r="M139" s="139"/>
      <c r="N139" s="139"/>
      <c r="O139" s="139"/>
      <c r="P139" s="14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5.5" hidden="false" customHeight="false" outlineLevel="0" collapsed="false">
      <c r="A140" s="138" t="s">
        <v>1290</v>
      </c>
      <c r="B140" s="139" t="n">
        <v>0.84</v>
      </c>
      <c r="C140" s="139"/>
      <c r="D140" s="139"/>
      <c r="E140" s="139"/>
      <c r="F140" s="139"/>
      <c r="G140" s="139"/>
      <c r="H140" s="139"/>
      <c r="I140" s="139"/>
      <c r="J140" s="139"/>
      <c r="K140" s="139"/>
      <c r="L140" s="139"/>
      <c r="M140" s="139"/>
      <c r="N140" s="139"/>
      <c r="O140" s="139"/>
      <c r="P140" s="14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5.5" hidden="false" customHeight="false" outlineLevel="0" collapsed="false">
      <c r="A141" s="138" t="s">
        <v>1291</v>
      </c>
      <c r="B141" s="139" t="n">
        <v>0.875</v>
      </c>
      <c r="C141" s="139"/>
      <c r="D141" s="139"/>
      <c r="E141" s="139"/>
      <c r="F141" s="139"/>
      <c r="G141" s="139"/>
      <c r="H141" s="139"/>
      <c r="I141" s="139"/>
      <c r="J141" s="139"/>
      <c r="K141" s="139"/>
      <c r="L141" s="139"/>
      <c r="M141" s="139"/>
      <c r="N141" s="139"/>
      <c r="O141" s="139"/>
      <c r="P141" s="14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5.5" hidden="false" customHeight="false" outlineLevel="0" collapsed="false">
      <c r="A142" s="138" t="s">
        <v>1292</v>
      </c>
      <c r="B142" s="139"/>
      <c r="C142" s="139"/>
      <c r="D142" s="139"/>
      <c r="E142" s="139"/>
      <c r="F142" s="139"/>
      <c r="G142" s="139"/>
      <c r="H142" s="139"/>
      <c r="I142" s="139"/>
      <c r="J142" s="139"/>
      <c r="K142" s="139"/>
      <c r="L142" s="139"/>
      <c r="M142" s="139"/>
      <c r="N142" s="139"/>
      <c r="O142" s="139"/>
      <c r="P142" s="14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5.5" hidden="false" customHeight="false" outlineLevel="0" collapsed="false">
      <c r="A143" s="138" t="s">
        <v>1293</v>
      </c>
      <c r="B143" s="139" t="n">
        <v>0.822</v>
      </c>
      <c r="C143" s="139"/>
      <c r="D143" s="139"/>
      <c r="E143" s="139"/>
      <c r="F143" s="139"/>
      <c r="G143" s="139"/>
      <c r="H143" s="139"/>
      <c r="I143" s="139"/>
      <c r="J143" s="139"/>
      <c r="K143" s="139"/>
      <c r="L143" s="139"/>
      <c r="M143" s="139"/>
      <c r="N143" s="139"/>
      <c r="O143" s="139"/>
      <c r="P143" s="14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25.5" hidden="false" customHeight="false" outlineLevel="0" collapsed="false">
      <c r="A144" s="138" t="s">
        <v>1294</v>
      </c>
      <c r="B144" s="139" t="n">
        <v>0.887</v>
      </c>
      <c r="C144" s="139"/>
      <c r="D144" s="139"/>
      <c r="E144" s="139"/>
      <c r="F144" s="139"/>
      <c r="G144" s="139"/>
      <c r="H144" s="139"/>
      <c r="I144" s="139"/>
      <c r="J144" s="139"/>
      <c r="K144" s="139"/>
      <c r="L144" s="139"/>
      <c r="M144" s="139"/>
      <c r="N144" s="139"/>
      <c r="O144" s="139"/>
      <c r="P144" s="14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2.75" hidden="false" customHeight="false" outlineLevel="0" collapsed="false">
      <c r="A145" s="138" t="s">
        <v>1295</v>
      </c>
      <c r="B145" s="139"/>
      <c r="C145" s="139"/>
      <c r="D145" s="139"/>
      <c r="E145" s="139"/>
      <c r="F145" s="139"/>
      <c r="G145" s="139" t="n">
        <v>0.932</v>
      </c>
      <c r="H145" s="139"/>
      <c r="I145" s="139" t="n">
        <v>0.166</v>
      </c>
      <c r="J145" s="139"/>
      <c r="K145" s="139"/>
      <c r="L145" s="139"/>
      <c r="M145" s="139"/>
      <c r="N145" s="139"/>
      <c r="O145" s="139"/>
      <c r="P145" s="14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2.75" hidden="false" customHeight="false" outlineLevel="0" collapsed="false">
      <c r="A146" s="138" t="s">
        <v>1296</v>
      </c>
      <c r="B146" s="139" t="n">
        <v>0.881</v>
      </c>
      <c r="C146" s="139"/>
      <c r="D146" s="139"/>
      <c r="E146" s="139"/>
      <c r="F146" s="139"/>
      <c r="G146" s="139" t="n">
        <v>0.7909</v>
      </c>
      <c r="H146" s="139"/>
      <c r="I146" s="139"/>
      <c r="J146" s="139"/>
      <c r="K146" s="139"/>
      <c r="L146" s="139"/>
      <c r="M146" s="139"/>
      <c r="N146" s="139"/>
      <c r="O146" s="139"/>
      <c r="P146" s="14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2.75" hidden="false" customHeight="false" outlineLevel="0" collapsed="false">
      <c r="A147" s="148" t="s">
        <v>1297</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5" hidden="false" customHeight="false" outlineLevel="0" collapsed="false">
      <c r="A148" s="4" t="s">
        <v>746</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5" hidden="false" customHeight="false" outlineLevel="0" collapsed="false">
      <c r="A149" s="4" t="s">
        <v>748</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5" hidden="false" customHeight="false" outlineLevel="0" collapsed="false">
      <c r="A150" s="4" t="s">
        <v>750</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5" hidden="false" customHeight="false" outlineLevel="0" collapsed="false">
      <c r="A151" s="4" t="s">
        <v>752</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5" hidden="false" customHeight="false" outlineLevel="0" collapsed="false">
      <c r="A152" s="4" t="s">
        <v>754</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5" hidden="false" customHeight="false" outlineLevel="0" collapsed="false">
      <c r="A153" s="4" t="s">
        <v>778</v>
      </c>
      <c r="B153" s="127" t="n">
        <v>0.826</v>
      </c>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5" hidden="false" customHeight="false" outlineLevel="0" collapsed="false">
      <c r="A154" s="4" t="s">
        <v>780</v>
      </c>
      <c r="B154" s="127" t="n">
        <v>0.897</v>
      </c>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5" hidden="false" customHeight="false" outlineLevel="0" collapsed="false">
      <c r="A155" s="4" t="s">
        <v>782</v>
      </c>
      <c r="B155" s="127" t="n">
        <v>0.941</v>
      </c>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15" hidden="false" customHeight="false" outlineLevel="0" collapsed="false">
      <c r="A156" s="4" t="s">
        <v>784</v>
      </c>
      <c r="B156" s="127" t="n">
        <v>0.967</v>
      </c>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5" hidden="false" customHeight="false" outlineLevel="0" collapsed="false">
      <c r="A157" s="4" t="s">
        <v>786</v>
      </c>
      <c r="B157" s="127" t="n">
        <v>0.98</v>
      </c>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5" hidden="false" customHeight="false" outlineLevel="0" collapsed="false">
      <c r="A158" s="4" t="s">
        <v>810</v>
      </c>
      <c r="B158" s="127" t="n">
        <v>0.862</v>
      </c>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5" hidden="false" customHeight="false" outlineLevel="0" collapsed="false">
      <c r="A159" s="4" t="s">
        <v>812</v>
      </c>
      <c r="B159" s="127" t="n">
        <v>0.929</v>
      </c>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5" hidden="false" customHeight="false" outlineLevel="0" collapsed="false">
      <c r="A160" s="4" t="s">
        <v>814</v>
      </c>
      <c r="B160" s="127" t="n">
        <v>0.961</v>
      </c>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5" hidden="false" customHeight="false" outlineLevel="0" collapsed="false">
      <c r="A161" s="4" t="s">
        <v>816</v>
      </c>
      <c r="B161" s="127" t="n">
        <v>0.9777</v>
      </c>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5" hidden="false" customHeight="false" outlineLevel="0" collapsed="false">
      <c r="A162" s="4" t="s">
        <v>818</v>
      </c>
      <c r="B162" s="127" t="n">
        <v>0.985</v>
      </c>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5" hidden="false" customHeight="false" outlineLevel="0" collapsed="false">
      <c r="A163" s="4" t="s">
        <v>842</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5" hidden="false" customHeight="false" outlineLevel="0" collapsed="false">
      <c r="A164" s="4" t="s">
        <v>844</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5" hidden="false" customHeight="false" outlineLevel="0" collapsed="false">
      <c r="A165" s="4" t="s">
        <v>846</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5" hidden="false" customHeight="false" outlineLevel="0" collapsed="false">
      <c r="A166" s="4" t="s">
        <v>848</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5" hidden="false" customHeight="false" outlineLevel="0" collapsed="false">
      <c r="A167" s="4" t="s">
        <v>850</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5" hidden="false" customHeight="false" outlineLevel="0" collapsed="false">
      <c r="A168" s="4" t="s">
        <v>874</v>
      </c>
      <c r="B168" s="127" t="n">
        <v>0.805</v>
      </c>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5" hidden="false" customHeight="false" outlineLevel="0" collapsed="false">
      <c r="A169" s="4" t="s">
        <v>876</v>
      </c>
      <c r="B169" s="127" t="n">
        <v>0.886</v>
      </c>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5" hidden="false" customHeight="false" outlineLevel="0" collapsed="false">
      <c r="A170" s="4" t="s">
        <v>878</v>
      </c>
      <c r="B170" s="127" t="n">
        <v>0.933</v>
      </c>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5" hidden="false" customHeight="false" outlineLevel="0" collapsed="false">
      <c r="A171" s="4" t="s">
        <v>880</v>
      </c>
      <c r="B171" s="127" t="n">
        <v>0.962</v>
      </c>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5" hidden="false" customHeight="false" outlineLevel="0" collapsed="false">
      <c r="A172" s="4" t="s">
        <v>882</v>
      </c>
      <c r="B172" s="127" t="n">
        <v>0.978</v>
      </c>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5" hidden="false" customHeight="false" outlineLevel="0" collapsed="false">
      <c r="A173" s="4" t="s">
        <v>906</v>
      </c>
      <c r="B173" s="127" t="n">
        <v>0.876</v>
      </c>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5" hidden="false" customHeight="false" outlineLevel="0" collapsed="false">
      <c r="A174" s="4" t="s">
        <v>908</v>
      </c>
      <c r="B174" s="127" t="n">
        <v>0.9405</v>
      </c>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5" hidden="false" customHeight="false" outlineLevel="0" collapsed="false">
      <c r="A175" s="4" t="s">
        <v>910</v>
      </c>
      <c r="B175" s="127" t="n">
        <v>0.965</v>
      </c>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5" hidden="false" customHeight="false" outlineLevel="0" collapsed="false">
      <c r="A176" s="4" t="s">
        <v>912</v>
      </c>
      <c r="B176" s="127" t="n">
        <v>0.979</v>
      </c>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15.75" hidden="false" customHeight="false" outlineLevel="0" collapsed="false">
      <c r="A177" s="4" t="s">
        <v>914</v>
      </c>
      <c r="B177" s="167" t="n">
        <v>0.987</v>
      </c>
      <c r="C177" s="167"/>
      <c r="D177" s="167"/>
      <c r="E177" s="167"/>
      <c r="F177" s="167"/>
      <c r="G177" s="167"/>
      <c r="H177" s="167"/>
      <c r="I177" s="167"/>
      <c r="J177" s="167"/>
      <c r="K177" s="167"/>
      <c r="L177" s="167"/>
      <c r="M177" s="167"/>
      <c r="N177" s="167"/>
      <c r="O177" s="167"/>
      <c r="P177" s="168"/>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15" hidden="false" customHeight="false" outlineLevel="0" collapsed="false">
      <c r="A178" s="0" t="s">
        <v>1298</v>
      </c>
      <c r="B178" s="158"/>
      <c r="C178" s="158"/>
      <c r="D178" s="158"/>
      <c r="E178" s="158"/>
      <c r="F178" s="158"/>
      <c r="G178" s="158"/>
      <c r="H178" s="158"/>
      <c r="I178" s="158"/>
      <c r="J178" s="158"/>
      <c r="K178" s="158"/>
      <c r="L178" s="158"/>
      <c r="M178" s="158"/>
      <c r="N178" s="158"/>
      <c r="O178" s="158"/>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12.75" hidden="false" customHeight="false" outlineLevel="0" collapsed="false">
      <c r="A179" s="148" t="s">
        <v>1299</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25.5" hidden="false" customHeight="false" outlineLevel="0" collapsed="false">
      <c r="A180" s="126" t="s">
        <v>1300</v>
      </c>
      <c r="B180" s="127" t="n">
        <v>1</v>
      </c>
      <c r="C180" s="127" t="n">
        <v>1</v>
      </c>
      <c r="D180" s="127" t="n">
        <v>0</v>
      </c>
      <c r="E180" s="127" t="n">
        <v>1</v>
      </c>
      <c r="F180" s="127" t="n">
        <v>1</v>
      </c>
      <c r="G180" s="127" t="n">
        <v>1</v>
      </c>
      <c r="H180" s="127" t="n">
        <v>1</v>
      </c>
      <c r="I180" s="127" t="n">
        <v>1</v>
      </c>
      <c r="J180" s="127" t="n">
        <v>1</v>
      </c>
      <c r="K180" s="127" t="n">
        <v>1</v>
      </c>
      <c r="L180" s="127" t="n">
        <v>1</v>
      </c>
      <c r="M180" s="127" t="n">
        <v>1</v>
      </c>
      <c r="N180" s="127" t="n">
        <v>1</v>
      </c>
      <c r="O180" s="127" t="n">
        <v>1</v>
      </c>
      <c r="P180" s="128" t="n">
        <v>1</v>
      </c>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38.25" hidden="false" customHeight="false" outlineLevel="0" collapsed="false">
      <c r="A181" s="126" t="s">
        <v>35</v>
      </c>
      <c r="B181" s="127" t="n">
        <v>1</v>
      </c>
      <c r="C181" s="127" t="n">
        <v>1</v>
      </c>
      <c r="D181" s="127" t="n">
        <v>1</v>
      </c>
      <c r="E181" s="127" t="n">
        <v>1</v>
      </c>
      <c r="F181" s="127" t="n">
        <v>0</v>
      </c>
      <c r="G181" s="127" t="n">
        <v>1</v>
      </c>
      <c r="H181" s="127" t="n">
        <v>1</v>
      </c>
      <c r="I181" s="127" t="n">
        <v>1</v>
      </c>
      <c r="J181" s="127" t="n">
        <v>1</v>
      </c>
      <c r="K181" s="127" t="n">
        <v>1</v>
      </c>
      <c r="L181" s="127" t="n">
        <v>1</v>
      </c>
      <c r="M181" s="127" t="n">
        <v>1</v>
      </c>
      <c r="N181" s="127" t="n">
        <v>1</v>
      </c>
      <c r="O181" s="127" t="n">
        <v>1</v>
      </c>
      <c r="P181" s="128" t="n">
        <v>1</v>
      </c>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2.75" hidden="false" customHeight="false" outlineLevel="0" collapsed="false">
      <c r="A182" s="126" t="s">
        <v>1301</v>
      </c>
      <c r="B182" s="127" t="n">
        <v>0</v>
      </c>
      <c r="C182" s="127" t="n">
        <v>1</v>
      </c>
      <c r="D182" s="127" t="n">
        <v>1</v>
      </c>
      <c r="E182" s="127" t="n">
        <v>1</v>
      </c>
      <c r="F182" s="127" t="n">
        <v>1</v>
      </c>
      <c r="G182" s="127" t="n">
        <v>1</v>
      </c>
      <c r="H182" s="127" t="n">
        <v>1</v>
      </c>
      <c r="I182" s="127" t="n">
        <v>1</v>
      </c>
      <c r="J182" s="127" t="n">
        <v>1</v>
      </c>
      <c r="K182" s="127" t="n">
        <v>1</v>
      </c>
      <c r="L182" s="127" t="n">
        <v>0</v>
      </c>
      <c r="M182" s="127" t="n">
        <v>1</v>
      </c>
      <c r="N182" s="127" t="n">
        <v>0</v>
      </c>
      <c r="O182" s="127" t="n">
        <v>0</v>
      </c>
      <c r="P182" s="128" t="n">
        <v>1</v>
      </c>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5.5" hidden="false" customHeight="false" outlineLevel="0" collapsed="false">
      <c r="A183" s="126" t="s">
        <v>1302</v>
      </c>
      <c r="B183" s="127" t="n">
        <v>1</v>
      </c>
      <c r="C183" s="127" t="n">
        <v>1</v>
      </c>
      <c r="D183" s="127" t="n">
        <v>1</v>
      </c>
      <c r="E183" s="127" t="n">
        <v>1</v>
      </c>
      <c r="F183" s="127" t="n">
        <v>1</v>
      </c>
      <c r="G183" s="127" t="n">
        <v>1</v>
      </c>
      <c r="H183" s="127" t="n">
        <v>1</v>
      </c>
      <c r="I183" s="127" t="n">
        <v>1</v>
      </c>
      <c r="J183" s="127" t="n">
        <v>1</v>
      </c>
      <c r="K183" s="127" t="n">
        <v>1</v>
      </c>
      <c r="L183" s="127" t="n">
        <v>1</v>
      </c>
      <c r="M183" s="127" t="n">
        <v>1</v>
      </c>
      <c r="N183" s="127" t="n">
        <v>1</v>
      </c>
      <c r="O183" s="127" t="n">
        <v>1</v>
      </c>
      <c r="P183" s="128" t="n">
        <v>1</v>
      </c>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2.75" hidden="false" customHeight="false" outlineLevel="0" collapsed="false">
      <c r="A184" s="126" t="s">
        <v>1303</v>
      </c>
      <c r="B184" s="127" t="n">
        <v>0</v>
      </c>
      <c r="C184" s="127" t="n">
        <v>1</v>
      </c>
      <c r="D184" s="127" t="n">
        <v>1</v>
      </c>
      <c r="E184" s="127" t="n">
        <v>1</v>
      </c>
      <c r="F184" s="127" t="n">
        <v>1</v>
      </c>
      <c r="G184" s="127" t="n">
        <v>1</v>
      </c>
      <c r="H184" s="127" t="n">
        <v>1</v>
      </c>
      <c r="I184" s="127" t="n">
        <v>1</v>
      </c>
      <c r="J184" s="127" t="n">
        <v>1</v>
      </c>
      <c r="K184" s="127" t="n">
        <v>1</v>
      </c>
      <c r="L184" s="127" t="n">
        <v>0</v>
      </c>
      <c r="M184" s="127" t="n">
        <v>1</v>
      </c>
      <c r="N184" s="127" t="n">
        <v>1</v>
      </c>
      <c r="O184" s="127" t="n">
        <v>0</v>
      </c>
      <c r="P184" s="128" t="n">
        <v>1</v>
      </c>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2.75" hidden="false" customHeight="false" outlineLevel="0" collapsed="false">
      <c r="A185" s="126" t="s">
        <v>1304</v>
      </c>
      <c r="B185" s="127" t="n">
        <v>1</v>
      </c>
      <c r="C185" s="127" t="n">
        <v>1</v>
      </c>
      <c r="D185" s="127" t="n">
        <v>1</v>
      </c>
      <c r="E185" s="127" t="n">
        <v>1</v>
      </c>
      <c r="F185" s="127" t="n">
        <v>1</v>
      </c>
      <c r="G185" s="127" t="n">
        <v>1</v>
      </c>
      <c r="H185" s="127" t="n">
        <v>1</v>
      </c>
      <c r="I185" s="127" t="n">
        <v>1</v>
      </c>
      <c r="J185" s="127" t="n">
        <v>1</v>
      </c>
      <c r="K185" s="127" t="n">
        <v>1</v>
      </c>
      <c r="L185" s="127" t="n">
        <v>1</v>
      </c>
      <c r="M185" s="127" t="n">
        <v>1</v>
      </c>
      <c r="N185" s="127" t="n">
        <v>1</v>
      </c>
      <c r="O185" s="127" t="n">
        <v>1</v>
      </c>
      <c r="P185" s="128" t="n">
        <v>1</v>
      </c>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5.5" hidden="false" customHeight="false" outlineLevel="0" collapsed="false">
      <c r="A186" s="126" t="s">
        <v>1305</v>
      </c>
      <c r="B186" s="127" t="n">
        <v>0</v>
      </c>
      <c r="C186" s="127" t="n">
        <v>1</v>
      </c>
      <c r="D186" s="127" t="n">
        <v>1</v>
      </c>
      <c r="E186" s="127" t="n">
        <v>1</v>
      </c>
      <c r="F186" s="127" t="n">
        <v>1</v>
      </c>
      <c r="G186" s="127" t="n">
        <v>1</v>
      </c>
      <c r="H186" s="127" t="n">
        <v>1</v>
      </c>
      <c r="I186" s="127" t="n">
        <v>1</v>
      </c>
      <c r="J186" s="127" t="n">
        <v>1</v>
      </c>
      <c r="K186" s="127" t="n">
        <v>1</v>
      </c>
      <c r="L186" s="127" t="n">
        <v>0</v>
      </c>
      <c r="M186" s="127" t="n">
        <v>1</v>
      </c>
      <c r="N186" s="127" t="n">
        <v>1</v>
      </c>
      <c r="O186" s="127" t="n">
        <v>0</v>
      </c>
      <c r="P186" s="128" t="n">
        <v>0</v>
      </c>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5.5" hidden="false" customHeight="false" outlineLevel="0" collapsed="false">
      <c r="A187" s="126" t="s">
        <v>71</v>
      </c>
      <c r="B187" s="127" t="n">
        <v>0</v>
      </c>
      <c r="C187" s="127" t="n">
        <v>0</v>
      </c>
      <c r="D187" s="127" t="n">
        <v>1</v>
      </c>
      <c r="E187" s="127" t="n">
        <v>1</v>
      </c>
      <c r="F187" s="127" t="n">
        <v>1</v>
      </c>
      <c r="G187" s="127" t="n">
        <v>1</v>
      </c>
      <c r="H187" s="127" t="n">
        <v>0</v>
      </c>
      <c r="I187" s="127" t="n">
        <v>1</v>
      </c>
      <c r="J187" s="127" t="n">
        <v>0</v>
      </c>
      <c r="K187" s="127" t="n">
        <v>1</v>
      </c>
      <c r="L187" s="127" t="n">
        <v>0</v>
      </c>
      <c r="M187" s="127" t="n">
        <v>1</v>
      </c>
      <c r="N187" s="127" t="n">
        <v>0</v>
      </c>
      <c r="O187" s="127" t="n">
        <v>1</v>
      </c>
      <c r="P187" s="128" t="n">
        <v>0</v>
      </c>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2.75" hidden="false" customHeight="false" outlineLevel="0" collapsed="false">
      <c r="A188" s="126" t="s">
        <v>92</v>
      </c>
      <c r="B188" s="127" t="n">
        <v>997</v>
      </c>
      <c r="C188" s="127" t="n">
        <v>0</v>
      </c>
      <c r="D188" s="127" t="n">
        <v>0</v>
      </c>
      <c r="E188" s="127" t="n">
        <v>0</v>
      </c>
      <c r="F188" s="127" t="n">
        <v>0.33</v>
      </c>
      <c r="G188" s="127" t="n">
        <v>997</v>
      </c>
      <c r="H188" s="127" t="n">
        <v>0.33</v>
      </c>
      <c r="I188" s="127" t="n">
        <v>0.33</v>
      </c>
      <c r="J188" s="127" t="n">
        <v>1</v>
      </c>
      <c r="K188" s="127" t="n">
        <v>997</v>
      </c>
      <c r="L188" s="127" t="n">
        <v>997</v>
      </c>
      <c r="M188" s="127" t="n">
        <v>0</v>
      </c>
      <c r="N188" s="127" t="n">
        <v>0</v>
      </c>
      <c r="O188" s="127" t="n">
        <v>997</v>
      </c>
      <c r="P188" s="128" t="n">
        <v>997</v>
      </c>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5.5" hidden="false" customHeight="false" outlineLevel="0" collapsed="false">
      <c r="A189" s="126" t="s">
        <v>1306</v>
      </c>
      <c r="B189" s="127" t="n">
        <v>0</v>
      </c>
      <c r="C189" s="127" t="n">
        <v>1</v>
      </c>
      <c r="D189" s="127" t="n">
        <v>1</v>
      </c>
      <c r="E189" s="127" t="n">
        <v>0</v>
      </c>
      <c r="F189" s="127" t="n">
        <v>1</v>
      </c>
      <c r="G189" s="127" t="n">
        <v>1</v>
      </c>
      <c r="H189" s="127" t="n">
        <v>1</v>
      </c>
      <c r="I189" s="127" t="n">
        <v>1</v>
      </c>
      <c r="J189" s="127" t="n">
        <v>1</v>
      </c>
      <c r="K189" s="127" t="n">
        <v>1</v>
      </c>
      <c r="L189" s="127" t="n">
        <v>0</v>
      </c>
      <c r="M189" s="127" t="n">
        <v>0</v>
      </c>
      <c r="N189" s="127" t="n">
        <v>0</v>
      </c>
      <c r="O189" s="127" t="n">
        <v>0</v>
      </c>
      <c r="P189" s="128" t="n">
        <v>1</v>
      </c>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s="141" customFormat="true" ht="25.5" hidden="false" customHeight="false" outlineLevel="0" collapsed="false">
      <c r="A190" s="138" t="s">
        <v>1307</v>
      </c>
      <c r="B190" s="139" t="n">
        <v>0.706</v>
      </c>
      <c r="C190" s="139" t="n">
        <v>0.866</v>
      </c>
      <c r="D190" s="139" t="n">
        <v>0.996</v>
      </c>
      <c r="E190" s="139"/>
      <c r="F190" s="139"/>
      <c r="G190" s="139" t="n">
        <v>0.964</v>
      </c>
      <c r="H190" s="139"/>
      <c r="I190" s="139" t="n">
        <v>0.922</v>
      </c>
      <c r="J190" s="139" t="n">
        <v>1</v>
      </c>
      <c r="K190" s="139" t="n">
        <v>1</v>
      </c>
      <c r="L190" s="139" t="n">
        <v>0.99</v>
      </c>
      <c r="M190" s="139" t="n">
        <v>0.99</v>
      </c>
      <c r="N190" s="139" t="n">
        <v>0.799</v>
      </c>
      <c r="O190" s="139" t="n">
        <v>0.871</v>
      </c>
      <c r="P190" s="140"/>
    </row>
    <row r="191" s="141" customFormat="true" ht="25.5" hidden="false" customHeight="false" outlineLevel="0" collapsed="false">
      <c r="A191" s="138" t="s">
        <v>1308</v>
      </c>
      <c r="B191" s="139" t="n">
        <v>0.652</v>
      </c>
      <c r="C191" s="139" t="n">
        <v>0.842</v>
      </c>
      <c r="D191" s="139" t="n">
        <v>0.995</v>
      </c>
      <c r="E191" s="139" t="n">
        <v>0.265</v>
      </c>
      <c r="F191" s="139"/>
      <c r="G191" s="139" t="n">
        <v>0.966</v>
      </c>
      <c r="H191" s="139"/>
      <c r="I191" s="139"/>
      <c r="J191" s="139" t="n">
        <v>1</v>
      </c>
      <c r="K191" s="139" t="n">
        <v>1</v>
      </c>
      <c r="L191" s="139" t="n">
        <v>0.988</v>
      </c>
      <c r="M191" s="139" t="n">
        <v>0.139</v>
      </c>
      <c r="N191" s="139" t="n">
        <v>0.816</v>
      </c>
      <c r="O191" s="139" t="n">
        <v>0.844</v>
      </c>
      <c r="P191" s="140"/>
    </row>
    <row r="192" customFormat="false" ht="26.25" hidden="false" customHeight="false" outlineLevel="0" collapsed="false">
      <c r="A192" s="126" t="s">
        <v>1309</v>
      </c>
      <c r="B192" s="4" t="n">
        <v>0.66</v>
      </c>
      <c r="C192" s="4" t="n">
        <v>1</v>
      </c>
      <c r="D192" s="4"/>
      <c r="E192" s="4" t="n">
        <v>0</v>
      </c>
      <c r="F192" s="4" t="n">
        <v>0.66</v>
      </c>
      <c r="G192" s="4"/>
      <c r="H192" s="4"/>
      <c r="I192" s="4" t="n">
        <v>0.66</v>
      </c>
      <c r="J192" s="4" t="n">
        <v>1</v>
      </c>
      <c r="K192" s="4" t="n">
        <v>0.66</v>
      </c>
      <c r="L192" s="4" t="n">
        <v>0.66</v>
      </c>
      <c r="M192" s="4" t="n">
        <v>1</v>
      </c>
      <c r="N192" s="4"/>
      <c r="O192" s="4" t="n">
        <v>0.66</v>
      </c>
      <c r="P192" s="4" t="n">
        <v>0.33</v>
      </c>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5.5" hidden="false" customHeight="false" outlineLevel="0" collapsed="false">
      <c r="A193" s="126" t="s">
        <v>1310</v>
      </c>
      <c r="B193" s="127" t="n">
        <v>0</v>
      </c>
      <c r="C193" s="127" t="n">
        <v>1</v>
      </c>
      <c r="D193" s="127" t="n">
        <v>997</v>
      </c>
      <c r="E193" s="127" t="n">
        <v>1</v>
      </c>
      <c r="F193" s="127" t="n">
        <v>1</v>
      </c>
      <c r="G193" s="127" t="n">
        <v>997</v>
      </c>
      <c r="H193" s="127" t="n">
        <v>0</v>
      </c>
      <c r="I193" s="127" t="n">
        <v>1</v>
      </c>
      <c r="J193" s="127" t="n">
        <v>1</v>
      </c>
      <c r="K193" s="127" t="n">
        <v>997</v>
      </c>
      <c r="L193" s="127" t="n">
        <v>1</v>
      </c>
      <c r="M193" s="127" t="n">
        <v>1</v>
      </c>
      <c r="N193" s="127" t="n">
        <v>1</v>
      </c>
      <c r="O193" s="127" t="n">
        <v>1</v>
      </c>
      <c r="P193" s="128" t="n">
        <v>1</v>
      </c>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13.5" hidden="false" customHeight="false" outlineLevel="0" collapsed="false">
      <c r="A194" s="134" t="s">
        <v>1311</v>
      </c>
      <c r="B194" s="135" t="n">
        <f aca="false">AVERAGE(B189:B193,B183:B187,B180:B182)</f>
        <v>0.462923076923077</v>
      </c>
      <c r="C194" s="135" t="n">
        <f aca="false">AVERAGE(C180:C193)</f>
        <v>0.836285714285714</v>
      </c>
      <c r="D194" s="135" t="n">
        <f aca="false">AVERAGE(D180:D188,D190:D191)</f>
        <v>0.817363636363636</v>
      </c>
      <c r="E194" s="135" t="n">
        <f aca="false">AVERAGE(E180:E189,E191:E193)</f>
        <v>0.712692307692308</v>
      </c>
      <c r="F194" s="135" t="n">
        <f aca="false">AVERAGE(F180:F189,F192:F193)</f>
        <v>0.8325</v>
      </c>
      <c r="G194" s="135" t="n">
        <f aca="false">AVERAGE(G180:G186,G189:G191)</f>
        <v>0.993</v>
      </c>
      <c r="H194" s="135" t="n">
        <f aca="false">AVERAGE(H193,H180:H191)</f>
        <v>0.757272727272727</v>
      </c>
      <c r="I194" s="135" t="n">
        <f aca="false">AVERAGE(I180:I193)</f>
        <v>0.916307692307693</v>
      </c>
      <c r="J194" s="135" t="n">
        <f aca="false">AVERAGE(J180:J193)</f>
        <v>0.928571428571429</v>
      </c>
      <c r="K194" s="135" t="n">
        <f aca="false">AVERAGE(K180:K187,K189:K192)</f>
        <v>0.971666666666667</v>
      </c>
      <c r="L194" s="135" t="n">
        <f aca="false">AVERAGE(L193,L189:L191,L180:L187)</f>
        <v>0.5815</v>
      </c>
      <c r="M194" s="135" t="n">
        <f aca="false">AVERAGE(M180:M193)</f>
        <v>0.794928571428571</v>
      </c>
      <c r="N194" s="135" t="n">
        <f aca="false">AVERAGE(N180:N191,N193)</f>
        <v>0.662692307692308</v>
      </c>
      <c r="O194" s="135" t="n">
        <f aca="false">AVERAGE(O189:O193,O180:O187)</f>
        <v>0.644230769230769</v>
      </c>
      <c r="P194" s="136" t="n">
        <f aca="false">AVERAGE(P189:P193,P180:P187)</f>
        <v>0.757272727272727</v>
      </c>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12.75" hidden="false" customHeight="false" outlineLevel="0" collapsed="false">
      <c r="A195" s="148" t="s">
        <v>1312</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15" hidden="false" customHeight="false" outlineLevel="0" collapsed="false">
      <c r="A196" s="0" t="s">
        <v>1313</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5.5" hidden="false" customHeight="false" outlineLevel="0" collapsed="false">
      <c r="A197" s="126" t="s">
        <v>39</v>
      </c>
      <c r="B197" s="127" t="n">
        <v>1</v>
      </c>
      <c r="C197" s="127" t="n">
        <v>0</v>
      </c>
      <c r="D197" s="127" t="n">
        <v>1</v>
      </c>
      <c r="E197" s="127" t="n">
        <v>1</v>
      </c>
      <c r="F197" s="127" t="n">
        <v>1</v>
      </c>
      <c r="G197" s="127" t="n">
        <v>1</v>
      </c>
      <c r="H197" s="127" t="n">
        <v>1</v>
      </c>
      <c r="I197" s="127" t="n">
        <v>1</v>
      </c>
      <c r="J197" s="127" t="n">
        <v>1</v>
      </c>
      <c r="K197" s="127" t="n">
        <v>1</v>
      </c>
      <c r="L197" s="127" t="n">
        <v>1</v>
      </c>
      <c r="M197" s="127" t="n">
        <v>1</v>
      </c>
      <c r="N197" s="127" t="n">
        <v>1</v>
      </c>
      <c r="O197" s="127" t="n">
        <v>1</v>
      </c>
      <c r="P197" s="128" t="n">
        <v>1</v>
      </c>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12.75" hidden="false" customHeight="false" outlineLevel="0" collapsed="false">
      <c r="A198" s="126" t="s">
        <v>40</v>
      </c>
      <c r="B198" s="127" t="n">
        <v>1</v>
      </c>
      <c r="C198" s="127" t="n">
        <v>1</v>
      </c>
      <c r="D198" s="127" t="n">
        <v>1</v>
      </c>
      <c r="E198" s="127" t="n">
        <v>1</v>
      </c>
      <c r="F198" s="127" t="n">
        <v>1</v>
      </c>
      <c r="G198" s="127" t="n">
        <v>1</v>
      </c>
      <c r="H198" s="127" t="n">
        <v>1</v>
      </c>
      <c r="I198" s="127" t="n">
        <v>1</v>
      </c>
      <c r="J198" s="127" t="n">
        <v>1</v>
      </c>
      <c r="K198" s="127" t="n">
        <v>1</v>
      </c>
      <c r="L198" s="127" t="n">
        <v>1</v>
      </c>
      <c r="M198" s="127" t="n">
        <v>1</v>
      </c>
      <c r="N198" s="127" t="n">
        <v>1</v>
      </c>
      <c r="O198" s="127" t="n">
        <v>1</v>
      </c>
      <c r="P198" s="128" t="n">
        <v>1</v>
      </c>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38.25" hidden="false" customHeight="false" outlineLevel="0" collapsed="false">
      <c r="A199" s="126" t="s">
        <v>78</v>
      </c>
      <c r="B199" s="127" t="n">
        <v>0</v>
      </c>
      <c r="C199" s="127" t="n">
        <v>1</v>
      </c>
      <c r="D199" s="127" t="n">
        <v>1</v>
      </c>
      <c r="E199" s="127" t="n">
        <v>1</v>
      </c>
      <c r="F199" s="127" t="n">
        <v>1</v>
      </c>
      <c r="G199" s="127" t="n">
        <v>1</v>
      </c>
      <c r="H199" s="127" t="n">
        <v>1</v>
      </c>
      <c r="I199" s="127" t="n">
        <v>1</v>
      </c>
      <c r="J199" s="127" t="n">
        <v>1</v>
      </c>
      <c r="K199" s="127" t="n">
        <v>1</v>
      </c>
      <c r="L199" s="127" t="n">
        <v>1</v>
      </c>
      <c r="M199" s="127" t="n">
        <v>1</v>
      </c>
      <c r="N199" s="127" t="n">
        <v>997</v>
      </c>
      <c r="O199" s="127" t="n">
        <v>997</v>
      </c>
      <c r="P199" s="128" t="n">
        <v>1</v>
      </c>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5.5" hidden="false" customHeight="false" outlineLevel="0" collapsed="false">
      <c r="A200" s="126" t="s">
        <v>1314</v>
      </c>
      <c r="B200" s="127" t="n">
        <v>1</v>
      </c>
      <c r="C200" s="127" t="n">
        <v>1</v>
      </c>
      <c r="D200" s="127" t="n">
        <v>1</v>
      </c>
      <c r="E200" s="127" t="n">
        <v>1</v>
      </c>
      <c r="F200" s="127" t="n">
        <v>1</v>
      </c>
      <c r="G200" s="127" t="n">
        <v>1</v>
      </c>
      <c r="H200" s="127" t="n">
        <v>1</v>
      </c>
      <c r="I200" s="127" t="n">
        <v>1</v>
      </c>
      <c r="J200" s="127" t="n">
        <v>1</v>
      </c>
      <c r="K200" s="127" t="n">
        <v>1</v>
      </c>
      <c r="L200" s="127" t="n">
        <v>1</v>
      </c>
      <c r="M200" s="127" t="n">
        <v>1</v>
      </c>
      <c r="N200" s="127" t="n">
        <v>1</v>
      </c>
      <c r="O200" s="127" t="n">
        <v>1</v>
      </c>
      <c r="P200" s="128" t="n">
        <v>1</v>
      </c>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12.75" hidden="false" customHeight="false" outlineLevel="0" collapsed="false">
      <c r="A201" s="126" t="s">
        <v>102</v>
      </c>
      <c r="B201" s="127" t="n">
        <v>1</v>
      </c>
      <c r="C201" s="127" t="n">
        <v>1</v>
      </c>
      <c r="D201" s="127" t="n">
        <v>1</v>
      </c>
      <c r="E201" s="127" t="n">
        <v>1</v>
      </c>
      <c r="F201" s="127" t="n">
        <v>1</v>
      </c>
      <c r="G201" s="127" t="n">
        <v>1</v>
      </c>
      <c r="H201" s="127" t="n">
        <v>1</v>
      </c>
      <c r="I201" s="127" t="n">
        <v>1</v>
      </c>
      <c r="J201" s="127" t="n">
        <v>1</v>
      </c>
      <c r="K201" s="127" t="n">
        <v>1</v>
      </c>
      <c r="L201" s="127" t="n">
        <v>1</v>
      </c>
      <c r="M201" s="127" t="n">
        <v>1</v>
      </c>
      <c r="N201" s="127" t="n">
        <v>1</v>
      </c>
      <c r="O201" s="127" t="n">
        <v>1</v>
      </c>
      <c r="P201" s="128" t="n">
        <v>1</v>
      </c>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5.5" hidden="false" customHeight="false" outlineLevel="0" collapsed="false">
      <c r="A202" s="126" t="s">
        <v>38</v>
      </c>
      <c r="B202" s="127" t="n">
        <v>1</v>
      </c>
      <c r="C202" s="127" t="n">
        <v>1</v>
      </c>
      <c r="D202" s="127" t="n">
        <v>0</v>
      </c>
      <c r="E202" s="127" t="n">
        <v>1</v>
      </c>
      <c r="F202" s="127" t="n">
        <v>1</v>
      </c>
      <c r="G202" s="127" t="n">
        <v>1</v>
      </c>
      <c r="H202" s="127" t="n">
        <v>1</v>
      </c>
      <c r="I202" s="127" t="n">
        <v>1</v>
      </c>
      <c r="J202" s="127" t="n">
        <v>1</v>
      </c>
      <c r="K202" s="127" t="n">
        <v>1</v>
      </c>
      <c r="L202" s="127" t="n">
        <v>1</v>
      </c>
      <c r="M202" s="127" t="n">
        <v>1</v>
      </c>
      <c r="N202" s="127" t="n">
        <v>1</v>
      </c>
      <c r="O202" s="127" t="n">
        <v>1</v>
      </c>
      <c r="P202" s="128" t="n">
        <v>1</v>
      </c>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s="141" customFormat="true" ht="12.75" hidden="false" customHeight="false" outlineLevel="0" collapsed="false">
      <c r="A203" s="138" t="s">
        <v>1315</v>
      </c>
      <c r="B203" s="139" t="n">
        <v>1</v>
      </c>
      <c r="C203" s="139" t="n">
        <v>1</v>
      </c>
      <c r="D203" s="139" t="n">
        <v>1</v>
      </c>
      <c r="E203" s="139" t="n">
        <v>0</v>
      </c>
      <c r="F203" s="139" t="n">
        <v>1</v>
      </c>
      <c r="G203" s="139" t="n">
        <v>1</v>
      </c>
      <c r="H203" s="139" t="n">
        <v>1</v>
      </c>
      <c r="I203" s="139" t="n">
        <v>1</v>
      </c>
      <c r="J203" s="139" t="n">
        <v>1</v>
      </c>
      <c r="K203" s="139" t="n">
        <v>1</v>
      </c>
      <c r="L203" s="139" t="n">
        <v>1</v>
      </c>
      <c r="M203" s="139" t="n">
        <v>1</v>
      </c>
      <c r="N203" s="139" t="n">
        <v>1</v>
      </c>
      <c r="O203" s="139" t="n">
        <v>1</v>
      </c>
      <c r="P203" s="140" t="n">
        <v>1</v>
      </c>
    </row>
    <row r="204" customFormat="false" ht="25.5" hidden="false" customHeight="false" outlineLevel="0" collapsed="false">
      <c r="A204" s="126" t="s">
        <v>1316</v>
      </c>
      <c r="B204" s="127" t="n">
        <v>997</v>
      </c>
      <c r="C204" s="127" t="n">
        <v>997</v>
      </c>
      <c r="D204" s="127" t="n">
        <v>997</v>
      </c>
      <c r="E204" s="127" t="n">
        <v>0</v>
      </c>
      <c r="F204" s="127" t="n">
        <v>1</v>
      </c>
      <c r="G204" s="127" t="n">
        <v>1</v>
      </c>
      <c r="H204" s="127" t="n">
        <v>1</v>
      </c>
      <c r="I204" s="127" t="n">
        <v>1</v>
      </c>
      <c r="J204" s="127" t="n">
        <v>1</v>
      </c>
      <c r="K204" s="127" t="n">
        <v>1</v>
      </c>
      <c r="L204" s="127" t="n">
        <v>997</v>
      </c>
      <c r="M204" s="127" t="n">
        <v>1</v>
      </c>
      <c r="N204" s="127" t="n">
        <v>1</v>
      </c>
      <c r="O204" s="127" t="n">
        <v>997</v>
      </c>
      <c r="P204" s="128" t="n">
        <v>0</v>
      </c>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5.5" hidden="false" customHeight="false" outlineLevel="0" collapsed="false">
      <c r="A205" s="126" t="s">
        <v>1317</v>
      </c>
      <c r="B205" s="127" t="n">
        <v>1</v>
      </c>
      <c r="C205" s="127" t="n">
        <v>1</v>
      </c>
      <c r="D205" s="127" t="n">
        <v>1</v>
      </c>
      <c r="E205" s="127" t="n">
        <v>1</v>
      </c>
      <c r="F205" s="127" t="n">
        <v>1</v>
      </c>
      <c r="G205" s="127" t="n">
        <v>1</v>
      </c>
      <c r="H205" s="127" t="n">
        <v>1</v>
      </c>
      <c r="I205" s="127" t="n">
        <v>1</v>
      </c>
      <c r="J205" s="127" t="n">
        <v>1</v>
      </c>
      <c r="K205" s="127" t="n">
        <v>1</v>
      </c>
      <c r="L205" s="127" t="n">
        <v>1</v>
      </c>
      <c r="M205" s="127" t="n">
        <v>1</v>
      </c>
      <c r="N205" s="127" t="n">
        <v>0</v>
      </c>
      <c r="O205" s="127" t="n">
        <v>0</v>
      </c>
      <c r="P205" s="128" t="n">
        <v>1</v>
      </c>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5.5" hidden="false" customHeight="false" outlineLevel="0" collapsed="false">
      <c r="A206" s="126" t="s">
        <v>1318</v>
      </c>
      <c r="B206" s="127" t="n">
        <v>1</v>
      </c>
      <c r="C206" s="127" t="n">
        <v>1</v>
      </c>
      <c r="D206" s="127" t="n">
        <v>1</v>
      </c>
      <c r="E206" s="127" t="n">
        <v>1</v>
      </c>
      <c r="F206" s="127" t="n">
        <v>1</v>
      </c>
      <c r="G206" s="127" t="n">
        <v>1</v>
      </c>
      <c r="H206" s="127" t="n">
        <v>1</v>
      </c>
      <c r="I206" s="127" t="n">
        <v>1</v>
      </c>
      <c r="J206" s="127" t="n">
        <v>1</v>
      </c>
      <c r="K206" s="127" t="n">
        <v>1</v>
      </c>
      <c r="L206" s="127" t="n">
        <v>1</v>
      </c>
      <c r="M206" s="127" t="n">
        <v>1</v>
      </c>
      <c r="N206" s="127" t="n">
        <v>0</v>
      </c>
      <c r="O206" s="127" t="n">
        <v>0</v>
      </c>
      <c r="P206" s="128" t="n">
        <v>1</v>
      </c>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s="141" customFormat="true" ht="25.5" hidden="false" customHeight="false" outlineLevel="0" collapsed="false">
      <c r="A207" s="138" t="s">
        <v>243</v>
      </c>
      <c r="B207" s="139" t="n">
        <v>1</v>
      </c>
      <c r="C207" s="139" t="n">
        <v>1</v>
      </c>
      <c r="D207" s="139" t="n">
        <v>1</v>
      </c>
      <c r="E207" s="139" t="n">
        <v>0</v>
      </c>
      <c r="F207" s="139" t="n">
        <v>0</v>
      </c>
      <c r="G207" s="139" t="n">
        <v>1</v>
      </c>
      <c r="H207" s="139" t="n">
        <v>1</v>
      </c>
      <c r="I207" s="139" t="n">
        <v>1</v>
      </c>
      <c r="J207" s="139" t="n">
        <v>1</v>
      </c>
      <c r="K207" s="139" t="n">
        <v>0</v>
      </c>
      <c r="L207" s="139" t="n">
        <v>1</v>
      </c>
      <c r="M207" s="139" t="n">
        <v>1</v>
      </c>
      <c r="N207" s="139" t="n">
        <v>0</v>
      </c>
      <c r="O207" s="139" t="n">
        <v>0</v>
      </c>
      <c r="P207" s="140" t="n">
        <v>1</v>
      </c>
    </row>
    <row r="208" s="141" customFormat="true" ht="12.75" hidden="false" customHeight="false" outlineLevel="0" collapsed="false">
      <c r="A208" s="138" t="s">
        <v>1319</v>
      </c>
      <c r="B208" s="139" t="n">
        <v>0.175</v>
      </c>
      <c r="C208" s="139" t="n">
        <v>0.3</v>
      </c>
      <c r="D208" s="139" t="n">
        <v>0.25</v>
      </c>
      <c r="E208" s="139" t="n">
        <v>0.25</v>
      </c>
      <c r="F208" s="139" t="n">
        <v>0.25</v>
      </c>
      <c r="G208" s="139" t="n">
        <v>0.3</v>
      </c>
      <c r="H208" s="139" t="n">
        <v>0.55</v>
      </c>
      <c r="I208" s="139" t="n">
        <v>0.3</v>
      </c>
      <c r="J208" s="139" t="n">
        <v>0.25</v>
      </c>
      <c r="K208" s="139" t="n">
        <v>0.25</v>
      </c>
      <c r="L208" s="139" t="n">
        <v>0.083</v>
      </c>
      <c r="M208" s="139" t="n">
        <v>0.225</v>
      </c>
      <c r="N208" s="139" t="n">
        <v>0.25</v>
      </c>
      <c r="O208" s="139" t="n">
        <v>0.25</v>
      </c>
      <c r="P208" s="140" t="n">
        <v>0.25</v>
      </c>
    </row>
    <row r="209" customFormat="false" ht="25.5" hidden="false" customHeight="false" outlineLevel="0" collapsed="false">
      <c r="A209" s="126" t="s">
        <v>247</v>
      </c>
      <c r="B209" s="127" t="n">
        <v>1</v>
      </c>
      <c r="C209" s="127" t="n">
        <v>1</v>
      </c>
      <c r="D209" s="127" t="n">
        <v>1</v>
      </c>
      <c r="E209" s="127" t="n">
        <v>0</v>
      </c>
      <c r="F209" s="127" t="n">
        <v>0</v>
      </c>
      <c r="G209" s="127" t="n">
        <v>1</v>
      </c>
      <c r="H209" s="127" t="n">
        <v>1</v>
      </c>
      <c r="I209" s="127" t="n">
        <v>1</v>
      </c>
      <c r="J209" s="127" t="n">
        <v>1</v>
      </c>
      <c r="K209" s="127" t="n">
        <v>0</v>
      </c>
      <c r="L209" s="127" t="n">
        <v>1</v>
      </c>
      <c r="M209" s="127" t="n">
        <v>1</v>
      </c>
      <c r="N209" s="127" t="n">
        <v>0</v>
      </c>
      <c r="O209" s="127" t="n">
        <v>0</v>
      </c>
      <c r="P209" s="128" t="n">
        <v>1</v>
      </c>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15" hidden="false" customHeight="false" outlineLevel="0" collapsed="false">
      <c r="A210" s="126" t="s">
        <v>1320</v>
      </c>
      <c r="B210" s="25" t="n">
        <v>0.175</v>
      </c>
      <c r="C210" s="50" t="n">
        <v>0.3</v>
      </c>
      <c r="D210" s="50" t="n">
        <v>0.25</v>
      </c>
      <c r="E210" s="25"/>
      <c r="F210" s="25"/>
      <c r="G210" s="169" t="n">
        <v>0.4</v>
      </c>
      <c r="H210" s="170" t="n">
        <v>0.35</v>
      </c>
      <c r="I210" s="169" t="n">
        <v>0.3</v>
      </c>
      <c r="J210" s="169" t="n">
        <v>0.3</v>
      </c>
      <c r="K210" s="25"/>
      <c r="L210" s="50" t="n">
        <v>0.083</v>
      </c>
      <c r="M210" s="50" t="n">
        <v>0.225</v>
      </c>
      <c r="N210" s="25"/>
      <c r="O210" s="25"/>
      <c r="P210" s="50" t="n">
        <v>0.25</v>
      </c>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s="141" customFormat="true" ht="25.5" hidden="false" customHeight="false" outlineLevel="0" collapsed="false">
      <c r="A211" s="138" t="s">
        <v>1321</v>
      </c>
      <c r="B211" s="139" t="n">
        <v>0.75</v>
      </c>
      <c r="C211" s="139" t="n">
        <v>1</v>
      </c>
      <c r="D211" s="139" t="n">
        <v>1</v>
      </c>
      <c r="E211" s="139" t="n">
        <v>1</v>
      </c>
      <c r="F211" s="139" t="n">
        <v>1</v>
      </c>
      <c r="G211" s="139" t="n">
        <v>1</v>
      </c>
      <c r="H211" s="139" t="n">
        <v>1</v>
      </c>
      <c r="I211" s="139" t="n">
        <v>1</v>
      </c>
      <c r="J211" s="139" t="n">
        <v>1</v>
      </c>
      <c r="K211" s="139" t="n">
        <v>1</v>
      </c>
      <c r="L211" s="139" t="n">
        <v>1</v>
      </c>
      <c r="M211" s="139" t="n">
        <v>1</v>
      </c>
      <c r="N211" s="139" t="n">
        <v>1</v>
      </c>
      <c r="O211" s="139" t="n">
        <v>1</v>
      </c>
      <c r="P211" s="140" t="n">
        <v>0.25</v>
      </c>
    </row>
    <row r="212" customFormat="false" ht="25.5" hidden="false" customHeight="false" outlineLevel="0" collapsed="false">
      <c r="A212" s="126" t="s">
        <v>90</v>
      </c>
      <c r="B212" s="127" t="n">
        <v>1</v>
      </c>
      <c r="C212" s="127" t="n">
        <v>1</v>
      </c>
      <c r="D212" s="127" t="n">
        <v>0.33</v>
      </c>
      <c r="E212" s="127" t="n">
        <v>0.33</v>
      </c>
      <c r="F212" s="127" t="n">
        <v>0.33</v>
      </c>
      <c r="G212" s="127" t="n">
        <v>0.33</v>
      </c>
      <c r="H212" s="127" t="n">
        <v>0.33</v>
      </c>
      <c r="I212" s="127" t="n">
        <v>0.33</v>
      </c>
      <c r="J212" s="127" t="n">
        <v>0.33</v>
      </c>
      <c r="K212" s="127" t="n">
        <v>0.66</v>
      </c>
      <c r="L212" s="127" t="n">
        <v>0.66</v>
      </c>
      <c r="M212" s="127" t="n">
        <v>0.33</v>
      </c>
      <c r="N212" s="127" t="n">
        <v>0.66</v>
      </c>
      <c r="O212" s="127" t="n">
        <v>1</v>
      </c>
      <c r="P212" s="128" t="n">
        <v>0.33</v>
      </c>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16.5" hidden="false" customHeight="true" outlineLevel="0" collapsed="false">
      <c r="A213" s="134" t="s">
        <v>1322</v>
      </c>
      <c r="B213" s="135" t="n">
        <f aca="false">AVERAGE(B205:B212,B201:B203,B197:B199)</f>
        <v>0.792857142857143</v>
      </c>
      <c r="C213" s="135" t="n">
        <f aca="false">AVERAGE(C205:C212,C197:C203)</f>
        <v>0.84</v>
      </c>
      <c r="D213" s="135" t="n">
        <f aca="false">AVERAGE(D205:D212,D197:D203)</f>
        <v>0.788666666666667</v>
      </c>
      <c r="E213" s="135" t="n">
        <f aca="false">AVERAGE(E197:E212)</f>
        <v>0.638666666666667</v>
      </c>
      <c r="F213" s="135" t="n">
        <f aca="false">AVERAGE(F197:F212)</f>
        <v>0.772</v>
      </c>
      <c r="G213" s="135" t="n">
        <f aca="false">AVERAGE(G197:G212)</f>
        <v>0.876875</v>
      </c>
      <c r="H213" s="135" t="n">
        <f aca="false">AVERAGE(H197:H212)</f>
        <v>0.889375</v>
      </c>
      <c r="I213" s="135" t="n">
        <f aca="false">AVERAGE(I197:I212)</f>
        <v>0.870625</v>
      </c>
      <c r="J213" s="135" t="n">
        <f aca="false">AVERAGE(J197:J212)</f>
        <v>0.8675</v>
      </c>
      <c r="K213" s="135" t="n">
        <f aca="false">AVERAGE(K197:K212)</f>
        <v>0.794</v>
      </c>
      <c r="L213" s="135" t="n">
        <f aca="false">AVERAGE(L205:L212,L197:L203)</f>
        <v>0.855066666666667</v>
      </c>
      <c r="M213" s="135" t="n">
        <f aca="false">AVERAGE(M197:M212)</f>
        <v>0.86125</v>
      </c>
      <c r="N213" s="135" t="n">
        <f aca="false">AVERAGE(N200:N212,N197:N198)</f>
        <v>0.636428571428571</v>
      </c>
      <c r="O213" s="135" t="n">
        <f aca="false">AVERAGE(O200:O203,O205:O212,O197:O198)</f>
        <v>0.634615384615385</v>
      </c>
      <c r="P213" s="136" t="n">
        <f aca="false">AVERAGE(P197:P212)</f>
        <v>0.755</v>
      </c>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12.75" hidden="false" customHeight="false" outlineLevel="0" collapsed="false">
      <c r="A214" s="148" t="s">
        <v>1323</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15" hidden="false" customHeight="false" outlineLevel="0" collapsed="false">
      <c r="A215" s="0" t="s">
        <v>1324</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12.75" hidden="false" customHeight="false" outlineLevel="0" collapsed="false">
      <c r="A216" s="126" t="s">
        <v>172</v>
      </c>
      <c r="B216" s="127" t="n">
        <v>1</v>
      </c>
      <c r="C216" s="127" t="n">
        <v>1</v>
      </c>
      <c r="D216" s="127" t="n">
        <v>0.5</v>
      </c>
      <c r="E216" s="127" t="n">
        <v>1</v>
      </c>
      <c r="F216" s="127" t="n">
        <v>1</v>
      </c>
      <c r="G216" s="127" t="n">
        <v>1</v>
      </c>
      <c r="H216" s="127" t="n">
        <v>1</v>
      </c>
      <c r="I216" s="127" t="n">
        <v>1</v>
      </c>
      <c r="J216" s="127" t="n">
        <v>1</v>
      </c>
      <c r="K216" s="127" t="n">
        <v>1</v>
      </c>
      <c r="L216" s="127" t="n">
        <v>0.5</v>
      </c>
      <c r="M216" s="127" t="n">
        <v>0.5</v>
      </c>
      <c r="N216" s="127" t="n">
        <v>1</v>
      </c>
      <c r="O216" s="127" t="n">
        <v>0</v>
      </c>
      <c r="P216" s="128" t="n">
        <v>1</v>
      </c>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2.75" hidden="false" customHeight="false" outlineLevel="0" collapsed="false">
      <c r="A217" s="126" t="s">
        <v>174</v>
      </c>
      <c r="B217" s="127" t="n">
        <v>1</v>
      </c>
      <c r="C217" s="127" t="n">
        <v>1</v>
      </c>
      <c r="D217" s="127" t="n">
        <v>0.5</v>
      </c>
      <c r="E217" s="127" t="n">
        <v>1</v>
      </c>
      <c r="F217" s="127" t="n">
        <v>1</v>
      </c>
      <c r="G217" s="127" t="n">
        <v>1</v>
      </c>
      <c r="H217" s="127" t="n">
        <v>1</v>
      </c>
      <c r="I217" s="127" t="n">
        <v>1</v>
      </c>
      <c r="J217" s="127" t="n">
        <v>0.5</v>
      </c>
      <c r="K217" s="127" t="n">
        <v>1</v>
      </c>
      <c r="L217" s="127" t="n">
        <v>0.5</v>
      </c>
      <c r="M217" s="127" t="n">
        <v>0.5</v>
      </c>
      <c r="N217" s="127" t="n">
        <v>1</v>
      </c>
      <c r="O217" s="127" t="n">
        <v>0</v>
      </c>
      <c r="P217" s="128" t="n">
        <v>1</v>
      </c>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2.75" hidden="false" customHeight="false" outlineLevel="0" collapsed="false">
      <c r="A218" s="126" t="s">
        <v>1325</v>
      </c>
      <c r="B218" s="127" t="n">
        <v>0</v>
      </c>
      <c r="C218" s="127" t="n">
        <v>0</v>
      </c>
      <c r="D218" s="127" t="n">
        <v>0</v>
      </c>
      <c r="E218" s="127" t="n">
        <v>1</v>
      </c>
      <c r="F218" s="127" t="n">
        <v>1</v>
      </c>
      <c r="G218" s="127" t="n">
        <v>0.5</v>
      </c>
      <c r="H218" s="127" t="n">
        <v>1</v>
      </c>
      <c r="I218" s="127" t="n">
        <v>1</v>
      </c>
      <c r="J218" s="127" t="n">
        <v>0.5</v>
      </c>
      <c r="K218" s="127" t="n">
        <v>1</v>
      </c>
      <c r="L218" s="127" t="n">
        <v>0.5</v>
      </c>
      <c r="M218" s="127" t="n">
        <v>0.5</v>
      </c>
      <c r="N218" s="127" t="n">
        <v>1</v>
      </c>
      <c r="O218" s="127" t="n">
        <v>0</v>
      </c>
      <c r="P218" s="128" t="n">
        <v>0.5</v>
      </c>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2.75" hidden="false" customHeight="false" outlineLevel="0" collapsed="false">
      <c r="A219" s="126" t="s">
        <v>178</v>
      </c>
      <c r="B219" s="127" t="n">
        <v>0</v>
      </c>
      <c r="C219" s="127" t="n">
        <v>0</v>
      </c>
      <c r="D219" s="127" t="n">
        <v>0</v>
      </c>
      <c r="E219" s="127" t="n">
        <v>1</v>
      </c>
      <c r="F219" s="127" t="n">
        <v>1</v>
      </c>
      <c r="G219" s="127" t="n">
        <v>0.5</v>
      </c>
      <c r="H219" s="127" t="n">
        <v>1</v>
      </c>
      <c r="I219" s="127" t="n">
        <v>1</v>
      </c>
      <c r="J219" s="127" t="n">
        <v>0</v>
      </c>
      <c r="K219" s="127" t="n">
        <v>1</v>
      </c>
      <c r="L219" s="127" t="n">
        <v>0.5</v>
      </c>
      <c r="M219" s="127" t="n">
        <v>0.5</v>
      </c>
      <c r="N219" s="127" t="n">
        <v>1</v>
      </c>
      <c r="O219" s="127" t="n">
        <v>0</v>
      </c>
      <c r="P219" s="128" t="n">
        <v>0.5</v>
      </c>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25.5" hidden="false" customHeight="false" outlineLevel="0" collapsed="false">
      <c r="A220" s="126" t="s">
        <v>1326</v>
      </c>
      <c r="B220" s="127" t="n">
        <v>1</v>
      </c>
      <c r="C220" s="127" t="n">
        <v>1</v>
      </c>
      <c r="D220" s="127" t="n">
        <v>1</v>
      </c>
      <c r="E220" s="127" t="n">
        <v>1</v>
      </c>
      <c r="F220" s="127" t="n">
        <v>1</v>
      </c>
      <c r="G220" s="127" t="n">
        <v>1</v>
      </c>
      <c r="H220" s="127" t="n">
        <v>1</v>
      </c>
      <c r="I220" s="127" t="n">
        <v>1</v>
      </c>
      <c r="J220" s="127" t="n">
        <v>1</v>
      </c>
      <c r="K220" s="127" t="n">
        <v>1</v>
      </c>
      <c r="L220" s="127" t="n">
        <v>1</v>
      </c>
      <c r="M220" s="127" t="n">
        <v>1</v>
      </c>
      <c r="N220" s="127" t="n">
        <v>1</v>
      </c>
      <c r="O220" s="127" t="n">
        <v>1</v>
      </c>
      <c r="P220" s="128" t="n">
        <v>1</v>
      </c>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25.5" hidden="false" customHeight="false" outlineLevel="0" collapsed="false">
      <c r="A221" s="126" t="s">
        <v>34</v>
      </c>
      <c r="B221" s="127" t="n">
        <v>1</v>
      </c>
      <c r="C221" s="127" t="n">
        <v>1</v>
      </c>
      <c r="D221" s="127" t="n">
        <v>0</v>
      </c>
      <c r="E221" s="127" t="n">
        <v>1</v>
      </c>
      <c r="F221" s="127" t="n">
        <v>1</v>
      </c>
      <c r="G221" s="127" t="n">
        <v>1</v>
      </c>
      <c r="H221" s="127" t="n">
        <v>1</v>
      </c>
      <c r="I221" s="127" t="n">
        <v>1</v>
      </c>
      <c r="J221" s="127" t="n">
        <v>1</v>
      </c>
      <c r="K221" s="127" t="n">
        <v>1</v>
      </c>
      <c r="L221" s="127" t="n">
        <v>1</v>
      </c>
      <c r="M221" s="127" t="n">
        <v>1</v>
      </c>
      <c r="N221" s="127" t="n">
        <v>1</v>
      </c>
      <c r="O221" s="127" t="n">
        <v>1</v>
      </c>
      <c r="P221" s="128" t="n">
        <v>1</v>
      </c>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38.25" hidden="false" customHeight="false" outlineLevel="0" collapsed="false">
      <c r="A222" s="126" t="s">
        <v>35</v>
      </c>
      <c r="B222" s="127" t="n">
        <v>1</v>
      </c>
      <c r="C222" s="127" t="n">
        <v>1</v>
      </c>
      <c r="D222" s="127" t="n">
        <v>1</v>
      </c>
      <c r="E222" s="127" t="n">
        <v>1</v>
      </c>
      <c r="F222" s="127" t="n">
        <v>0</v>
      </c>
      <c r="G222" s="127" t="n">
        <v>1</v>
      </c>
      <c r="H222" s="127" t="n">
        <v>1</v>
      </c>
      <c r="I222" s="127" t="n">
        <v>1</v>
      </c>
      <c r="J222" s="127" t="n">
        <v>1</v>
      </c>
      <c r="K222" s="127" t="n">
        <v>1</v>
      </c>
      <c r="L222" s="127" t="n">
        <v>1</v>
      </c>
      <c r="M222" s="127" t="n">
        <v>1</v>
      </c>
      <c r="N222" s="127" t="n">
        <v>1</v>
      </c>
      <c r="O222" s="127" t="n">
        <v>1</v>
      </c>
      <c r="P222" s="128" t="n">
        <v>1</v>
      </c>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25.5" hidden="false" customHeight="false" outlineLevel="0" collapsed="false">
      <c r="A223" s="126" t="s">
        <v>36</v>
      </c>
      <c r="B223" s="127" t="n">
        <v>997</v>
      </c>
      <c r="C223" s="127" t="n">
        <v>1</v>
      </c>
      <c r="D223" s="127" t="n">
        <v>0</v>
      </c>
      <c r="E223" s="127" t="n">
        <v>1</v>
      </c>
      <c r="F223" s="127" t="n">
        <v>1</v>
      </c>
      <c r="G223" s="127" t="n">
        <v>1</v>
      </c>
      <c r="H223" s="127" t="n">
        <v>1</v>
      </c>
      <c r="I223" s="127" t="n">
        <v>1</v>
      </c>
      <c r="J223" s="127" t="n">
        <v>1</v>
      </c>
      <c r="K223" s="127" t="n">
        <v>1</v>
      </c>
      <c r="L223" s="127" t="n">
        <v>1</v>
      </c>
      <c r="M223" s="127" t="n">
        <v>1</v>
      </c>
      <c r="N223" s="127" t="n">
        <v>1</v>
      </c>
      <c r="O223" s="127" t="n">
        <v>1</v>
      </c>
      <c r="P223" s="128" t="n">
        <v>0</v>
      </c>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25.5" hidden="false" customHeight="false" outlineLevel="0" collapsed="false">
      <c r="A224" s="126" t="s">
        <v>1316</v>
      </c>
      <c r="B224" s="127" t="n">
        <v>997</v>
      </c>
      <c r="C224" s="127" t="n">
        <v>997</v>
      </c>
      <c r="D224" s="127" t="n">
        <v>997</v>
      </c>
      <c r="E224" s="127" t="n">
        <v>0</v>
      </c>
      <c r="F224" s="127" t="n">
        <v>1</v>
      </c>
      <c r="G224" s="127" t="n">
        <v>1</v>
      </c>
      <c r="H224" s="127" t="n">
        <v>1</v>
      </c>
      <c r="I224" s="127" t="n">
        <v>1</v>
      </c>
      <c r="J224" s="127" t="n">
        <v>1</v>
      </c>
      <c r="K224" s="127" t="n">
        <v>1</v>
      </c>
      <c r="L224" s="127" t="n">
        <v>997</v>
      </c>
      <c r="M224" s="127" t="n">
        <v>1</v>
      </c>
      <c r="N224" s="127" t="n">
        <v>1</v>
      </c>
      <c r="O224" s="127" t="n">
        <v>997</v>
      </c>
      <c r="P224" s="128" t="n">
        <v>0</v>
      </c>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25.5" hidden="false" customHeight="false" outlineLevel="0" collapsed="false">
      <c r="A225" s="126" t="s">
        <v>39</v>
      </c>
      <c r="B225" s="127" t="n">
        <v>1</v>
      </c>
      <c r="C225" s="127" t="n">
        <v>0</v>
      </c>
      <c r="D225" s="127" t="n">
        <v>1</v>
      </c>
      <c r="E225" s="127" t="n">
        <v>1</v>
      </c>
      <c r="F225" s="127" t="n">
        <v>1</v>
      </c>
      <c r="G225" s="127" t="n">
        <v>1</v>
      </c>
      <c r="H225" s="127" t="n">
        <v>1</v>
      </c>
      <c r="I225" s="127" t="n">
        <v>1</v>
      </c>
      <c r="J225" s="127" t="n">
        <v>1</v>
      </c>
      <c r="K225" s="127" t="n">
        <v>1</v>
      </c>
      <c r="L225" s="127" t="n">
        <v>1</v>
      </c>
      <c r="M225" s="127" t="n">
        <v>1</v>
      </c>
      <c r="N225" s="127" t="n">
        <v>1</v>
      </c>
      <c r="O225" s="127" t="n">
        <v>1</v>
      </c>
      <c r="P225" s="128" t="n">
        <v>1</v>
      </c>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12.75" hidden="false" customHeight="false" outlineLevel="0" collapsed="false">
      <c r="A226" s="126" t="s">
        <v>40</v>
      </c>
      <c r="B226" s="127" t="n">
        <v>1</v>
      </c>
      <c r="C226" s="127" t="n">
        <v>1</v>
      </c>
      <c r="D226" s="127" t="n">
        <v>1</v>
      </c>
      <c r="E226" s="127" t="n">
        <v>1</v>
      </c>
      <c r="F226" s="127" t="n">
        <v>1</v>
      </c>
      <c r="G226" s="127" t="n">
        <v>1</v>
      </c>
      <c r="H226" s="127" t="n">
        <v>1</v>
      </c>
      <c r="I226" s="127" t="n">
        <v>1</v>
      </c>
      <c r="J226" s="127" t="n">
        <v>1</v>
      </c>
      <c r="K226" s="127" t="n">
        <v>1</v>
      </c>
      <c r="L226" s="127" t="n">
        <v>1</v>
      </c>
      <c r="M226" s="127" t="n">
        <v>1</v>
      </c>
      <c r="N226" s="127" t="n">
        <v>1</v>
      </c>
      <c r="O226" s="127" t="n">
        <v>1</v>
      </c>
      <c r="P226" s="128" t="n">
        <v>1</v>
      </c>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12.75" hidden="false" customHeight="false" outlineLevel="0" collapsed="false">
      <c r="A227" s="126" t="s">
        <v>1327</v>
      </c>
      <c r="B227" s="127" t="n">
        <v>1</v>
      </c>
      <c r="C227" s="127" t="n">
        <v>1</v>
      </c>
      <c r="D227" s="127" t="n">
        <v>1</v>
      </c>
      <c r="E227" s="127" t="n">
        <v>1</v>
      </c>
      <c r="F227" s="127" t="n">
        <v>1</v>
      </c>
      <c r="G227" s="127" t="n">
        <v>1</v>
      </c>
      <c r="H227" s="127" t="n">
        <v>1</v>
      </c>
      <c r="I227" s="127" t="n">
        <v>1</v>
      </c>
      <c r="J227" s="127" t="n">
        <v>1</v>
      </c>
      <c r="K227" s="127" t="n">
        <v>1</v>
      </c>
      <c r="L227" s="127" t="n">
        <v>1</v>
      </c>
      <c r="M227" s="127" t="n">
        <v>1</v>
      </c>
      <c r="N227" s="127" t="n">
        <v>1</v>
      </c>
      <c r="O227" s="0"/>
      <c r="P227" s="128" t="n">
        <v>0.5</v>
      </c>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25.5" hidden="false" customHeight="false" outlineLevel="0" collapsed="false">
      <c r="A228" s="126" t="s">
        <v>1328</v>
      </c>
      <c r="B228" s="127" t="n">
        <v>1</v>
      </c>
      <c r="C228" s="127" t="n">
        <v>1</v>
      </c>
      <c r="D228" s="127" t="n">
        <v>1</v>
      </c>
      <c r="E228" s="127" t="n">
        <v>1</v>
      </c>
      <c r="F228" s="127" t="n">
        <v>1</v>
      </c>
      <c r="G228" s="127" t="n">
        <v>1</v>
      </c>
      <c r="H228" s="127" t="n">
        <v>1</v>
      </c>
      <c r="I228" s="127" t="n">
        <v>1</v>
      </c>
      <c r="J228" s="127" t="n">
        <v>1</v>
      </c>
      <c r="K228" s="127" t="n">
        <v>1</v>
      </c>
      <c r="L228" s="127" t="n">
        <v>1</v>
      </c>
      <c r="M228" s="127" t="n">
        <v>1</v>
      </c>
      <c r="N228" s="127" t="n">
        <v>1</v>
      </c>
      <c r="O228" s="127" t="n">
        <v>1</v>
      </c>
      <c r="P228" s="128" t="n">
        <v>1</v>
      </c>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12.75" hidden="false" customHeight="false" outlineLevel="0" collapsed="false">
      <c r="A229" s="126" t="s">
        <v>1329</v>
      </c>
      <c r="B229" s="127" t="n">
        <v>1</v>
      </c>
      <c r="C229" s="127" t="n">
        <v>1</v>
      </c>
      <c r="D229" s="127" t="n">
        <v>1</v>
      </c>
      <c r="E229" s="127" t="n">
        <v>1</v>
      </c>
      <c r="F229" s="127" t="n">
        <v>1</v>
      </c>
      <c r="G229" s="127" t="n">
        <v>1</v>
      </c>
      <c r="H229" s="127" t="n">
        <v>1</v>
      </c>
      <c r="I229" s="127" t="n">
        <v>1</v>
      </c>
      <c r="J229" s="127" t="n">
        <v>1</v>
      </c>
      <c r="K229" s="127" t="n">
        <v>1</v>
      </c>
      <c r="L229" s="127" t="n">
        <v>1</v>
      </c>
      <c r="M229" s="127" t="n">
        <v>1</v>
      </c>
      <c r="N229" s="127" t="n">
        <v>1</v>
      </c>
      <c r="O229" s="127" t="n">
        <v>1</v>
      </c>
      <c r="P229" s="128" t="n">
        <v>1</v>
      </c>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2.75" hidden="false" customHeight="false" outlineLevel="0" collapsed="false">
      <c r="A230" s="126" t="s">
        <v>1330</v>
      </c>
      <c r="B230" s="127" t="n">
        <v>0</v>
      </c>
      <c r="C230" s="127" t="n">
        <v>1</v>
      </c>
      <c r="D230" s="127" t="n">
        <v>1</v>
      </c>
      <c r="E230" s="127" t="n">
        <v>1</v>
      </c>
      <c r="F230" s="127" t="n">
        <v>1</v>
      </c>
      <c r="G230" s="127" t="n">
        <v>1</v>
      </c>
      <c r="H230" s="127" t="n">
        <v>1</v>
      </c>
      <c r="I230" s="127" t="n">
        <v>1</v>
      </c>
      <c r="J230" s="127" t="n">
        <v>1</v>
      </c>
      <c r="K230" s="127" t="n">
        <v>1</v>
      </c>
      <c r="L230" s="127" t="n">
        <v>0</v>
      </c>
      <c r="M230" s="127" t="n">
        <v>1</v>
      </c>
      <c r="N230" s="127" t="n">
        <v>0</v>
      </c>
      <c r="O230" s="127" t="n">
        <v>0</v>
      </c>
      <c r="P230" s="128" t="n">
        <v>1</v>
      </c>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12.75" hidden="false" customHeight="false" outlineLevel="0" collapsed="false">
      <c r="A231" s="126" t="s">
        <v>1331</v>
      </c>
      <c r="B231" s="127" t="n">
        <v>1</v>
      </c>
      <c r="C231" s="127" t="n">
        <v>1</v>
      </c>
      <c r="D231" s="127" t="n">
        <v>1</v>
      </c>
      <c r="E231" s="127" t="n">
        <v>1</v>
      </c>
      <c r="F231" s="127" t="n">
        <v>1</v>
      </c>
      <c r="G231" s="127" t="n">
        <v>1</v>
      </c>
      <c r="H231" s="127" t="n">
        <v>1</v>
      </c>
      <c r="I231" s="127" t="n">
        <v>1</v>
      </c>
      <c r="J231" s="127" t="n">
        <v>1</v>
      </c>
      <c r="K231" s="127" t="n">
        <v>1</v>
      </c>
      <c r="L231" s="127" t="n">
        <v>1</v>
      </c>
      <c r="M231" s="127" t="n">
        <v>1</v>
      </c>
      <c r="N231" s="127" t="n">
        <v>1</v>
      </c>
      <c r="O231" s="127" t="n">
        <v>1</v>
      </c>
      <c r="P231" s="128" t="n">
        <v>1</v>
      </c>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25.5" hidden="false" customHeight="false" outlineLevel="0" collapsed="false">
      <c r="A232" s="126" t="s">
        <v>1332</v>
      </c>
      <c r="B232" s="127" t="n">
        <v>1</v>
      </c>
      <c r="C232" s="127" t="n">
        <v>1</v>
      </c>
      <c r="D232" s="127" t="n">
        <v>1</v>
      </c>
      <c r="E232" s="127" t="n">
        <v>1</v>
      </c>
      <c r="F232" s="127" t="n">
        <v>1</v>
      </c>
      <c r="G232" s="127" t="n">
        <v>1</v>
      </c>
      <c r="H232" s="127" t="n">
        <v>1</v>
      </c>
      <c r="I232" s="127" t="n">
        <v>1</v>
      </c>
      <c r="J232" s="127" t="n">
        <v>1</v>
      </c>
      <c r="K232" s="127" t="n">
        <v>1</v>
      </c>
      <c r="L232" s="127" t="n">
        <v>1</v>
      </c>
      <c r="M232" s="127" t="n">
        <v>1</v>
      </c>
      <c r="N232" s="127" t="n">
        <v>1</v>
      </c>
      <c r="O232" s="127" t="n">
        <v>0</v>
      </c>
      <c r="P232" s="128" t="n">
        <v>1</v>
      </c>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25.5" hidden="false" customHeight="false" outlineLevel="0" collapsed="false">
      <c r="A233" s="126" t="s">
        <v>1333</v>
      </c>
      <c r="B233" s="127" t="n">
        <v>1</v>
      </c>
      <c r="C233" s="127" t="n">
        <v>1</v>
      </c>
      <c r="D233" s="127" t="n">
        <v>1</v>
      </c>
      <c r="E233" s="127" t="n">
        <v>1</v>
      </c>
      <c r="F233" s="127" t="n">
        <v>1</v>
      </c>
      <c r="G233" s="127" t="n">
        <v>1</v>
      </c>
      <c r="H233" s="127" t="n">
        <v>1</v>
      </c>
      <c r="I233" s="127" t="n">
        <v>1</v>
      </c>
      <c r="J233" s="127" t="n">
        <v>1</v>
      </c>
      <c r="K233" s="127" t="n">
        <v>1</v>
      </c>
      <c r="L233" s="127" t="n">
        <v>1</v>
      </c>
      <c r="M233" s="127" t="n">
        <v>1</v>
      </c>
      <c r="N233" s="127" t="n">
        <v>1</v>
      </c>
      <c r="O233" s="127" t="n">
        <v>1</v>
      </c>
      <c r="P233" s="128" t="n">
        <v>1</v>
      </c>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12.75" hidden="false" customHeight="false" outlineLevel="0" collapsed="false">
      <c r="A234" s="126" t="s">
        <v>1334</v>
      </c>
      <c r="B234" s="127" t="n">
        <v>1</v>
      </c>
      <c r="C234" s="127" t="n">
        <v>0</v>
      </c>
      <c r="D234" s="127" t="n">
        <v>1</v>
      </c>
      <c r="E234" s="127" t="n">
        <v>1</v>
      </c>
      <c r="F234" s="127" t="n">
        <v>1</v>
      </c>
      <c r="G234" s="127" t="n">
        <v>1</v>
      </c>
      <c r="H234" s="127" t="n">
        <v>1</v>
      </c>
      <c r="I234" s="127" t="n">
        <v>1</v>
      </c>
      <c r="J234" s="127" t="n">
        <v>1</v>
      </c>
      <c r="K234" s="127" t="n">
        <v>1</v>
      </c>
      <c r="L234" s="127" t="n">
        <v>1</v>
      </c>
      <c r="M234" s="127" t="n">
        <v>1</v>
      </c>
      <c r="N234" s="127" t="n">
        <v>0</v>
      </c>
      <c r="O234" s="127" t="n">
        <v>0</v>
      </c>
      <c r="P234" s="128" t="n">
        <v>1</v>
      </c>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12.75" hidden="false" customHeight="false" outlineLevel="0" collapsed="false">
      <c r="A235" s="126" t="s">
        <v>1335</v>
      </c>
      <c r="B235" s="127" t="n">
        <v>1</v>
      </c>
      <c r="C235" s="127" t="n">
        <v>1</v>
      </c>
      <c r="D235" s="127" t="n">
        <v>1</v>
      </c>
      <c r="E235" s="127" t="n">
        <v>1</v>
      </c>
      <c r="F235" s="127" t="n">
        <v>1</v>
      </c>
      <c r="G235" s="127" t="n">
        <v>1</v>
      </c>
      <c r="H235" s="127" t="n">
        <v>1</v>
      </c>
      <c r="I235" s="127" t="n">
        <v>1</v>
      </c>
      <c r="J235" s="127" t="n">
        <v>1</v>
      </c>
      <c r="K235" s="127" t="n">
        <v>1</v>
      </c>
      <c r="L235" s="127" t="n">
        <v>0</v>
      </c>
      <c r="M235" s="127" t="n">
        <v>1</v>
      </c>
      <c r="N235" s="127" t="n">
        <v>0</v>
      </c>
      <c r="O235" s="127" t="n">
        <v>0</v>
      </c>
      <c r="P235" s="128" t="n">
        <v>1</v>
      </c>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customFormat="false" ht="25.5" hidden="false" customHeight="false" outlineLevel="0" collapsed="false">
      <c r="A236" s="126" t="s">
        <v>1336</v>
      </c>
      <c r="B236" s="127" t="n">
        <v>0</v>
      </c>
      <c r="C236" s="127" t="n">
        <v>1</v>
      </c>
      <c r="D236" s="127" t="n">
        <v>1</v>
      </c>
      <c r="E236" s="127" t="n">
        <v>1</v>
      </c>
      <c r="F236" s="127" t="n">
        <v>1</v>
      </c>
      <c r="G236" s="127" t="n">
        <v>1</v>
      </c>
      <c r="H236" s="127" t="n">
        <v>1</v>
      </c>
      <c r="I236" s="127" t="n">
        <v>1</v>
      </c>
      <c r="J236" s="127" t="n">
        <v>1</v>
      </c>
      <c r="K236" s="127" t="n">
        <v>1</v>
      </c>
      <c r="L236" s="127" t="n">
        <v>0</v>
      </c>
      <c r="M236" s="127" t="n">
        <v>1</v>
      </c>
      <c r="N236" s="127" t="n">
        <v>1</v>
      </c>
      <c r="O236" s="127" t="n">
        <v>0</v>
      </c>
      <c r="P236" s="128" t="n">
        <v>0</v>
      </c>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12.75" hidden="false" customHeight="false" outlineLevel="0" collapsed="false">
      <c r="A237" s="126" t="s">
        <v>1337</v>
      </c>
      <c r="B237" s="127" t="n">
        <v>1</v>
      </c>
      <c r="C237" s="127" t="n">
        <v>1</v>
      </c>
      <c r="D237" s="127" t="n">
        <v>1</v>
      </c>
      <c r="E237" s="127" t="n">
        <v>1</v>
      </c>
      <c r="F237" s="127" t="n">
        <v>1</v>
      </c>
      <c r="G237" s="127" t="n">
        <v>1</v>
      </c>
      <c r="H237" s="127" t="n">
        <v>1</v>
      </c>
      <c r="I237" s="127" t="n">
        <v>1</v>
      </c>
      <c r="J237" s="127" t="n">
        <v>1</v>
      </c>
      <c r="K237" s="127" t="n">
        <v>1</v>
      </c>
      <c r="L237" s="127" t="n">
        <v>1</v>
      </c>
      <c r="M237" s="127" t="n">
        <v>1</v>
      </c>
      <c r="N237" s="127" t="n">
        <v>1</v>
      </c>
      <c r="O237" s="127" t="n">
        <v>1</v>
      </c>
      <c r="P237" s="128" t="n">
        <v>1</v>
      </c>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customFormat="false" ht="12.75" hidden="false" customHeight="false" outlineLevel="0" collapsed="false">
      <c r="A238" s="126" t="s">
        <v>1338</v>
      </c>
      <c r="B238" s="127" t="n">
        <v>1</v>
      </c>
      <c r="C238" s="127" t="n">
        <v>1</v>
      </c>
      <c r="D238" s="127" t="n">
        <v>1</v>
      </c>
      <c r="E238" s="127" t="n">
        <v>1</v>
      </c>
      <c r="F238" s="127" t="n">
        <v>1</v>
      </c>
      <c r="G238" s="127" t="n">
        <v>1</v>
      </c>
      <c r="H238" s="127" t="n">
        <v>1</v>
      </c>
      <c r="I238" s="127" t="n">
        <v>1</v>
      </c>
      <c r="J238" s="127" t="n">
        <v>1</v>
      </c>
      <c r="K238" s="127" t="n">
        <v>1</v>
      </c>
      <c r="L238" s="127" t="n">
        <v>0</v>
      </c>
      <c r="M238" s="127" t="n">
        <v>1</v>
      </c>
      <c r="N238" s="127" t="n">
        <v>1</v>
      </c>
      <c r="O238" s="127" t="n">
        <v>1</v>
      </c>
      <c r="P238" s="128" t="n">
        <v>1</v>
      </c>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customFormat="false" ht="15" hidden="false" customHeight="false" outlineLevel="0" collapsed="false">
      <c r="A239" s="126" t="s">
        <v>1339</v>
      </c>
      <c r="B239" s="4" t="n">
        <v>0</v>
      </c>
      <c r="C239" s="4" t="n">
        <v>1</v>
      </c>
      <c r="D239" s="4" t="n">
        <v>1</v>
      </c>
      <c r="E239" s="4" t="n">
        <v>1</v>
      </c>
      <c r="F239" s="4" t="n">
        <v>1</v>
      </c>
      <c r="G239" s="4" t="n">
        <v>1</v>
      </c>
      <c r="H239" s="4" t="n">
        <v>1</v>
      </c>
      <c r="I239" s="4" t="n">
        <v>1</v>
      </c>
      <c r="J239" s="4" t="n">
        <v>1</v>
      </c>
      <c r="K239" s="4" t="n">
        <v>1</v>
      </c>
      <c r="L239" s="4" t="n">
        <v>0</v>
      </c>
      <c r="M239" s="4" t="n">
        <v>1</v>
      </c>
      <c r="N239" s="4" t="n">
        <v>1</v>
      </c>
      <c r="O239" s="4" t="n">
        <v>0</v>
      </c>
      <c r="P239" s="4" t="n">
        <v>1</v>
      </c>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25.5" hidden="false" customHeight="false" outlineLevel="0" collapsed="false">
      <c r="A240" s="126" t="s">
        <v>1340</v>
      </c>
      <c r="B240" s="127" t="n">
        <v>1</v>
      </c>
      <c r="C240" s="127" t="n">
        <v>1</v>
      </c>
      <c r="D240" s="127" t="n">
        <v>1</v>
      </c>
      <c r="E240" s="127" t="n">
        <v>1</v>
      </c>
      <c r="F240" s="127" t="n">
        <v>1</v>
      </c>
      <c r="G240" s="127" t="n">
        <v>1</v>
      </c>
      <c r="H240" s="127" t="n">
        <v>1</v>
      </c>
      <c r="I240" s="127" t="n">
        <v>1</v>
      </c>
      <c r="J240" s="127" t="n">
        <v>1</v>
      </c>
      <c r="K240" s="127" t="n">
        <v>1</v>
      </c>
      <c r="L240" s="127" t="n">
        <v>0</v>
      </c>
      <c r="M240" s="127" t="n">
        <v>1</v>
      </c>
      <c r="N240" s="127" t="n">
        <v>1</v>
      </c>
      <c r="O240" s="127" t="n">
        <v>0</v>
      </c>
      <c r="P240" s="128" t="n">
        <v>1</v>
      </c>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customFormat="false" ht="15" hidden="false" customHeight="false" outlineLevel="0" collapsed="false">
      <c r="A241" s="126" t="s">
        <v>1341</v>
      </c>
      <c r="B241" s="4" t="n">
        <v>1</v>
      </c>
      <c r="C241" s="4" t="n">
        <v>1</v>
      </c>
      <c r="D241" s="4" t="n">
        <v>1</v>
      </c>
      <c r="E241" s="4" t="n">
        <v>1</v>
      </c>
      <c r="F241" s="4" t="n">
        <v>1</v>
      </c>
      <c r="G241" s="4" t="n">
        <v>1</v>
      </c>
      <c r="H241" s="4" t="n">
        <v>1</v>
      </c>
      <c r="I241" s="4" t="n">
        <v>1</v>
      </c>
      <c r="J241" s="4" t="n">
        <v>1</v>
      </c>
      <c r="K241" s="4" t="n">
        <v>1</v>
      </c>
      <c r="L241" s="4" t="n">
        <v>1</v>
      </c>
      <c r="M241" s="4" t="n">
        <v>1</v>
      </c>
      <c r="N241" s="4" t="n">
        <v>1</v>
      </c>
      <c r="O241" s="4" t="n">
        <v>0</v>
      </c>
      <c r="P241" s="4" t="n">
        <v>1</v>
      </c>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customFormat="false" ht="12.75" hidden="false" customHeight="false" outlineLevel="0" collapsed="false">
      <c r="A242" s="126" t="s">
        <v>1342</v>
      </c>
      <c r="B242" s="127" t="n">
        <v>1</v>
      </c>
      <c r="C242" s="127" t="n">
        <v>0</v>
      </c>
      <c r="D242" s="127" t="n">
        <v>1</v>
      </c>
      <c r="E242" s="127" t="n">
        <v>1</v>
      </c>
      <c r="F242" s="127" t="n">
        <v>1</v>
      </c>
      <c r="G242" s="127" t="n">
        <v>1</v>
      </c>
      <c r="H242" s="127" t="n">
        <v>1</v>
      </c>
      <c r="I242" s="127" t="n">
        <v>1</v>
      </c>
      <c r="J242" s="127" t="n">
        <v>1</v>
      </c>
      <c r="K242" s="127" t="n">
        <v>1</v>
      </c>
      <c r="L242" s="127" t="n">
        <v>0</v>
      </c>
      <c r="M242" s="127" t="n">
        <v>1</v>
      </c>
      <c r="N242" s="127" t="n">
        <v>1</v>
      </c>
      <c r="O242" s="127" t="n">
        <v>0</v>
      </c>
      <c r="P242" s="128" t="n">
        <v>1</v>
      </c>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25.5" hidden="false" customHeight="false" outlineLevel="0" collapsed="false">
      <c r="A243" s="126" t="s">
        <v>1229</v>
      </c>
      <c r="B243" s="127" t="n">
        <v>1</v>
      </c>
      <c r="C243" s="127" t="n">
        <v>1</v>
      </c>
      <c r="D243" s="127" t="n">
        <v>1</v>
      </c>
      <c r="E243" s="127" t="n">
        <v>0</v>
      </c>
      <c r="F243" s="127" t="n">
        <v>1</v>
      </c>
      <c r="G243" s="127" t="n">
        <v>1</v>
      </c>
      <c r="H243" s="127" t="n">
        <v>0</v>
      </c>
      <c r="I243" s="127" t="n">
        <v>0</v>
      </c>
      <c r="J243" s="127" t="n">
        <v>0</v>
      </c>
      <c r="K243" s="127" t="n">
        <v>1</v>
      </c>
      <c r="L243" s="127" t="n">
        <v>1</v>
      </c>
      <c r="M243" s="127" t="n">
        <v>0</v>
      </c>
      <c r="N243" s="127" t="n">
        <v>1</v>
      </c>
      <c r="O243" s="127" t="n">
        <v>1</v>
      </c>
      <c r="P243" s="128" t="n">
        <v>0</v>
      </c>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25.5" hidden="false" customHeight="false" outlineLevel="0" collapsed="false">
      <c r="A244" s="126" t="s">
        <v>1343</v>
      </c>
      <c r="B244" s="127" t="n">
        <v>1</v>
      </c>
      <c r="C244" s="127" t="n">
        <v>0</v>
      </c>
      <c r="D244" s="127" t="n">
        <v>1</v>
      </c>
      <c r="E244" s="127" t="n">
        <v>1</v>
      </c>
      <c r="F244" s="127" t="n">
        <v>1</v>
      </c>
      <c r="G244" s="127" t="n">
        <v>1</v>
      </c>
      <c r="H244" s="127" t="n">
        <v>1</v>
      </c>
      <c r="I244" s="127" t="n">
        <v>1</v>
      </c>
      <c r="J244" s="127" t="n">
        <v>1</v>
      </c>
      <c r="K244" s="127" t="n">
        <v>1</v>
      </c>
      <c r="L244" s="127" t="n">
        <v>1</v>
      </c>
      <c r="M244" s="127" t="n">
        <v>1</v>
      </c>
      <c r="N244" s="127" t="n">
        <v>1</v>
      </c>
      <c r="O244" s="127" t="n">
        <v>0</v>
      </c>
      <c r="P244" s="128" t="n">
        <v>1</v>
      </c>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25.5" hidden="false" customHeight="false" outlineLevel="0" collapsed="false">
      <c r="A245" s="126" t="s">
        <v>1163</v>
      </c>
      <c r="B245" s="127" t="n">
        <v>1</v>
      </c>
      <c r="C245" s="127" t="n">
        <v>1</v>
      </c>
      <c r="D245" s="127" t="n">
        <v>1</v>
      </c>
      <c r="E245" s="127" t="n">
        <v>1</v>
      </c>
      <c r="F245" s="127" t="n">
        <v>1</v>
      </c>
      <c r="G245" s="127" t="n">
        <v>1</v>
      </c>
      <c r="H245" s="127" t="n">
        <v>1</v>
      </c>
      <c r="I245" s="127" t="n">
        <v>1</v>
      </c>
      <c r="J245" s="127" t="n">
        <v>1</v>
      </c>
      <c r="K245" s="127" t="n">
        <v>1</v>
      </c>
      <c r="L245" s="127" t="n">
        <v>1</v>
      </c>
      <c r="M245" s="127" t="n">
        <v>1</v>
      </c>
      <c r="N245" s="127" t="n">
        <v>1</v>
      </c>
      <c r="O245" s="127" t="n">
        <v>1</v>
      </c>
      <c r="P245" s="128" t="n">
        <v>0</v>
      </c>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25.5" hidden="false" customHeight="false" outlineLevel="0" collapsed="false">
      <c r="A246" s="126" t="s">
        <v>1166</v>
      </c>
      <c r="B246" s="127" t="n">
        <v>1</v>
      </c>
      <c r="C246" s="127" t="n">
        <v>1</v>
      </c>
      <c r="D246" s="127" t="n">
        <v>1</v>
      </c>
      <c r="E246" s="127" t="n">
        <v>1</v>
      </c>
      <c r="F246" s="127" t="n">
        <v>1</v>
      </c>
      <c r="G246" s="127" t="n">
        <v>1</v>
      </c>
      <c r="H246" s="127" t="n">
        <v>1</v>
      </c>
      <c r="I246" s="127" t="n">
        <v>1</v>
      </c>
      <c r="J246" s="127" t="n">
        <v>1</v>
      </c>
      <c r="K246" s="127" t="n">
        <v>1</v>
      </c>
      <c r="L246" s="127" t="n">
        <v>1</v>
      </c>
      <c r="M246" s="127" t="n">
        <v>1</v>
      </c>
      <c r="N246" s="127" t="n">
        <v>1</v>
      </c>
      <c r="O246" s="127" t="n">
        <v>1</v>
      </c>
      <c r="P246" s="128" t="n">
        <v>0</v>
      </c>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38.25" hidden="false" customHeight="false" outlineLevel="0" collapsed="false">
      <c r="A247" s="126" t="s">
        <v>1169</v>
      </c>
      <c r="B247" s="127" t="n">
        <v>1</v>
      </c>
      <c r="C247" s="127" t="n">
        <v>1</v>
      </c>
      <c r="D247" s="127" t="n">
        <v>1</v>
      </c>
      <c r="E247" s="127" t="n">
        <v>1</v>
      </c>
      <c r="F247" s="127" t="n">
        <v>1</v>
      </c>
      <c r="G247" s="127" t="n">
        <v>1</v>
      </c>
      <c r="H247" s="127" t="n">
        <v>1</v>
      </c>
      <c r="I247" s="127" t="n">
        <v>1</v>
      </c>
      <c r="J247" s="127" t="n">
        <v>1</v>
      </c>
      <c r="K247" s="127" t="n">
        <v>1</v>
      </c>
      <c r="L247" s="127" t="n">
        <v>1</v>
      </c>
      <c r="M247" s="127" t="n">
        <v>1</v>
      </c>
      <c r="N247" s="127" t="n">
        <v>1</v>
      </c>
      <c r="O247" s="127" t="n">
        <v>1</v>
      </c>
      <c r="P247" s="128" t="n">
        <v>0</v>
      </c>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38.25" hidden="false" customHeight="false" outlineLevel="0" collapsed="false">
      <c r="A248" s="126" t="s">
        <v>1344</v>
      </c>
      <c r="B248" s="127" t="n">
        <v>1</v>
      </c>
      <c r="C248" s="127" t="n">
        <v>1</v>
      </c>
      <c r="D248" s="127" t="n">
        <v>1</v>
      </c>
      <c r="E248" s="127" t="n">
        <v>1</v>
      </c>
      <c r="F248" s="127" t="n">
        <v>1</v>
      </c>
      <c r="G248" s="127" t="n">
        <v>1</v>
      </c>
      <c r="H248" s="127" t="n">
        <v>1</v>
      </c>
      <c r="I248" s="127" t="n">
        <v>1</v>
      </c>
      <c r="J248" s="127" t="n">
        <v>1</v>
      </c>
      <c r="K248" s="127" t="n">
        <v>1</v>
      </c>
      <c r="L248" s="127" t="n">
        <v>1</v>
      </c>
      <c r="M248" s="127" t="n">
        <v>1</v>
      </c>
      <c r="N248" s="127" t="n">
        <v>1</v>
      </c>
      <c r="O248" s="127" t="n">
        <v>1</v>
      </c>
      <c r="P248" s="128" t="n">
        <v>0</v>
      </c>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25.5" hidden="false" customHeight="false" outlineLevel="0" collapsed="false">
      <c r="A249" s="126" t="s">
        <v>1175</v>
      </c>
      <c r="B249" s="127" t="n">
        <v>1</v>
      </c>
      <c r="C249" s="127" t="n">
        <v>1</v>
      </c>
      <c r="D249" s="127" t="n">
        <v>1</v>
      </c>
      <c r="E249" s="127" t="n">
        <v>1</v>
      </c>
      <c r="F249" s="127" t="n">
        <v>1</v>
      </c>
      <c r="G249" s="127" t="n">
        <v>1</v>
      </c>
      <c r="H249" s="127" t="n">
        <v>1</v>
      </c>
      <c r="I249" s="127" t="n">
        <v>1</v>
      </c>
      <c r="J249" s="127" t="n">
        <v>1</v>
      </c>
      <c r="K249" s="127" t="n">
        <v>1</v>
      </c>
      <c r="L249" s="127" t="n">
        <v>0</v>
      </c>
      <c r="M249" s="127" t="n">
        <v>1</v>
      </c>
      <c r="N249" s="127" t="n">
        <v>1</v>
      </c>
      <c r="O249" s="127" t="n">
        <v>1</v>
      </c>
      <c r="P249" s="128" t="n">
        <v>0</v>
      </c>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38.25" hidden="false" customHeight="false" outlineLevel="0" collapsed="false">
      <c r="A250" s="126" t="s">
        <v>1209</v>
      </c>
      <c r="B250" s="127" t="n">
        <v>0</v>
      </c>
      <c r="C250" s="127" t="n">
        <v>1</v>
      </c>
      <c r="D250" s="127" t="n">
        <v>1</v>
      </c>
      <c r="E250" s="127" t="n">
        <v>1</v>
      </c>
      <c r="F250" s="127" t="n">
        <v>1</v>
      </c>
      <c r="G250" s="127" t="n">
        <v>1</v>
      </c>
      <c r="H250" s="127" t="n">
        <v>1</v>
      </c>
      <c r="I250" s="127" t="n">
        <v>1</v>
      </c>
      <c r="J250" s="127" t="n">
        <v>1</v>
      </c>
      <c r="K250" s="127" t="n">
        <v>1</v>
      </c>
      <c r="L250" s="127" t="n">
        <v>1</v>
      </c>
      <c r="M250" s="127" t="n">
        <v>1</v>
      </c>
      <c r="N250" s="127" t="n">
        <v>997</v>
      </c>
      <c r="O250" s="127" t="n">
        <v>997</v>
      </c>
      <c r="P250" s="128" t="n">
        <v>1</v>
      </c>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25.5" hidden="false" customHeight="false" outlineLevel="0" collapsed="false">
      <c r="A251" s="126" t="s">
        <v>1314</v>
      </c>
      <c r="B251" s="127" t="n">
        <v>1</v>
      </c>
      <c r="C251" s="127" t="n">
        <v>1</v>
      </c>
      <c r="D251" s="127" t="n">
        <v>1</v>
      </c>
      <c r="E251" s="127" t="n">
        <v>1</v>
      </c>
      <c r="F251" s="127" t="n">
        <v>1</v>
      </c>
      <c r="G251" s="127" t="n">
        <v>1</v>
      </c>
      <c r="H251" s="127" t="n">
        <v>1</v>
      </c>
      <c r="I251" s="127" t="n">
        <v>1</v>
      </c>
      <c r="J251" s="127" t="n">
        <v>1</v>
      </c>
      <c r="K251" s="127" t="n">
        <v>1</v>
      </c>
      <c r="L251" s="127" t="n">
        <v>1</v>
      </c>
      <c r="M251" s="127" t="n">
        <v>1</v>
      </c>
      <c r="N251" s="127" t="n">
        <v>1</v>
      </c>
      <c r="O251" s="127" t="n">
        <v>1</v>
      </c>
      <c r="P251" s="128" t="n">
        <v>1</v>
      </c>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12.75" hidden="false" customHeight="false" outlineLevel="0" collapsed="false">
      <c r="A252" s="126" t="s">
        <v>83</v>
      </c>
      <c r="B252" s="127" t="n">
        <v>1</v>
      </c>
      <c r="C252" s="127" t="n">
        <v>1</v>
      </c>
      <c r="D252" s="127" t="n">
        <v>1</v>
      </c>
      <c r="E252" s="127" t="n">
        <v>1</v>
      </c>
      <c r="F252" s="127" t="n">
        <v>1</v>
      </c>
      <c r="G252" s="127" t="n">
        <v>1</v>
      </c>
      <c r="H252" s="127" t="n">
        <v>1</v>
      </c>
      <c r="I252" s="127" t="n">
        <v>1</v>
      </c>
      <c r="J252" s="127" t="n">
        <v>1</v>
      </c>
      <c r="K252" s="127" t="n">
        <v>1</v>
      </c>
      <c r="L252" s="127" t="n">
        <v>1</v>
      </c>
      <c r="M252" s="127" t="n">
        <v>1</v>
      </c>
      <c r="N252" s="127" t="n">
        <v>1</v>
      </c>
      <c r="O252" s="127" t="n">
        <v>0</v>
      </c>
      <c r="P252" s="128" t="n">
        <v>0</v>
      </c>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25.5" hidden="false" customHeight="false" outlineLevel="0" collapsed="false">
      <c r="A253" s="126" t="s">
        <v>89</v>
      </c>
      <c r="B253" s="127" t="n">
        <v>1</v>
      </c>
      <c r="C253" s="127" t="n">
        <v>1</v>
      </c>
      <c r="D253" s="127" t="n">
        <v>1</v>
      </c>
      <c r="E253" s="127" t="n">
        <v>1</v>
      </c>
      <c r="F253" s="127" t="n">
        <v>1</v>
      </c>
      <c r="G253" s="127" t="n">
        <v>1</v>
      </c>
      <c r="H253" s="127" t="n">
        <v>1</v>
      </c>
      <c r="I253" s="127" t="n">
        <v>1</v>
      </c>
      <c r="J253" s="127" t="n">
        <v>1</v>
      </c>
      <c r="K253" s="127" t="n">
        <v>1</v>
      </c>
      <c r="L253" s="127" t="n">
        <v>1</v>
      </c>
      <c r="M253" s="127" t="n">
        <v>1</v>
      </c>
      <c r="N253" s="127" t="n">
        <v>1</v>
      </c>
      <c r="O253" s="127" t="n">
        <v>1</v>
      </c>
      <c r="P253" s="128" t="n">
        <v>1</v>
      </c>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25.5" hidden="false" customHeight="false" outlineLevel="0" collapsed="false">
      <c r="A254" s="126" t="s">
        <v>1306</v>
      </c>
      <c r="B254" s="127" t="n">
        <v>0</v>
      </c>
      <c r="C254" s="127" t="n">
        <v>1</v>
      </c>
      <c r="D254" s="127" t="n">
        <v>1</v>
      </c>
      <c r="E254" s="127" t="n">
        <v>0</v>
      </c>
      <c r="F254" s="127" t="n">
        <v>1</v>
      </c>
      <c r="G254" s="127" t="n">
        <v>1</v>
      </c>
      <c r="H254" s="127" t="n">
        <v>1</v>
      </c>
      <c r="I254" s="127" t="n">
        <v>1</v>
      </c>
      <c r="J254" s="127" t="n">
        <v>1</v>
      </c>
      <c r="K254" s="127" t="n">
        <v>1</v>
      </c>
      <c r="L254" s="127" t="n">
        <v>0</v>
      </c>
      <c r="M254" s="127" t="n">
        <v>0</v>
      </c>
      <c r="N254" s="127" t="n">
        <v>0</v>
      </c>
      <c r="O254" s="127" t="n">
        <v>0</v>
      </c>
      <c r="P254" s="128" t="n">
        <v>1</v>
      </c>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25.5" hidden="false" customHeight="false" outlineLevel="0" collapsed="false">
      <c r="A255" s="171" t="s">
        <v>1345</v>
      </c>
      <c r="B255" s="127" t="n">
        <v>1</v>
      </c>
      <c r="C255" s="127" t="n">
        <v>1</v>
      </c>
      <c r="D255" s="127" t="n">
        <v>0</v>
      </c>
      <c r="E255" s="127" t="n">
        <v>1</v>
      </c>
      <c r="F255" s="127" t="n">
        <v>1</v>
      </c>
      <c r="G255" s="127" t="n">
        <v>1</v>
      </c>
      <c r="H255" s="127" t="n">
        <v>1</v>
      </c>
      <c r="I255" s="127" t="n">
        <v>1</v>
      </c>
      <c r="J255" s="127" t="n">
        <v>1</v>
      </c>
      <c r="K255" s="127" t="n">
        <v>1</v>
      </c>
      <c r="L255" s="127" t="n">
        <v>1</v>
      </c>
      <c r="M255" s="127" t="n">
        <v>1</v>
      </c>
      <c r="N255" s="127" t="n">
        <v>1</v>
      </c>
      <c r="O255" s="127" t="n">
        <v>1</v>
      </c>
      <c r="P255" s="128" t="n">
        <v>1</v>
      </c>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25.5" hidden="false" customHeight="false" outlineLevel="0" collapsed="false">
      <c r="A256" s="126" t="s">
        <v>67</v>
      </c>
      <c r="B256" s="127" t="n">
        <v>1</v>
      </c>
      <c r="C256" s="127" t="n">
        <v>1</v>
      </c>
      <c r="D256" s="127" t="n">
        <v>1</v>
      </c>
      <c r="E256" s="127" t="n">
        <v>0</v>
      </c>
      <c r="F256" s="127" t="n">
        <v>1</v>
      </c>
      <c r="G256" s="127" t="n">
        <v>1</v>
      </c>
      <c r="H256" s="127" t="n">
        <v>1</v>
      </c>
      <c r="I256" s="127" t="n">
        <v>1</v>
      </c>
      <c r="J256" s="127" t="n">
        <v>0</v>
      </c>
      <c r="K256" s="127" t="n">
        <v>1</v>
      </c>
      <c r="L256" s="127" t="n">
        <v>1</v>
      </c>
      <c r="M256" s="127" t="n">
        <v>1</v>
      </c>
      <c r="N256" s="127" t="n">
        <v>1</v>
      </c>
      <c r="O256" s="127" t="n">
        <v>1</v>
      </c>
      <c r="P256" s="128" t="n">
        <v>1</v>
      </c>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25.5" hidden="false" customHeight="false" outlineLevel="0" collapsed="false">
      <c r="A257" s="126" t="s">
        <v>80</v>
      </c>
      <c r="B257" s="127" t="n">
        <v>0</v>
      </c>
      <c r="C257" s="127" t="n">
        <v>0</v>
      </c>
      <c r="D257" s="127" t="n">
        <v>0</v>
      </c>
      <c r="E257" s="127" t="n">
        <v>0</v>
      </c>
      <c r="F257" s="127" t="n">
        <v>1</v>
      </c>
      <c r="G257" s="127" t="n">
        <v>1</v>
      </c>
      <c r="H257" s="127" t="n">
        <v>0</v>
      </c>
      <c r="I257" s="127" t="n">
        <v>0</v>
      </c>
      <c r="J257" s="127" t="n">
        <v>0</v>
      </c>
      <c r="K257" s="127" t="n">
        <v>0</v>
      </c>
      <c r="L257" s="127" t="n">
        <v>0</v>
      </c>
      <c r="M257" s="127" t="n">
        <v>0</v>
      </c>
      <c r="N257" s="127" t="n">
        <v>0</v>
      </c>
      <c r="O257" s="127" t="n">
        <v>0</v>
      </c>
      <c r="P257" s="128" t="n">
        <v>0</v>
      </c>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12.75" hidden="false" customHeight="false" outlineLevel="0" collapsed="false">
      <c r="A258" s="126" t="s">
        <v>1346</v>
      </c>
      <c r="B258" s="127" t="n">
        <v>1</v>
      </c>
      <c r="C258" s="127" t="n">
        <v>0</v>
      </c>
      <c r="D258" s="127" t="n">
        <v>0</v>
      </c>
      <c r="E258" s="127" t="n">
        <v>1</v>
      </c>
      <c r="F258" s="127" t="n">
        <v>1</v>
      </c>
      <c r="G258" s="127" t="n">
        <v>0</v>
      </c>
      <c r="H258" s="127" t="n">
        <v>0</v>
      </c>
      <c r="I258" s="127" t="n">
        <v>1</v>
      </c>
      <c r="J258" s="127" t="n">
        <v>0</v>
      </c>
      <c r="K258" s="127" t="n">
        <v>1</v>
      </c>
      <c r="L258" s="127" t="n">
        <v>1</v>
      </c>
      <c r="M258" s="127" t="n">
        <v>0</v>
      </c>
      <c r="N258" s="127" t="n">
        <v>1</v>
      </c>
      <c r="O258" s="127" t="n">
        <v>0</v>
      </c>
      <c r="P258" s="128" t="n">
        <v>1</v>
      </c>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15" hidden="false" customHeight="false" outlineLevel="0" collapsed="false">
      <c r="A259" s="126" t="s">
        <v>101</v>
      </c>
      <c r="B259" s="159" t="n">
        <v>0</v>
      </c>
      <c r="C259" s="52" t="n">
        <v>0</v>
      </c>
      <c r="D259" s="52" t="n">
        <v>1</v>
      </c>
      <c r="E259" s="52" t="n">
        <v>1</v>
      </c>
      <c r="F259" s="52" t="n">
        <v>1</v>
      </c>
      <c r="G259" s="52" t="n">
        <v>1</v>
      </c>
      <c r="H259" s="52" t="n">
        <v>1</v>
      </c>
      <c r="I259" s="52" t="n">
        <v>1</v>
      </c>
      <c r="J259" s="52" t="n">
        <v>1</v>
      </c>
      <c r="K259" s="52" t="n">
        <v>1</v>
      </c>
      <c r="L259" s="52" t="n">
        <v>1</v>
      </c>
      <c r="M259" s="52" t="n">
        <v>1</v>
      </c>
      <c r="N259" s="52" t="n">
        <v>1</v>
      </c>
      <c r="O259" s="52" t="n">
        <v>0</v>
      </c>
      <c r="P259" s="52" t="n">
        <v>1</v>
      </c>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12.75" hidden="false" customHeight="false" outlineLevel="0" collapsed="false">
      <c r="A260" s="126" t="s">
        <v>102</v>
      </c>
      <c r="B260" s="127" t="n">
        <v>1</v>
      </c>
      <c r="C260" s="127" t="n">
        <v>1</v>
      </c>
      <c r="D260" s="127" t="n">
        <v>1</v>
      </c>
      <c r="E260" s="127" t="n">
        <v>1</v>
      </c>
      <c r="F260" s="127" t="n">
        <v>1</v>
      </c>
      <c r="G260" s="127" t="n">
        <v>1</v>
      </c>
      <c r="H260" s="127" t="n">
        <v>1</v>
      </c>
      <c r="I260" s="127" t="n">
        <v>1</v>
      </c>
      <c r="J260" s="127" t="n">
        <v>1</v>
      </c>
      <c r="K260" s="127" t="n">
        <v>1</v>
      </c>
      <c r="L260" s="127" t="n">
        <v>1</v>
      </c>
      <c r="M260" s="127" t="n">
        <v>1</v>
      </c>
      <c r="N260" s="127" t="n">
        <v>1</v>
      </c>
      <c r="O260" s="127" t="n">
        <v>1</v>
      </c>
      <c r="P260" s="128" t="n">
        <v>1</v>
      </c>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12.75" hidden="false" customHeight="false" outlineLevel="0" collapsed="false">
      <c r="A261" s="126" t="s">
        <v>1347</v>
      </c>
      <c r="B261" s="127" t="n">
        <v>1</v>
      </c>
      <c r="C261" s="127" t="n">
        <v>1</v>
      </c>
      <c r="D261" s="127" t="n">
        <v>1</v>
      </c>
      <c r="E261" s="127" t="n">
        <v>1</v>
      </c>
      <c r="F261" s="127" t="n">
        <v>1</v>
      </c>
      <c r="G261" s="127" t="n">
        <v>1</v>
      </c>
      <c r="H261" s="127" t="n">
        <v>0</v>
      </c>
      <c r="I261" s="127" t="n">
        <v>1</v>
      </c>
      <c r="J261" s="127" t="n">
        <v>997</v>
      </c>
      <c r="K261" s="127" t="n">
        <v>1</v>
      </c>
      <c r="L261" s="127" t="n">
        <v>1</v>
      </c>
      <c r="M261" s="127" t="n">
        <v>1</v>
      </c>
      <c r="N261" s="127" t="n">
        <v>1</v>
      </c>
      <c r="O261" s="127" t="n">
        <v>1</v>
      </c>
      <c r="P261" s="128" t="n">
        <v>1</v>
      </c>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25.5" hidden="false" customHeight="false" outlineLevel="0" collapsed="false">
      <c r="A262" s="126" t="s">
        <v>1321</v>
      </c>
      <c r="B262" s="127" t="n">
        <v>0.75</v>
      </c>
      <c r="C262" s="127" t="n">
        <v>1</v>
      </c>
      <c r="D262" s="127" t="n">
        <v>1</v>
      </c>
      <c r="E262" s="127" t="n">
        <v>1</v>
      </c>
      <c r="F262" s="127" t="n">
        <v>1</v>
      </c>
      <c r="G262" s="127" t="n">
        <v>1</v>
      </c>
      <c r="H262" s="127" t="n">
        <v>1</v>
      </c>
      <c r="I262" s="127" t="n">
        <v>1</v>
      </c>
      <c r="J262" s="127" t="n">
        <v>1</v>
      </c>
      <c r="K262" s="127" t="n">
        <v>1</v>
      </c>
      <c r="L262" s="127" t="n">
        <v>1</v>
      </c>
      <c r="M262" s="127" t="n">
        <v>1</v>
      </c>
      <c r="N262" s="127" t="n">
        <v>1</v>
      </c>
      <c r="O262" s="127" t="n">
        <v>1</v>
      </c>
      <c r="P262" s="128" t="n">
        <v>0.25</v>
      </c>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25.5" hidden="false" customHeight="false" outlineLevel="0" collapsed="false">
      <c r="A263" s="126" t="s">
        <v>90</v>
      </c>
      <c r="B263" s="127" t="n">
        <v>1</v>
      </c>
      <c r="C263" s="127" t="n">
        <v>1</v>
      </c>
      <c r="D263" s="127" t="n">
        <v>0.33</v>
      </c>
      <c r="E263" s="127" t="n">
        <v>0.33</v>
      </c>
      <c r="F263" s="127" t="n">
        <v>0.33</v>
      </c>
      <c r="G263" s="127" t="n">
        <v>0.33</v>
      </c>
      <c r="H263" s="127" t="n">
        <v>0.33</v>
      </c>
      <c r="I263" s="127" t="n">
        <v>0.33</v>
      </c>
      <c r="J263" s="127" t="n">
        <v>0.33</v>
      </c>
      <c r="K263" s="127" t="n">
        <v>0.66</v>
      </c>
      <c r="L263" s="127" t="n">
        <v>0.66</v>
      </c>
      <c r="M263" s="127" t="n">
        <v>0.33</v>
      </c>
      <c r="N263" s="127" t="n">
        <v>0.66</v>
      </c>
      <c r="O263" s="127" t="n">
        <v>1</v>
      </c>
      <c r="P263" s="128" t="n">
        <v>0.33</v>
      </c>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13.5" hidden="false" customHeight="false" outlineLevel="0" collapsed="false">
      <c r="A264" s="134" t="s">
        <v>1348</v>
      </c>
      <c r="B264" s="135" t="n">
        <f aca="false">AVERAGE(B253:B263,B244:B250,B231:B242,B225:B229,B216:B222)</f>
        <v>0.803571428571429</v>
      </c>
      <c r="C264" s="135" t="n">
        <f aca="false">AVERAGE(C225:C263,C216:C223)</f>
        <v>0.808510638297872</v>
      </c>
      <c r="D264" s="135" t="n">
        <f aca="false">AVERAGE(D255:D263,D216:D223,D225:D253)</f>
        <v>0.811521739130435</v>
      </c>
      <c r="E264" s="135" t="n">
        <f aca="false">AVERAGE(E216:E263)</f>
        <v>0.881875</v>
      </c>
      <c r="F264" s="135" t="n">
        <f aca="false">AVERAGE(F216:F263)</f>
        <v>0.965208333333333</v>
      </c>
      <c r="G264" s="135" t="n">
        <f aca="false">AVERAGE(G216:G263)</f>
        <v>0.944375</v>
      </c>
      <c r="H264" s="135" t="n">
        <f aca="false">AVERAGE(H216:H263)</f>
        <v>0.902708333333333</v>
      </c>
      <c r="I264" s="135" t="n">
        <f aca="false">AVERAGE(I216:I263)</f>
        <v>0.944375</v>
      </c>
      <c r="J264" s="135" t="n">
        <f aca="false">AVERAGE(J262:J263,J216:J260)</f>
        <v>0.858085106382979</v>
      </c>
      <c r="K264" s="135" t="n">
        <f aca="false">AVERAGE(K216:K263)</f>
        <v>0.972083333333333</v>
      </c>
      <c r="L264" s="135" t="n">
        <f aca="false">AVERAGE(L225:L263,L216:L223)</f>
        <v>0.737446808510638</v>
      </c>
      <c r="M264" s="135" t="n">
        <f aca="false">AVERAGE(M216:M263)</f>
        <v>0.861041666666667</v>
      </c>
      <c r="N264" s="135" t="n">
        <f aca="false">AVERAGE(N216:N249,N251:N263)</f>
        <v>0.886382978723404</v>
      </c>
      <c r="O264" s="135" t="n">
        <f aca="false">AVERAGE(O228:O249,O225:O226,O216:O223,O251:O263)</f>
        <v>0.577777777777778</v>
      </c>
      <c r="P264" s="136" t="n">
        <f aca="false">AVERAGE(P216:P263)</f>
        <v>0.71</v>
      </c>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12.75" hidden="false" customHeight="false" outlineLevel="0" collapsed="false">
      <c r="A265" s="148" t="s">
        <v>1349</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customFormat="false" ht="12.75" hidden="false" customHeight="false" outlineLevel="0" collapsed="false">
      <c r="A266" s="126" t="s">
        <v>1350</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12.75" hidden="false" customHeight="false" outlineLevel="0" collapsed="false">
      <c r="A267" s="126" t="s">
        <v>62</v>
      </c>
      <c r="B267" s="127" t="n">
        <v>1</v>
      </c>
      <c r="C267" s="127" t="n">
        <v>1</v>
      </c>
      <c r="D267" s="127" t="n">
        <v>1</v>
      </c>
      <c r="E267" s="127" t="n">
        <v>1</v>
      </c>
      <c r="F267" s="127" t="n">
        <v>1</v>
      </c>
      <c r="G267" s="127" t="n">
        <v>1</v>
      </c>
      <c r="H267" s="127" t="n">
        <v>1</v>
      </c>
      <c r="I267" s="127" t="n">
        <v>1</v>
      </c>
      <c r="J267" s="127" t="n">
        <v>1</v>
      </c>
      <c r="K267" s="127" t="n">
        <v>1</v>
      </c>
      <c r="L267" s="127" t="n">
        <v>1</v>
      </c>
      <c r="M267" s="127" t="n">
        <v>1</v>
      </c>
      <c r="N267" s="127" t="n">
        <v>1</v>
      </c>
      <c r="O267" s="127" t="n">
        <v>1</v>
      </c>
      <c r="P267" s="128" t="n">
        <v>0.5</v>
      </c>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15" hidden="false" customHeight="false" outlineLevel="0" collapsed="false">
      <c r="A268" s="126" t="s">
        <v>99</v>
      </c>
      <c r="B268" s="159" t="n">
        <v>1</v>
      </c>
      <c r="C268" s="52" t="n">
        <v>0</v>
      </c>
      <c r="D268" s="52" t="n">
        <v>0</v>
      </c>
      <c r="E268" s="52" t="n">
        <v>1</v>
      </c>
      <c r="F268" s="52" t="n">
        <v>1</v>
      </c>
      <c r="G268" s="52" t="n">
        <v>0</v>
      </c>
      <c r="H268" s="52" t="n">
        <v>0</v>
      </c>
      <c r="I268" s="52" t="n">
        <v>1</v>
      </c>
      <c r="J268" s="52" t="n">
        <v>0</v>
      </c>
      <c r="K268" s="52" t="n">
        <v>1</v>
      </c>
      <c r="L268" s="52" t="n">
        <v>1</v>
      </c>
      <c r="M268" s="52" t="n">
        <v>0</v>
      </c>
      <c r="N268" s="52" t="n">
        <v>1</v>
      </c>
      <c r="O268" s="52" t="n">
        <v>0</v>
      </c>
      <c r="P268" s="52" t="n">
        <v>1</v>
      </c>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customFormat="false" ht="15" hidden="false" customHeight="false" outlineLevel="0" collapsed="false">
      <c r="A269" s="126" t="s">
        <v>101</v>
      </c>
      <c r="B269" s="159" t="n">
        <v>0</v>
      </c>
      <c r="C269" s="52" t="n">
        <v>0</v>
      </c>
      <c r="D269" s="52" t="n">
        <v>1</v>
      </c>
      <c r="E269" s="52" t="n">
        <v>1</v>
      </c>
      <c r="F269" s="52" t="n">
        <v>1</v>
      </c>
      <c r="G269" s="52" t="n">
        <v>1</v>
      </c>
      <c r="H269" s="52" t="n">
        <v>1</v>
      </c>
      <c r="I269" s="52" t="n">
        <v>1</v>
      </c>
      <c r="J269" s="52" t="n">
        <v>1</v>
      </c>
      <c r="K269" s="52" t="n">
        <v>1</v>
      </c>
      <c r="L269" s="52" t="n">
        <v>1</v>
      </c>
      <c r="M269" s="52" t="n">
        <v>1</v>
      </c>
      <c r="N269" s="52" t="n">
        <v>1</v>
      </c>
      <c r="O269" s="52" t="n">
        <v>0</v>
      </c>
      <c r="P269" s="52" t="n">
        <v>1</v>
      </c>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12.75" hidden="false" customHeight="false" outlineLevel="0" collapsed="false">
      <c r="A270" s="126" t="s">
        <v>1347</v>
      </c>
      <c r="B270" s="127" t="n">
        <v>1</v>
      </c>
      <c r="C270" s="127" t="n">
        <v>1</v>
      </c>
      <c r="D270" s="127" t="n">
        <v>1</v>
      </c>
      <c r="E270" s="127" t="n">
        <v>1</v>
      </c>
      <c r="F270" s="127" t="n">
        <v>1</v>
      </c>
      <c r="G270" s="127" t="n">
        <v>1</v>
      </c>
      <c r="H270" s="127" t="n">
        <v>0</v>
      </c>
      <c r="I270" s="127" t="n">
        <v>1</v>
      </c>
      <c r="J270" s="127" t="n">
        <v>997</v>
      </c>
      <c r="K270" s="127" t="n">
        <v>1</v>
      </c>
      <c r="L270" s="127" t="n">
        <v>1</v>
      </c>
      <c r="M270" s="127" t="n">
        <v>1</v>
      </c>
      <c r="N270" s="127" t="n">
        <v>1</v>
      </c>
      <c r="O270" s="127" t="n">
        <v>1</v>
      </c>
      <c r="P270" s="128" t="n">
        <v>1</v>
      </c>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12.75" hidden="false" customHeight="false" outlineLevel="0" collapsed="false">
      <c r="A271" s="142" t="s">
        <v>1351</v>
      </c>
      <c r="B271" s="143" t="n">
        <f aca="false">AVERAGE(B267:B270)</f>
        <v>0.75</v>
      </c>
      <c r="C271" s="143" t="n">
        <f aca="false">AVERAGE(C267:C270)</f>
        <v>0.5</v>
      </c>
      <c r="D271" s="143" t="n">
        <f aca="false">AVERAGE(D267:D270)</f>
        <v>0.75</v>
      </c>
      <c r="E271" s="143" t="n">
        <f aca="false">AVERAGE(E267:E270)</f>
        <v>1</v>
      </c>
      <c r="F271" s="143" t="n">
        <f aca="false">AVERAGE(F267:F270)</f>
        <v>1</v>
      </c>
      <c r="G271" s="143" t="n">
        <f aca="false">AVERAGE(G267:G270)</f>
        <v>0.75</v>
      </c>
      <c r="H271" s="143" t="n">
        <f aca="false">AVERAGE(H267:H270)</f>
        <v>0.5</v>
      </c>
      <c r="I271" s="143" t="n">
        <f aca="false">AVERAGE(I267:I270)</f>
        <v>1</v>
      </c>
      <c r="J271" s="143" t="n">
        <f aca="false">AVERAGE(J267:J269)</f>
        <v>0.666666666666667</v>
      </c>
      <c r="K271" s="143" t="n">
        <f aca="false">AVERAGE(K267:K270)</f>
        <v>1</v>
      </c>
      <c r="L271" s="143" t="n">
        <f aca="false">AVERAGE(L267:L270)</f>
        <v>1</v>
      </c>
      <c r="M271" s="143" t="n">
        <f aca="false">AVERAGE(M267:M270)</f>
        <v>0.75</v>
      </c>
      <c r="N271" s="143" t="n">
        <f aca="false">AVERAGE(N267:N270)</f>
        <v>1</v>
      </c>
      <c r="O271" s="143" t="n">
        <f aca="false">AVERAGE(O268:O270)</f>
        <v>0.333333333333333</v>
      </c>
      <c r="P271" s="144" t="n">
        <f aca="false">AVERAGE(P267:P270)</f>
        <v>0.875</v>
      </c>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12.75" hidden="false" customHeight="false" outlineLevel="0" collapsed="false">
      <c r="A272" s="126" t="s">
        <v>1352</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26.25" hidden="false" customHeight="false" outlineLevel="0" collapsed="false">
      <c r="A273" s="126" t="s">
        <v>43</v>
      </c>
      <c r="B273" s="4" t="n">
        <v>1</v>
      </c>
      <c r="C273" s="4" t="n">
        <v>1</v>
      </c>
      <c r="D273" s="4" t="n">
        <v>0.773833117828531</v>
      </c>
      <c r="E273" s="4" t="n">
        <v>0.405359057366272</v>
      </c>
      <c r="F273" s="6" t="n">
        <v>0.52750869865827</v>
      </c>
      <c r="G273" s="4" t="n">
        <v>1</v>
      </c>
      <c r="H273" s="27" t="n">
        <v>0.139984176803771</v>
      </c>
      <c r="I273" s="4"/>
      <c r="J273" s="4" t="n">
        <v>0.929437789466411</v>
      </c>
      <c r="K273" s="4" t="n">
        <v>0.475156352834996</v>
      </c>
      <c r="L273" s="2" t="n">
        <v>0.757052447405777</v>
      </c>
      <c r="M273" s="6" t="n">
        <v>0.491517511227372</v>
      </c>
      <c r="N273" s="4" t="n">
        <v>1</v>
      </c>
      <c r="O273" s="4" t="n">
        <v>1</v>
      </c>
      <c r="P273" s="4"/>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25.5" hidden="false" customHeight="false" outlineLevel="0" collapsed="false">
      <c r="A274" s="126" t="s">
        <v>44</v>
      </c>
      <c r="B274" s="127" t="n">
        <v>1</v>
      </c>
      <c r="C274" s="127" t="n">
        <v>1</v>
      </c>
      <c r="D274" s="127" t="n">
        <v>0.76</v>
      </c>
      <c r="E274" s="127" t="n">
        <v>0.486</v>
      </c>
      <c r="F274" s="127" t="n">
        <v>0.79</v>
      </c>
      <c r="G274" s="127" t="n">
        <v>0.927</v>
      </c>
      <c r="H274" s="172" t="n">
        <v>0.589736041409074</v>
      </c>
      <c r="I274" s="127" t="n">
        <v>1</v>
      </c>
      <c r="J274" s="127" t="n">
        <v>0.899</v>
      </c>
      <c r="K274" s="127" t="n">
        <v>0.427</v>
      </c>
      <c r="L274" s="127" t="n">
        <v>0.735</v>
      </c>
      <c r="M274" s="127" t="n">
        <v>0.643</v>
      </c>
      <c r="N274" s="127" t="n">
        <v>0.746</v>
      </c>
      <c r="O274" s="127" t="n">
        <v>0.839</v>
      </c>
      <c r="P274" s="128" t="n">
        <v>0.445</v>
      </c>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26.25" hidden="false" customHeight="false" outlineLevel="0" collapsed="false">
      <c r="A275" s="126" t="s">
        <v>45</v>
      </c>
      <c r="B275" s="127" t="n">
        <v>1</v>
      </c>
      <c r="C275" s="127" t="n">
        <v>1</v>
      </c>
      <c r="D275" s="25" t="n">
        <v>0.806930710341429</v>
      </c>
      <c r="E275" s="127" t="n">
        <v>0.97</v>
      </c>
      <c r="F275" s="127" t="n">
        <v>0.867</v>
      </c>
      <c r="G275" s="127" t="n">
        <v>0.954</v>
      </c>
      <c r="H275" s="127" t="n">
        <v>0.923</v>
      </c>
      <c r="I275" s="127" t="n">
        <v>0.996</v>
      </c>
      <c r="J275" s="127" t="n">
        <v>0.778</v>
      </c>
      <c r="K275" s="127" t="n">
        <v>0.977</v>
      </c>
      <c r="L275" s="127" t="n">
        <v>1</v>
      </c>
      <c r="M275" s="127" t="n">
        <v>0.933</v>
      </c>
      <c r="N275" s="127" t="n">
        <v>1</v>
      </c>
      <c r="O275" s="127" t="n">
        <v>1</v>
      </c>
      <c r="P275" s="128" t="n">
        <v>0.946</v>
      </c>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26.25" hidden="false" customHeight="false" outlineLevel="0" collapsed="false">
      <c r="A276" s="126" t="s">
        <v>46</v>
      </c>
      <c r="B276" s="2" t="n">
        <v>0.254549693912986</v>
      </c>
      <c r="C276" s="2" t="n">
        <v>0.0400984808655086</v>
      </c>
      <c r="D276" s="2"/>
      <c r="E276" s="2"/>
      <c r="F276" s="2"/>
      <c r="G276" s="2"/>
      <c r="H276" s="2"/>
      <c r="I276" s="2"/>
      <c r="J276" s="2"/>
      <c r="K276" s="2"/>
      <c r="L276" s="2" t="n">
        <v>1</v>
      </c>
      <c r="M276" s="2"/>
      <c r="N276" s="2" t="n">
        <v>0.113279135514945</v>
      </c>
      <c r="O276" s="2" t="n">
        <v>0</v>
      </c>
      <c r="P276" s="2"/>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26.25" hidden="false" customHeight="false" outlineLevel="0" collapsed="false">
      <c r="A277" s="126" t="s">
        <v>1353</v>
      </c>
      <c r="B277" s="4"/>
      <c r="C277" s="4"/>
      <c r="D277" s="4"/>
      <c r="E277" s="4" t="n">
        <v>0.867857568303616</v>
      </c>
      <c r="F277" s="4" t="n">
        <v>0.612882988969672</v>
      </c>
      <c r="G277" s="4" t="n">
        <v>0.708512546374711</v>
      </c>
      <c r="H277" s="4"/>
      <c r="I277" s="4"/>
      <c r="J277" s="4" t="n">
        <v>0.982789704747905</v>
      </c>
      <c r="K277" s="6"/>
      <c r="L277" s="4" t="n">
        <v>0.907887183850531</v>
      </c>
      <c r="M277" s="4" t="n">
        <v>1</v>
      </c>
      <c r="N277" s="4" t="n">
        <v>0.550281946464938</v>
      </c>
      <c r="O277" s="4" t="n">
        <v>0.556575779654404</v>
      </c>
      <c r="P277" s="4" t="n">
        <v>1</v>
      </c>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26.25" hidden="false" customHeight="false" outlineLevel="0" collapsed="false">
      <c r="A278" s="126" t="s">
        <v>1354</v>
      </c>
      <c r="B278" s="4"/>
      <c r="C278" s="4"/>
      <c r="D278" s="4"/>
      <c r="E278" s="4" t="n">
        <v>0.535054406994205</v>
      </c>
      <c r="F278" s="4" t="n">
        <v>0.430294971140834</v>
      </c>
      <c r="G278" s="4"/>
      <c r="H278" s="4"/>
      <c r="I278" s="4"/>
      <c r="J278" s="4" t="n">
        <v>1</v>
      </c>
      <c r="K278" s="6"/>
      <c r="L278" s="27" t="n">
        <v>1</v>
      </c>
      <c r="M278" s="4" t="n">
        <v>0.57988626283743</v>
      </c>
      <c r="N278" s="4" t="n">
        <v>1</v>
      </c>
      <c r="O278" s="4" t="n">
        <v>1</v>
      </c>
      <c r="P278" s="4" t="n">
        <v>0.87893014783445</v>
      </c>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26.25" hidden="false" customHeight="false" outlineLevel="0" collapsed="false">
      <c r="A279" s="126" t="s">
        <v>1355</v>
      </c>
      <c r="B279" s="30" t="n">
        <v>0.707509306919771</v>
      </c>
      <c r="C279" s="4" t="n">
        <v>0.867382026961682</v>
      </c>
      <c r="D279" s="4"/>
      <c r="E279" s="4" t="n">
        <v>1</v>
      </c>
      <c r="F279" s="4" t="n">
        <v>1</v>
      </c>
      <c r="G279" s="4" t="n">
        <v>0.435830734918795</v>
      </c>
      <c r="H279" s="4"/>
      <c r="I279" s="4"/>
      <c r="J279" s="4" t="n">
        <v>0.35461392804645</v>
      </c>
      <c r="K279" s="4" t="n">
        <v>0.137932046829445</v>
      </c>
      <c r="L279" s="4" t="n">
        <v>0.0356939559352512</v>
      </c>
      <c r="M279" s="4" t="n">
        <v>0.315504342036847</v>
      </c>
      <c r="N279" s="4"/>
      <c r="O279" s="4"/>
      <c r="P279" s="4"/>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customFormat="false" ht="26.25" hidden="false" customHeight="false" outlineLevel="0" collapsed="false">
      <c r="A280" s="126" t="s">
        <v>1356</v>
      </c>
      <c r="B280" s="4" t="n">
        <v>1</v>
      </c>
      <c r="C280" s="4" t="n">
        <v>1</v>
      </c>
      <c r="D280" s="4" t="n">
        <v>0.470438519793633</v>
      </c>
      <c r="E280" s="4" t="n">
        <v>1</v>
      </c>
      <c r="F280" s="4" t="n">
        <v>1</v>
      </c>
      <c r="G280" s="4" t="n">
        <v>1</v>
      </c>
      <c r="H280" s="4"/>
      <c r="I280" s="4"/>
      <c r="J280" s="4" t="n">
        <v>0.892435654674408</v>
      </c>
      <c r="K280" s="4" t="n">
        <v>1</v>
      </c>
      <c r="L280" s="4" t="n">
        <v>1</v>
      </c>
      <c r="M280" s="4" t="n">
        <v>1</v>
      </c>
      <c r="N280" s="4" t="n">
        <v>1</v>
      </c>
      <c r="O280" s="4" t="n">
        <v>1</v>
      </c>
      <c r="P280" s="4" t="n">
        <v>1</v>
      </c>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customFormat="false" ht="25.5" hidden="false" customHeight="false" outlineLevel="0" collapsed="false">
      <c r="A281" s="126" t="s">
        <v>1357</v>
      </c>
      <c r="B281" s="127" t="n">
        <v>0.542</v>
      </c>
      <c r="C281" s="127" t="n">
        <v>0.463</v>
      </c>
      <c r="D281" s="0"/>
      <c r="E281" s="127" t="n">
        <v>1</v>
      </c>
      <c r="F281" s="127" t="n">
        <v>0.872</v>
      </c>
      <c r="G281" s="127" t="n">
        <v>0.963</v>
      </c>
      <c r="H281" s="127" t="n">
        <v>0.192</v>
      </c>
      <c r="I281" s="0"/>
      <c r="J281" s="127" t="n">
        <v>1</v>
      </c>
      <c r="K281" s="127" t="n">
        <v>1</v>
      </c>
      <c r="L281" s="127" t="n">
        <v>0</v>
      </c>
      <c r="M281" s="0"/>
      <c r="N281" s="127" t="n">
        <v>0.775</v>
      </c>
      <c r="O281" s="127" t="n">
        <v>0.84</v>
      </c>
      <c r="P281" s="128" t="n">
        <v>1</v>
      </c>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customFormat="false" ht="38.25" hidden="false" customHeight="false" outlineLevel="0" collapsed="false">
      <c r="A282" s="126" t="s">
        <v>1358</v>
      </c>
      <c r="B282" s="127" t="n">
        <v>1</v>
      </c>
      <c r="C282" s="0"/>
      <c r="D282" s="0"/>
      <c r="E282" s="127" t="n">
        <v>0.343</v>
      </c>
      <c r="F282" s="0"/>
      <c r="G282" s="127" t="n">
        <v>0.099</v>
      </c>
      <c r="H282" s="0"/>
      <c r="I282" s="0"/>
      <c r="J282" s="127" t="n">
        <v>0.444</v>
      </c>
      <c r="K282" s="127" t="n">
        <v>0.396</v>
      </c>
      <c r="L282" s="0"/>
      <c r="M282" s="0"/>
      <c r="N282" s="127" t="n">
        <v>0.62</v>
      </c>
      <c r="O282" s="127" t="n">
        <v>0.565</v>
      </c>
      <c r="P282" s="128" t="n">
        <v>0.316</v>
      </c>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customFormat="false" ht="25.5" hidden="false" customHeight="false" outlineLevel="0" collapsed="false">
      <c r="A283" s="126" t="s">
        <v>1359</v>
      </c>
      <c r="B283" s="127" t="n">
        <v>0</v>
      </c>
      <c r="C283" s="127" t="n">
        <v>0.071</v>
      </c>
      <c r="D283" s="0"/>
      <c r="E283" s="127" t="n">
        <v>0.265</v>
      </c>
      <c r="F283" s="127" t="n">
        <v>1</v>
      </c>
      <c r="G283" s="127" t="n">
        <v>0.071</v>
      </c>
      <c r="H283" s="0"/>
      <c r="I283" s="0"/>
      <c r="J283" s="127" t="n">
        <v>0.189</v>
      </c>
      <c r="K283" s="127" t="n">
        <v>0.196</v>
      </c>
      <c r="L283" s="0"/>
      <c r="M283" s="0"/>
      <c r="N283" s="127" t="n">
        <v>0</v>
      </c>
      <c r="O283" s="127" t="n">
        <v>0.146</v>
      </c>
      <c r="P283" s="128" t="n">
        <v>0.199</v>
      </c>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c r="IY283" s="0"/>
      <c r="IZ283" s="0"/>
      <c r="JA283" s="0"/>
      <c r="JB283" s="0"/>
      <c r="JC283" s="0"/>
      <c r="JD283" s="0"/>
      <c r="JE283" s="0"/>
      <c r="JF283" s="0"/>
      <c r="JG283" s="0"/>
      <c r="JH283" s="0"/>
      <c r="JI283" s="0"/>
      <c r="JJ283" s="0"/>
      <c r="JK283" s="0"/>
      <c r="JL283" s="0"/>
      <c r="JM283" s="0"/>
      <c r="JN283" s="0"/>
      <c r="JO283" s="0"/>
      <c r="JP283" s="0"/>
      <c r="JQ283" s="0"/>
      <c r="JR283" s="0"/>
      <c r="JS283" s="0"/>
      <c r="JT283" s="0"/>
      <c r="JU283" s="0"/>
      <c r="JV283" s="0"/>
      <c r="JW283" s="0"/>
      <c r="JX283" s="0"/>
      <c r="JY283" s="0"/>
      <c r="JZ283" s="0"/>
      <c r="KA283" s="0"/>
      <c r="KB283" s="0"/>
      <c r="KC283" s="0"/>
      <c r="KD283" s="0"/>
      <c r="KE283" s="0"/>
      <c r="KF283" s="0"/>
      <c r="KG283" s="0"/>
      <c r="KH283" s="0"/>
      <c r="KI283" s="0"/>
      <c r="KJ283" s="0"/>
      <c r="KK283" s="0"/>
      <c r="KL283" s="0"/>
      <c r="KM283" s="0"/>
      <c r="KN283" s="0"/>
      <c r="KO283" s="0"/>
      <c r="KP283" s="0"/>
      <c r="KQ283" s="0"/>
      <c r="KR283" s="0"/>
      <c r="KS283" s="0"/>
      <c r="KT283" s="0"/>
      <c r="KU283" s="0"/>
      <c r="KV283" s="0"/>
      <c r="KW283" s="0"/>
      <c r="KX283" s="0"/>
      <c r="KY283" s="0"/>
      <c r="KZ283" s="0"/>
      <c r="LA283" s="0"/>
      <c r="LB283" s="0"/>
      <c r="LC283" s="0"/>
      <c r="LD283" s="0"/>
      <c r="LE283" s="0"/>
      <c r="LF283" s="0"/>
      <c r="LG283" s="0"/>
      <c r="LH283" s="0"/>
      <c r="LI283" s="0"/>
      <c r="LJ283" s="0"/>
      <c r="LK283" s="0"/>
      <c r="LL283" s="0"/>
      <c r="LM283" s="0"/>
      <c r="LN283" s="0"/>
      <c r="LO283" s="0"/>
      <c r="LP283" s="0"/>
      <c r="LQ283" s="0"/>
      <c r="LR283" s="0"/>
      <c r="LS283" s="0"/>
      <c r="LT283" s="0"/>
      <c r="LU283" s="0"/>
      <c r="LV283" s="0"/>
      <c r="LW283" s="0"/>
      <c r="LX283" s="0"/>
      <c r="LY283" s="0"/>
      <c r="LZ283" s="0"/>
      <c r="MA283" s="0"/>
      <c r="MB283" s="0"/>
      <c r="MC283" s="0"/>
      <c r="MD283" s="0"/>
      <c r="ME283" s="0"/>
      <c r="MF283" s="0"/>
      <c r="MG283" s="0"/>
      <c r="MH283" s="0"/>
      <c r="MI283" s="0"/>
      <c r="MJ283" s="0"/>
      <c r="MK283" s="0"/>
      <c r="ML283" s="0"/>
      <c r="MM283" s="0"/>
      <c r="MN283" s="0"/>
      <c r="MO283" s="0"/>
      <c r="MP283" s="0"/>
      <c r="MQ283" s="0"/>
      <c r="MR283" s="0"/>
      <c r="MS283" s="0"/>
      <c r="MT283" s="0"/>
      <c r="MU283" s="0"/>
      <c r="MV283" s="0"/>
      <c r="MW283" s="0"/>
      <c r="MX283" s="0"/>
      <c r="MY283" s="0"/>
      <c r="MZ283" s="0"/>
      <c r="NA283" s="0"/>
      <c r="NB283" s="0"/>
      <c r="NC283" s="0"/>
      <c r="ND283" s="0"/>
      <c r="NE283" s="0"/>
      <c r="NF283" s="0"/>
      <c r="NG283" s="0"/>
      <c r="NH283" s="0"/>
      <c r="NI283" s="0"/>
      <c r="NJ283" s="0"/>
      <c r="NK283" s="0"/>
      <c r="NL283" s="0"/>
      <c r="NM283" s="0"/>
      <c r="NN283" s="0"/>
      <c r="NO283" s="0"/>
      <c r="NP283" s="0"/>
      <c r="NQ283" s="0"/>
      <c r="NR283" s="0"/>
      <c r="NS283" s="0"/>
      <c r="NT283" s="0"/>
      <c r="NU283" s="0"/>
      <c r="NV283" s="0"/>
      <c r="NW283" s="0"/>
      <c r="NX283" s="0"/>
      <c r="NY283" s="0"/>
      <c r="NZ283" s="0"/>
      <c r="OA283" s="0"/>
      <c r="OB283" s="0"/>
      <c r="OC283" s="0"/>
      <c r="OD283" s="0"/>
      <c r="OE283" s="0"/>
      <c r="OF283" s="0"/>
      <c r="OG283" s="0"/>
      <c r="OH283" s="0"/>
      <c r="OI283" s="0"/>
      <c r="OJ283" s="0"/>
      <c r="OK283" s="0"/>
      <c r="OL283" s="0"/>
      <c r="OM283" s="0"/>
      <c r="ON283" s="0"/>
      <c r="OO283" s="0"/>
      <c r="OP283" s="0"/>
      <c r="OQ283" s="0"/>
      <c r="OR283" s="0"/>
      <c r="OS283" s="0"/>
      <c r="OT283" s="0"/>
      <c r="OU283" s="0"/>
      <c r="OV283" s="0"/>
      <c r="OW283" s="0"/>
      <c r="OX283" s="0"/>
      <c r="OY283" s="0"/>
      <c r="OZ283" s="0"/>
      <c r="PA283" s="0"/>
      <c r="PB283" s="0"/>
      <c r="PC283" s="0"/>
      <c r="PD283" s="0"/>
      <c r="PE283" s="0"/>
      <c r="PF283" s="0"/>
      <c r="PG283" s="0"/>
      <c r="PH283" s="0"/>
      <c r="PI283" s="0"/>
      <c r="PJ283" s="0"/>
      <c r="PK283" s="0"/>
      <c r="PL283" s="0"/>
      <c r="PM283" s="0"/>
      <c r="PN283" s="0"/>
      <c r="PO283" s="0"/>
      <c r="PP283" s="0"/>
      <c r="PQ283" s="0"/>
      <c r="PR283" s="0"/>
      <c r="PS283" s="0"/>
      <c r="PT283" s="0"/>
      <c r="PU283" s="0"/>
      <c r="PV283" s="0"/>
      <c r="PW283" s="0"/>
      <c r="PX283" s="0"/>
      <c r="PY283" s="0"/>
      <c r="PZ283" s="0"/>
      <c r="QA283" s="0"/>
      <c r="QB283" s="0"/>
      <c r="QC283" s="0"/>
      <c r="QD283" s="0"/>
      <c r="QE283" s="0"/>
      <c r="QF283" s="0"/>
      <c r="QG283" s="0"/>
      <c r="QH283" s="0"/>
      <c r="QI283" s="0"/>
      <c r="QJ283" s="0"/>
      <c r="QK283" s="0"/>
      <c r="QL283" s="0"/>
      <c r="QM283" s="0"/>
      <c r="QN283" s="0"/>
      <c r="QO283" s="0"/>
      <c r="QP283" s="0"/>
      <c r="QQ283" s="0"/>
      <c r="QR283" s="0"/>
      <c r="QS283" s="0"/>
      <c r="QT283" s="0"/>
      <c r="QU283" s="0"/>
      <c r="QV283" s="0"/>
      <c r="QW283" s="0"/>
      <c r="QX283" s="0"/>
      <c r="QY283" s="0"/>
      <c r="QZ283" s="0"/>
      <c r="RA283" s="0"/>
      <c r="RB283" s="0"/>
      <c r="RC283" s="0"/>
      <c r="RD283" s="0"/>
      <c r="RE283" s="0"/>
      <c r="RF283" s="0"/>
      <c r="RG283" s="0"/>
      <c r="RH283" s="0"/>
      <c r="RI283" s="0"/>
      <c r="RJ283" s="0"/>
      <c r="RK283" s="0"/>
      <c r="RL283" s="0"/>
      <c r="RM283" s="0"/>
      <c r="RN283" s="0"/>
      <c r="RO283" s="0"/>
      <c r="RP283" s="0"/>
      <c r="RQ283" s="0"/>
      <c r="RR283" s="0"/>
      <c r="RS283" s="0"/>
      <c r="RT283" s="0"/>
      <c r="RU283" s="0"/>
      <c r="RV283" s="0"/>
      <c r="RW283" s="0"/>
      <c r="RX283" s="0"/>
      <c r="RY283" s="0"/>
      <c r="RZ283" s="0"/>
      <c r="SA283" s="0"/>
      <c r="SB283" s="0"/>
      <c r="SC283" s="0"/>
      <c r="SD283" s="0"/>
      <c r="SE283" s="0"/>
      <c r="SF283" s="0"/>
      <c r="SG283" s="0"/>
      <c r="SH283" s="0"/>
      <c r="SI283" s="0"/>
      <c r="SJ283" s="0"/>
      <c r="SK283" s="0"/>
      <c r="SL283" s="0"/>
      <c r="SM283" s="0"/>
      <c r="SN283" s="0"/>
      <c r="SO283" s="0"/>
      <c r="SP283" s="0"/>
      <c r="SQ283" s="0"/>
      <c r="SR283" s="0"/>
      <c r="SS283" s="0"/>
      <c r="ST283" s="0"/>
      <c r="SU283" s="0"/>
      <c r="SV283" s="0"/>
      <c r="SW283" s="0"/>
      <c r="SX283" s="0"/>
      <c r="SY283" s="0"/>
      <c r="SZ283" s="0"/>
      <c r="TA283" s="0"/>
      <c r="TB283" s="0"/>
      <c r="TC283" s="0"/>
      <c r="TD283" s="0"/>
      <c r="TE283" s="0"/>
      <c r="TF283" s="0"/>
      <c r="TG283" s="0"/>
      <c r="TH283" s="0"/>
      <c r="TI283" s="0"/>
      <c r="TJ283" s="0"/>
      <c r="TK283" s="0"/>
      <c r="TL283" s="0"/>
      <c r="TM283" s="0"/>
      <c r="TN283" s="0"/>
      <c r="TO283" s="0"/>
      <c r="TP283" s="0"/>
      <c r="TQ283" s="0"/>
      <c r="TR283" s="0"/>
      <c r="TS283" s="0"/>
      <c r="TT283" s="0"/>
      <c r="TU283" s="0"/>
      <c r="TV283" s="0"/>
      <c r="TW283" s="0"/>
      <c r="TX283" s="0"/>
      <c r="TY283" s="0"/>
      <c r="TZ283" s="0"/>
      <c r="UA283" s="0"/>
      <c r="UB283" s="0"/>
      <c r="UC283" s="0"/>
      <c r="UD283" s="0"/>
      <c r="UE283" s="0"/>
      <c r="UF283" s="0"/>
      <c r="UG283" s="0"/>
      <c r="UH283" s="0"/>
      <c r="UI283" s="0"/>
      <c r="UJ283" s="0"/>
      <c r="UK283" s="0"/>
      <c r="UL283" s="0"/>
      <c r="UM283" s="0"/>
      <c r="UN283" s="0"/>
      <c r="UO283" s="0"/>
      <c r="UP283" s="0"/>
      <c r="UQ283" s="0"/>
      <c r="UR283" s="0"/>
      <c r="US283" s="0"/>
      <c r="UT283" s="0"/>
      <c r="UU283" s="0"/>
      <c r="UV283" s="0"/>
      <c r="UW283" s="0"/>
      <c r="UX283" s="0"/>
      <c r="UY283" s="0"/>
      <c r="UZ283" s="0"/>
      <c r="VA283" s="0"/>
      <c r="VB283" s="0"/>
      <c r="VC283" s="0"/>
      <c r="VD283" s="0"/>
      <c r="VE283" s="0"/>
      <c r="VF283" s="0"/>
      <c r="VG283" s="0"/>
      <c r="VH283" s="0"/>
      <c r="VI283" s="0"/>
      <c r="VJ283" s="0"/>
      <c r="VK283" s="0"/>
      <c r="VL283" s="0"/>
      <c r="VM283" s="0"/>
      <c r="VN283" s="0"/>
      <c r="VO283" s="0"/>
      <c r="VP283" s="0"/>
      <c r="VQ283" s="0"/>
      <c r="VR283" s="0"/>
      <c r="VS283" s="0"/>
      <c r="VT283" s="0"/>
      <c r="VU283" s="0"/>
      <c r="VV283" s="0"/>
      <c r="VW283" s="0"/>
      <c r="VX283" s="0"/>
      <c r="VY283" s="0"/>
      <c r="VZ283" s="0"/>
      <c r="WA283" s="0"/>
      <c r="WB283" s="0"/>
      <c r="WC283" s="0"/>
      <c r="WD283" s="0"/>
      <c r="WE283" s="0"/>
      <c r="WF283" s="0"/>
      <c r="WG283" s="0"/>
      <c r="WH283" s="0"/>
      <c r="WI283" s="0"/>
      <c r="WJ283" s="0"/>
      <c r="WK283" s="0"/>
      <c r="WL283" s="0"/>
      <c r="WM283" s="0"/>
      <c r="WN283" s="0"/>
      <c r="WO283" s="0"/>
      <c r="WP283" s="0"/>
      <c r="WQ283" s="0"/>
      <c r="WR283" s="0"/>
      <c r="WS283" s="0"/>
      <c r="WT283" s="0"/>
      <c r="WU283" s="0"/>
      <c r="WV283" s="0"/>
      <c r="WW283" s="0"/>
      <c r="WX283" s="0"/>
      <c r="WY283" s="0"/>
      <c r="WZ283" s="0"/>
      <c r="XA283" s="0"/>
      <c r="XB283" s="0"/>
      <c r="XC283" s="0"/>
      <c r="XD283" s="0"/>
      <c r="XE283" s="0"/>
      <c r="XF283" s="0"/>
      <c r="XG283" s="0"/>
      <c r="XH283" s="0"/>
      <c r="XI283" s="0"/>
      <c r="XJ283" s="0"/>
      <c r="XK283" s="0"/>
      <c r="XL283" s="0"/>
      <c r="XM283" s="0"/>
      <c r="XN283" s="0"/>
      <c r="XO283" s="0"/>
      <c r="XP283" s="0"/>
      <c r="XQ283" s="0"/>
      <c r="XR283" s="0"/>
      <c r="XS283" s="0"/>
      <c r="XT283" s="0"/>
      <c r="XU283" s="0"/>
      <c r="XV283" s="0"/>
      <c r="XW283" s="0"/>
      <c r="XX283" s="0"/>
      <c r="XY283" s="0"/>
      <c r="XZ283" s="0"/>
      <c r="YA283" s="0"/>
      <c r="YB283" s="0"/>
      <c r="YC283" s="0"/>
      <c r="YD283" s="0"/>
      <c r="YE283" s="0"/>
      <c r="YF283" s="0"/>
      <c r="YG283" s="0"/>
      <c r="YH283" s="0"/>
      <c r="YI283" s="0"/>
      <c r="YJ283" s="0"/>
      <c r="YK283" s="0"/>
      <c r="YL283" s="0"/>
      <c r="YM283" s="0"/>
      <c r="YN283" s="0"/>
      <c r="YO283" s="0"/>
      <c r="YP283" s="0"/>
      <c r="YQ283" s="0"/>
      <c r="YR283" s="0"/>
      <c r="YS283" s="0"/>
      <c r="YT283" s="0"/>
      <c r="YU283" s="0"/>
      <c r="YV283" s="0"/>
      <c r="YW283" s="0"/>
      <c r="YX283" s="0"/>
      <c r="YY283" s="0"/>
      <c r="YZ283" s="0"/>
      <c r="ZA283" s="0"/>
      <c r="ZB283" s="0"/>
      <c r="ZC283" s="0"/>
      <c r="ZD283" s="0"/>
      <c r="ZE283" s="0"/>
      <c r="ZF283" s="0"/>
      <c r="ZG283" s="0"/>
      <c r="ZH283" s="0"/>
      <c r="ZI283" s="0"/>
      <c r="ZJ283" s="0"/>
      <c r="ZK283" s="0"/>
      <c r="ZL283" s="0"/>
      <c r="ZM283" s="0"/>
      <c r="ZN283" s="0"/>
      <c r="ZO283" s="0"/>
      <c r="ZP283" s="0"/>
      <c r="ZQ283" s="0"/>
      <c r="ZR283" s="0"/>
      <c r="ZS283" s="0"/>
      <c r="ZT283" s="0"/>
      <c r="ZU283" s="0"/>
      <c r="ZV283" s="0"/>
      <c r="ZW283" s="0"/>
      <c r="ZX283" s="0"/>
      <c r="ZY283" s="0"/>
      <c r="ZZ283" s="0"/>
      <c r="AAA283" s="0"/>
      <c r="AAB283" s="0"/>
      <c r="AAC283" s="0"/>
      <c r="AAD283" s="0"/>
      <c r="AAE283" s="0"/>
      <c r="AAF283" s="0"/>
      <c r="AAG283" s="0"/>
      <c r="AAH283" s="0"/>
      <c r="AAI283" s="0"/>
      <c r="AAJ283" s="0"/>
      <c r="AAK283" s="0"/>
      <c r="AAL283" s="0"/>
      <c r="AAM283" s="0"/>
      <c r="AAN283" s="0"/>
      <c r="AAO283" s="0"/>
      <c r="AAP283" s="0"/>
      <c r="AAQ283" s="0"/>
      <c r="AAR283" s="0"/>
      <c r="AAS283" s="0"/>
      <c r="AAT283" s="0"/>
      <c r="AAU283" s="0"/>
      <c r="AAV283" s="0"/>
      <c r="AAW283" s="0"/>
      <c r="AAX283" s="0"/>
      <c r="AAY283" s="0"/>
      <c r="AAZ283" s="0"/>
      <c r="ABA283" s="0"/>
      <c r="ABB283" s="0"/>
      <c r="ABC283" s="0"/>
      <c r="ABD283" s="0"/>
      <c r="ABE283" s="0"/>
      <c r="ABF283" s="0"/>
      <c r="ABG283" s="0"/>
      <c r="ABH283" s="0"/>
      <c r="ABI283" s="0"/>
      <c r="ABJ283" s="0"/>
      <c r="ABK283" s="0"/>
      <c r="ABL283" s="0"/>
      <c r="ABM283" s="0"/>
      <c r="ABN283" s="0"/>
      <c r="ABO283" s="0"/>
      <c r="ABP283" s="0"/>
      <c r="ABQ283" s="0"/>
      <c r="ABR283" s="0"/>
      <c r="ABS283" s="0"/>
      <c r="ABT283" s="0"/>
      <c r="ABU283" s="0"/>
      <c r="ABV283" s="0"/>
      <c r="ABW283" s="0"/>
      <c r="ABX283" s="0"/>
      <c r="ABY283" s="0"/>
      <c r="ABZ283" s="0"/>
      <c r="ACA283" s="0"/>
      <c r="ACB283" s="0"/>
      <c r="ACC283" s="0"/>
      <c r="ACD283" s="0"/>
      <c r="ACE283" s="0"/>
      <c r="ACF283" s="0"/>
      <c r="ACG283" s="0"/>
      <c r="ACH283" s="0"/>
      <c r="ACI283" s="0"/>
      <c r="ACJ283" s="0"/>
      <c r="ACK283" s="0"/>
      <c r="ACL283" s="0"/>
      <c r="ACM283" s="0"/>
      <c r="ACN283" s="0"/>
      <c r="ACO283" s="0"/>
      <c r="ACP283" s="0"/>
      <c r="ACQ283" s="0"/>
      <c r="ACR283" s="0"/>
      <c r="ACS283" s="0"/>
      <c r="ACT283" s="0"/>
      <c r="ACU283" s="0"/>
      <c r="ACV283" s="0"/>
      <c r="ACW283" s="0"/>
      <c r="ACX283" s="0"/>
      <c r="ACY283" s="0"/>
      <c r="ACZ283" s="0"/>
      <c r="ADA283" s="0"/>
      <c r="ADB283" s="0"/>
      <c r="ADC283" s="0"/>
      <c r="ADD283" s="0"/>
      <c r="ADE283" s="0"/>
      <c r="ADF283" s="0"/>
      <c r="ADG283" s="0"/>
      <c r="ADH283" s="0"/>
      <c r="ADI283" s="0"/>
      <c r="ADJ283" s="0"/>
      <c r="ADK283" s="0"/>
      <c r="ADL283" s="0"/>
      <c r="ADM283" s="0"/>
      <c r="ADN283" s="0"/>
      <c r="ADO283" s="0"/>
      <c r="ADP283" s="0"/>
      <c r="ADQ283" s="0"/>
      <c r="ADR283" s="0"/>
      <c r="ADS283" s="0"/>
      <c r="ADT283" s="0"/>
      <c r="ADU283" s="0"/>
      <c r="ADV283" s="0"/>
      <c r="ADW283" s="0"/>
      <c r="ADX283" s="0"/>
      <c r="ADY283" s="0"/>
      <c r="ADZ283" s="0"/>
      <c r="AEA283" s="0"/>
      <c r="AEB283" s="0"/>
      <c r="AEC283" s="0"/>
      <c r="AED283" s="0"/>
      <c r="AEE283" s="0"/>
      <c r="AEF283" s="0"/>
      <c r="AEG283" s="0"/>
      <c r="AEH283" s="0"/>
      <c r="AEI283" s="0"/>
      <c r="AEJ283" s="0"/>
      <c r="AEK283" s="0"/>
      <c r="AEL283" s="0"/>
      <c r="AEM283" s="0"/>
      <c r="AEN283" s="0"/>
      <c r="AEO283" s="0"/>
      <c r="AEP283" s="0"/>
      <c r="AEQ283" s="0"/>
      <c r="AER283" s="0"/>
      <c r="AES283" s="0"/>
      <c r="AET283" s="0"/>
      <c r="AEU283" s="0"/>
      <c r="AEV283" s="0"/>
      <c r="AEW283" s="0"/>
      <c r="AEX283" s="0"/>
      <c r="AEY283" s="0"/>
      <c r="AEZ283" s="0"/>
      <c r="AFA283" s="0"/>
      <c r="AFB283" s="0"/>
      <c r="AFC283" s="0"/>
      <c r="AFD283" s="0"/>
      <c r="AFE283" s="0"/>
      <c r="AFF283" s="0"/>
      <c r="AFG283" s="0"/>
      <c r="AFH283" s="0"/>
      <c r="AFI283" s="0"/>
      <c r="AFJ283" s="0"/>
      <c r="AFK283" s="0"/>
      <c r="AFL283" s="0"/>
      <c r="AFM283" s="0"/>
      <c r="AFN283" s="0"/>
      <c r="AFO283" s="0"/>
      <c r="AFP283" s="0"/>
      <c r="AFQ283" s="0"/>
      <c r="AFR283" s="0"/>
      <c r="AFS283" s="0"/>
      <c r="AFT283" s="0"/>
      <c r="AFU283" s="0"/>
      <c r="AFV283" s="0"/>
      <c r="AFW283" s="0"/>
      <c r="AFX283" s="0"/>
      <c r="AFY283" s="0"/>
      <c r="AFZ283" s="0"/>
      <c r="AGA283" s="0"/>
      <c r="AGB283" s="0"/>
      <c r="AGC283" s="0"/>
      <c r="AGD283" s="0"/>
      <c r="AGE283" s="0"/>
      <c r="AGF283" s="0"/>
      <c r="AGG283" s="0"/>
      <c r="AGH283" s="0"/>
      <c r="AGI283" s="0"/>
      <c r="AGJ283" s="0"/>
      <c r="AGK283" s="0"/>
      <c r="AGL283" s="0"/>
      <c r="AGM283" s="0"/>
      <c r="AGN283" s="0"/>
      <c r="AGO283" s="0"/>
      <c r="AGP283" s="0"/>
      <c r="AGQ283" s="0"/>
      <c r="AGR283" s="0"/>
      <c r="AGS283" s="0"/>
      <c r="AGT283" s="0"/>
      <c r="AGU283" s="0"/>
      <c r="AGV283" s="0"/>
      <c r="AGW283" s="0"/>
      <c r="AGX283" s="0"/>
      <c r="AGY283" s="0"/>
      <c r="AGZ283" s="0"/>
      <c r="AHA283" s="0"/>
      <c r="AHB283" s="0"/>
      <c r="AHC283" s="0"/>
      <c r="AHD283" s="0"/>
      <c r="AHE283" s="0"/>
      <c r="AHF283" s="0"/>
      <c r="AHG283" s="0"/>
      <c r="AHH283" s="0"/>
      <c r="AHI283" s="0"/>
      <c r="AHJ283" s="0"/>
      <c r="AHK283" s="0"/>
      <c r="AHL283" s="0"/>
      <c r="AHM283" s="0"/>
      <c r="AHN283" s="0"/>
      <c r="AHO283" s="0"/>
      <c r="AHP283" s="0"/>
      <c r="AHQ283" s="0"/>
      <c r="AHR283" s="0"/>
      <c r="AHS283" s="0"/>
      <c r="AHT283" s="0"/>
      <c r="AHU283" s="0"/>
      <c r="AHV283" s="0"/>
      <c r="AHW283" s="0"/>
      <c r="AHX283" s="0"/>
      <c r="AHY283" s="0"/>
      <c r="AHZ283" s="0"/>
      <c r="AIA283" s="0"/>
      <c r="AIB283" s="0"/>
      <c r="AIC283" s="0"/>
      <c r="AID283" s="0"/>
      <c r="AIE283" s="0"/>
      <c r="AIF283" s="0"/>
      <c r="AIG283" s="0"/>
      <c r="AIH283" s="0"/>
      <c r="AII283" s="0"/>
      <c r="AIJ283" s="0"/>
      <c r="AIK283" s="0"/>
      <c r="AIL283" s="0"/>
      <c r="AIM283" s="0"/>
      <c r="AIN283" s="0"/>
      <c r="AIO283" s="0"/>
      <c r="AIP283" s="0"/>
      <c r="AIQ283" s="0"/>
      <c r="AIR283" s="0"/>
      <c r="AIS283" s="0"/>
      <c r="AIT283" s="0"/>
      <c r="AIU283" s="0"/>
      <c r="AIV283" s="0"/>
      <c r="AIW283" s="0"/>
      <c r="AIX283" s="0"/>
      <c r="AIY283" s="0"/>
      <c r="AIZ283" s="0"/>
      <c r="AJA283" s="0"/>
      <c r="AJB283" s="0"/>
      <c r="AJC283" s="0"/>
      <c r="AJD283" s="0"/>
      <c r="AJE283" s="0"/>
      <c r="AJF283" s="0"/>
      <c r="AJG283" s="0"/>
      <c r="AJH283" s="0"/>
      <c r="AJI283" s="0"/>
      <c r="AJJ283" s="0"/>
      <c r="AJK283" s="0"/>
      <c r="AJL283" s="0"/>
      <c r="AJM283" s="0"/>
      <c r="AJN283" s="0"/>
      <c r="AJO283" s="0"/>
      <c r="AJP283" s="0"/>
      <c r="AJQ283" s="0"/>
      <c r="AJR283" s="0"/>
      <c r="AJS283" s="0"/>
      <c r="AJT283" s="0"/>
      <c r="AJU283" s="0"/>
      <c r="AJV283" s="0"/>
      <c r="AJW283" s="0"/>
      <c r="AJX283" s="0"/>
      <c r="AJY283" s="0"/>
      <c r="AJZ283" s="0"/>
      <c r="AKA283" s="0"/>
      <c r="AKB283" s="0"/>
      <c r="AKC283" s="0"/>
      <c r="AKD283" s="0"/>
      <c r="AKE283" s="0"/>
      <c r="AKF283" s="0"/>
      <c r="AKG283" s="0"/>
      <c r="AKH283" s="0"/>
      <c r="AKI283" s="0"/>
      <c r="AKJ283" s="0"/>
      <c r="AKK283" s="0"/>
      <c r="AKL283" s="0"/>
      <c r="AKM283" s="0"/>
      <c r="AKN283" s="0"/>
      <c r="AKO283" s="0"/>
      <c r="AKP283" s="0"/>
      <c r="AKQ283" s="0"/>
      <c r="AKR283" s="0"/>
      <c r="AKS283" s="0"/>
      <c r="AKT283" s="0"/>
      <c r="AKU283" s="0"/>
      <c r="AKV283" s="0"/>
      <c r="AKW283" s="0"/>
      <c r="AKX283" s="0"/>
      <c r="AKY283" s="0"/>
      <c r="AKZ283" s="0"/>
      <c r="ALA283" s="0"/>
      <c r="ALB283" s="0"/>
      <c r="ALC283" s="0"/>
      <c r="ALD283" s="0"/>
      <c r="ALE283" s="0"/>
      <c r="ALF283" s="0"/>
      <c r="ALG283" s="0"/>
      <c r="ALH283" s="0"/>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customFormat="false" ht="12.75" hidden="false" customHeight="false" outlineLevel="0" collapsed="false">
      <c r="A284" s="126" t="s">
        <v>63</v>
      </c>
      <c r="B284" s="127" t="n">
        <v>1</v>
      </c>
      <c r="C284" s="127" t="n">
        <v>1</v>
      </c>
      <c r="D284" s="127" t="n">
        <v>0.5</v>
      </c>
      <c r="E284" s="127" t="n">
        <v>0</v>
      </c>
      <c r="F284" s="127" t="n">
        <v>1</v>
      </c>
      <c r="G284" s="127" t="n">
        <v>0.75</v>
      </c>
      <c r="H284" s="127" t="n">
        <v>0.75</v>
      </c>
      <c r="I284" s="127" t="n">
        <v>1</v>
      </c>
      <c r="J284" s="127" t="n">
        <v>1</v>
      </c>
      <c r="K284" s="127" t="n">
        <v>1</v>
      </c>
      <c r="L284" s="127" t="n">
        <v>1</v>
      </c>
      <c r="M284" s="127" t="n">
        <v>1</v>
      </c>
      <c r="N284" s="127" t="n">
        <v>1</v>
      </c>
      <c r="O284" s="127" t="n">
        <v>1</v>
      </c>
      <c r="P284" s="128" t="n">
        <v>0.25</v>
      </c>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s="141" customFormat="true" ht="26.25" hidden="false" customHeight="false" outlineLevel="0" collapsed="false">
      <c r="A285" s="138" t="s">
        <v>49</v>
      </c>
      <c r="B285" s="4" t="n">
        <v>1</v>
      </c>
      <c r="C285" s="4" t="n">
        <v>1</v>
      </c>
      <c r="D285" s="4" t="n">
        <v>0.974404528456692</v>
      </c>
      <c r="E285" s="4" t="n">
        <v>0.900012226683069</v>
      </c>
      <c r="F285" s="4" t="n">
        <v>1</v>
      </c>
      <c r="G285" s="4" t="n">
        <v>0.913023904966648</v>
      </c>
      <c r="H285" s="4"/>
      <c r="I285" s="4"/>
      <c r="J285" s="4" t="n">
        <v>1</v>
      </c>
      <c r="K285" s="4" t="n">
        <v>0.961740369645916</v>
      </c>
      <c r="L285" s="4" t="n">
        <v>1</v>
      </c>
      <c r="M285" s="4" t="n">
        <v>0.90178030558751</v>
      </c>
      <c r="N285" s="4"/>
      <c r="O285" s="4"/>
      <c r="P285" s="4" t="n">
        <v>0.92570713617114</v>
      </c>
    </row>
    <row r="286" customFormat="false" ht="15" hidden="false" customHeight="false" outlineLevel="0" collapsed="false">
      <c r="A286" s="126" t="s">
        <v>1360</v>
      </c>
      <c r="B286" s="4" t="n">
        <v>0.8414</v>
      </c>
      <c r="C286" s="4" t="n">
        <v>0.9934</v>
      </c>
      <c r="D286" s="4" t="n">
        <v>0.792</v>
      </c>
      <c r="E286" s="4" t="n">
        <v>0.27</v>
      </c>
      <c r="F286" s="4" t="n">
        <v>0.993</v>
      </c>
      <c r="G286" s="6" t="n">
        <v>0.957</v>
      </c>
      <c r="H286" s="4" t="n">
        <v>0.85</v>
      </c>
      <c r="I286" s="4" t="n">
        <v>0.9677</v>
      </c>
      <c r="J286" s="4" t="n">
        <v>0.952</v>
      </c>
      <c r="K286" s="4" t="n">
        <v>0.959</v>
      </c>
      <c r="L286" s="59" t="n">
        <v>0.939</v>
      </c>
      <c r="M286" s="4" t="n">
        <v>0.74</v>
      </c>
      <c r="N286" s="4" t="n">
        <v>0.98</v>
      </c>
      <c r="O286" s="4" t="n">
        <v>0.82</v>
      </c>
      <c r="P286" s="4" t="n">
        <v>0.962</v>
      </c>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15" hidden="false" customHeight="false" outlineLevel="0" collapsed="false">
      <c r="A287" s="126" t="s">
        <v>1361</v>
      </c>
      <c r="B287" s="40" t="n">
        <v>0.61533042182782</v>
      </c>
      <c r="C287" s="51" t="n">
        <v>0.992219745581752</v>
      </c>
      <c r="D287" s="51" t="n">
        <v>0.770523358577241</v>
      </c>
      <c r="E287" s="51" t="n">
        <v>0.46408902700911</v>
      </c>
      <c r="F287" s="51" t="n">
        <v>0.99429751877691</v>
      </c>
      <c r="G287" s="51" t="n">
        <v>0.959567869335847</v>
      </c>
      <c r="H287" s="51" t="n">
        <v>0.764098223810217</v>
      </c>
      <c r="I287" s="40" t="n">
        <v>0.9409643149461</v>
      </c>
      <c r="J287" s="40" t="n">
        <v>0.958695291394973</v>
      </c>
      <c r="K287" s="51" t="n">
        <v>0.959778337320065</v>
      </c>
      <c r="L287" s="2" t="n">
        <v>0.722625282369913</v>
      </c>
      <c r="M287" s="40" t="n">
        <v>0.817467824543159</v>
      </c>
      <c r="N287" s="40" t="n">
        <v>0.976577184711716</v>
      </c>
      <c r="O287" s="51" t="n">
        <v>0.783225530520893</v>
      </c>
      <c r="P287" s="40" t="n">
        <v>0.968631901938926</v>
      </c>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s="141" customFormat="true" ht="15" hidden="false" customHeight="false" outlineLevel="0" collapsed="false">
      <c r="A288" s="138" t="s">
        <v>309</v>
      </c>
      <c r="B288" s="20" t="n">
        <v>0</v>
      </c>
      <c r="C288" s="52" t="n">
        <v>0</v>
      </c>
      <c r="D288" s="52" t="n">
        <v>0</v>
      </c>
      <c r="E288" s="55" t="n">
        <v>1</v>
      </c>
      <c r="F288" s="55" t="n">
        <v>0</v>
      </c>
      <c r="G288" s="55" t="n">
        <v>0</v>
      </c>
      <c r="H288" s="55" t="n">
        <v>0</v>
      </c>
      <c r="I288" s="52" t="n">
        <v>0</v>
      </c>
      <c r="J288" s="52" t="n">
        <v>0</v>
      </c>
      <c r="K288" s="55" t="n">
        <v>0</v>
      </c>
      <c r="L288" s="55" t="n">
        <v>0</v>
      </c>
      <c r="M288" s="52" t="n">
        <v>0</v>
      </c>
      <c r="N288" s="52" t="n">
        <v>0</v>
      </c>
      <c r="O288" s="55" t="n">
        <v>0</v>
      </c>
      <c r="P288" s="52" t="n">
        <v>0</v>
      </c>
    </row>
    <row r="289" customFormat="false" ht="15" hidden="false" customHeight="false" outlineLevel="0" collapsed="false">
      <c r="A289" s="126" t="s">
        <v>1231</v>
      </c>
      <c r="B289" s="25" t="n">
        <v>0.966910143813146</v>
      </c>
      <c r="C289" s="25" t="n">
        <v>0.992927041437956</v>
      </c>
      <c r="D289" s="25" t="n">
        <v>0.992828854955539</v>
      </c>
      <c r="E289" s="25" t="n">
        <v>0.706350151785814</v>
      </c>
      <c r="F289" s="2" t="n">
        <v>0.52750869865827</v>
      </c>
      <c r="G289" s="25" t="n">
        <v>0.787496243486079</v>
      </c>
      <c r="H289" s="25" t="n">
        <v>0.774354822774991</v>
      </c>
      <c r="I289" s="25"/>
      <c r="J289" s="25" t="n">
        <v>0.694517259275319</v>
      </c>
      <c r="K289" s="25" t="n">
        <v>0.852847575561214</v>
      </c>
      <c r="L289" s="25" t="n">
        <v>0.993206679808977</v>
      </c>
      <c r="M289" s="25" t="n">
        <v>0.678395690861757</v>
      </c>
      <c r="N289" s="25" t="n">
        <v>0.999918020146491</v>
      </c>
      <c r="O289" s="25" t="n">
        <v>0.927741843506964</v>
      </c>
      <c r="P289" s="25" t="n">
        <v>0.744102357922814</v>
      </c>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customFormat="false" ht="15" hidden="false" customHeight="false" outlineLevel="0" collapsed="false">
      <c r="A290" s="126" t="s">
        <v>1362</v>
      </c>
      <c r="B290" s="44" t="n">
        <v>0.934</v>
      </c>
      <c r="C290" s="25" t="n">
        <v>0.8715</v>
      </c>
      <c r="D290" s="25" t="n">
        <v>0.934</v>
      </c>
      <c r="E290" s="25" t="n">
        <v>0.62</v>
      </c>
      <c r="F290" s="25" t="n">
        <v>0.78</v>
      </c>
      <c r="G290" s="25" t="n">
        <v>0.835</v>
      </c>
      <c r="H290" s="25" t="n">
        <v>0.931</v>
      </c>
      <c r="I290" s="25" t="n">
        <v>0.75</v>
      </c>
      <c r="J290" s="25" t="n">
        <v>0.94</v>
      </c>
      <c r="K290" s="25" t="n">
        <v>0.966</v>
      </c>
      <c r="L290" s="25" t="n">
        <v>1</v>
      </c>
      <c r="M290" s="25" t="n">
        <v>0.749</v>
      </c>
      <c r="N290" s="25" t="n">
        <v>1</v>
      </c>
      <c r="O290" s="25"/>
      <c r="P290" s="25" t="n">
        <v>0.9526</v>
      </c>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c r="IY290" s="0"/>
      <c r="IZ290" s="0"/>
      <c r="JA290" s="0"/>
      <c r="JB290" s="0"/>
      <c r="JC290" s="0"/>
      <c r="JD290" s="0"/>
      <c r="JE290" s="0"/>
      <c r="JF290" s="0"/>
      <c r="JG290" s="0"/>
      <c r="JH290" s="0"/>
      <c r="JI290" s="0"/>
      <c r="JJ290" s="0"/>
      <c r="JK290" s="0"/>
      <c r="JL290" s="0"/>
      <c r="JM290" s="0"/>
      <c r="JN290" s="0"/>
      <c r="JO290" s="0"/>
      <c r="JP290" s="0"/>
      <c r="JQ290" s="0"/>
      <c r="JR290" s="0"/>
      <c r="JS290" s="0"/>
      <c r="JT290" s="0"/>
      <c r="JU290" s="0"/>
      <c r="JV290" s="0"/>
      <c r="JW290" s="0"/>
      <c r="JX290" s="0"/>
      <c r="JY290" s="0"/>
      <c r="JZ290" s="0"/>
      <c r="KA290" s="0"/>
      <c r="KB290" s="0"/>
      <c r="KC290" s="0"/>
      <c r="KD290" s="0"/>
      <c r="KE290" s="0"/>
      <c r="KF290" s="0"/>
      <c r="KG290" s="0"/>
      <c r="KH290" s="0"/>
      <c r="KI290" s="0"/>
      <c r="KJ290" s="0"/>
      <c r="KK290" s="0"/>
      <c r="KL290" s="0"/>
      <c r="KM290" s="0"/>
      <c r="KN290" s="0"/>
      <c r="KO290" s="0"/>
      <c r="KP290" s="0"/>
      <c r="KQ290" s="0"/>
      <c r="KR290" s="0"/>
      <c r="KS290" s="0"/>
      <c r="KT290" s="0"/>
      <c r="KU290" s="0"/>
      <c r="KV290" s="0"/>
      <c r="KW290" s="0"/>
      <c r="KX290" s="0"/>
      <c r="KY290" s="0"/>
      <c r="KZ290" s="0"/>
      <c r="LA290" s="0"/>
      <c r="LB290" s="0"/>
      <c r="LC290" s="0"/>
      <c r="LD290" s="0"/>
      <c r="LE290" s="0"/>
      <c r="LF290" s="0"/>
      <c r="LG290" s="0"/>
      <c r="LH290" s="0"/>
      <c r="LI290" s="0"/>
      <c r="LJ290" s="0"/>
      <c r="LK290" s="0"/>
      <c r="LL290" s="0"/>
      <c r="LM290" s="0"/>
      <c r="LN290" s="0"/>
      <c r="LO290" s="0"/>
      <c r="LP290" s="0"/>
      <c r="LQ290" s="0"/>
      <c r="LR290" s="0"/>
      <c r="LS290" s="0"/>
      <c r="LT290" s="0"/>
      <c r="LU290" s="0"/>
      <c r="LV290" s="0"/>
      <c r="LW290" s="0"/>
      <c r="LX290" s="0"/>
      <c r="LY290" s="0"/>
      <c r="LZ290" s="0"/>
      <c r="MA290" s="0"/>
      <c r="MB290" s="0"/>
      <c r="MC290" s="0"/>
      <c r="MD290" s="0"/>
      <c r="ME290" s="0"/>
      <c r="MF290" s="0"/>
      <c r="MG290" s="0"/>
      <c r="MH290" s="0"/>
      <c r="MI290" s="0"/>
      <c r="MJ290" s="0"/>
      <c r="MK290" s="0"/>
      <c r="ML290" s="0"/>
      <c r="MM290" s="0"/>
      <c r="MN290" s="0"/>
      <c r="MO290" s="0"/>
      <c r="MP290" s="0"/>
      <c r="MQ290" s="0"/>
      <c r="MR290" s="0"/>
      <c r="MS290" s="0"/>
      <c r="MT290" s="0"/>
      <c r="MU290" s="0"/>
      <c r="MV290" s="0"/>
      <c r="MW290" s="0"/>
      <c r="MX290" s="0"/>
      <c r="MY290" s="0"/>
      <c r="MZ290" s="0"/>
      <c r="NA290" s="0"/>
      <c r="NB290" s="0"/>
      <c r="NC290" s="0"/>
      <c r="ND290" s="0"/>
      <c r="NE290" s="0"/>
      <c r="NF290" s="0"/>
      <c r="NG290" s="0"/>
      <c r="NH290" s="0"/>
      <c r="NI290" s="0"/>
      <c r="NJ290" s="0"/>
      <c r="NK290" s="0"/>
      <c r="NL290" s="0"/>
      <c r="NM290" s="0"/>
      <c r="NN290" s="0"/>
      <c r="NO290" s="0"/>
      <c r="NP290" s="0"/>
      <c r="NQ290" s="0"/>
      <c r="NR290" s="0"/>
      <c r="NS290" s="0"/>
      <c r="NT290" s="0"/>
      <c r="NU290" s="0"/>
      <c r="NV290" s="0"/>
      <c r="NW290" s="0"/>
      <c r="NX290" s="0"/>
      <c r="NY290" s="0"/>
      <c r="NZ290" s="0"/>
      <c r="OA290" s="0"/>
      <c r="OB290" s="0"/>
      <c r="OC290" s="0"/>
      <c r="OD290" s="0"/>
      <c r="OE290" s="0"/>
      <c r="OF290" s="0"/>
      <c r="OG290" s="0"/>
      <c r="OH290" s="0"/>
      <c r="OI290" s="0"/>
      <c r="OJ290" s="0"/>
      <c r="OK290" s="0"/>
      <c r="OL290" s="0"/>
      <c r="OM290" s="0"/>
      <c r="ON290" s="0"/>
      <c r="OO290" s="0"/>
      <c r="OP290" s="0"/>
      <c r="OQ290" s="0"/>
      <c r="OR290" s="0"/>
      <c r="OS290" s="0"/>
      <c r="OT290" s="0"/>
      <c r="OU290" s="0"/>
      <c r="OV290" s="0"/>
      <c r="OW290" s="0"/>
      <c r="OX290" s="0"/>
      <c r="OY290" s="0"/>
      <c r="OZ290" s="0"/>
      <c r="PA290" s="0"/>
      <c r="PB290" s="0"/>
      <c r="PC290" s="0"/>
      <c r="PD290" s="0"/>
      <c r="PE290" s="0"/>
      <c r="PF290" s="0"/>
      <c r="PG290" s="0"/>
      <c r="PH290" s="0"/>
      <c r="PI290" s="0"/>
      <c r="PJ290" s="0"/>
      <c r="PK290" s="0"/>
      <c r="PL290" s="0"/>
      <c r="PM290" s="0"/>
      <c r="PN290" s="0"/>
      <c r="PO290" s="0"/>
      <c r="PP290" s="0"/>
      <c r="PQ290" s="0"/>
      <c r="PR290" s="0"/>
      <c r="PS290" s="0"/>
      <c r="PT290" s="0"/>
      <c r="PU290" s="0"/>
      <c r="PV290" s="0"/>
      <c r="PW290" s="0"/>
      <c r="PX290" s="0"/>
      <c r="PY290" s="0"/>
      <c r="PZ290" s="0"/>
      <c r="QA290" s="0"/>
      <c r="QB290" s="0"/>
      <c r="QC290" s="0"/>
      <c r="QD290" s="0"/>
      <c r="QE290" s="0"/>
      <c r="QF290" s="0"/>
      <c r="QG290" s="0"/>
      <c r="QH290" s="0"/>
      <c r="QI290" s="0"/>
      <c r="QJ290" s="0"/>
      <c r="QK290" s="0"/>
      <c r="QL290" s="0"/>
      <c r="QM290" s="0"/>
      <c r="QN290" s="0"/>
      <c r="QO290" s="0"/>
      <c r="QP290" s="0"/>
      <c r="QQ290" s="0"/>
      <c r="QR290" s="0"/>
      <c r="QS290" s="0"/>
      <c r="QT290" s="0"/>
      <c r="QU290" s="0"/>
      <c r="QV290" s="0"/>
      <c r="QW290" s="0"/>
      <c r="QX290" s="0"/>
      <c r="QY290" s="0"/>
      <c r="QZ290" s="0"/>
      <c r="RA290" s="0"/>
      <c r="RB290" s="0"/>
      <c r="RC290" s="0"/>
      <c r="RD290" s="0"/>
      <c r="RE290" s="0"/>
      <c r="RF290" s="0"/>
      <c r="RG290" s="0"/>
      <c r="RH290" s="0"/>
      <c r="RI290" s="0"/>
      <c r="RJ290" s="0"/>
      <c r="RK290" s="0"/>
      <c r="RL290" s="0"/>
      <c r="RM290" s="0"/>
      <c r="RN290" s="0"/>
      <c r="RO290" s="0"/>
      <c r="RP290" s="0"/>
      <c r="RQ290" s="0"/>
      <c r="RR290" s="0"/>
      <c r="RS290" s="0"/>
      <c r="RT290" s="0"/>
      <c r="RU290" s="0"/>
      <c r="RV290" s="0"/>
      <c r="RW290" s="0"/>
      <c r="RX290" s="0"/>
      <c r="RY290" s="0"/>
      <c r="RZ290" s="0"/>
      <c r="SA290" s="0"/>
      <c r="SB290" s="0"/>
      <c r="SC290" s="0"/>
      <c r="SD290" s="0"/>
      <c r="SE290" s="0"/>
      <c r="SF290" s="0"/>
      <c r="SG290" s="0"/>
      <c r="SH290" s="0"/>
      <c r="SI290" s="0"/>
      <c r="SJ290" s="0"/>
      <c r="SK290" s="0"/>
      <c r="SL290" s="0"/>
      <c r="SM290" s="0"/>
      <c r="SN290" s="0"/>
      <c r="SO290" s="0"/>
      <c r="SP290" s="0"/>
      <c r="SQ290" s="0"/>
      <c r="SR290" s="0"/>
      <c r="SS290" s="0"/>
      <c r="ST290" s="0"/>
      <c r="SU290" s="0"/>
      <c r="SV290" s="0"/>
      <c r="SW290" s="0"/>
      <c r="SX290" s="0"/>
      <c r="SY290" s="0"/>
      <c r="SZ290" s="0"/>
      <c r="TA290" s="0"/>
      <c r="TB290" s="0"/>
      <c r="TC290" s="0"/>
      <c r="TD290" s="0"/>
      <c r="TE290" s="0"/>
      <c r="TF290" s="0"/>
      <c r="TG290" s="0"/>
      <c r="TH290" s="0"/>
      <c r="TI290" s="0"/>
      <c r="TJ290" s="0"/>
      <c r="TK290" s="0"/>
      <c r="TL290" s="0"/>
      <c r="TM290" s="0"/>
      <c r="TN290" s="0"/>
      <c r="TO290" s="0"/>
      <c r="TP290" s="0"/>
      <c r="TQ290" s="0"/>
      <c r="TR290" s="0"/>
      <c r="TS290" s="0"/>
      <c r="TT290" s="0"/>
      <c r="TU290" s="0"/>
      <c r="TV290" s="0"/>
      <c r="TW290" s="0"/>
      <c r="TX290" s="0"/>
      <c r="TY290" s="0"/>
      <c r="TZ290" s="0"/>
      <c r="UA290" s="0"/>
      <c r="UB290" s="0"/>
      <c r="UC290" s="0"/>
      <c r="UD290" s="0"/>
      <c r="UE290" s="0"/>
      <c r="UF290" s="0"/>
      <c r="UG290" s="0"/>
      <c r="UH290" s="0"/>
      <c r="UI290" s="0"/>
      <c r="UJ290" s="0"/>
      <c r="UK290" s="0"/>
      <c r="UL290" s="0"/>
      <c r="UM290" s="0"/>
      <c r="UN290" s="0"/>
      <c r="UO290" s="0"/>
      <c r="UP290" s="0"/>
      <c r="UQ290" s="0"/>
      <c r="UR290" s="0"/>
      <c r="US290" s="0"/>
      <c r="UT290" s="0"/>
      <c r="UU290" s="0"/>
      <c r="UV290" s="0"/>
      <c r="UW290" s="0"/>
      <c r="UX290" s="0"/>
      <c r="UY290" s="0"/>
      <c r="UZ290" s="0"/>
      <c r="VA290" s="0"/>
      <c r="VB290" s="0"/>
      <c r="VC290" s="0"/>
      <c r="VD290" s="0"/>
      <c r="VE290" s="0"/>
      <c r="VF290" s="0"/>
      <c r="VG290" s="0"/>
      <c r="VH290" s="0"/>
      <c r="VI290" s="0"/>
      <c r="VJ290" s="0"/>
      <c r="VK290" s="0"/>
      <c r="VL290" s="0"/>
      <c r="VM290" s="0"/>
      <c r="VN290" s="0"/>
      <c r="VO290" s="0"/>
      <c r="VP290" s="0"/>
      <c r="VQ290" s="0"/>
      <c r="VR290" s="0"/>
      <c r="VS290" s="0"/>
      <c r="VT290" s="0"/>
      <c r="VU290" s="0"/>
      <c r="VV290" s="0"/>
      <c r="VW290" s="0"/>
      <c r="VX290" s="0"/>
      <c r="VY290" s="0"/>
      <c r="VZ290" s="0"/>
      <c r="WA290" s="0"/>
      <c r="WB290" s="0"/>
      <c r="WC290" s="0"/>
      <c r="WD290" s="0"/>
      <c r="WE290" s="0"/>
      <c r="WF290" s="0"/>
      <c r="WG290" s="0"/>
      <c r="WH290" s="0"/>
      <c r="WI290" s="0"/>
      <c r="WJ290" s="0"/>
      <c r="WK290" s="0"/>
      <c r="WL290" s="0"/>
      <c r="WM290" s="0"/>
      <c r="WN290" s="0"/>
      <c r="WO290" s="0"/>
      <c r="WP290" s="0"/>
      <c r="WQ290" s="0"/>
      <c r="WR290" s="0"/>
      <c r="WS290" s="0"/>
      <c r="WT290" s="0"/>
      <c r="WU290" s="0"/>
      <c r="WV290" s="0"/>
      <c r="WW290" s="0"/>
      <c r="WX290" s="0"/>
      <c r="WY290" s="0"/>
      <c r="WZ290" s="0"/>
      <c r="XA290" s="0"/>
      <c r="XB290" s="0"/>
      <c r="XC290" s="0"/>
      <c r="XD290" s="0"/>
      <c r="XE290" s="0"/>
      <c r="XF290" s="0"/>
      <c r="XG290" s="0"/>
      <c r="XH290" s="0"/>
      <c r="XI290" s="0"/>
      <c r="XJ290" s="0"/>
      <c r="XK290" s="0"/>
      <c r="XL290" s="0"/>
      <c r="XM290" s="0"/>
      <c r="XN290" s="0"/>
      <c r="XO290" s="0"/>
      <c r="XP290" s="0"/>
      <c r="XQ290" s="0"/>
      <c r="XR290" s="0"/>
      <c r="XS290" s="0"/>
      <c r="XT290" s="0"/>
      <c r="XU290" s="0"/>
      <c r="XV290" s="0"/>
      <c r="XW290" s="0"/>
      <c r="XX290" s="0"/>
      <c r="XY290" s="0"/>
      <c r="XZ290" s="0"/>
      <c r="YA290" s="0"/>
      <c r="YB290" s="0"/>
      <c r="YC290" s="0"/>
      <c r="YD290" s="0"/>
      <c r="YE290" s="0"/>
      <c r="YF290" s="0"/>
      <c r="YG290" s="0"/>
      <c r="YH290" s="0"/>
      <c r="YI290" s="0"/>
      <c r="YJ290" s="0"/>
      <c r="YK290" s="0"/>
      <c r="YL290" s="0"/>
      <c r="YM290" s="0"/>
      <c r="YN290" s="0"/>
      <c r="YO290" s="0"/>
      <c r="YP290" s="0"/>
      <c r="YQ290" s="0"/>
      <c r="YR290" s="0"/>
      <c r="YS290" s="0"/>
      <c r="YT290" s="0"/>
      <c r="YU290" s="0"/>
      <c r="YV290" s="0"/>
      <c r="YW290" s="0"/>
      <c r="YX290" s="0"/>
      <c r="YY290" s="0"/>
      <c r="YZ290" s="0"/>
      <c r="ZA290" s="0"/>
      <c r="ZB290" s="0"/>
      <c r="ZC290" s="0"/>
      <c r="ZD290" s="0"/>
      <c r="ZE290" s="0"/>
      <c r="ZF290" s="0"/>
      <c r="ZG290" s="0"/>
      <c r="ZH290" s="0"/>
      <c r="ZI290" s="0"/>
      <c r="ZJ290" s="0"/>
      <c r="ZK290" s="0"/>
      <c r="ZL290" s="0"/>
      <c r="ZM290" s="0"/>
      <c r="ZN290" s="0"/>
      <c r="ZO290" s="0"/>
      <c r="ZP290" s="0"/>
      <c r="ZQ290" s="0"/>
      <c r="ZR290" s="0"/>
      <c r="ZS290" s="0"/>
      <c r="ZT290" s="0"/>
      <c r="ZU290" s="0"/>
      <c r="ZV290" s="0"/>
      <c r="ZW290" s="0"/>
      <c r="ZX290" s="0"/>
      <c r="ZY290" s="0"/>
      <c r="ZZ290" s="0"/>
      <c r="AAA290" s="0"/>
      <c r="AAB290" s="0"/>
      <c r="AAC290" s="0"/>
      <c r="AAD290" s="0"/>
      <c r="AAE290" s="0"/>
      <c r="AAF290" s="0"/>
      <c r="AAG290" s="0"/>
      <c r="AAH290" s="0"/>
      <c r="AAI290" s="0"/>
      <c r="AAJ290" s="0"/>
      <c r="AAK290" s="0"/>
      <c r="AAL290" s="0"/>
      <c r="AAM290" s="0"/>
      <c r="AAN290" s="0"/>
      <c r="AAO290" s="0"/>
      <c r="AAP290" s="0"/>
      <c r="AAQ290" s="0"/>
      <c r="AAR290" s="0"/>
      <c r="AAS290" s="0"/>
      <c r="AAT290" s="0"/>
      <c r="AAU290" s="0"/>
      <c r="AAV290" s="0"/>
      <c r="AAW290" s="0"/>
      <c r="AAX290" s="0"/>
      <c r="AAY290" s="0"/>
      <c r="AAZ290" s="0"/>
      <c r="ABA290" s="0"/>
      <c r="ABB290" s="0"/>
      <c r="ABC290" s="0"/>
      <c r="ABD290" s="0"/>
      <c r="ABE290" s="0"/>
      <c r="ABF290" s="0"/>
      <c r="ABG290" s="0"/>
      <c r="ABH290" s="0"/>
      <c r="ABI290" s="0"/>
      <c r="ABJ290" s="0"/>
      <c r="ABK290" s="0"/>
      <c r="ABL290" s="0"/>
      <c r="ABM290" s="0"/>
      <c r="ABN290" s="0"/>
      <c r="ABO290" s="0"/>
      <c r="ABP290" s="0"/>
      <c r="ABQ290" s="0"/>
      <c r="ABR290" s="0"/>
      <c r="ABS290" s="0"/>
      <c r="ABT290" s="0"/>
      <c r="ABU290" s="0"/>
      <c r="ABV290" s="0"/>
      <c r="ABW290" s="0"/>
      <c r="ABX290" s="0"/>
      <c r="ABY290" s="0"/>
      <c r="ABZ290" s="0"/>
      <c r="ACA290" s="0"/>
      <c r="ACB290" s="0"/>
      <c r="ACC290" s="0"/>
      <c r="ACD290" s="0"/>
      <c r="ACE290" s="0"/>
      <c r="ACF290" s="0"/>
      <c r="ACG290" s="0"/>
      <c r="ACH290" s="0"/>
      <c r="ACI290" s="0"/>
      <c r="ACJ290" s="0"/>
      <c r="ACK290" s="0"/>
      <c r="ACL290" s="0"/>
      <c r="ACM290" s="0"/>
      <c r="ACN290" s="0"/>
      <c r="ACO290" s="0"/>
      <c r="ACP290" s="0"/>
      <c r="ACQ290" s="0"/>
      <c r="ACR290" s="0"/>
      <c r="ACS290" s="0"/>
      <c r="ACT290" s="0"/>
      <c r="ACU290" s="0"/>
      <c r="ACV290" s="0"/>
      <c r="ACW290" s="0"/>
      <c r="ACX290" s="0"/>
      <c r="ACY290" s="0"/>
      <c r="ACZ290" s="0"/>
      <c r="ADA290" s="0"/>
      <c r="ADB290" s="0"/>
      <c r="ADC290" s="0"/>
      <c r="ADD290" s="0"/>
      <c r="ADE290" s="0"/>
      <c r="ADF290" s="0"/>
      <c r="ADG290" s="0"/>
      <c r="ADH290" s="0"/>
      <c r="ADI290" s="0"/>
      <c r="ADJ290" s="0"/>
      <c r="ADK290" s="0"/>
      <c r="ADL290" s="0"/>
      <c r="ADM290" s="0"/>
      <c r="ADN290" s="0"/>
      <c r="ADO290" s="0"/>
      <c r="ADP290" s="0"/>
      <c r="ADQ290" s="0"/>
      <c r="ADR290" s="0"/>
      <c r="ADS290" s="0"/>
      <c r="ADT290" s="0"/>
      <c r="ADU290" s="0"/>
      <c r="ADV290" s="0"/>
      <c r="ADW290" s="0"/>
      <c r="ADX290" s="0"/>
      <c r="ADY290" s="0"/>
      <c r="ADZ290" s="0"/>
      <c r="AEA290" s="0"/>
      <c r="AEB290" s="0"/>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s="152" customFormat="true" ht="13.5" hidden="false" customHeight="false" outlineLevel="0" collapsed="false">
      <c r="A291" s="149" t="s">
        <v>1363</v>
      </c>
      <c r="B291" s="150" t="n">
        <f aca="false">AVERAGE(B273:B290)</f>
        <v>0.741356222904607</v>
      </c>
      <c r="C291" s="150" t="n">
        <f aca="false">AVERAGE(C273:C290)</f>
        <v>0.752768486323127</v>
      </c>
      <c r="D291" s="150" t="n">
        <f aca="false">AVERAGE(D286:D290,D277:D284,D273:D275)</f>
        <v>0.680055456149637</v>
      </c>
      <c r="E291" s="150" t="n">
        <f aca="false">AVERAGE(E277:E290,E273:E275)</f>
        <v>0.637218966949534</v>
      </c>
      <c r="F291" s="150" t="n">
        <f aca="false">AVERAGE(F277:F290,F273:F275)</f>
        <v>0.774655804762747</v>
      </c>
      <c r="G291" s="150" t="n">
        <f aca="false">AVERAGE(G277:G290,G273:G275)</f>
        <v>0.71002695619263</v>
      </c>
      <c r="H291" s="150" t="n">
        <f aca="false">AVERAGE(H277:H290,H273:H275)</f>
        <v>0.591417326479805</v>
      </c>
      <c r="I291" s="150" t="n">
        <f aca="false">AVERAGE(I277:I290,I273:I275)</f>
        <v>0.807809187849443</v>
      </c>
      <c r="J291" s="150" t="n">
        <f aca="false">AVERAGE(J277:J290,J273:J275)</f>
        <v>0.765558213388557</v>
      </c>
      <c r="K291" s="150" t="n">
        <f aca="false">AVERAGE(K277:K290,K273:K275)</f>
        <v>0.687230312146109</v>
      </c>
      <c r="L291" s="150" t="n">
        <f aca="false">AVERAGE(L273:L290)</f>
        <v>0.755654096835653</v>
      </c>
      <c r="M291" s="150" t="n">
        <f aca="false">AVERAGE(M277:M290,M273:M275)</f>
        <v>0.703539424078148</v>
      </c>
      <c r="N291" s="150" t="n">
        <f aca="false">AVERAGE(N273:N290)</f>
        <v>0.735066017927381</v>
      </c>
      <c r="O291" s="150" t="n">
        <f aca="false">AVERAGE(O273:O290)</f>
        <v>0.698502876912151</v>
      </c>
      <c r="P291" s="151" t="n">
        <f aca="false">AVERAGE(P277:P290,P273:P275)</f>
        <v>0.705864769591155</v>
      </c>
      <c r="Q291" s="173"/>
    </row>
    <row r="292" customFormat="false" ht="12.75" hidden="false" customHeight="false" outlineLevel="0" collapsed="false">
      <c r="A292" s="148" t="s">
        <v>1364</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customFormat="false" ht="15" hidden="false" customHeight="false" outlineLevel="0" collapsed="false">
      <c r="A293" s="0" t="s">
        <v>1365</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25.5" hidden="false" customHeight="false" outlineLevel="0" collapsed="false">
      <c r="A294" s="126" t="s">
        <v>33</v>
      </c>
      <c r="B294" s="127" t="n">
        <v>1</v>
      </c>
      <c r="C294" s="127" t="n">
        <v>1</v>
      </c>
      <c r="D294" s="127" t="n">
        <v>1</v>
      </c>
      <c r="E294" s="127" t="n">
        <v>1</v>
      </c>
      <c r="F294" s="127" t="n">
        <v>1</v>
      </c>
      <c r="G294" s="127" t="n">
        <v>1</v>
      </c>
      <c r="H294" s="127" t="n">
        <v>1</v>
      </c>
      <c r="I294" s="127" t="n">
        <v>1</v>
      </c>
      <c r="J294" s="127" t="n">
        <v>1</v>
      </c>
      <c r="K294" s="127" t="n">
        <v>1</v>
      </c>
      <c r="L294" s="127" t="n">
        <v>1</v>
      </c>
      <c r="M294" s="127" t="n">
        <v>1</v>
      </c>
      <c r="N294" s="127" t="n">
        <v>1</v>
      </c>
      <c r="O294" s="127" t="n">
        <v>1</v>
      </c>
      <c r="P294" s="128" t="n">
        <v>1</v>
      </c>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25.5" hidden="false" customHeight="false" outlineLevel="0" collapsed="false">
      <c r="A295" s="126" t="s">
        <v>34</v>
      </c>
      <c r="B295" s="127" t="n">
        <v>1</v>
      </c>
      <c r="C295" s="127" t="n">
        <v>1</v>
      </c>
      <c r="D295" s="127" t="n">
        <v>0</v>
      </c>
      <c r="E295" s="127" t="n">
        <v>1</v>
      </c>
      <c r="F295" s="127" t="n">
        <v>1</v>
      </c>
      <c r="G295" s="127" t="n">
        <v>1</v>
      </c>
      <c r="H295" s="127" t="n">
        <v>1</v>
      </c>
      <c r="I295" s="127" t="n">
        <v>1</v>
      </c>
      <c r="J295" s="127" t="n">
        <v>1</v>
      </c>
      <c r="K295" s="127" t="n">
        <v>1</v>
      </c>
      <c r="L295" s="127" t="n">
        <v>1</v>
      </c>
      <c r="M295" s="127" t="n">
        <v>1</v>
      </c>
      <c r="N295" s="127" t="n">
        <v>1</v>
      </c>
      <c r="O295" s="127" t="n">
        <v>1</v>
      </c>
      <c r="P295" s="128" t="n">
        <v>1</v>
      </c>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38.25" hidden="false" customHeight="false" outlineLevel="0" collapsed="false">
      <c r="A296" s="126" t="s">
        <v>35</v>
      </c>
      <c r="B296" s="127" t="n">
        <v>1</v>
      </c>
      <c r="C296" s="127" t="n">
        <v>1</v>
      </c>
      <c r="D296" s="127" t="n">
        <v>1</v>
      </c>
      <c r="E296" s="127" t="n">
        <v>1</v>
      </c>
      <c r="F296" s="127" t="n">
        <v>0</v>
      </c>
      <c r="G296" s="127" t="n">
        <v>1</v>
      </c>
      <c r="H296" s="127" t="n">
        <v>1</v>
      </c>
      <c r="I296" s="127" t="n">
        <v>1</v>
      </c>
      <c r="J296" s="127" t="n">
        <v>1</v>
      </c>
      <c r="K296" s="127" t="n">
        <v>1</v>
      </c>
      <c r="L296" s="127" t="n">
        <v>1</v>
      </c>
      <c r="M296" s="127" t="n">
        <v>1</v>
      </c>
      <c r="N296" s="127" t="n">
        <v>1</v>
      </c>
      <c r="O296" s="127" t="n">
        <v>1</v>
      </c>
      <c r="P296" s="128" t="n">
        <v>1</v>
      </c>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25.5" hidden="false" customHeight="false" outlineLevel="0" collapsed="false">
      <c r="A297" s="126" t="s">
        <v>39</v>
      </c>
      <c r="B297" s="127" t="n">
        <v>1</v>
      </c>
      <c r="C297" s="127" t="n">
        <v>0</v>
      </c>
      <c r="D297" s="127" t="n">
        <v>1</v>
      </c>
      <c r="E297" s="127" t="n">
        <v>1</v>
      </c>
      <c r="F297" s="127" t="n">
        <v>1</v>
      </c>
      <c r="G297" s="127" t="n">
        <v>1</v>
      </c>
      <c r="H297" s="127" t="n">
        <v>1</v>
      </c>
      <c r="I297" s="127" t="n">
        <v>1</v>
      </c>
      <c r="J297" s="127" t="n">
        <v>1</v>
      </c>
      <c r="K297" s="127" t="n">
        <v>1</v>
      </c>
      <c r="L297" s="127" t="n">
        <v>1</v>
      </c>
      <c r="M297" s="127" t="n">
        <v>1</v>
      </c>
      <c r="N297" s="127" t="n">
        <v>1</v>
      </c>
      <c r="O297" s="127" t="n">
        <v>1</v>
      </c>
      <c r="P297" s="128" t="n">
        <v>1</v>
      </c>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customFormat="false" ht="38.25" hidden="false" customHeight="false" outlineLevel="0" collapsed="false">
      <c r="A298" s="126" t="s">
        <v>78</v>
      </c>
      <c r="B298" s="127" t="n">
        <v>0</v>
      </c>
      <c r="C298" s="127" t="n">
        <v>1</v>
      </c>
      <c r="D298" s="127" t="n">
        <v>1</v>
      </c>
      <c r="E298" s="127" t="n">
        <v>1</v>
      </c>
      <c r="F298" s="127" t="n">
        <v>1</v>
      </c>
      <c r="G298" s="127" t="n">
        <v>1</v>
      </c>
      <c r="H298" s="127" t="n">
        <v>1</v>
      </c>
      <c r="I298" s="127" t="n">
        <v>1</v>
      </c>
      <c r="J298" s="127" t="n">
        <v>1</v>
      </c>
      <c r="K298" s="127" t="n">
        <v>1</v>
      </c>
      <c r="L298" s="127" t="n">
        <v>1</v>
      </c>
      <c r="M298" s="127" t="n">
        <v>1</v>
      </c>
      <c r="N298" s="127" t="n">
        <v>997</v>
      </c>
      <c r="O298" s="127" t="n">
        <v>997</v>
      </c>
      <c r="P298" s="128" t="n">
        <v>1</v>
      </c>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customFormat="false" ht="13.5" hidden="false" customHeight="false" outlineLevel="0" collapsed="false">
      <c r="A299" s="134" t="s">
        <v>1366</v>
      </c>
      <c r="B299" s="135" t="n">
        <f aca="false">AVERAGE(B294:B298)</f>
        <v>0.8</v>
      </c>
      <c r="C299" s="135" t="n">
        <f aca="false">AVERAGE(C294:C298)</f>
        <v>0.8</v>
      </c>
      <c r="D299" s="135" t="n">
        <f aca="false">AVERAGE(D294:D298)</f>
        <v>0.8</v>
      </c>
      <c r="E299" s="135" t="n">
        <f aca="false">AVERAGE(E294:E298)</f>
        <v>1</v>
      </c>
      <c r="F299" s="135" t="n">
        <f aca="false">AVERAGE(F294:F298)</f>
        <v>0.8</v>
      </c>
      <c r="G299" s="135" t="n">
        <f aca="false">AVERAGE(G294:G298)</f>
        <v>1</v>
      </c>
      <c r="H299" s="135" t="n">
        <f aca="false">AVERAGE(H294:H298)</f>
        <v>1</v>
      </c>
      <c r="I299" s="135" t="n">
        <f aca="false">AVERAGE(I294:I298)</f>
        <v>1</v>
      </c>
      <c r="J299" s="135" t="n">
        <f aca="false">AVERAGE(J294:J298)</f>
        <v>1</v>
      </c>
      <c r="K299" s="135" t="n">
        <f aca="false">AVERAGE(K294:K298)</f>
        <v>1</v>
      </c>
      <c r="L299" s="135" t="n">
        <f aca="false">AVERAGE(L294:L298)</f>
        <v>1</v>
      </c>
      <c r="M299" s="135" t="n">
        <f aca="false">AVERAGE(M294:M298)</f>
        <v>1</v>
      </c>
      <c r="N299" s="135" t="n">
        <f aca="false">AVERAGE(N294:N297)</f>
        <v>1</v>
      </c>
      <c r="O299" s="135" t="n">
        <f aca="false">AVERAGE(O294:O297)</f>
        <v>1</v>
      </c>
      <c r="P299" s="135" t="n">
        <f aca="false">AVERAGE(P294:P297)</f>
        <v>1</v>
      </c>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s="141" customFormat="true" ht="12.75" hidden="false" customHeight="false" outlineLevel="0" collapsed="false">
      <c r="A300" s="166" t="s">
        <v>1367</v>
      </c>
      <c r="B300" s="161"/>
      <c r="C300" s="161"/>
      <c r="D300" s="161"/>
      <c r="E300" s="161"/>
      <c r="F300" s="161"/>
      <c r="G300" s="161"/>
      <c r="H300" s="161"/>
      <c r="I300" s="161"/>
      <c r="J300" s="161"/>
      <c r="K300" s="161"/>
      <c r="L300" s="161"/>
      <c r="M300" s="161"/>
      <c r="N300" s="161"/>
      <c r="O300" s="161"/>
      <c r="P300" s="161"/>
    </row>
    <row r="301" customFormat="false" ht="12.75" hidden="false" customHeight="false" outlineLevel="0" collapsed="false">
      <c r="A301" s="166" t="s">
        <v>1368</v>
      </c>
      <c r="B301" s="139"/>
      <c r="C301" s="139"/>
      <c r="D301" s="139"/>
      <c r="E301" s="139"/>
      <c r="F301" s="139"/>
      <c r="G301" s="139"/>
      <c r="H301" s="139"/>
      <c r="I301" s="139"/>
      <c r="J301" s="139"/>
      <c r="K301" s="139"/>
      <c r="L301" s="139"/>
      <c r="M301" s="139"/>
      <c r="N301" s="139"/>
      <c r="O301" s="139"/>
      <c r="P301" s="14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12.75" hidden="false" customHeight="false" outlineLevel="0" collapsed="false">
      <c r="A302" s="138" t="s">
        <v>1369</v>
      </c>
      <c r="B302" s="139"/>
      <c r="C302" s="139"/>
      <c r="D302" s="139"/>
      <c r="E302" s="139"/>
      <c r="F302" s="139"/>
      <c r="G302" s="139"/>
      <c r="H302" s="139"/>
      <c r="I302" s="139" t="n">
        <v>0.774</v>
      </c>
      <c r="J302" s="139"/>
      <c r="K302" s="139"/>
      <c r="L302" s="139"/>
      <c r="M302" s="139"/>
      <c r="N302" s="139"/>
      <c r="O302" s="139"/>
      <c r="P302" s="14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12.75" hidden="false" customHeight="false" outlineLevel="0" collapsed="false">
      <c r="A303" s="138" t="s">
        <v>1370</v>
      </c>
      <c r="B303" s="139"/>
      <c r="C303" s="139"/>
      <c r="D303" s="139"/>
      <c r="E303" s="139"/>
      <c r="F303" s="139"/>
      <c r="G303" s="139"/>
      <c r="H303" s="139"/>
      <c r="I303" s="139" t="n">
        <v>0.53</v>
      </c>
      <c r="J303" s="139"/>
      <c r="K303" s="139"/>
      <c r="L303" s="139"/>
      <c r="M303" s="139"/>
      <c r="N303" s="139"/>
      <c r="O303" s="139"/>
      <c r="P303" s="14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customFormat="false" ht="12.75" hidden="false" customHeight="false" outlineLevel="0" collapsed="false">
      <c r="A304" s="138" t="s">
        <v>1371</v>
      </c>
      <c r="B304" s="139" t="n">
        <v>1.298</v>
      </c>
      <c r="C304" s="139"/>
      <c r="D304" s="139"/>
      <c r="E304" s="139"/>
      <c r="F304" s="139"/>
      <c r="G304" s="139"/>
      <c r="H304" s="139"/>
      <c r="I304" s="139"/>
      <c r="J304" s="139"/>
      <c r="K304" s="139"/>
      <c r="L304" s="139"/>
      <c r="M304" s="139"/>
      <c r="N304" s="139"/>
      <c r="O304" s="139"/>
      <c r="P304" s="14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customFormat="false" ht="12.75" hidden="false" customHeight="false" outlineLevel="0" collapsed="false">
      <c r="A305" s="138" t="s">
        <v>1372</v>
      </c>
      <c r="B305" s="139" t="n">
        <v>0.283</v>
      </c>
      <c r="C305" s="139"/>
      <c r="D305" s="139"/>
      <c r="E305" s="139"/>
      <c r="F305" s="139"/>
      <c r="G305" s="139"/>
      <c r="H305" s="139"/>
      <c r="I305" s="139"/>
      <c r="J305" s="139"/>
      <c r="K305" s="139"/>
      <c r="L305" s="139"/>
      <c r="M305" s="139"/>
      <c r="N305" s="139"/>
      <c r="O305" s="139"/>
      <c r="P305" s="14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c r="AMH305" s="0"/>
      <c r="AMI305" s="0"/>
      <c r="AMJ305" s="0"/>
    </row>
    <row r="306" customFormat="false" ht="12.75" hidden="false" customHeight="false" outlineLevel="0" collapsed="false">
      <c r="A306" s="138" t="s">
        <v>1373</v>
      </c>
      <c r="B306" s="139"/>
      <c r="C306" s="139"/>
      <c r="D306" s="139"/>
      <c r="E306" s="139"/>
      <c r="F306" s="139"/>
      <c r="G306" s="139" t="n">
        <v>1</v>
      </c>
      <c r="H306" s="139"/>
      <c r="I306" s="139" t="n">
        <v>0.71</v>
      </c>
      <c r="J306" s="139"/>
      <c r="K306" s="139"/>
      <c r="L306" s="139"/>
      <c r="M306" s="139"/>
      <c r="N306" s="139"/>
      <c r="O306" s="139"/>
      <c r="P306" s="14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customFormat="false" ht="12.75" hidden="false" customHeight="false" outlineLevel="0" collapsed="false">
      <c r="A307" s="138" t="s">
        <v>1374</v>
      </c>
      <c r="B307" s="139" t="n">
        <v>0.724</v>
      </c>
      <c r="C307" s="139"/>
      <c r="D307" s="139"/>
      <c r="E307" s="139"/>
      <c r="F307" s="139"/>
      <c r="G307" s="139" t="n">
        <v>0.567</v>
      </c>
      <c r="H307" s="139"/>
      <c r="I307" s="139" t="n">
        <v>0.408</v>
      </c>
      <c r="J307" s="139"/>
      <c r="K307" s="139"/>
      <c r="L307" s="139"/>
      <c r="M307" s="139"/>
      <c r="N307" s="139"/>
      <c r="O307" s="139"/>
      <c r="P307" s="14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customFormat="false" ht="12.75" hidden="false" customHeight="false" outlineLevel="0" collapsed="false">
      <c r="A308" s="138" t="s">
        <v>1375</v>
      </c>
      <c r="B308" s="139"/>
      <c r="C308" s="139"/>
      <c r="D308" s="139"/>
      <c r="E308" s="139"/>
      <c r="F308" s="139"/>
      <c r="G308" s="139" t="n">
        <v>0.855</v>
      </c>
      <c r="H308" s="139"/>
      <c r="I308" s="139" t="n">
        <v>0.825</v>
      </c>
      <c r="J308" s="139"/>
      <c r="K308" s="139"/>
      <c r="L308" s="139"/>
      <c r="M308" s="139"/>
      <c r="N308" s="139"/>
      <c r="O308" s="139"/>
      <c r="P308" s="14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12.75" hidden="false" customHeight="false" outlineLevel="0" collapsed="false">
      <c r="A309" s="138" t="s">
        <v>1376</v>
      </c>
      <c r="B309" s="139" t="n">
        <v>0.724</v>
      </c>
      <c r="C309" s="139"/>
      <c r="D309" s="139"/>
      <c r="E309" s="139"/>
      <c r="F309" s="139"/>
      <c r="G309" s="139" t="n">
        <v>0.5674</v>
      </c>
      <c r="H309" s="139"/>
      <c r="I309" s="139"/>
      <c r="J309" s="139"/>
      <c r="K309" s="139"/>
      <c r="L309" s="139"/>
      <c r="M309" s="139"/>
      <c r="N309" s="139"/>
      <c r="O309" s="139"/>
      <c r="P309" s="14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customFormat="false" ht="12.75" hidden="false" customHeight="false" outlineLevel="0" collapsed="false">
      <c r="A310" s="138" t="s">
        <v>1377</v>
      </c>
      <c r="B310" s="139" t="n">
        <v>1.017</v>
      </c>
      <c r="C310" s="139"/>
      <c r="D310" s="139"/>
      <c r="E310" s="139"/>
      <c r="F310" s="139"/>
      <c r="G310" s="139"/>
      <c r="H310" s="139"/>
      <c r="I310" s="139"/>
      <c r="J310" s="139"/>
      <c r="K310" s="139"/>
      <c r="L310" s="139"/>
      <c r="M310" s="139"/>
      <c r="N310" s="139"/>
      <c r="O310" s="139"/>
      <c r="P310" s="14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customFormat="false" ht="12.75" hidden="false" customHeight="false" outlineLevel="0" collapsed="false">
      <c r="A311" s="138" t="s">
        <v>1378</v>
      </c>
      <c r="B311" s="139" t="n">
        <v>0.934</v>
      </c>
      <c r="C311" s="139"/>
      <c r="D311" s="139"/>
      <c r="E311" s="139"/>
      <c r="F311" s="139"/>
      <c r="G311" s="139"/>
      <c r="H311" s="139"/>
      <c r="I311" s="139"/>
      <c r="J311" s="139"/>
      <c r="K311" s="139"/>
      <c r="L311" s="139"/>
      <c r="M311" s="139"/>
      <c r="N311" s="139"/>
      <c r="O311" s="139"/>
      <c r="P311" s="14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customFormat="false" ht="25.5" hidden="false" customHeight="false" outlineLevel="0" collapsed="false">
      <c r="A312" s="138" t="s">
        <v>1379</v>
      </c>
      <c r="B312" s="139"/>
      <c r="C312" s="139"/>
      <c r="D312" s="139"/>
      <c r="E312" s="139"/>
      <c r="F312" s="139"/>
      <c r="G312" s="139" t="n">
        <v>0.959</v>
      </c>
      <c r="H312" s="139"/>
      <c r="I312" s="139"/>
      <c r="J312" s="139"/>
      <c r="K312" s="139"/>
      <c r="L312" s="139"/>
      <c r="M312" s="139"/>
      <c r="N312" s="139"/>
      <c r="O312" s="139"/>
      <c r="P312" s="14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customFormat="false" ht="25.5" hidden="false" customHeight="false" outlineLevel="0" collapsed="false">
      <c r="A313" s="138" t="s">
        <v>1380</v>
      </c>
      <c r="B313" s="139" t="n">
        <v>0.89</v>
      </c>
      <c r="C313" s="139"/>
      <c r="D313" s="139"/>
      <c r="E313" s="139"/>
      <c r="F313" s="139"/>
      <c r="G313" s="139" t="n">
        <v>0.954</v>
      </c>
      <c r="H313" s="139"/>
      <c r="I313" s="139"/>
      <c r="J313" s="139"/>
      <c r="K313" s="139"/>
      <c r="L313" s="139"/>
      <c r="M313" s="139"/>
      <c r="N313" s="139"/>
      <c r="O313" s="139" t="n">
        <v>1.029</v>
      </c>
      <c r="P313" s="140"/>
      <c r="Q313" s="0"/>
      <c r="R313" s="0"/>
      <c r="S313" s="0"/>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c r="IY313" s="0"/>
      <c r="IZ313" s="0"/>
      <c r="JA313" s="0"/>
      <c r="JB313" s="0"/>
      <c r="JC313" s="0"/>
      <c r="JD313" s="0"/>
      <c r="JE313" s="0"/>
      <c r="JF313" s="0"/>
      <c r="JG313" s="0"/>
      <c r="JH313" s="0"/>
      <c r="JI313" s="0"/>
      <c r="JJ313" s="0"/>
      <c r="JK313" s="0"/>
      <c r="JL313" s="0"/>
      <c r="JM313" s="0"/>
      <c r="JN313" s="0"/>
      <c r="JO313" s="0"/>
      <c r="JP313" s="0"/>
      <c r="JQ313" s="0"/>
      <c r="JR313" s="0"/>
      <c r="JS313" s="0"/>
      <c r="JT313" s="0"/>
      <c r="JU313" s="0"/>
      <c r="JV313" s="0"/>
      <c r="JW313" s="0"/>
      <c r="JX313" s="0"/>
      <c r="JY313" s="0"/>
      <c r="JZ313" s="0"/>
      <c r="KA313" s="0"/>
      <c r="KB313" s="0"/>
      <c r="KC313" s="0"/>
      <c r="KD313" s="0"/>
      <c r="KE313" s="0"/>
      <c r="KF313" s="0"/>
      <c r="KG313" s="0"/>
      <c r="KH313" s="0"/>
      <c r="KI313" s="0"/>
      <c r="KJ313" s="0"/>
      <c r="KK313" s="0"/>
      <c r="KL313" s="0"/>
      <c r="KM313" s="0"/>
      <c r="KN313" s="0"/>
      <c r="KO313" s="0"/>
      <c r="KP313" s="0"/>
      <c r="KQ313" s="0"/>
      <c r="KR313" s="0"/>
      <c r="KS313" s="0"/>
      <c r="KT313" s="0"/>
      <c r="KU313" s="0"/>
      <c r="KV313" s="0"/>
      <c r="KW313" s="0"/>
      <c r="KX313" s="0"/>
      <c r="KY313" s="0"/>
      <c r="KZ313" s="0"/>
      <c r="LA313" s="0"/>
      <c r="LB313" s="0"/>
      <c r="LC313" s="0"/>
      <c r="LD313" s="0"/>
      <c r="LE313" s="0"/>
      <c r="LF313" s="0"/>
      <c r="LG313" s="0"/>
      <c r="LH313" s="0"/>
      <c r="LI313" s="0"/>
      <c r="LJ313" s="0"/>
      <c r="LK313" s="0"/>
      <c r="LL313" s="0"/>
      <c r="LM313" s="0"/>
      <c r="LN313" s="0"/>
      <c r="LO313" s="0"/>
      <c r="LP313" s="0"/>
      <c r="LQ313" s="0"/>
      <c r="LR313" s="0"/>
      <c r="LS313" s="0"/>
      <c r="LT313" s="0"/>
      <c r="LU313" s="0"/>
      <c r="LV313" s="0"/>
      <c r="LW313" s="0"/>
      <c r="LX313" s="0"/>
      <c r="LY313" s="0"/>
      <c r="LZ313" s="0"/>
      <c r="MA313" s="0"/>
      <c r="MB313" s="0"/>
      <c r="MC313" s="0"/>
      <c r="MD313" s="0"/>
      <c r="ME313" s="0"/>
      <c r="MF313" s="0"/>
      <c r="MG313" s="0"/>
      <c r="MH313" s="0"/>
      <c r="MI313" s="0"/>
      <c r="MJ313" s="0"/>
      <c r="MK313" s="0"/>
      <c r="ML313" s="0"/>
      <c r="MM313" s="0"/>
      <c r="MN313" s="0"/>
      <c r="MO313" s="0"/>
      <c r="MP313" s="0"/>
      <c r="MQ313" s="0"/>
      <c r="MR313" s="0"/>
      <c r="MS313" s="0"/>
      <c r="MT313" s="0"/>
      <c r="MU313" s="0"/>
      <c r="MV313" s="0"/>
      <c r="MW313" s="0"/>
      <c r="MX313" s="0"/>
      <c r="MY313" s="0"/>
      <c r="MZ313" s="0"/>
      <c r="NA313" s="0"/>
      <c r="NB313" s="0"/>
      <c r="NC313" s="0"/>
      <c r="ND313" s="0"/>
      <c r="NE313" s="0"/>
      <c r="NF313" s="0"/>
      <c r="NG313" s="0"/>
      <c r="NH313" s="0"/>
      <c r="NI313" s="0"/>
      <c r="NJ313" s="0"/>
      <c r="NK313" s="0"/>
      <c r="NL313" s="0"/>
      <c r="NM313" s="0"/>
      <c r="NN313" s="0"/>
      <c r="NO313" s="0"/>
      <c r="NP313" s="0"/>
      <c r="NQ313" s="0"/>
      <c r="NR313" s="0"/>
      <c r="NS313" s="0"/>
      <c r="NT313" s="0"/>
      <c r="NU313" s="0"/>
      <c r="NV313" s="0"/>
      <c r="NW313" s="0"/>
      <c r="NX313" s="0"/>
      <c r="NY313" s="0"/>
      <c r="NZ313" s="0"/>
      <c r="OA313" s="0"/>
      <c r="OB313" s="0"/>
      <c r="OC313" s="0"/>
      <c r="OD313" s="0"/>
      <c r="OE313" s="0"/>
      <c r="OF313" s="0"/>
      <c r="OG313" s="0"/>
      <c r="OH313" s="0"/>
      <c r="OI313" s="0"/>
      <c r="OJ313" s="0"/>
      <c r="OK313" s="0"/>
      <c r="OL313" s="0"/>
      <c r="OM313" s="0"/>
      <c r="ON313" s="0"/>
      <c r="OO313" s="0"/>
      <c r="OP313" s="0"/>
      <c r="OQ313" s="0"/>
      <c r="OR313" s="0"/>
      <c r="OS313" s="0"/>
      <c r="OT313" s="0"/>
      <c r="OU313" s="0"/>
      <c r="OV313" s="0"/>
      <c r="OW313" s="0"/>
      <c r="OX313" s="0"/>
      <c r="OY313" s="0"/>
      <c r="OZ313" s="0"/>
      <c r="PA313" s="0"/>
      <c r="PB313" s="0"/>
      <c r="PC313" s="0"/>
      <c r="PD313" s="0"/>
      <c r="PE313" s="0"/>
      <c r="PF313" s="0"/>
      <c r="PG313" s="0"/>
      <c r="PH313" s="0"/>
      <c r="PI313" s="0"/>
      <c r="PJ313" s="0"/>
      <c r="PK313" s="0"/>
      <c r="PL313" s="0"/>
      <c r="PM313" s="0"/>
      <c r="PN313" s="0"/>
      <c r="PO313" s="0"/>
      <c r="PP313" s="0"/>
      <c r="PQ313" s="0"/>
      <c r="PR313" s="0"/>
      <c r="PS313" s="0"/>
      <c r="PT313" s="0"/>
      <c r="PU313" s="0"/>
      <c r="PV313" s="0"/>
      <c r="PW313" s="0"/>
      <c r="PX313" s="0"/>
      <c r="PY313" s="0"/>
      <c r="PZ313" s="0"/>
      <c r="QA313" s="0"/>
      <c r="QB313" s="0"/>
      <c r="QC313" s="0"/>
      <c r="QD313" s="0"/>
      <c r="QE313" s="0"/>
      <c r="QF313" s="0"/>
      <c r="QG313" s="0"/>
      <c r="QH313" s="0"/>
      <c r="QI313" s="0"/>
      <c r="QJ313" s="0"/>
      <c r="QK313" s="0"/>
      <c r="QL313" s="0"/>
      <c r="QM313" s="0"/>
      <c r="QN313" s="0"/>
      <c r="QO313" s="0"/>
      <c r="QP313" s="0"/>
      <c r="QQ313" s="0"/>
      <c r="QR313" s="0"/>
      <c r="QS313" s="0"/>
      <c r="QT313" s="0"/>
      <c r="QU313" s="0"/>
      <c r="QV313" s="0"/>
      <c r="QW313" s="0"/>
      <c r="QX313" s="0"/>
      <c r="QY313" s="0"/>
      <c r="QZ313" s="0"/>
      <c r="RA313" s="0"/>
      <c r="RB313" s="0"/>
      <c r="RC313" s="0"/>
      <c r="RD313" s="0"/>
      <c r="RE313" s="0"/>
      <c r="RF313" s="0"/>
      <c r="RG313" s="0"/>
      <c r="RH313" s="0"/>
      <c r="RI313" s="0"/>
      <c r="RJ313" s="0"/>
      <c r="RK313" s="0"/>
      <c r="RL313" s="0"/>
      <c r="RM313" s="0"/>
      <c r="RN313" s="0"/>
      <c r="RO313" s="0"/>
      <c r="RP313" s="0"/>
      <c r="RQ313" s="0"/>
      <c r="RR313" s="0"/>
      <c r="RS313" s="0"/>
      <c r="RT313" s="0"/>
      <c r="RU313" s="0"/>
      <c r="RV313" s="0"/>
      <c r="RW313" s="0"/>
      <c r="RX313" s="0"/>
      <c r="RY313" s="0"/>
      <c r="RZ313" s="0"/>
      <c r="SA313" s="0"/>
      <c r="SB313" s="0"/>
      <c r="SC313" s="0"/>
      <c r="SD313" s="0"/>
      <c r="SE313" s="0"/>
      <c r="SF313" s="0"/>
      <c r="SG313" s="0"/>
      <c r="SH313" s="0"/>
      <c r="SI313" s="0"/>
      <c r="SJ313" s="0"/>
      <c r="SK313" s="0"/>
      <c r="SL313" s="0"/>
      <c r="SM313" s="0"/>
      <c r="SN313" s="0"/>
      <c r="SO313" s="0"/>
      <c r="SP313" s="0"/>
      <c r="SQ313" s="0"/>
      <c r="SR313" s="0"/>
      <c r="SS313" s="0"/>
      <c r="ST313" s="0"/>
      <c r="SU313" s="0"/>
      <c r="SV313" s="0"/>
      <c r="SW313" s="0"/>
      <c r="SX313" s="0"/>
      <c r="SY313" s="0"/>
      <c r="SZ313" s="0"/>
      <c r="TA313" s="0"/>
      <c r="TB313" s="0"/>
      <c r="TC313" s="0"/>
      <c r="TD313" s="0"/>
      <c r="TE313" s="0"/>
      <c r="TF313" s="0"/>
      <c r="TG313" s="0"/>
      <c r="TH313" s="0"/>
      <c r="TI313" s="0"/>
      <c r="TJ313" s="0"/>
      <c r="TK313" s="0"/>
      <c r="TL313" s="0"/>
      <c r="TM313" s="0"/>
      <c r="TN313" s="0"/>
      <c r="TO313" s="0"/>
      <c r="TP313" s="0"/>
      <c r="TQ313" s="0"/>
      <c r="TR313" s="0"/>
      <c r="TS313" s="0"/>
      <c r="TT313" s="0"/>
      <c r="TU313" s="0"/>
      <c r="TV313" s="0"/>
      <c r="TW313" s="0"/>
      <c r="TX313" s="0"/>
      <c r="TY313" s="0"/>
      <c r="TZ313" s="0"/>
      <c r="UA313" s="0"/>
      <c r="UB313" s="0"/>
      <c r="UC313" s="0"/>
      <c r="UD313" s="0"/>
      <c r="UE313" s="0"/>
      <c r="UF313" s="0"/>
      <c r="UG313" s="0"/>
      <c r="UH313" s="0"/>
      <c r="UI313" s="0"/>
      <c r="UJ313" s="0"/>
      <c r="UK313" s="0"/>
      <c r="UL313" s="0"/>
      <c r="UM313" s="0"/>
      <c r="UN313" s="0"/>
      <c r="UO313" s="0"/>
      <c r="UP313" s="0"/>
      <c r="UQ313" s="0"/>
      <c r="UR313" s="0"/>
      <c r="US313" s="0"/>
      <c r="UT313" s="0"/>
      <c r="UU313" s="0"/>
      <c r="UV313" s="0"/>
      <c r="UW313" s="0"/>
      <c r="UX313" s="0"/>
      <c r="UY313" s="0"/>
      <c r="UZ313" s="0"/>
      <c r="VA313" s="0"/>
      <c r="VB313" s="0"/>
      <c r="VC313" s="0"/>
      <c r="VD313" s="0"/>
      <c r="VE313" s="0"/>
      <c r="VF313" s="0"/>
      <c r="VG313" s="0"/>
      <c r="VH313" s="0"/>
      <c r="VI313" s="0"/>
      <c r="VJ313" s="0"/>
      <c r="VK313" s="0"/>
      <c r="VL313" s="0"/>
      <c r="VM313" s="0"/>
      <c r="VN313" s="0"/>
      <c r="VO313" s="0"/>
      <c r="VP313" s="0"/>
      <c r="VQ313" s="0"/>
      <c r="VR313" s="0"/>
      <c r="VS313" s="0"/>
      <c r="VT313" s="0"/>
      <c r="VU313" s="0"/>
      <c r="VV313" s="0"/>
      <c r="VW313" s="0"/>
      <c r="VX313" s="0"/>
      <c r="VY313" s="0"/>
      <c r="VZ313" s="0"/>
      <c r="WA313" s="0"/>
      <c r="WB313" s="0"/>
      <c r="WC313" s="0"/>
      <c r="WD313" s="0"/>
      <c r="WE313" s="0"/>
      <c r="WF313" s="0"/>
      <c r="WG313" s="0"/>
      <c r="WH313" s="0"/>
      <c r="WI313" s="0"/>
      <c r="WJ313" s="0"/>
      <c r="WK313" s="0"/>
      <c r="WL313" s="0"/>
      <c r="WM313" s="0"/>
      <c r="WN313" s="0"/>
      <c r="WO313" s="0"/>
      <c r="WP313" s="0"/>
      <c r="WQ313" s="0"/>
      <c r="WR313" s="0"/>
      <c r="WS313" s="0"/>
      <c r="WT313" s="0"/>
      <c r="WU313" s="0"/>
      <c r="WV313" s="0"/>
      <c r="WW313" s="0"/>
      <c r="WX313" s="0"/>
      <c r="WY313" s="0"/>
      <c r="WZ313" s="0"/>
      <c r="XA313" s="0"/>
      <c r="XB313" s="0"/>
      <c r="XC313" s="0"/>
      <c r="XD313" s="0"/>
      <c r="XE313" s="0"/>
      <c r="XF313" s="0"/>
      <c r="XG313" s="0"/>
      <c r="XH313" s="0"/>
      <c r="XI313" s="0"/>
      <c r="XJ313" s="0"/>
      <c r="XK313" s="0"/>
      <c r="XL313" s="0"/>
      <c r="XM313" s="0"/>
      <c r="XN313" s="0"/>
      <c r="XO313" s="0"/>
      <c r="XP313" s="0"/>
      <c r="XQ313" s="0"/>
      <c r="XR313" s="0"/>
      <c r="XS313" s="0"/>
      <c r="XT313" s="0"/>
      <c r="XU313" s="0"/>
      <c r="XV313" s="0"/>
      <c r="XW313" s="0"/>
      <c r="XX313" s="0"/>
      <c r="XY313" s="0"/>
      <c r="XZ313" s="0"/>
      <c r="YA313" s="0"/>
      <c r="YB313" s="0"/>
      <c r="YC313" s="0"/>
      <c r="YD313" s="0"/>
      <c r="YE313" s="0"/>
      <c r="YF313" s="0"/>
      <c r="YG313" s="0"/>
      <c r="YH313" s="0"/>
      <c r="YI313" s="0"/>
      <c r="YJ313" s="0"/>
      <c r="YK313" s="0"/>
      <c r="YL313" s="0"/>
      <c r="YM313" s="0"/>
      <c r="YN313" s="0"/>
      <c r="YO313" s="0"/>
      <c r="YP313" s="0"/>
      <c r="YQ313" s="0"/>
      <c r="YR313" s="0"/>
      <c r="YS313" s="0"/>
      <c r="YT313" s="0"/>
      <c r="YU313" s="0"/>
      <c r="YV313" s="0"/>
      <c r="YW313" s="0"/>
      <c r="YX313" s="0"/>
      <c r="YY313" s="0"/>
      <c r="YZ313" s="0"/>
      <c r="ZA313" s="0"/>
      <c r="ZB313" s="0"/>
      <c r="ZC313" s="0"/>
      <c r="ZD313" s="0"/>
      <c r="ZE313" s="0"/>
      <c r="ZF313" s="0"/>
      <c r="ZG313" s="0"/>
      <c r="ZH313" s="0"/>
      <c r="ZI313" s="0"/>
      <c r="ZJ313" s="0"/>
      <c r="ZK313" s="0"/>
      <c r="ZL313" s="0"/>
      <c r="ZM313" s="0"/>
      <c r="ZN313" s="0"/>
      <c r="ZO313" s="0"/>
      <c r="ZP313" s="0"/>
      <c r="ZQ313" s="0"/>
      <c r="ZR313" s="0"/>
      <c r="ZS313" s="0"/>
      <c r="ZT313" s="0"/>
      <c r="ZU313" s="0"/>
      <c r="ZV313" s="0"/>
      <c r="ZW313" s="0"/>
      <c r="ZX313" s="0"/>
      <c r="ZY313" s="0"/>
      <c r="ZZ313" s="0"/>
      <c r="AAA313" s="0"/>
      <c r="AAB313" s="0"/>
      <c r="AAC313" s="0"/>
      <c r="AAD313" s="0"/>
      <c r="AAE313" s="0"/>
      <c r="AAF313" s="0"/>
      <c r="AAG313" s="0"/>
      <c r="AAH313" s="0"/>
      <c r="AAI313" s="0"/>
      <c r="AAJ313" s="0"/>
      <c r="AAK313" s="0"/>
      <c r="AAL313" s="0"/>
      <c r="AAM313" s="0"/>
      <c r="AAN313" s="0"/>
      <c r="AAO313" s="0"/>
      <c r="AAP313" s="0"/>
      <c r="AAQ313" s="0"/>
      <c r="AAR313" s="0"/>
      <c r="AAS313" s="0"/>
      <c r="AAT313" s="0"/>
      <c r="AAU313" s="0"/>
      <c r="AAV313" s="0"/>
      <c r="AAW313" s="0"/>
      <c r="AAX313" s="0"/>
      <c r="AAY313" s="0"/>
      <c r="AAZ313" s="0"/>
      <c r="ABA313" s="0"/>
      <c r="ABB313" s="0"/>
      <c r="ABC313" s="0"/>
      <c r="ABD313" s="0"/>
      <c r="ABE313" s="0"/>
      <c r="ABF313" s="0"/>
      <c r="ABG313" s="0"/>
      <c r="ABH313" s="0"/>
      <c r="ABI313" s="0"/>
      <c r="ABJ313" s="0"/>
      <c r="ABK313" s="0"/>
      <c r="ABL313" s="0"/>
      <c r="ABM313" s="0"/>
      <c r="ABN313" s="0"/>
      <c r="ABO313" s="0"/>
      <c r="ABP313" s="0"/>
      <c r="ABQ313" s="0"/>
      <c r="ABR313" s="0"/>
      <c r="ABS313" s="0"/>
      <c r="ABT313" s="0"/>
      <c r="ABU313" s="0"/>
      <c r="ABV313" s="0"/>
      <c r="ABW313" s="0"/>
      <c r="ABX313" s="0"/>
      <c r="ABY313" s="0"/>
      <c r="ABZ313" s="0"/>
      <c r="ACA313" s="0"/>
      <c r="ACB313" s="0"/>
      <c r="ACC313" s="0"/>
      <c r="ACD313" s="0"/>
      <c r="ACE313" s="0"/>
      <c r="ACF313" s="0"/>
      <c r="ACG313" s="0"/>
      <c r="ACH313" s="0"/>
      <c r="ACI313" s="0"/>
      <c r="ACJ313" s="0"/>
      <c r="ACK313" s="0"/>
      <c r="ACL313" s="0"/>
      <c r="ACM313" s="0"/>
      <c r="ACN313" s="0"/>
      <c r="ACO313" s="0"/>
      <c r="ACP313" s="0"/>
      <c r="ACQ313" s="0"/>
      <c r="ACR313" s="0"/>
      <c r="ACS313" s="0"/>
      <c r="ACT313" s="0"/>
      <c r="ACU313" s="0"/>
      <c r="ACV313" s="0"/>
      <c r="ACW313" s="0"/>
      <c r="ACX313" s="0"/>
      <c r="ACY313" s="0"/>
      <c r="ACZ313" s="0"/>
      <c r="ADA313" s="0"/>
      <c r="ADB313" s="0"/>
      <c r="ADC313" s="0"/>
      <c r="ADD313" s="0"/>
      <c r="ADE313" s="0"/>
      <c r="ADF313" s="0"/>
      <c r="ADG313" s="0"/>
      <c r="ADH313" s="0"/>
      <c r="ADI313" s="0"/>
      <c r="ADJ313" s="0"/>
      <c r="ADK313" s="0"/>
      <c r="ADL313" s="0"/>
      <c r="ADM313" s="0"/>
      <c r="ADN313" s="0"/>
      <c r="ADO313" s="0"/>
      <c r="ADP313" s="0"/>
      <c r="ADQ313" s="0"/>
      <c r="ADR313" s="0"/>
      <c r="ADS313" s="0"/>
      <c r="ADT313" s="0"/>
      <c r="ADU313" s="0"/>
      <c r="ADV313" s="0"/>
      <c r="ADW313" s="0"/>
      <c r="ADX313" s="0"/>
      <c r="ADY313" s="0"/>
      <c r="ADZ313" s="0"/>
      <c r="AEA313" s="0"/>
      <c r="AEB313" s="0"/>
      <c r="AEC313" s="0"/>
      <c r="AED313" s="0"/>
      <c r="AEE313" s="0"/>
      <c r="AEF313" s="0"/>
      <c r="AEG313" s="0"/>
      <c r="AEH313" s="0"/>
      <c r="AEI313" s="0"/>
      <c r="AEJ313" s="0"/>
      <c r="AEK313" s="0"/>
      <c r="AEL313" s="0"/>
      <c r="AEM313" s="0"/>
      <c r="AEN313" s="0"/>
      <c r="AEO313" s="0"/>
      <c r="AEP313" s="0"/>
      <c r="AEQ313" s="0"/>
      <c r="AER313" s="0"/>
      <c r="AES313" s="0"/>
      <c r="AET313" s="0"/>
      <c r="AEU313" s="0"/>
      <c r="AEV313" s="0"/>
      <c r="AEW313" s="0"/>
      <c r="AEX313" s="0"/>
      <c r="AEY313" s="0"/>
      <c r="AEZ313" s="0"/>
      <c r="AFA313" s="0"/>
      <c r="AFB313" s="0"/>
      <c r="AFC313" s="0"/>
      <c r="AFD313" s="0"/>
      <c r="AFE313" s="0"/>
      <c r="AFF313" s="0"/>
      <c r="AFG313" s="0"/>
      <c r="AFH313" s="0"/>
      <c r="AFI313" s="0"/>
      <c r="AFJ313" s="0"/>
      <c r="AFK313" s="0"/>
      <c r="AFL313" s="0"/>
      <c r="AFM313" s="0"/>
      <c r="AFN313" s="0"/>
      <c r="AFO313" s="0"/>
      <c r="AFP313" s="0"/>
      <c r="AFQ313" s="0"/>
      <c r="AFR313" s="0"/>
      <c r="AFS313" s="0"/>
      <c r="AFT313" s="0"/>
      <c r="AFU313" s="0"/>
      <c r="AFV313" s="0"/>
      <c r="AFW313" s="0"/>
      <c r="AFX313" s="0"/>
      <c r="AFY313" s="0"/>
      <c r="AFZ313" s="0"/>
      <c r="AGA313" s="0"/>
      <c r="AGB313" s="0"/>
      <c r="AGC313" s="0"/>
      <c r="AGD313" s="0"/>
      <c r="AGE313" s="0"/>
      <c r="AGF313" s="0"/>
      <c r="AGG313" s="0"/>
      <c r="AGH313" s="0"/>
      <c r="AGI313" s="0"/>
      <c r="AGJ313" s="0"/>
      <c r="AGK313" s="0"/>
      <c r="AGL313" s="0"/>
      <c r="AGM313" s="0"/>
      <c r="AGN313" s="0"/>
      <c r="AGO313" s="0"/>
      <c r="AGP313" s="0"/>
      <c r="AGQ313" s="0"/>
      <c r="AGR313" s="0"/>
      <c r="AGS313" s="0"/>
      <c r="AGT313" s="0"/>
      <c r="AGU313" s="0"/>
      <c r="AGV313" s="0"/>
      <c r="AGW313" s="0"/>
      <c r="AGX313" s="0"/>
      <c r="AGY313" s="0"/>
      <c r="AGZ313" s="0"/>
      <c r="AHA313" s="0"/>
      <c r="AHB313" s="0"/>
      <c r="AHC313" s="0"/>
      <c r="AHD313" s="0"/>
      <c r="AHE313" s="0"/>
      <c r="AHF313" s="0"/>
      <c r="AHG313" s="0"/>
      <c r="AHH313" s="0"/>
      <c r="AHI313" s="0"/>
      <c r="AHJ313" s="0"/>
      <c r="AHK313" s="0"/>
      <c r="AHL313" s="0"/>
      <c r="AHM313" s="0"/>
      <c r="AHN313" s="0"/>
      <c r="AHO313" s="0"/>
      <c r="AHP313" s="0"/>
      <c r="AHQ313" s="0"/>
      <c r="AHR313" s="0"/>
      <c r="AHS313" s="0"/>
      <c r="AHT313" s="0"/>
      <c r="AHU313" s="0"/>
      <c r="AHV313" s="0"/>
      <c r="AHW313" s="0"/>
      <c r="AHX313" s="0"/>
      <c r="AHY313" s="0"/>
      <c r="AHZ313" s="0"/>
      <c r="AIA313" s="0"/>
      <c r="AIB313" s="0"/>
      <c r="AIC313" s="0"/>
      <c r="AID313" s="0"/>
      <c r="AIE313" s="0"/>
      <c r="AIF313" s="0"/>
      <c r="AIG313" s="0"/>
      <c r="AIH313" s="0"/>
      <c r="AII313" s="0"/>
      <c r="AIJ313" s="0"/>
      <c r="AIK313" s="0"/>
      <c r="AIL313" s="0"/>
      <c r="AIM313" s="0"/>
      <c r="AIN313" s="0"/>
      <c r="AIO313" s="0"/>
      <c r="AIP313" s="0"/>
      <c r="AIQ313" s="0"/>
      <c r="AIR313" s="0"/>
      <c r="AIS313" s="0"/>
      <c r="AIT313" s="0"/>
      <c r="AIU313" s="0"/>
      <c r="AIV313" s="0"/>
      <c r="AIW313" s="0"/>
      <c r="AIX313" s="0"/>
      <c r="AIY313" s="0"/>
      <c r="AIZ313" s="0"/>
      <c r="AJA313" s="0"/>
      <c r="AJB313" s="0"/>
      <c r="AJC313" s="0"/>
      <c r="AJD313" s="0"/>
      <c r="AJE313" s="0"/>
      <c r="AJF313" s="0"/>
      <c r="AJG313" s="0"/>
      <c r="AJH313" s="0"/>
      <c r="AJI313" s="0"/>
      <c r="AJJ313" s="0"/>
      <c r="AJK313" s="0"/>
      <c r="AJL313" s="0"/>
      <c r="AJM313" s="0"/>
      <c r="AJN313" s="0"/>
      <c r="AJO313" s="0"/>
      <c r="AJP313" s="0"/>
      <c r="AJQ313" s="0"/>
      <c r="AJR313" s="0"/>
      <c r="AJS313" s="0"/>
      <c r="AJT313" s="0"/>
      <c r="AJU313" s="0"/>
      <c r="AJV313" s="0"/>
      <c r="AJW313" s="0"/>
      <c r="AJX313" s="0"/>
      <c r="AJY313" s="0"/>
      <c r="AJZ313" s="0"/>
      <c r="AKA313" s="0"/>
      <c r="AKB313" s="0"/>
      <c r="AKC313" s="0"/>
      <c r="AKD313" s="0"/>
      <c r="AKE313" s="0"/>
      <c r="AKF313" s="0"/>
      <c r="AKG313" s="0"/>
      <c r="AKH313" s="0"/>
      <c r="AKI313" s="0"/>
      <c r="AKJ313" s="0"/>
      <c r="AKK313" s="0"/>
      <c r="AKL313" s="0"/>
      <c r="AKM313" s="0"/>
      <c r="AKN313" s="0"/>
      <c r="AKO313" s="0"/>
      <c r="AKP313" s="0"/>
      <c r="AKQ313" s="0"/>
      <c r="AKR313" s="0"/>
      <c r="AKS313" s="0"/>
      <c r="AKT313" s="0"/>
      <c r="AKU313" s="0"/>
      <c r="AKV313" s="0"/>
      <c r="AKW313" s="0"/>
      <c r="AKX313" s="0"/>
      <c r="AKY313" s="0"/>
      <c r="AKZ313" s="0"/>
      <c r="ALA313" s="0"/>
      <c r="ALB313" s="0"/>
      <c r="ALC313" s="0"/>
      <c r="ALD313" s="0"/>
      <c r="ALE313" s="0"/>
      <c r="ALF313" s="0"/>
      <c r="ALG313" s="0"/>
      <c r="ALH313" s="0"/>
      <c r="ALI313" s="0"/>
      <c r="ALJ313" s="0"/>
      <c r="ALK313" s="0"/>
      <c r="ALL313" s="0"/>
      <c r="ALM313" s="0"/>
      <c r="ALN313" s="0"/>
      <c r="ALO313" s="0"/>
      <c r="ALP313" s="0"/>
      <c r="ALQ313" s="0"/>
      <c r="ALR313" s="0"/>
      <c r="ALS313" s="0"/>
      <c r="ALT313" s="0"/>
      <c r="ALU313" s="0"/>
      <c r="ALV313" s="0"/>
      <c r="ALW313" s="0"/>
      <c r="ALX313" s="0"/>
      <c r="ALY313" s="0"/>
      <c r="ALZ313" s="0"/>
      <c r="AMA313" s="0"/>
      <c r="AMB313" s="0"/>
      <c r="AMC313" s="0"/>
      <c r="AMD313" s="0"/>
      <c r="AME313" s="0"/>
      <c r="AMF313" s="0"/>
      <c r="AMG313" s="0"/>
      <c r="AMH313" s="0"/>
      <c r="AMI313" s="0"/>
      <c r="AMJ313" s="0"/>
    </row>
    <row r="314" customFormat="false" ht="25.5" hidden="false" customHeight="false" outlineLevel="0" collapsed="false">
      <c r="A314" s="138" t="s">
        <v>1381</v>
      </c>
      <c r="B314" s="139" t="n">
        <v>0.921</v>
      </c>
      <c r="C314" s="139"/>
      <c r="D314" s="139"/>
      <c r="E314" s="139"/>
      <c r="F314" s="139"/>
      <c r="G314" s="139" t="n">
        <v>0.952</v>
      </c>
      <c r="H314" s="139"/>
      <c r="I314" s="139"/>
      <c r="J314" s="139"/>
      <c r="K314" s="139"/>
      <c r="L314" s="139"/>
      <c r="M314" s="139"/>
      <c r="N314" s="139"/>
      <c r="O314" s="139" t="n">
        <v>1.047</v>
      </c>
      <c r="P314" s="14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customFormat="false" ht="25.5" hidden="false" customHeight="false" outlineLevel="0" collapsed="false">
      <c r="A315" s="138" t="s">
        <v>1382</v>
      </c>
      <c r="B315" s="139"/>
      <c r="C315" s="139"/>
      <c r="D315" s="139"/>
      <c r="E315" s="139"/>
      <c r="F315" s="139"/>
      <c r="G315" s="139" t="n">
        <v>1.009</v>
      </c>
      <c r="H315" s="139"/>
      <c r="I315" s="139"/>
      <c r="J315" s="139"/>
      <c r="K315" s="139"/>
      <c r="L315" s="139" t="n">
        <v>0.873</v>
      </c>
      <c r="M315" s="139"/>
      <c r="N315" s="139"/>
      <c r="O315" s="139"/>
      <c r="P315" s="14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25.5" hidden="false" customHeight="false" outlineLevel="0" collapsed="false">
      <c r="A316" s="138" t="s">
        <v>1383</v>
      </c>
      <c r="B316" s="139" t="n">
        <v>0.885</v>
      </c>
      <c r="C316" s="139"/>
      <c r="D316" s="139"/>
      <c r="E316" s="139"/>
      <c r="F316" s="139"/>
      <c r="G316" s="139" t="n">
        <v>0.996</v>
      </c>
      <c r="H316" s="139"/>
      <c r="I316" s="139"/>
      <c r="J316" s="139"/>
      <c r="K316" s="139"/>
      <c r="L316" s="139"/>
      <c r="M316" s="139"/>
      <c r="N316" s="139"/>
      <c r="O316" s="139" t="n">
        <v>1.124</v>
      </c>
      <c r="P316" s="14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customFormat="false" ht="25.5" hidden="false" customHeight="false" outlineLevel="0" collapsed="false">
      <c r="A317" s="138" t="s">
        <v>1384</v>
      </c>
      <c r="B317" s="139" t="n">
        <v>0.944</v>
      </c>
      <c r="C317" s="139"/>
      <c r="D317" s="139"/>
      <c r="E317" s="139"/>
      <c r="F317" s="139"/>
      <c r="G317" s="139" t="n">
        <v>1.028</v>
      </c>
      <c r="H317" s="139"/>
      <c r="I317" s="139"/>
      <c r="J317" s="139"/>
      <c r="K317" s="139"/>
      <c r="L317" s="139"/>
      <c r="M317" s="139"/>
      <c r="N317" s="139"/>
      <c r="O317" s="139" t="n">
        <v>1.262</v>
      </c>
      <c r="P317" s="14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customFormat="false" ht="12.75" hidden="false" customHeight="false" outlineLevel="0" collapsed="false">
      <c r="A318" s="138" t="s">
        <v>1385</v>
      </c>
      <c r="B318" s="139"/>
      <c r="C318" s="139"/>
      <c r="D318" s="139"/>
      <c r="E318" s="139"/>
      <c r="F318" s="139"/>
      <c r="G318" s="139" t="n">
        <v>0.959</v>
      </c>
      <c r="H318" s="139" t="n">
        <v>0.993</v>
      </c>
      <c r="I318" s="139" t="n">
        <v>0.514</v>
      </c>
      <c r="J318" s="139"/>
      <c r="K318" s="139"/>
      <c r="L318" s="139"/>
      <c r="M318" s="139"/>
      <c r="N318" s="139"/>
      <c r="O318" s="139"/>
      <c r="P318" s="14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c r="IY318" s="0"/>
      <c r="IZ318" s="0"/>
      <c r="JA318" s="0"/>
      <c r="JB318" s="0"/>
      <c r="JC318" s="0"/>
      <c r="JD318" s="0"/>
      <c r="JE318" s="0"/>
      <c r="JF318" s="0"/>
      <c r="JG318" s="0"/>
      <c r="JH318" s="0"/>
      <c r="JI318" s="0"/>
      <c r="JJ318" s="0"/>
      <c r="JK318" s="0"/>
      <c r="JL318" s="0"/>
      <c r="JM318" s="0"/>
      <c r="JN318" s="0"/>
      <c r="JO318" s="0"/>
      <c r="JP318" s="0"/>
      <c r="JQ318" s="0"/>
      <c r="JR318" s="0"/>
      <c r="JS318" s="0"/>
      <c r="JT318" s="0"/>
      <c r="JU318" s="0"/>
      <c r="JV318" s="0"/>
      <c r="JW318" s="0"/>
      <c r="JX318" s="0"/>
      <c r="JY318" s="0"/>
      <c r="JZ318" s="0"/>
      <c r="KA318" s="0"/>
      <c r="KB318" s="0"/>
      <c r="KC318" s="0"/>
      <c r="KD318" s="0"/>
      <c r="KE318" s="0"/>
      <c r="KF318" s="0"/>
      <c r="KG318" s="0"/>
      <c r="KH318" s="0"/>
      <c r="KI318" s="0"/>
      <c r="KJ318" s="0"/>
      <c r="KK318" s="0"/>
      <c r="KL318" s="0"/>
      <c r="KM318" s="0"/>
      <c r="KN318" s="0"/>
      <c r="KO318" s="0"/>
      <c r="KP318" s="0"/>
      <c r="KQ318" s="0"/>
      <c r="KR318" s="0"/>
      <c r="KS318" s="0"/>
      <c r="KT318" s="0"/>
      <c r="KU318" s="0"/>
      <c r="KV318" s="0"/>
      <c r="KW318" s="0"/>
      <c r="KX318" s="0"/>
      <c r="KY318" s="0"/>
      <c r="KZ318" s="0"/>
      <c r="LA318" s="0"/>
      <c r="LB318" s="0"/>
      <c r="LC318" s="0"/>
      <c r="LD318" s="0"/>
      <c r="LE318" s="0"/>
      <c r="LF318" s="0"/>
      <c r="LG318" s="0"/>
      <c r="LH318" s="0"/>
      <c r="LI318" s="0"/>
      <c r="LJ318" s="0"/>
      <c r="LK318" s="0"/>
      <c r="LL318" s="0"/>
      <c r="LM318" s="0"/>
      <c r="LN318" s="0"/>
      <c r="LO318" s="0"/>
      <c r="LP318" s="0"/>
      <c r="LQ318" s="0"/>
      <c r="LR318" s="0"/>
      <c r="LS318" s="0"/>
      <c r="LT318" s="0"/>
      <c r="LU318" s="0"/>
      <c r="LV318" s="0"/>
      <c r="LW318" s="0"/>
      <c r="LX318" s="0"/>
      <c r="LY318" s="0"/>
      <c r="LZ318" s="0"/>
      <c r="MA318" s="0"/>
      <c r="MB318" s="0"/>
      <c r="MC318" s="0"/>
      <c r="MD318" s="0"/>
      <c r="ME318" s="0"/>
      <c r="MF318" s="0"/>
      <c r="MG318" s="0"/>
      <c r="MH318" s="0"/>
      <c r="MI318" s="0"/>
      <c r="MJ318" s="0"/>
      <c r="MK318" s="0"/>
      <c r="ML318" s="0"/>
      <c r="MM318" s="0"/>
      <c r="MN318" s="0"/>
      <c r="MO318" s="0"/>
      <c r="MP318" s="0"/>
      <c r="MQ318" s="0"/>
      <c r="MR318" s="0"/>
      <c r="MS318" s="0"/>
      <c r="MT318" s="0"/>
      <c r="MU318" s="0"/>
      <c r="MV318" s="0"/>
      <c r="MW318" s="0"/>
      <c r="MX318" s="0"/>
      <c r="MY318" s="0"/>
      <c r="MZ318" s="0"/>
      <c r="NA318" s="0"/>
      <c r="NB318" s="0"/>
      <c r="NC318" s="0"/>
      <c r="ND318" s="0"/>
      <c r="NE318" s="0"/>
      <c r="NF318" s="0"/>
      <c r="NG318" s="0"/>
      <c r="NH318" s="0"/>
      <c r="NI318" s="0"/>
      <c r="NJ318" s="0"/>
      <c r="NK318" s="0"/>
      <c r="NL318" s="0"/>
      <c r="NM318" s="0"/>
      <c r="NN318" s="0"/>
      <c r="NO318" s="0"/>
      <c r="NP318" s="0"/>
      <c r="NQ318" s="0"/>
      <c r="NR318" s="0"/>
      <c r="NS318" s="0"/>
      <c r="NT318" s="0"/>
      <c r="NU318" s="0"/>
      <c r="NV318" s="0"/>
      <c r="NW318" s="0"/>
      <c r="NX318" s="0"/>
      <c r="NY318" s="0"/>
      <c r="NZ318" s="0"/>
      <c r="OA318" s="0"/>
      <c r="OB318" s="0"/>
      <c r="OC318" s="0"/>
      <c r="OD318" s="0"/>
      <c r="OE318" s="0"/>
      <c r="OF318" s="0"/>
      <c r="OG318" s="0"/>
      <c r="OH318" s="0"/>
      <c r="OI318" s="0"/>
      <c r="OJ318" s="0"/>
      <c r="OK318" s="0"/>
      <c r="OL318" s="0"/>
      <c r="OM318" s="0"/>
      <c r="ON318" s="0"/>
      <c r="OO318" s="0"/>
      <c r="OP318" s="0"/>
      <c r="OQ318" s="0"/>
      <c r="OR318" s="0"/>
      <c r="OS318" s="0"/>
      <c r="OT318" s="0"/>
      <c r="OU318" s="0"/>
      <c r="OV318" s="0"/>
      <c r="OW318" s="0"/>
      <c r="OX318" s="0"/>
      <c r="OY318" s="0"/>
      <c r="OZ318" s="0"/>
      <c r="PA318" s="0"/>
      <c r="PB318" s="0"/>
      <c r="PC318" s="0"/>
      <c r="PD318" s="0"/>
      <c r="PE318" s="0"/>
      <c r="PF318" s="0"/>
      <c r="PG318" s="0"/>
      <c r="PH318" s="0"/>
      <c r="PI318" s="0"/>
      <c r="PJ318" s="0"/>
      <c r="PK318" s="0"/>
      <c r="PL318" s="0"/>
      <c r="PM318" s="0"/>
      <c r="PN318" s="0"/>
      <c r="PO318" s="0"/>
      <c r="PP318" s="0"/>
      <c r="PQ318" s="0"/>
      <c r="PR318" s="0"/>
      <c r="PS318" s="0"/>
      <c r="PT318" s="0"/>
      <c r="PU318" s="0"/>
      <c r="PV318" s="0"/>
      <c r="PW318" s="0"/>
      <c r="PX318" s="0"/>
      <c r="PY318" s="0"/>
      <c r="PZ318" s="0"/>
      <c r="QA318" s="0"/>
      <c r="QB318" s="0"/>
      <c r="QC318" s="0"/>
      <c r="QD318" s="0"/>
      <c r="QE318" s="0"/>
      <c r="QF318" s="0"/>
      <c r="QG318" s="0"/>
      <c r="QH318" s="0"/>
      <c r="QI318" s="0"/>
      <c r="QJ318" s="0"/>
      <c r="QK318" s="0"/>
      <c r="QL318" s="0"/>
      <c r="QM318" s="0"/>
      <c r="QN318" s="0"/>
      <c r="QO318" s="0"/>
      <c r="QP318" s="0"/>
      <c r="QQ318" s="0"/>
      <c r="QR318" s="0"/>
      <c r="QS318" s="0"/>
      <c r="QT318" s="0"/>
      <c r="QU318" s="0"/>
      <c r="QV318" s="0"/>
      <c r="QW318" s="0"/>
      <c r="QX318" s="0"/>
      <c r="QY318" s="0"/>
      <c r="QZ318" s="0"/>
      <c r="RA318" s="0"/>
      <c r="RB318" s="0"/>
      <c r="RC318" s="0"/>
      <c r="RD318" s="0"/>
      <c r="RE318" s="0"/>
      <c r="RF318" s="0"/>
      <c r="RG318" s="0"/>
      <c r="RH318" s="0"/>
      <c r="RI318" s="0"/>
      <c r="RJ318" s="0"/>
      <c r="RK318" s="0"/>
      <c r="RL318" s="0"/>
      <c r="RM318" s="0"/>
      <c r="RN318" s="0"/>
      <c r="RO318" s="0"/>
      <c r="RP318" s="0"/>
      <c r="RQ318" s="0"/>
      <c r="RR318" s="0"/>
      <c r="RS318" s="0"/>
      <c r="RT318" s="0"/>
      <c r="RU318" s="0"/>
      <c r="RV318" s="0"/>
      <c r="RW318" s="0"/>
      <c r="RX318" s="0"/>
      <c r="RY318" s="0"/>
      <c r="RZ318" s="0"/>
      <c r="SA318" s="0"/>
      <c r="SB318" s="0"/>
      <c r="SC318" s="0"/>
      <c r="SD318" s="0"/>
      <c r="SE318" s="0"/>
      <c r="SF318" s="0"/>
      <c r="SG318" s="0"/>
      <c r="SH318" s="0"/>
      <c r="SI318" s="0"/>
      <c r="SJ318" s="0"/>
      <c r="SK318" s="0"/>
      <c r="SL318" s="0"/>
      <c r="SM318" s="0"/>
      <c r="SN318" s="0"/>
      <c r="SO318" s="0"/>
      <c r="SP318" s="0"/>
      <c r="SQ318" s="0"/>
      <c r="SR318" s="0"/>
      <c r="SS318" s="0"/>
      <c r="ST318" s="0"/>
      <c r="SU318" s="0"/>
      <c r="SV318" s="0"/>
      <c r="SW318" s="0"/>
      <c r="SX318" s="0"/>
      <c r="SY318" s="0"/>
      <c r="SZ318" s="0"/>
      <c r="TA318" s="0"/>
      <c r="TB318" s="0"/>
      <c r="TC318" s="0"/>
      <c r="TD318" s="0"/>
      <c r="TE318" s="0"/>
      <c r="TF318" s="0"/>
      <c r="TG318" s="0"/>
      <c r="TH318" s="0"/>
      <c r="TI318" s="0"/>
      <c r="TJ318" s="0"/>
      <c r="TK318" s="0"/>
      <c r="TL318" s="0"/>
      <c r="TM318" s="0"/>
      <c r="TN318" s="0"/>
      <c r="TO318" s="0"/>
      <c r="TP318" s="0"/>
      <c r="TQ318" s="0"/>
      <c r="TR318" s="0"/>
      <c r="TS318" s="0"/>
      <c r="TT318" s="0"/>
      <c r="TU318" s="0"/>
      <c r="TV318" s="0"/>
      <c r="TW318" s="0"/>
      <c r="TX318" s="0"/>
      <c r="TY318" s="0"/>
      <c r="TZ318" s="0"/>
      <c r="UA318" s="0"/>
      <c r="UB318" s="0"/>
      <c r="UC318" s="0"/>
      <c r="UD318" s="0"/>
      <c r="UE318" s="0"/>
      <c r="UF318" s="0"/>
      <c r="UG318" s="0"/>
      <c r="UH318" s="0"/>
      <c r="UI318" s="0"/>
      <c r="UJ318" s="0"/>
      <c r="UK318" s="0"/>
      <c r="UL318" s="0"/>
      <c r="UM318" s="0"/>
      <c r="UN318" s="0"/>
      <c r="UO318" s="0"/>
      <c r="UP318" s="0"/>
      <c r="UQ318" s="0"/>
      <c r="UR318" s="0"/>
      <c r="US318" s="0"/>
      <c r="UT318" s="0"/>
      <c r="UU318" s="0"/>
      <c r="UV318" s="0"/>
      <c r="UW318" s="0"/>
      <c r="UX318" s="0"/>
      <c r="UY318" s="0"/>
      <c r="UZ318" s="0"/>
      <c r="VA318" s="0"/>
      <c r="VB318" s="0"/>
      <c r="VC318" s="0"/>
      <c r="VD318" s="0"/>
      <c r="VE318" s="0"/>
      <c r="VF318" s="0"/>
      <c r="VG318" s="0"/>
      <c r="VH318" s="0"/>
      <c r="VI318" s="0"/>
      <c r="VJ318" s="0"/>
      <c r="VK318" s="0"/>
      <c r="VL318" s="0"/>
      <c r="VM318" s="0"/>
      <c r="VN318" s="0"/>
      <c r="VO318" s="0"/>
      <c r="VP318" s="0"/>
      <c r="VQ318" s="0"/>
      <c r="VR318" s="0"/>
      <c r="VS318" s="0"/>
      <c r="VT318" s="0"/>
      <c r="VU318" s="0"/>
      <c r="VV318" s="0"/>
      <c r="VW318" s="0"/>
      <c r="VX318" s="0"/>
      <c r="VY318" s="0"/>
      <c r="VZ318" s="0"/>
      <c r="WA318" s="0"/>
      <c r="WB318" s="0"/>
      <c r="WC318" s="0"/>
      <c r="WD318" s="0"/>
      <c r="WE318" s="0"/>
      <c r="WF318" s="0"/>
      <c r="WG318" s="0"/>
      <c r="WH318" s="0"/>
      <c r="WI318" s="0"/>
      <c r="WJ318" s="0"/>
      <c r="WK318" s="0"/>
      <c r="WL318" s="0"/>
      <c r="WM318" s="0"/>
      <c r="WN318" s="0"/>
      <c r="WO318" s="0"/>
      <c r="WP318" s="0"/>
      <c r="WQ318" s="0"/>
      <c r="WR318" s="0"/>
      <c r="WS318" s="0"/>
      <c r="WT318" s="0"/>
      <c r="WU318" s="0"/>
      <c r="WV318" s="0"/>
      <c r="WW318" s="0"/>
      <c r="WX318" s="0"/>
      <c r="WY318" s="0"/>
      <c r="WZ318" s="0"/>
      <c r="XA318" s="0"/>
      <c r="XB318" s="0"/>
      <c r="XC318" s="0"/>
      <c r="XD318" s="0"/>
      <c r="XE318" s="0"/>
      <c r="XF318" s="0"/>
      <c r="XG318" s="0"/>
      <c r="XH318" s="0"/>
      <c r="XI318" s="0"/>
      <c r="XJ318" s="0"/>
      <c r="XK318" s="0"/>
      <c r="XL318" s="0"/>
      <c r="XM318" s="0"/>
      <c r="XN318" s="0"/>
      <c r="XO318" s="0"/>
      <c r="XP318" s="0"/>
      <c r="XQ318" s="0"/>
      <c r="XR318" s="0"/>
      <c r="XS318" s="0"/>
      <c r="XT318" s="0"/>
      <c r="XU318" s="0"/>
      <c r="XV318" s="0"/>
      <c r="XW318" s="0"/>
      <c r="XX318" s="0"/>
      <c r="XY318" s="0"/>
      <c r="XZ318" s="0"/>
      <c r="YA318" s="0"/>
      <c r="YB318" s="0"/>
      <c r="YC318" s="0"/>
      <c r="YD318" s="0"/>
      <c r="YE318" s="0"/>
      <c r="YF318" s="0"/>
      <c r="YG318" s="0"/>
      <c r="YH318" s="0"/>
      <c r="YI318" s="0"/>
      <c r="YJ318" s="0"/>
      <c r="YK318" s="0"/>
      <c r="YL318" s="0"/>
      <c r="YM318" s="0"/>
      <c r="YN318" s="0"/>
      <c r="YO318" s="0"/>
      <c r="YP318" s="0"/>
      <c r="YQ318" s="0"/>
      <c r="YR318" s="0"/>
      <c r="YS318" s="0"/>
      <c r="YT318" s="0"/>
      <c r="YU318" s="0"/>
      <c r="YV318" s="0"/>
      <c r="YW318" s="0"/>
      <c r="YX318" s="0"/>
      <c r="YY318" s="0"/>
      <c r="YZ318" s="0"/>
      <c r="ZA318" s="0"/>
      <c r="ZB318" s="0"/>
      <c r="ZC318" s="0"/>
      <c r="ZD318" s="0"/>
      <c r="ZE318" s="0"/>
      <c r="ZF318" s="0"/>
      <c r="ZG318" s="0"/>
      <c r="ZH318" s="0"/>
      <c r="ZI318" s="0"/>
      <c r="ZJ318" s="0"/>
      <c r="ZK318" s="0"/>
      <c r="ZL318" s="0"/>
      <c r="ZM318" s="0"/>
      <c r="ZN318" s="0"/>
      <c r="ZO318" s="0"/>
      <c r="ZP318" s="0"/>
      <c r="ZQ318" s="0"/>
      <c r="ZR318" s="0"/>
      <c r="ZS318" s="0"/>
      <c r="ZT318" s="0"/>
      <c r="ZU318" s="0"/>
      <c r="ZV318" s="0"/>
      <c r="ZW318" s="0"/>
      <c r="ZX318" s="0"/>
      <c r="ZY318" s="0"/>
      <c r="ZZ318" s="0"/>
      <c r="AAA318" s="0"/>
      <c r="AAB318" s="0"/>
      <c r="AAC318" s="0"/>
      <c r="AAD318" s="0"/>
      <c r="AAE318" s="0"/>
      <c r="AAF318" s="0"/>
      <c r="AAG318" s="0"/>
      <c r="AAH318" s="0"/>
      <c r="AAI318" s="0"/>
      <c r="AAJ318" s="0"/>
      <c r="AAK318" s="0"/>
      <c r="AAL318" s="0"/>
      <c r="AAM318" s="0"/>
      <c r="AAN318" s="0"/>
      <c r="AAO318" s="0"/>
      <c r="AAP318" s="0"/>
      <c r="AAQ318" s="0"/>
      <c r="AAR318" s="0"/>
      <c r="AAS318" s="0"/>
      <c r="AAT318" s="0"/>
      <c r="AAU318" s="0"/>
      <c r="AAV318" s="0"/>
      <c r="AAW318" s="0"/>
      <c r="AAX318" s="0"/>
      <c r="AAY318" s="0"/>
      <c r="AAZ318" s="0"/>
      <c r="ABA318" s="0"/>
      <c r="ABB318" s="0"/>
      <c r="ABC318" s="0"/>
      <c r="ABD318" s="0"/>
      <c r="ABE318" s="0"/>
      <c r="ABF318" s="0"/>
      <c r="ABG318" s="0"/>
      <c r="ABH318" s="0"/>
      <c r="ABI318" s="0"/>
      <c r="ABJ318" s="0"/>
      <c r="ABK318" s="0"/>
      <c r="ABL318" s="0"/>
      <c r="ABM318" s="0"/>
      <c r="ABN318" s="0"/>
      <c r="ABO318" s="0"/>
      <c r="ABP318" s="0"/>
      <c r="ABQ318" s="0"/>
      <c r="ABR318" s="0"/>
      <c r="ABS318" s="0"/>
      <c r="ABT318" s="0"/>
      <c r="ABU318" s="0"/>
      <c r="ABV318" s="0"/>
      <c r="ABW318" s="0"/>
      <c r="ABX318" s="0"/>
      <c r="ABY318" s="0"/>
      <c r="ABZ318" s="0"/>
      <c r="ACA318" s="0"/>
      <c r="ACB318" s="0"/>
      <c r="ACC318" s="0"/>
      <c r="ACD318" s="0"/>
      <c r="ACE318" s="0"/>
      <c r="ACF318" s="0"/>
      <c r="ACG318" s="0"/>
      <c r="ACH318" s="0"/>
      <c r="ACI318" s="0"/>
      <c r="ACJ318" s="0"/>
      <c r="ACK318" s="0"/>
      <c r="ACL318" s="0"/>
      <c r="ACM318" s="0"/>
      <c r="ACN318" s="0"/>
      <c r="ACO318" s="0"/>
      <c r="ACP318" s="0"/>
      <c r="ACQ318" s="0"/>
      <c r="ACR318" s="0"/>
      <c r="ACS318" s="0"/>
      <c r="ACT318" s="0"/>
      <c r="ACU318" s="0"/>
      <c r="ACV318" s="0"/>
      <c r="ACW318" s="0"/>
      <c r="ACX318" s="0"/>
      <c r="ACY318" s="0"/>
      <c r="ACZ318" s="0"/>
      <c r="ADA318" s="0"/>
      <c r="ADB318" s="0"/>
      <c r="ADC318" s="0"/>
      <c r="ADD318" s="0"/>
      <c r="ADE318" s="0"/>
      <c r="ADF318" s="0"/>
      <c r="ADG318" s="0"/>
      <c r="ADH318" s="0"/>
      <c r="ADI318" s="0"/>
      <c r="ADJ318" s="0"/>
      <c r="ADK318" s="0"/>
      <c r="ADL318" s="0"/>
      <c r="ADM318" s="0"/>
      <c r="ADN318" s="0"/>
      <c r="ADO318" s="0"/>
      <c r="ADP318" s="0"/>
      <c r="ADQ318" s="0"/>
      <c r="ADR318" s="0"/>
      <c r="ADS318" s="0"/>
      <c r="ADT318" s="0"/>
      <c r="ADU318" s="0"/>
      <c r="ADV318" s="0"/>
      <c r="ADW318" s="0"/>
      <c r="ADX318" s="0"/>
      <c r="ADY318" s="0"/>
      <c r="ADZ318" s="0"/>
      <c r="AEA318" s="0"/>
      <c r="AEB318" s="0"/>
      <c r="AEC318" s="0"/>
      <c r="AED318" s="0"/>
      <c r="AEE318" s="0"/>
      <c r="AEF318" s="0"/>
      <c r="AEG318" s="0"/>
      <c r="AEH318" s="0"/>
      <c r="AEI318" s="0"/>
      <c r="AEJ318" s="0"/>
      <c r="AEK318" s="0"/>
      <c r="AEL318" s="0"/>
      <c r="AEM318" s="0"/>
      <c r="AEN318" s="0"/>
      <c r="AEO318" s="0"/>
      <c r="AEP318" s="0"/>
      <c r="AEQ318" s="0"/>
      <c r="AER318" s="0"/>
      <c r="AES318" s="0"/>
      <c r="AET318" s="0"/>
      <c r="AEU318" s="0"/>
      <c r="AEV318" s="0"/>
      <c r="AEW318" s="0"/>
      <c r="AEX318" s="0"/>
      <c r="AEY318" s="0"/>
      <c r="AEZ318" s="0"/>
      <c r="AFA318" s="0"/>
      <c r="AFB318" s="0"/>
      <c r="AFC318" s="0"/>
      <c r="AFD318" s="0"/>
      <c r="AFE318" s="0"/>
      <c r="AFF318" s="0"/>
      <c r="AFG318" s="0"/>
      <c r="AFH318" s="0"/>
      <c r="AFI318" s="0"/>
      <c r="AFJ318" s="0"/>
      <c r="AFK318" s="0"/>
      <c r="AFL318" s="0"/>
      <c r="AFM318" s="0"/>
      <c r="AFN318" s="0"/>
      <c r="AFO318" s="0"/>
      <c r="AFP318" s="0"/>
      <c r="AFQ318" s="0"/>
      <c r="AFR318" s="0"/>
      <c r="AFS318" s="0"/>
      <c r="AFT318" s="0"/>
      <c r="AFU318" s="0"/>
      <c r="AFV318" s="0"/>
      <c r="AFW318" s="0"/>
      <c r="AFX318" s="0"/>
      <c r="AFY318" s="0"/>
      <c r="AFZ318" s="0"/>
      <c r="AGA318" s="0"/>
      <c r="AGB318" s="0"/>
      <c r="AGC318" s="0"/>
      <c r="AGD318" s="0"/>
      <c r="AGE318" s="0"/>
      <c r="AGF318" s="0"/>
      <c r="AGG318" s="0"/>
      <c r="AGH318" s="0"/>
      <c r="AGI318" s="0"/>
      <c r="AGJ318" s="0"/>
      <c r="AGK318" s="0"/>
      <c r="AGL318" s="0"/>
      <c r="AGM318" s="0"/>
      <c r="AGN318" s="0"/>
      <c r="AGO318" s="0"/>
      <c r="AGP318" s="0"/>
      <c r="AGQ318" s="0"/>
      <c r="AGR318" s="0"/>
      <c r="AGS318" s="0"/>
      <c r="AGT318" s="0"/>
      <c r="AGU318" s="0"/>
      <c r="AGV318" s="0"/>
      <c r="AGW318" s="0"/>
      <c r="AGX318" s="0"/>
      <c r="AGY318" s="0"/>
      <c r="AGZ318" s="0"/>
      <c r="AHA318" s="0"/>
      <c r="AHB318" s="0"/>
      <c r="AHC318" s="0"/>
      <c r="AHD318" s="0"/>
      <c r="AHE318" s="0"/>
      <c r="AHF318" s="0"/>
      <c r="AHG318" s="0"/>
      <c r="AHH318" s="0"/>
      <c r="AHI318" s="0"/>
      <c r="AHJ318" s="0"/>
      <c r="AHK318" s="0"/>
      <c r="AHL318" s="0"/>
      <c r="AHM318" s="0"/>
      <c r="AHN318" s="0"/>
      <c r="AHO318" s="0"/>
      <c r="AHP318" s="0"/>
      <c r="AHQ318" s="0"/>
      <c r="AHR318" s="0"/>
      <c r="AHS318" s="0"/>
      <c r="AHT318" s="0"/>
      <c r="AHU318" s="0"/>
      <c r="AHV318" s="0"/>
      <c r="AHW318" s="0"/>
      <c r="AHX318" s="0"/>
      <c r="AHY318" s="0"/>
      <c r="AHZ318" s="0"/>
      <c r="AIA318" s="0"/>
      <c r="AIB318" s="0"/>
      <c r="AIC318" s="0"/>
      <c r="AID318" s="0"/>
      <c r="AIE318" s="0"/>
      <c r="AIF318" s="0"/>
      <c r="AIG318" s="0"/>
      <c r="AIH318" s="0"/>
      <c r="AII318" s="0"/>
      <c r="AIJ318" s="0"/>
      <c r="AIK318" s="0"/>
      <c r="AIL318" s="0"/>
      <c r="AIM318" s="0"/>
      <c r="AIN318" s="0"/>
      <c r="AIO318" s="0"/>
      <c r="AIP318" s="0"/>
      <c r="AIQ318" s="0"/>
      <c r="AIR318" s="0"/>
      <c r="AIS318" s="0"/>
      <c r="AIT318" s="0"/>
      <c r="AIU318" s="0"/>
      <c r="AIV318" s="0"/>
      <c r="AIW318" s="0"/>
      <c r="AIX318" s="0"/>
      <c r="AIY318" s="0"/>
      <c r="AIZ318" s="0"/>
      <c r="AJA318" s="0"/>
      <c r="AJB318" s="0"/>
      <c r="AJC318" s="0"/>
      <c r="AJD318" s="0"/>
      <c r="AJE318" s="0"/>
      <c r="AJF318" s="0"/>
      <c r="AJG318" s="0"/>
      <c r="AJH318" s="0"/>
      <c r="AJI318" s="0"/>
      <c r="AJJ318" s="0"/>
      <c r="AJK318" s="0"/>
      <c r="AJL318" s="0"/>
      <c r="AJM318" s="0"/>
      <c r="AJN318" s="0"/>
      <c r="AJO318" s="0"/>
      <c r="AJP318" s="0"/>
      <c r="AJQ318" s="0"/>
      <c r="AJR318" s="0"/>
      <c r="AJS318" s="0"/>
      <c r="AJT318" s="0"/>
      <c r="AJU318" s="0"/>
      <c r="AJV318" s="0"/>
      <c r="AJW318" s="0"/>
      <c r="AJX318" s="0"/>
      <c r="AJY318" s="0"/>
      <c r="AJZ318" s="0"/>
      <c r="AKA318" s="0"/>
      <c r="AKB318" s="0"/>
      <c r="AKC318" s="0"/>
      <c r="AKD318" s="0"/>
      <c r="AKE318" s="0"/>
      <c r="AKF318" s="0"/>
      <c r="AKG318" s="0"/>
      <c r="AKH318" s="0"/>
      <c r="AKI318" s="0"/>
      <c r="AKJ318" s="0"/>
      <c r="AKK318" s="0"/>
      <c r="AKL318" s="0"/>
      <c r="AKM318" s="0"/>
      <c r="AKN318" s="0"/>
      <c r="AKO318" s="0"/>
      <c r="AKP318" s="0"/>
      <c r="AKQ318" s="0"/>
      <c r="AKR318" s="0"/>
      <c r="AKS318" s="0"/>
      <c r="AKT318" s="0"/>
      <c r="AKU318" s="0"/>
      <c r="AKV318" s="0"/>
      <c r="AKW318" s="0"/>
      <c r="AKX318" s="0"/>
      <c r="AKY318" s="0"/>
      <c r="AKZ318" s="0"/>
      <c r="ALA318" s="0"/>
      <c r="ALB318" s="0"/>
      <c r="ALC318" s="0"/>
      <c r="ALD318" s="0"/>
      <c r="ALE318" s="0"/>
      <c r="ALF318" s="0"/>
      <c r="ALG318" s="0"/>
      <c r="ALH318" s="0"/>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customFormat="false" ht="12.75" hidden="false" customHeight="false" outlineLevel="0" collapsed="false">
      <c r="A319" s="138" t="s">
        <v>1386</v>
      </c>
      <c r="B319" s="139" t="n">
        <v>1.001</v>
      </c>
      <c r="C319" s="139"/>
      <c r="D319" s="139"/>
      <c r="E319" s="139"/>
      <c r="F319" s="139"/>
      <c r="G319" s="139" t="n">
        <v>0.871</v>
      </c>
      <c r="H319" s="139" t="n">
        <v>0.956</v>
      </c>
      <c r="I319" s="139" t="n">
        <v>0.591</v>
      </c>
      <c r="J319" s="139"/>
      <c r="K319" s="139"/>
      <c r="L319" s="139"/>
      <c r="M319" s="139"/>
      <c r="N319" s="139"/>
      <c r="O319" s="139"/>
      <c r="P319" s="14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c r="IY319" s="0"/>
      <c r="IZ319" s="0"/>
      <c r="JA319" s="0"/>
      <c r="JB319" s="0"/>
      <c r="JC319" s="0"/>
      <c r="JD319" s="0"/>
      <c r="JE319" s="0"/>
      <c r="JF319" s="0"/>
      <c r="JG319" s="0"/>
      <c r="JH319" s="0"/>
      <c r="JI319" s="0"/>
      <c r="JJ319" s="0"/>
      <c r="JK319" s="0"/>
      <c r="JL319" s="0"/>
      <c r="JM319" s="0"/>
      <c r="JN319" s="0"/>
      <c r="JO319" s="0"/>
      <c r="JP319" s="0"/>
      <c r="JQ319" s="0"/>
      <c r="JR319" s="0"/>
      <c r="JS319" s="0"/>
      <c r="JT319" s="0"/>
      <c r="JU319" s="0"/>
      <c r="JV319" s="0"/>
      <c r="JW319" s="0"/>
      <c r="JX319" s="0"/>
      <c r="JY319" s="0"/>
      <c r="JZ319" s="0"/>
      <c r="KA319" s="0"/>
      <c r="KB319" s="0"/>
      <c r="KC319" s="0"/>
      <c r="KD319" s="0"/>
      <c r="KE319" s="0"/>
      <c r="KF319" s="0"/>
      <c r="KG319" s="0"/>
      <c r="KH319" s="0"/>
      <c r="KI319" s="0"/>
      <c r="KJ319" s="0"/>
      <c r="KK319" s="0"/>
      <c r="KL319" s="0"/>
      <c r="KM319" s="0"/>
      <c r="KN319" s="0"/>
      <c r="KO319" s="0"/>
      <c r="KP319" s="0"/>
      <c r="KQ319" s="0"/>
      <c r="KR319" s="0"/>
      <c r="KS319" s="0"/>
      <c r="KT319" s="0"/>
      <c r="KU319" s="0"/>
      <c r="KV319" s="0"/>
      <c r="KW319" s="0"/>
      <c r="KX319" s="0"/>
      <c r="KY319" s="0"/>
      <c r="KZ319" s="0"/>
      <c r="LA319" s="0"/>
      <c r="LB319" s="0"/>
      <c r="LC319" s="0"/>
      <c r="LD319" s="0"/>
      <c r="LE319" s="0"/>
      <c r="LF319" s="0"/>
      <c r="LG319" s="0"/>
      <c r="LH319" s="0"/>
      <c r="LI319" s="0"/>
      <c r="LJ319" s="0"/>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s="0"/>
      <c r="NO319" s="0"/>
      <c r="NP319" s="0"/>
      <c r="NQ319" s="0"/>
      <c r="NR319" s="0"/>
      <c r="NS319" s="0"/>
      <c r="NT319" s="0"/>
      <c r="NU319" s="0"/>
      <c r="NV319" s="0"/>
      <c r="NW319" s="0"/>
      <c r="NX319" s="0"/>
      <c r="NY319" s="0"/>
      <c r="NZ319" s="0"/>
      <c r="OA319" s="0"/>
      <c r="OB319" s="0"/>
      <c r="OC319" s="0"/>
      <c r="OD319" s="0"/>
      <c r="OE319" s="0"/>
      <c r="OF319" s="0"/>
      <c r="OG319" s="0"/>
      <c r="OH319" s="0"/>
      <c r="OI319" s="0"/>
      <c r="OJ319" s="0"/>
      <c r="OK319" s="0"/>
      <c r="OL319" s="0"/>
      <c r="OM319" s="0"/>
      <c r="ON319" s="0"/>
      <c r="OO319" s="0"/>
      <c r="OP319" s="0"/>
      <c r="OQ319" s="0"/>
      <c r="OR319" s="0"/>
      <c r="OS319" s="0"/>
      <c r="OT319" s="0"/>
      <c r="OU319" s="0"/>
      <c r="OV319" s="0"/>
      <c r="OW319" s="0"/>
      <c r="OX319" s="0"/>
      <c r="OY319" s="0"/>
      <c r="OZ319" s="0"/>
      <c r="PA319" s="0"/>
      <c r="PB319" s="0"/>
      <c r="PC319" s="0"/>
      <c r="PD319" s="0"/>
      <c r="PE319" s="0"/>
      <c r="PF319" s="0"/>
      <c r="PG319" s="0"/>
      <c r="PH319" s="0"/>
      <c r="PI319" s="0"/>
      <c r="PJ319" s="0"/>
      <c r="PK319" s="0"/>
      <c r="PL319" s="0"/>
      <c r="PM319" s="0"/>
      <c r="PN319" s="0"/>
      <c r="PO319" s="0"/>
      <c r="PP319" s="0"/>
      <c r="PQ319" s="0"/>
      <c r="PR319" s="0"/>
      <c r="PS319" s="0"/>
      <c r="PT319" s="0"/>
      <c r="PU319" s="0"/>
      <c r="PV319" s="0"/>
      <c r="PW319" s="0"/>
      <c r="PX319" s="0"/>
      <c r="PY319" s="0"/>
      <c r="PZ319" s="0"/>
      <c r="QA319" s="0"/>
      <c r="QB319" s="0"/>
      <c r="QC319" s="0"/>
      <c r="QD319" s="0"/>
      <c r="QE319" s="0"/>
      <c r="QF319" s="0"/>
      <c r="QG319" s="0"/>
      <c r="QH319" s="0"/>
      <c r="QI319" s="0"/>
      <c r="QJ319" s="0"/>
      <c r="QK319" s="0"/>
      <c r="QL319" s="0"/>
      <c r="QM319" s="0"/>
      <c r="QN319" s="0"/>
      <c r="QO319" s="0"/>
      <c r="QP319" s="0"/>
      <c r="QQ319" s="0"/>
      <c r="QR319" s="0"/>
      <c r="QS319" s="0"/>
      <c r="QT319" s="0"/>
      <c r="QU319" s="0"/>
      <c r="QV319" s="0"/>
      <c r="QW319" s="0"/>
      <c r="QX319" s="0"/>
      <c r="QY319" s="0"/>
      <c r="QZ319" s="0"/>
      <c r="RA319" s="0"/>
      <c r="RB319" s="0"/>
      <c r="RC319" s="0"/>
      <c r="RD319" s="0"/>
      <c r="RE319" s="0"/>
      <c r="RF319" s="0"/>
      <c r="RG319" s="0"/>
      <c r="RH319" s="0"/>
      <c r="RI319" s="0"/>
      <c r="RJ319" s="0"/>
      <c r="RK319" s="0"/>
      <c r="RL319" s="0"/>
      <c r="RM319" s="0"/>
      <c r="RN319" s="0"/>
      <c r="RO319" s="0"/>
      <c r="RP319" s="0"/>
      <c r="RQ319" s="0"/>
      <c r="RR319" s="0"/>
      <c r="RS319" s="0"/>
      <c r="RT319" s="0"/>
      <c r="RU319" s="0"/>
      <c r="RV319" s="0"/>
      <c r="RW319" s="0"/>
      <c r="RX319" s="0"/>
      <c r="RY319" s="0"/>
      <c r="RZ319" s="0"/>
      <c r="SA319" s="0"/>
      <c r="SB319" s="0"/>
      <c r="SC319" s="0"/>
      <c r="SD319" s="0"/>
      <c r="SE319" s="0"/>
      <c r="SF319" s="0"/>
      <c r="SG319" s="0"/>
      <c r="SH319" s="0"/>
      <c r="SI319" s="0"/>
      <c r="SJ319" s="0"/>
      <c r="SK319" s="0"/>
      <c r="SL319" s="0"/>
      <c r="SM319" s="0"/>
      <c r="SN319" s="0"/>
      <c r="SO319" s="0"/>
      <c r="SP319" s="0"/>
      <c r="SQ319" s="0"/>
      <c r="SR319" s="0"/>
      <c r="SS319" s="0"/>
      <c r="ST319" s="0"/>
      <c r="SU319" s="0"/>
      <c r="SV319" s="0"/>
      <c r="SW319" s="0"/>
      <c r="SX319" s="0"/>
      <c r="SY319" s="0"/>
      <c r="SZ319" s="0"/>
      <c r="TA319" s="0"/>
      <c r="TB319" s="0"/>
      <c r="TC319" s="0"/>
      <c r="TD319" s="0"/>
      <c r="TE319" s="0"/>
      <c r="TF319" s="0"/>
      <c r="TG319" s="0"/>
      <c r="TH319" s="0"/>
      <c r="TI319" s="0"/>
      <c r="TJ319" s="0"/>
      <c r="TK319" s="0"/>
      <c r="TL319" s="0"/>
      <c r="TM319" s="0"/>
      <c r="TN319" s="0"/>
      <c r="TO319" s="0"/>
      <c r="TP319" s="0"/>
      <c r="TQ319" s="0"/>
      <c r="TR319" s="0"/>
      <c r="TS319" s="0"/>
      <c r="TT319" s="0"/>
      <c r="TU319" s="0"/>
      <c r="TV319" s="0"/>
      <c r="TW319" s="0"/>
      <c r="TX319" s="0"/>
      <c r="TY319" s="0"/>
      <c r="TZ319" s="0"/>
      <c r="UA319" s="0"/>
      <c r="UB319" s="0"/>
      <c r="UC319" s="0"/>
      <c r="UD319" s="0"/>
      <c r="UE319" s="0"/>
      <c r="UF319" s="0"/>
      <c r="UG319" s="0"/>
      <c r="UH319" s="0"/>
      <c r="UI319" s="0"/>
      <c r="UJ319" s="0"/>
      <c r="UK319" s="0"/>
      <c r="UL319" s="0"/>
      <c r="UM319" s="0"/>
      <c r="UN319" s="0"/>
      <c r="UO319" s="0"/>
      <c r="UP319" s="0"/>
      <c r="UQ319" s="0"/>
      <c r="UR319" s="0"/>
      <c r="US319" s="0"/>
      <c r="UT319" s="0"/>
      <c r="UU319" s="0"/>
      <c r="UV319" s="0"/>
      <c r="UW319" s="0"/>
      <c r="UX319" s="0"/>
      <c r="UY319" s="0"/>
      <c r="UZ319" s="0"/>
      <c r="VA319" s="0"/>
      <c r="VB319" s="0"/>
      <c r="VC319" s="0"/>
      <c r="VD319" s="0"/>
      <c r="VE319" s="0"/>
      <c r="VF319" s="0"/>
      <c r="VG319" s="0"/>
      <c r="VH319" s="0"/>
      <c r="VI319" s="0"/>
      <c r="VJ319" s="0"/>
      <c r="VK319" s="0"/>
      <c r="VL319" s="0"/>
      <c r="VM319" s="0"/>
      <c r="VN319" s="0"/>
      <c r="VO319" s="0"/>
      <c r="VP319" s="0"/>
      <c r="VQ319" s="0"/>
      <c r="VR319" s="0"/>
      <c r="VS319" s="0"/>
      <c r="VT319" s="0"/>
      <c r="VU319" s="0"/>
      <c r="VV319" s="0"/>
      <c r="VW319" s="0"/>
      <c r="VX319" s="0"/>
      <c r="VY319" s="0"/>
      <c r="VZ319" s="0"/>
      <c r="WA319" s="0"/>
      <c r="WB319" s="0"/>
      <c r="WC319" s="0"/>
      <c r="WD319" s="0"/>
      <c r="WE319" s="0"/>
      <c r="WF319" s="0"/>
      <c r="WG319" s="0"/>
      <c r="WH319" s="0"/>
      <c r="WI319" s="0"/>
      <c r="WJ319" s="0"/>
      <c r="WK319" s="0"/>
      <c r="WL319" s="0"/>
      <c r="WM319" s="0"/>
      <c r="WN319" s="0"/>
      <c r="WO319" s="0"/>
      <c r="WP319" s="0"/>
      <c r="WQ319" s="0"/>
      <c r="WR319" s="0"/>
      <c r="WS319" s="0"/>
      <c r="WT319" s="0"/>
      <c r="WU319" s="0"/>
      <c r="WV319" s="0"/>
      <c r="WW319" s="0"/>
      <c r="WX319" s="0"/>
      <c r="WY319" s="0"/>
      <c r="WZ319" s="0"/>
      <c r="XA319" s="0"/>
      <c r="XB319" s="0"/>
      <c r="XC319" s="0"/>
      <c r="XD319" s="0"/>
      <c r="XE319" s="0"/>
      <c r="XF319" s="0"/>
      <c r="XG319" s="0"/>
      <c r="XH319" s="0"/>
      <c r="XI319" s="0"/>
      <c r="XJ319" s="0"/>
      <c r="XK319" s="0"/>
      <c r="XL319" s="0"/>
      <c r="XM319" s="0"/>
      <c r="XN319" s="0"/>
      <c r="XO319" s="0"/>
      <c r="XP319" s="0"/>
      <c r="XQ319" s="0"/>
      <c r="XR319" s="0"/>
      <c r="XS319" s="0"/>
      <c r="XT319" s="0"/>
      <c r="XU319" s="0"/>
      <c r="XV319" s="0"/>
      <c r="XW319" s="0"/>
      <c r="XX319" s="0"/>
      <c r="XY319" s="0"/>
      <c r="XZ319" s="0"/>
      <c r="YA319" s="0"/>
      <c r="YB319" s="0"/>
      <c r="YC319" s="0"/>
      <c r="YD319" s="0"/>
      <c r="YE319" s="0"/>
      <c r="YF319" s="0"/>
      <c r="YG319" s="0"/>
      <c r="YH319" s="0"/>
      <c r="YI319" s="0"/>
      <c r="YJ319" s="0"/>
      <c r="YK319" s="0"/>
      <c r="YL319" s="0"/>
      <c r="YM319" s="0"/>
      <c r="YN319" s="0"/>
      <c r="YO319" s="0"/>
      <c r="YP319" s="0"/>
      <c r="YQ319" s="0"/>
      <c r="YR319" s="0"/>
      <c r="YS319" s="0"/>
      <c r="YT319" s="0"/>
      <c r="YU319" s="0"/>
      <c r="YV319" s="0"/>
      <c r="YW319" s="0"/>
      <c r="YX319" s="0"/>
      <c r="YY319" s="0"/>
      <c r="YZ319" s="0"/>
      <c r="ZA319" s="0"/>
      <c r="ZB319" s="0"/>
      <c r="ZC319" s="0"/>
      <c r="ZD319" s="0"/>
      <c r="ZE319" s="0"/>
      <c r="ZF319" s="0"/>
      <c r="ZG319" s="0"/>
      <c r="ZH319" s="0"/>
      <c r="ZI319" s="0"/>
      <c r="ZJ319" s="0"/>
      <c r="ZK319" s="0"/>
      <c r="ZL319" s="0"/>
      <c r="ZM319" s="0"/>
      <c r="ZN319" s="0"/>
      <c r="ZO319" s="0"/>
      <c r="ZP319" s="0"/>
      <c r="ZQ319" s="0"/>
      <c r="ZR319" s="0"/>
      <c r="ZS319" s="0"/>
      <c r="ZT319" s="0"/>
      <c r="ZU319" s="0"/>
      <c r="ZV319" s="0"/>
      <c r="ZW319" s="0"/>
      <c r="ZX319" s="0"/>
      <c r="ZY319" s="0"/>
      <c r="ZZ319" s="0"/>
      <c r="AAA319" s="0"/>
      <c r="AAB319" s="0"/>
      <c r="AAC319" s="0"/>
      <c r="AAD319" s="0"/>
      <c r="AAE319" s="0"/>
      <c r="AAF319" s="0"/>
      <c r="AAG319" s="0"/>
      <c r="AAH319" s="0"/>
      <c r="AAI319" s="0"/>
      <c r="AAJ319" s="0"/>
      <c r="AAK319" s="0"/>
      <c r="AAL319" s="0"/>
      <c r="AAM319" s="0"/>
      <c r="AAN319" s="0"/>
      <c r="AAO319" s="0"/>
      <c r="AAP319" s="0"/>
      <c r="AAQ319" s="0"/>
      <c r="AAR319" s="0"/>
      <c r="AAS319" s="0"/>
      <c r="AAT319" s="0"/>
      <c r="AAU319" s="0"/>
      <c r="AAV319" s="0"/>
      <c r="AAW319" s="0"/>
      <c r="AAX319" s="0"/>
      <c r="AAY319" s="0"/>
      <c r="AAZ319" s="0"/>
      <c r="ABA319" s="0"/>
      <c r="ABB319" s="0"/>
      <c r="ABC319" s="0"/>
      <c r="ABD319" s="0"/>
      <c r="ABE319" s="0"/>
      <c r="ABF319" s="0"/>
      <c r="ABG319" s="0"/>
      <c r="ABH319" s="0"/>
      <c r="ABI319" s="0"/>
      <c r="ABJ319" s="0"/>
      <c r="ABK319" s="0"/>
      <c r="ABL319" s="0"/>
      <c r="ABM319" s="0"/>
      <c r="ABN319" s="0"/>
      <c r="ABO319" s="0"/>
      <c r="ABP319" s="0"/>
      <c r="ABQ319" s="0"/>
      <c r="ABR319" s="0"/>
      <c r="ABS319" s="0"/>
      <c r="ABT319" s="0"/>
      <c r="ABU319" s="0"/>
      <c r="ABV319" s="0"/>
      <c r="ABW319" s="0"/>
      <c r="ABX319" s="0"/>
      <c r="ABY319" s="0"/>
      <c r="ABZ319" s="0"/>
      <c r="ACA319" s="0"/>
      <c r="ACB319" s="0"/>
      <c r="ACC319" s="0"/>
      <c r="ACD319" s="0"/>
      <c r="ACE319" s="0"/>
      <c r="ACF319" s="0"/>
      <c r="ACG319" s="0"/>
      <c r="ACH319" s="0"/>
      <c r="ACI319" s="0"/>
      <c r="ACJ319" s="0"/>
      <c r="ACK319" s="0"/>
      <c r="ACL319" s="0"/>
      <c r="ACM319" s="0"/>
      <c r="ACN319" s="0"/>
      <c r="ACO319" s="0"/>
      <c r="ACP319" s="0"/>
      <c r="ACQ319" s="0"/>
      <c r="ACR319" s="0"/>
      <c r="ACS319" s="0"/>
      <c r="ACT319" s="0"/>
      <c r="ACU319" s="0"/>
      <c r="ACV319" s="0"/>
      <c r="ACW319" s="0"/>
      <c r="ACX319" s="0"/>
      <c r="ACY319" s="0"/>
      <c r="ACZ319" s="0"/>
      <c r="ADA319" s="0"/>
      <c r="ADB319" s="0"/>
      <c r="ADC319" s="0"/>
      <c r="ADD319" s="0"/>
      <c r="ADE319" s="0"/>
      <c r="ADF319" s="0"/>
      <c r="ADG319" s="0"/>
      <c r="ADH319" s="0"/>
      <c r="ADI319" s="0"/>
      <c r="ADJ319" s="0"/>
      <c r="ADK319" s="0"/>
      <c r="ADL319" s="0"/>
      <c r="ADM319" s="0"/>
      <c r="ADN319" s="0"/>
      <c r="ADO319" s="0"/>
      <c r="ADP319" s="0"/>
      <c r="ADQ319" s="0"/>
      <c r="ADR319" s="0"/>
      <c r="ADS319" s="0"/>
      <c r="ADT319" s="0"/>
      <c r="ADU319" s="0"/>
      <c r="ADV319" s="0"/>
      <c r="ADW319" s="0"/>
      <c r="ADX319" s="0"/>
      <c r="ADY319" s="0"/>
      <c r="ADZ319" s="0"/>
      <c r="AEA319" s="0"/>
      <c r="AEB319" s="0"/>
      <c r="AEC319" s="0"/>
      <c r="AED319" s="0"/>
      <c r="AEE319" s="0"/>
      <c r="AEF319" s="0"/>
      <c r="AEG319" s="0"/>
      <c r="AEH319" s="0"/>
      <c r="AEI319" s="0"/>
      <c r="AEJ319" s="0"/>
      <c r="AEK319" s="0"/>
      <c r="AEL319" s="0"/>
      <c r="AEM319" s="0"/>
      <c r="AEN319" s="0"/>
      <c r="AEO319" s="0"/>
      <c r="AEP319" s="0"/>
      <c r="AEQ319" s="0"/>
      <c r="AER319" s="0"/>
      <c r="AES319" s="0"/>
      <c r="AET319" s="0"/>
      <c r="AEU319" s="0"/>
      <c r="AEV319" s="0"/>
      <c r="AEW319" s="0"/>
      <c r="AEX319" s="0"/>
      <c r="AEY319" s="0"/>
      <c r="AEZ319" s="0"/>
      <c r="AFA319" s="0"/>
      <c r="AFB319" s="0"/>
      <c r="AFC319" s="0"/>
      <c r="AFD319" s="0"/>
      <c r="AFE319" s="0"/>
      <c r="AFF319" s="0"/>
      <c r="AFG319" s="0"/>
      <c r="AFH319" s="0"/>
      <c r="AFI319" s="0"/>
      <c r="AFJ319" s="0"/>
      <c r="AFK319" s="0"/>
      <c r="AFL319" s="0"/>
      <c r="AFM319" s="0"/>
      <c r="AFN319" s="0"/>
      <c r="AFO319" s="0"/>
      <c r="AFP319" s="0"/>
      <c r="AFQ319" s="0"/>
      <c r="AFR319" s="0"/>
      <c r="AFS319" s="0"/>
      <c r="AFT319" s="0"/>
      <c r="AFU319" s="0"/>
      <c r="AFV319" s="0"/>
      <c r="AFW319" s="0"/>
      <c r="AFX319" s="0"/>
      <c r="AFY319" s="0"/>
      <c r="AFZ319" s="0"/>
      <c r="AGA319" s="0"/>
      <c r="AGB319" s="0"/>
      <c r="AGC319" s="0"/>
      <c r="AGD319" s="0"/>
      <c r="AGE319" s="0"/>
      <c r="AGF319" s="0"/>
      <c r="AGG319" s="0"/>
      <c r="AGH319" s="0"/>
      <c r="AGI319" s="0"/>
      <c r="AGJ319" s="0"/>
      <c r="AGK319" s="0"/>
      <c r="AGL319" s="0"/>
      <c r="AGM319" s="0"/>
      <c r="AGN319" s="0"/>
      <c r="AGO319" s="0"/>
      <c r="AGP319" s="0"/>
      <c r="AGQ319" s="0"/>
      <c r="AGR319" s="0"/>
      <c r="AGS319" s="0"/>
      <c r="AGT319" s="0"/>
      <c r="AGU319" s="0"/>
      <c r="AGV319" s="0"/>
      <c r="AGW319" s="0"/>
      <c r="AGX319" s="0"/>
      <c r="AGY319" s="0"/>
      <c r="AGZ319" s="0"/>
      <c r="AHA319" s="0"/>
      <c r="AHB319" s="0"/>
      <c r="AHC319" s="0"/>
      <c r="AHD319" s="0"/>
      <c r="AHE319" s="0"/>
      <c r="AHF319" s="0"/>
      <c r="AHG319" s="0"/>
      <c r="AHH319" s="0"/>
      <c r="AHI319" s="0"/>
      <c r="AHJ319" s="0"/>
      <c r="AHK319" s="0"/>
      <c r="AHL319" s="0"/>
      <c r="AHM319" s="0"/>
      <c r="AHN319" s="0"/>
      <c r="AHO319" s="0"/>
      <c r="AHP319" s="0"/>
      <c r="AHQ319" s="0"/>
      <c r="AHR319" s="0"/>
      <c r="AHS319" s="0"/>
      <c r="AHT319" s="0"/>
      <c r="AHU319" s="0"/>
      <c r="AHV319" s="0"/>
      <c r="AHW319" s="0"/>
      <c r="AHX319" s="0"/>
      <c r="AHY319" s="0"/>
      <c r="AHZ319" s="0"/>
      <c r="AIA319" s="0"/>
      <c r="AIB319" s="0"/>
      <c r="AIC319" s="0"/>
      <c r="AID319" s="0"/>
      <c r="AIE319" s="0"/>
      <c r="AIF319" s="0"/>
      <c r="AIG319" s="0"/>
      <c r="AIH319" s="0"/>
      <c r="AII319" s="0"/>
      <c r="AIJ319" s="0"/>
      <c r="AIK319" s="0"/>
      <c r="AIL319" s="0"/>
      <c r="AIM319" s="0"/>
      <c r="AIN319" s="0"/>
      <c r="AIO319" s="0"/>
      <c r="AIP319" s="0"/>
      <c r="AIQ319" s="0"/>
      <c r="AIR319" s="0"/>
      <c r="AIS319" s="0"/>
      <c r="AIT319" s="0"/>
      <c r="AIU319" s="0"/>
      <c r="AIV319" s="0"/>
      <c r="AIW319" s="0"/>
      <c r="AIX319" s="0"/>
      <c r="AIY319" s="0"/>
      <c r="AIZ319" s="0"/>
      <c r="AJA319" s="0"/>
      <c r="AJB319" s="0"/>
      <c r="AJC319" s="0"/>
      <c r="AJD319" s="0"/>
      <c r="AJE319" s="0"/>
      <c r="AJF319" s="0"/>
      <c r="AJG319" s="0"/>
      <c r="AJH319" s="0"/>
      <c r="AJI319" s="0"/>
      <c r="AJJ319" s="0"/>
      <c r="AJK319" s="0"/>
      <c r="AJL319" s="0"/>
      <c r="AJM319" s="0"/>
      <c r="AJN319" s="0"/>
      <c r="AJO319" s="0"/>
      <c r="AJP319" s="0"/>
      <c r="AJQ319" s="0"/>
      <c r="AJR319" s="0"/>
      <c r="AJS319" s="0"/>
      <c r="AJT319" s="0"/>
      <c r="AJU319" s="0"/>
      <c r="AJV319" s="0"/>
      <c r="AJW319" s="0"/>
      <c r="AJX319" s="0"/>
      <c r="AJY319" s="0"/>
      <c r="AJZ319" s="0"/>
      <c r="AKA319" s="0"/>
      <c r="AKB319" s="0"/>
      <c r="AKC319" s="0"/>
      <c r="AKD319" s="0"/>
      <c r="AKE319" s="0"/>
      <c r="AKF319" s="0"/>
      <c r="AKG319" s="0"/>
      <c r="AKH319" s="0"/>
      <c r="AKI319" s="0"/>
      <c r="AKJ319" s="0"/>
      <c r="AKK319" s="0"/>
      <c r="AKL319" s="0"/>
      <c r="AKM319" s="0"/>
      <c r="AKN319" s="0"/>
      <c r="AKO319" s="0"/>
      <c r="AKP319" s="0"/>
      <c r="AKQ319" s="0"/>
      <c r="AKR319" s="0"/>
      <c r="AKS319" s="0"/>
      <c r="AKT319" s="0"/>
      <c r="AKU319" s="0"/>
      <c r="AKV319" s="0"/>
      <c r="AKW319" s="0"/>
      <c r="AKX319" s="0"/>
      <c r="AKY319" s="0"/>
      <c r="AKZ319" s="0"/>
      <c r="ALA319" s="0"/>
      <c r="ALB319" s="0"/>
      <c r="ALC319" s="0"/>
      <c r="ALD319" s="0"/>
      <c r="ALE319" s="0"/>
      <c r="ALF319" s="0"/>
      <c r="ALG319" s="0"/>
      <c r="ALH319" s="0"/>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customFormat="false" ht="13.5" hidden="false" customHeight="false" outlineLevel="0" collapsed="false">
      <c r="A320" s="134" t="s">
        <v>1387</v>
      </c>
      <c r="B320" s="135" t="n">
        <f aca="false">AVERAGE(B302:B319)</f>
        <v>0.874636363636363</v>
      </c>
      <c r="C320" s="135"/>
      <c r="D320" s="135"/>
      <c r="E320" s="135"/>
      <c r="F320" s="135"/>
      <c r="G320" s="135" t="n">
        <f aca="false">AVERAGE(G302:G319)</f>
        <v>0.893116666666667</v>
      </c>
      <c r="H320" s="135" t="n">
        <f aca="false">AVERAGE(H302:H319)</f>
        <v>0.9745</v>
      </c>
      <c r="I320" s="135" t="n">
        <f aca="false">AVERAGE(I302:I319)</f>
        <v>0.621714285714286</v>
      </c>
      <c r="J320" s="135"/>
      <c r="K320" s="135"/>
      <c r="L320" s="135" t="n">
        <f aca="false">AVERAGE(L302:L319)</f>
        <v>0.873</v>
      </c>
      <c r="M320" s="135"/>
      <c r="N320" s="135"/>
      <c r="O320" s="135" t="n">
        <f aca="false">AVERAGE(O302:O319)</f>
        <v>1.1155</v>
      </c>
      <c r="P320" s="136"/>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c r="IY320" s="0"/>
      <c r="IZ320" s="0"/>
      <c r="JA320" s="0"/>
      <c r="JB320" s="0"/>
      <c r="JC320" s="0"/>
      <c r="JD320" s="0"/>
      <c r="JE320" s="0"/>
      <c r="JF320" s="0"/>
      <c r="JG320" s="0"/>
      <c r="JH320" s="0"/>
      <c r="JI320" s="0"/>
      <c r="JJ320" s="0"/>
      <c r="JK320" s="0"/>
      <c r="JL320" s="0"/>
      <c r="JM320" s="0"/>
      <c r="JN320" s="0"/>
      <c r="JO320" s="0"/>
      <c r="JP320" s="0"/>
      <c r="JQ320" s="0"/>
      <c r="JR320" s="0"/>
      <c r="JS320" s="0"/>
      <c r="JT320" s="0"/>
      <c r="JU320" s="0"/>
      <c r="JV320" s="0"/>
      <c r="JW320" s="0"/>
      <c r="JX320" s="0"/>
      <c r="JY320" s="0"/>
      <c r="JZ320" s="0"/>
      <c r="KA320" s="0"/>
      <c r="KB320" s="0"/>
      <c r="KC320" s="0"/>
      <c r="KD320" s="0"/>
      <c r="KE320" s="0"/>
      <c r="KF320" s="0"/>
      <c r="KG320" s="0"/>
      <c r="KH320" s="0"/>
      <c r="KI320" s="0"/>
      <c r="KJ320" s="0"/>
      <c r="KK320" s="0"/>
      <c r="KL320" s="0"/>
      <c r="KM320" s="0"/>
      <c r="KN320" s="0"/>
      <c r="KO320" s="0"/>
      <c r="KP320" s="0"/>
      <c r="KQ320" s="0"/>
      <c r="KR320" s="0"/>
      <c r="KS320" s="0"/>
      <c r="KT320" s="0"/>
      <c r="KU320" s="0"/>
      <c r="KV320" s="0"/>
      <c r="KW320" s="0"/>
      <c r="KX320" s="0"/>
      <c r="KY320" s="0"/>
      <c r="KZ320" s="0"/>
      <c r="LA320" s="0"/>
      <c r="LB320" s="0"/>
      <c r="LC320" s="0"/>
      <c r="LD320" s="0"/>
      <c r="LE320" s="0"/>
      <c r="LF320" s="0"/>
      <c r="LG320" s="0"/>
      <c r="LH320" s="0"/>
      <c r="LI320" s="0"/>
      <c r="LJ320" s="0"/>
      <c r="LK320" s="0"/>
      <c r="LL320" s="0"/>
      <c r="LM320" s="0"/>
      <c r="LN320" s="0"/>
      <c r="LO320" s="0"/>
      <c r="LP320" s="0"/>
      <c r="LQ320" s="0"/>
      <c r="LR320" s="0"/>
      <c r="LS320" s="0"/>
      <c r="LT320" s="0"/>
      <c r="LU320" s="0"/>
      <c r="LV320" s="0"/>
      <c r="LW320" s="0"/>
      <c r="LX320" s="0"/>
      <c r="LY320" s="0"/>
      <c r="LZ320" s="0"/>
      <c r="MA320" s="0"/>
      <c r="MB320" s="0"/>
      <c r="MC320" s="0"/>
      <c r="MD320" s="0"/>
      <c r="ME320" s="0"/>
      <c r="MF320" s="0"/>
      <c r="MG320" s="0"/>
      <c r="MH320" s="0"/>
      <c r="MI320" s="0"/>
      <c r="MJ320" s="0"/>
      <c r="MK320" s="0"/>
      <c r="ML320" s="0"/>
      <c r="MM320" s="0"/>
      <c r="MN320" s="0"/>
      <c r="MO320" s="0"/>
      <c r="MP320" s="0"/>
      <c r="MQ320" s="0"/>
      <c r="MR320" s="0"/>
      <c r="MS320" s="0"/>
      <c r="MT320" s="0"/>
      <c r="MU320" s="0"/>
      <c r="MV320" s="0"/>
      <c r="MW320" s="0"/>
      <c r="MX320" s="0"/>
      <c r="MY320" s="0"/>
      <c r="MZ320" s="0"/>
      <c r="NA320" s="0"/>
      <c r="NB320" s="0"/>
      <c r="NC320" s="0"/>
      <c r="ND320" s="0"/>
      <c r="NE320" s="0"/>
      <c r="NF320" s="0"/>
      <c r="NG320" s="0"/>
      <c r="NH320" s="0"/>
      <c r="NI320" s="0"/>
      <c r="NJ320" s="0"/>
      <c r="NK320" s="0"/>
      <c r="NL320" s="0"/>
      <c r="NM320" s="0"/>
      <c r="NN320" s="0"/>
      <c r="NO320" s="0"/>
      <c r="NP320" s="0"/>
      <c r="NQ320" s="0"/>
      <c r="NR320" s="0"/>
      <c r="NS320" s="0"/>
      <c r="NT320" s="0"/>
      <c r="NU320" s="0"/>
      <c r="NV320" s="0"/>
      <c r="NW320" s="0"/>
      <c r="NX320" s="0"/>
      <c r="NY320" s="0"/>
      <c r="NZ320" s="0"/>
      <c r="OA320" s="0"/>
      <c r="OB320" s="0"/>
      <c r="OC320" s="0"/>
      <c r="OD320" s="0"/>
      <c r="OE320" s="0"/>
      <c r="OF320" s="0"/>
      <c r="OG320" s="0"/>
      <c r="OH320" s="0"/>
      <c r="OI320" s="0"/>
      <c r="OJ320" s="0"/>
      <c r="OK320" s="0"/>
      <c r="OL320" s="0"/>
      <c r="OM320" s="0"/>
      <c r="ON320" s="0"/>
      <c r="OO320" s="0"/>
      <c r="OP320" s="0"/>
      <c r="OQ320" s="0"/>
      <c r="OR320" s="0"/>
      <c r="OS320" s="0"/>
      <c r="OT320" s="0"/>
      <c r="OU320" s="0"/>
      <c r="OV320" s="0"/>
      <c r="OW320" s="0"/>
      <c r="OX320" s="0"/>
      <c r="OY320" s="0"/>
      <c r="OZ320" s="0"/>
      <c r="PA320" s="0"/>
      <c r="PB320" s="0"/>
      <c r="PC320" s="0"/>
      <c r="PD320" s="0"/>
      <c r="PE320" s="0"/>
      <c r="PF320" s="0"/>
      <c r="PG320" s="0"/>
      <c r="PH320" s="0"/>
      <c r="PI320" s="0"/>
      <c r="PJ320" s="0"/>
      <c r="PK320" s="0"/>
      <c r="PL320" s="0"/>
      <c r="PM320" s="0"/>
      <c r="PN320" s="0"/>
      <c r="PO320" s="0"/>
      <c r="PP320" s="0"/>
      <c r="PQ320" s="0"/>
      <c r="PR320" s="0"/>
      <c r="PS320" s="0"/>
      <c r="PT320" s="0"/>
      <c r="PU320" s="0"/>
      <c r="PV320" s="0"/>
      <c r="PW320" s="0"/>
      <c r="PX320" s="0"/>
      <c r="PY320" s="0"/>
      <c r="PZ320" s="0"/>
      <c r="QA320" s="0"/>
      <c r="QB320" s="0"/>
      <c r="QC320" s="0"/>
      <c r="QD320" s="0"/>
      <c r="QE320" s="0"/>
      <c r="QF320" s="0"/>
      <c r="QG320" s="0"/>
      <c r="QH320" s="0"/>
      <c r="QI320" s="0"/>
      <c r="QJ320" s="0"/>
      <c r="QK320" s="0"/>
      <c r="QL320" s="0"/>
      <c r="QM320" s="0"/>
      <c r="QN320" s="0"/>
      <c r="QO320" s="0"/>
      <c r="QP320" s="0"/>
      <c r="QQ320" s="0"/>
      <c r="QR320" s="0"/>
      <c r="QS320" s="0"/>
      <c r="QT320" s="0"/>
      <c r="QU320" s="0"/>
      <c r="QV320" s="0"/>
      <c r="QW320" s="0"/>
      <c r="QX320" s="0"/>
      <c r="QY320" s="0"/>
      <c r="QZ320" s="0"/>
      <c r="RA320" s="0"/>
      <c r="RB320" s="0"/>
      <c r="RC320" s="0"/>
      <c r="RD320" s="0"/>
      <c r="RE320" s="0"/>
      <c r="RF320" s="0"/>
      <c r="RG320" s="0"/>
      <c r="RH320" s="0"/>
      <c r="RI320" s="0"/>
      <c r="RJ320" s="0"/>
      <c r="RK320" s="0"/>
      <c r="RL320" s="0"/>
      <c r="RM320" s="0"/>
      <c r="RN320" s="0"/>
      <c r="RO320" s="0"/>
      <c r="RP320" s="0"/>
      <c r="RQ320" s="0"/>
      <c r="RR320" s="0"/>
      <c r="RS320" s="0"/>
      <c r="RT320" s="0"/>
      <c r="RU320" s="0"/>
      <c r="RV320" s="0"/>
      <c r="RW320" s="0"/>
      <c r="RX320" s="0"/>
      <c r="RY320" s="0"/>
      <c r="RZ320" s="0"/>
      <c r="SA320" s="0"/>
      <c r="SB320" s="0"/>
      <c r="SC320" s="0"/>
      <c r="SD320" s="0"/>
      <c r="SE320" s="0"/>
      <c r="SF320" s="0"/>
      <c r="SG320" s="0"/>
      <c r="SH320" s="0"/>
      <c r="SI320" s="0"/>
      <c r="SJ320" s="0"/>
      <c r="SK320" s="0"/>
      <c r="SL320" s="0"/>
      <c r="SM320" s="0"/>
      <c r="SN320" s="0"/>
      <c r="SO320" s="0"/>
      <c r="SP320" s="0"/>
      <c r="SQ320" s="0"/>
      <c r="SR320" s="0"/>
      <c r="SS320" s="0"/>
      <c r="ST320" s="0"/>
      <c r="SU320" s="0"/>
      <c r="SV320" s="0"/>
      <c r="SW320" s="0"/>
      <c r="SX320" s="0"/>
      <c r="SY320" s="0"/>
      <c r="SZ320" s="0"/>
      <c r="TA320" s="0"/>
      <c r="TB320" s="0"/>
      <c r="TC320" s="0"/>
      <c r="TD320" s="0"/>
      <c r="TE320" s="0"/>
      <c r="TF320" s="0"/>
      <c r="TG320" s="0"/>
      <c r="TH320" s="0"/>
      <c r="TI320" s="0"/>
      <c r="TJ320" s="0"/>
      <c r="TK320" s="0"/>
      <c r="TL320" s="0"/>
      <c r="TM320" s="0"/>
      <c r="TN320" s="0"/>
      <c r="TO320" s="0"/>
      <c r="TP320" s="0"/>
      <c r="TQ320" s="0"/>
      <c r="TR320" s="0"/>
      <c r="TS320" s="0"/>
      <c r="TT320" s="0"/>
      <c r="TU320" s="0"/>
      <c r="TV320" s="0"/>
      <c r="TW320" s="0"/>
      <c r="TX320" s="0"/>
      <c r="TY320" s="0"/>
      <c r="TZ320" s="0"/>
      <c r="UA320" s="0"/>
      <c r="UB320" s="0"/>
      <c r="UC320" s="0"/>
      <c r="UD320" s="0"/>
      <c r="UE320" s="0"/>
      <c r="UF320" s="0"/>
      <c r="UG320" s="0"/>
      <c r="UH320" s="0"/>
      <c r="UI320" s="0"/>
      <c r="UJ320" s="0"/>
      <c r="UK320" s="0"/>
      <c r="UL320" s="0"/>
      <c r="UM320" s="0"/>
      <c r="UN320" s="0"/>
      <c r="UO320" s="0"/>
      <c r="UP320" s="0"/>
      <c r="UQ320" s="0"/>
      <c r="UR320" s="0"/>
      <c r="US320" s="0"/>
      <c r="UT320" s="0"/>
      <c r="UU320" s="0"/>
      <c r="UV320" s="0"/>
      <c r="UW320" s="0"/>
      <c r="UX320" s="0"/>
      <c r="UY320" s="0"/>
      <c r="UZ320" s="0"/>
      <c r="VA320" s="0"/>
      <c r="VB320" s="0"/>
      <c r="VC320" s="0"/>
      <c r="VD320" s="0"/>
      <c r="VE320" s="0"/>
      <c r="VF320" s="0"/>
      <c r="VG320" s="0"/>
      <c r="VH320" s="0"/>
      <c r="VI320" s="0"/>
      <c r="VJ320" s="0"/>
      <c r="VK320" s="0"/>
      <c r="VL320" s="0"/>
      <c r="VM320" s="0"/>
      <c r="VN320" s="0"/>
      <c r="VO320" s="0"/>
      <c r="VP320" s="0"/>
      <c r="VQ320" s="0"/>
      <c r="VR320" s="0"/>
      <c r="VS320" s="0"/>
      <c r="VT320" s="0"/>
      <c r="VU320" s="0"/>
      <c r="VV320" s="0"/>
      <c r="VW320" s="0"/>
      <c r="VX320" s="0"/>
      <c r="VY320" s="0"/>
      <c r="VZ320" s="0"/>
      <c r="WA320" s="0"/>
      <c r="WB320" s="0"/>
      <c r="WC320" s="0"/>
      <c r="WD320" s="0"/>
      <c r="WE320" s="0"/>
      <c r="WF320" s="0"/>
      <c r="WG320" s="0"/>
      <c r="WH320" s="0"/>
      <c r="WI320" s="0"/>
      <c r="WJ320" s="0"/>
      <c r="WK320" s="0"/>
      <c r="WL320" s="0"/>
      <c r="WM320" s="0"/>
      <c r="WN320" s="0"/>
      <c r="WO320" s="0"/>
      <c r="WP320" s="0"/>
      <c r="WQ320" s="0"/>
      <c r="WR320" s="0"/>
      <c r="WS320" s="0"/>
      <c r="WT320" s="0"/>
      <c r="WU320" s="0"/>
      <c r="WV320" s="0"/>
      <c r="WW320" s="0"/>
      <c r="WX320" s="0"/>
      <c r="WY320" s="0"/>
      <c r="WZ320" s="0"/>
      <c r="XA320" s="0"/>
      <c r="XB320" s="0"/>
      <c r="XC320" s="0"/>
      <c r="XD320" s="0"/>
      <c r="XE320" s="0"/>
      <c r="XF320" s="0"/>
      <c r="XG320" s="0"/>
      <c r="XH320" s="0"/>
      <c r="XI320" s="0"/>
      <c r="XJ320" s="0"/>
      <c r="XK320" s="0"/>
      <c r="XL320" s="0"/>
      <c r="XM320" s="0"/>
      <c r="XN320" s="0"/>
      <c r="XO320" s="0"/>
      <c r="XP320" s="0"/>
      <c r="XQ320" s="0"/>
      <c r="XR320" s="0"/>
      <c r="XS320" s="0"/>
      <c r="XT320" s="0"/>
      <c r="XU320" s="0"/>
      <c r="XV320" s="0"/>
      <c r="XW320" s="0"/>
      <c r="XX320" s="0"/>
      <c r="XY320" s="0"/>
      <c r="XZ320" s="0"/>
      <c r="YA320" s="0"/>
      <c r="YB320" s="0"/>
      <c r="YC320" s="0"/>
      <c r="YD320" s="0"/>
      <c r="YE320" s="0"/>
      <c r="YF320" s="0"/>
      <c r="YG320" s="0"/>
      <c r="YH320" s="0"/>
      <c r="YI320" s="0"/>
      <c r="YJ320" s="0"/>
      <c r="YK320" s="0"/>
      <c r="YL320" s="0"/>
      <c r="YM320" s="0"/>
      <c r="YN320" s="0"/>
      <c r="YO320" s="0"/>
      <c r="YP320" s="0"/>
      <c r="YQ320" s="0"/>
      <c r="YR320" s="0"/>
      <c r="YS320" s="0"/>
      <c r="YT320" s="0"/>
      <c r="YU320" s="0"/>
      <c r="YV320" s="0"/>
      <c r="YW320" s="0"/>
      <c r="YX320" s="0"/>
      <c r="YY320" s="0"/>
      <c r="YZ320" s="0"/>
      <c r="ZA320" s="0"/>
      <c r="ZB320" s="0"/>
      <c r="ZC320" s="0"/>
      <c r="ZD320" s="0"/>
      <c r="ZE320" s="0"/>
      <c r="ZF320" s="0"/>
      <c r="ZG320" s="0"/>
      <c r="ZH320" s="0"/>
      <c r="ZI320" s="0"/>
      <c r="ZJ320" s="0"/>
      <c r="ZK320" s="0"/>
      <c r="ZL320" s="0"/>
      <c r="ZM320" s="0"/>
      <c r="ZN320" s="0"/>
      <c r="ZO320" s="0"/>
      <c r="ZP320" s="0"/>
      <c r="ZQ320" s="0"/>
      <c r="ZR320" s="0"/>
      <c r="ZS320" s="0"/>
      <c r="ZT320" s="0"/>
      <c r="ZU320" s="0"/>
      <c r="ZV320" s="0"/>
      <c r="ZW320" s="0"/>
      <c r="ZX320" s="0"/>
      <c r="ZY320" s="0"/>
      <c r="ZZ320" s="0"/>
      <c r="AAA320" s="0"/>
      <c r="AAB320" s="0"/>
      <c r="AAC320" s="0"/>
      <c r="AAD320" s="0"/>
      <c r="AAE320" s="0"/>
      <c r="AAF320" s="0"/>
      <c r="AAG320" s="0"/>
      <c r="AAH320" s="0"/>
      <c r="AAI320" s="0"/>
      <c r="AAJ320" s="0"/>
      <c r="AAK320" s="0"/>
      <c r="AAL320" s="0"/>
      <c r="AAM320" s="0"/>
      <c r="AAN320" s="0"/>
      <c r="AAO320" s="0"/>
      <c r="AAP320" s="0"/>
      <c r="AAQ320" s="0"/>
      <c r="AAR320" s="0"/>
      <c r="AAS320" s="0"/>
      <c r="AAT320" s="0"/>
      <c r="AAU320" s="0"/>
      <c r="AAV320" s="0"/>
      <c r="AAW320" s="0"/>
      <c r="AAX320" s="0"/>
      <c r="AAY320" s="0"/>
      <c r="AAZ320" s="0"/>
      <c r="ABA320" s="0"/>
      <c r="ABB320" s="0"/>
      <c r="ABC320" s="0"/>
      <c r="ABD320" s="0"/>
      <c r="ABE320" s="0"/>
      <c r="ABF320" s="0"/>
      <c r="ABG320" s="0"/>
      <c r="ABH320" s="0"/>
      <c r="ABI320" s="0"/>
      <c r="ABJ320" s="0"/>
      <c r="ABK320" s="0"/>
      <c r="ABL320" s="0"/>
      <c r="ABM320" s="0"/>
      <c r="ABN320" s="0"/>
      <c r="ABO320" s="0"/>
      <c r="ABP320" s="0"/>
      <c r="ABQ320" s="0"/>
      <c r="ABR320" s="0"/>
      <c r="ABS320" s="0"/>
      <c r="ABT320" s="0"/>
      <c r="ABU320" s="0"/>
      <c r="ABV320" s="0"/>
      <c r="ABW320" s="0"/>
      <c r="ABX320" s="0"/>
      <c r="ABY320" s="0"/>
      <c r="ABZ320" s="0"/>
      <c r="ACA320" s="0"/>
      <c r="ACB320" s="0"/>
      <c r="ACC320" s="0"/>
      <c r="ACD320" s="0"/>
      <c r="ACE320" s="0"/>
      <c r="ACF320" s="0"/>
      <c r="ACG320" s="0"/>
      <c r="ACH320" s="0"/>
      <c r="ACI320" s="0"/>
      <c r="ACJ320" s="0"/>
      <c r="ACK320" s="0"/>
      <c r="ACL320" s="0"/>
      <c r="ACM320" s="0"/>
      <c r="ACN320" s="0"/>
      <c r="ACO320" s="0"/>
      <c r="ACP320" s="0"/>
      <c r="ACQ320" s="0"/>
      <c r="ACR320" s="0"/>
      <c r="ACS320" s="0"/>
      <c r="ACT320" s="0"/>
      <c r="ACU320" s="0"/>
      <c r="ACV320" s="0"/>
      <c r="ACW320" s="0"/>
      <c r="ACX320" s="0"/>
      <c r="ACY320" s="0"/>
      <c r="ACZ320" s="0"/>
      <c r="ADA320" s="0"/>
      <c r="ADB320" s="0"/>
      <c r="ADC320" s="0"/>
      <c r="ADD320" s="0"/>
      <c r="ADE320" s="0"/>
      <c r="ADF320" s="0"/>
      <c r="ADG320" s="0"/>
      <c r="ADH320" s="0"/>
      <c r="ADI320" s="0"/>
      <c r="ADJ320" s="0"/>
      <c r="ADK320" s="0"/>
      <c r="ADL320" s="0"/>
      <c r="ADM320" s="0"/>
      <c r="ADN320" s="0"/>
      <c r="ADO320" s="0"/>
      <c r="ADP320" s="0"/>
      <c r="ADQ320" s="0"/>
      <c r="ADR320" s="0"/>
      <c r="ADS320" s="0"/>
      <c r="ADT320" s="0"/>
      <c r="ADU320" s="0"/>
      <c r="ADV320" s="0"/>
      <c r="ADW320" s="0"/>
      <c r="ADX320" s="0"/>
      <c r="ADY320" s="0"/>
      <c r="ADZ320" s="0"/>
      <c r="AEA320" s="0"/>
      <c r="AEB320" s="0"/>
      <c r="AEC320" s="0"/>
      <c r="AED320" s="0"/>
      <c r="AEE320" s="0"/>
      <c r="AEF320" s="0"/>
      <c r="AEG320" s="0"/>
      <c r="AEH320" s="0"/>
      <c r="AEI320" s="0"/>
      <c r="AEJ320" s="0"/>
      <c r="AEK320" s="0"/>
      <c r="AEL320" s="0"/>
      <c r="AEM320" s="0"/>
      <c r="AEN320" s="0"/>
      <c r="AEO320" s="0"/>
      <c r="AEP320" s="0"/>
      <c r="AEQ320" s="0"/>
      <c r="AER320" s="0"/>
      <c r="AES320" s="0"/>
      <c r="AET320" s="0"/>
      <c r="AEU320" s="0"/>
      <c r="AEV320" s="0"/>
      <c r="AEW320" s="0"/>
      <c r="AEX320" s="0"/>
      <c r="AEY320" s="0"/>
      <c r="AEZ320" s="0"/>
      <c r="AFA320" s="0"/>
      <c r="AFB320" s="0"/>
      <c r="AFC320" s="0"/>
      <c r="AFD320" s="0"/>
      <c r="AFE320" s="0"/>
      <c r="AFF320" s="0"/>
      <c r="AFG320" s="0"/>
      <c r="AFH320" s="0"/>
      <c r="AFI320" s="0"/>
      <c r="AFJ320" s="0"/>
      <c r="AFK320" s="0"/>
      <c r="AFL320" s="0"/>
      <c r="AFM320" s="0"/>
      <c r="AFN320" s="0"/>
      <c r="AFO320" s="0"/>
      <c r="AFP320" s="0"/>
      <c r="AFQ320" s="0"/>
      <c r="AFR320" s="0"/>
      <c r="AFS320" s="0"/>
      <c r="AFT320" s="0"/>
      <c r="AFU320" s="0"/>
      <c r="AFV320" s="0"/>
      <c r="AFW320" s="0"/>
      <c r="AFX320" s="0"/>
      <c r="AFY320" s="0"/>
      <c r="AFZ320" s="0"/>
      <c r="AGA320" s="0"/>
      <c r="AGB320" s="0"/>
      <c r="AGC320" s="0"/>
      <c r="AGD320" s="0"/>
      <c r="AGE320" s="0"/>
      <c r="AGF320" s="0"/>
      <c r="AGG320" s="0"/>
      <c r="AGH320" s="0"/>
      <c r="AGI320" s="0"/>
      <c r="AGJ320" s="0"/>
      <c r="AGK320" s="0"/>
      <c r="AGL320" s="0"/>
      <c r="AGM320" s="0"/>
      <c r="AGN320" s="0"/>
      <c r="AGO320" s="0"/>
      <c r="AGP320" s="0"/>
      <c r="AGQ320" s="0"/>
      <c r="AGR320" s="0"/>
      <c r="AGS320" s="0"/>
      <c r="AGT320" s="0"/>
      <c r="AGU320" s="0"/>
      <c r="AGV320" s="0"/>
      <c r="AGW320" s="0"/>
      <c r="AGX320" s="0"/>
      <c r="AGY320" s="0"/>
      <c r="AGZ320" s="0"/>
      <c r="AHA320" s="0"/>
      <c r="AHB320" s="0"/>
      <c r="AHC320" s="0"/>
      <c r="AHD320" s="0"/>
      <c r="AHE320" s="0"/>
      <c r="AHF320" s="0"/>
      <c r="AHG320" s="0"/>
      <c r="AHH320" s="0"/>
      <c r="AHI320" s="0"/>
      <c r="AHJ320" s="0"/>
      <c r="AHK320" s="0"/>
      <c r="AHL320" s="0"/>
      <c r="AHM320" s="0"/>
      <c r="AHN320" s="0"/>
      <c r="AHO320" s="0"/>
      <c r="AHP320" s="0"/>
      <c r="AHQ320" s="0"/>
      <c r="AHR320" s="0"/>
      <c r="AHS320" s="0"/>
      <c r="AHT320" s="0"/>
      <c r="AHU320" s="0"/>
      <c r="AHV320" s="0"/>
      <c r="AHW320" s="0"/>
      <c r="AHX320" s="0"/>
      <c r="AHY320" s="0"/>
      <c r="AHZ320" s="0"/>
      <c r="AIA320" s="0"/>
      <c r="AIB320" s="0"/>
      <c r="AIC320" s="0"/>
      <c r="AID320" s="0"/>
      <c r="AIE320" s="0"/>
      <c r="AIF320" s="0"/>
      <c r="AIG320" s="0"/>
      <c r="AIH320" s="0"/>
      <c r="AII320" s="0"/>
      <c r="AIJ320" s="0"/>
      <c r="AIK320" s="0"/>
      <c r="AIL320" s="0"/>
      <c r="AIM320" s="0"/>
      <c r="AIN320" s="0"/>
      <c r="AIO320" s="0"/>
      <c r="AIP320" s="0"/>
      <c r="AIQ320" s="0"/>
      <c r="AIR320" s="0"/>
      <c r="AIS320" s="0"/>
      <c r="AIT320" s="0"/>
      <c r="AIU320" s="0"/>
      <c r="AIV320" s="0"/>
      <c r="AIW320" s="0"/>
      <c r="AIX320" s="0"/>
      <c r="AIY320" s="0"/>
      <c r="AIZ320" s="0"/>
      <c r="AJA320" s="0"/>
      <c r="AJB320" s="0"/>
      <c r="AJC320" s="0"/>
      <c r="AJD320" s="0"/>
      <c r="AJE320" s="0"/>
      <c r="AJF320" s="0"/>
      <c r="AJG320" s="0"/>
      <c r="AJH320" s="0"/>
      <c r="AJI320" s="0"/>
      <c r="AJJ320" s="0"/>
      <c r="AJK320" s="0"/>
      <c r="AJL320" s="0"/>
      <c r="AJM320" s="0"/>
      <c r="AJN320" s="0"/>
      <c r="AJO320" s="0"/>
      <c r="AJP320" s="0"/>
      <c r="AJQ320" s="0"/>
      <c r="AJR320" s="0"/>
      <c r="AJS320" s="0"/>
      <c r="AJT320" s="0"/>
      <c r="AJU320" s="0"/>
      <c r="AJV320" s="0"/>
      <c r="AJW320" s="0"/>
      <c r="AJX320" s="0"/>
      <c r="AJY320" s="0"/>
      <c r="AJZ320" s="0"/>
      <c r="AKA320" s="0"/>
      <c r="AKB320" s="0"/>
      <c r="AKC320" s="0"/>
      <c r="AKD320" s="0"/>
      <c r="AKE320" s="0"/>
      <c r="AKF320" s="0"/>
      <c r="AKG320" s="0"/>
      <c r="AKH320" s="0"/>
      <c r="AKI320" s="0"/>
      <c r="AKJ320" s="0"/>
      <c r="AKK320" s="0"/>
      <c r="AKL320" s="0"/>
      <c r="AKM320" s="0"/>
      <c r="AKN320" s="0"/>
      <c r="AKO320" s="0"/>
      <c r="AKP320" s="0"/>
      <c r="AKQ320" s="0"/>
      <c r="AKR320" s="0"/>
      <c r="AKS320" s="0"/>
      <c r="AKT320" s="0"/>
      <c r="AKU320" s="0"/>
      <c r="AKV320" s="0"/>
      <c r="AKW320" s="0"/>
      <c r="AKX320" s="0"/>
      <c r="AKY320" s="0"/>
      <c r="AKZ320" s="0"/>
      <c r="ALA320" s="0"/>
      <c r="ALB320" s="0"/>
      <c r="ALC320" s="0"/>
      <c r="ALD320" s="0"/>
      <c r="ALE320" s="0"/>
      <c r="ALF320" s="0"/>
      <c r="ALG320" s="0"/>
      <c r="ALH320" s="0"/>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s="141" customFormat="true" ht="12.75" hidden="false" customHeight="false" outlineLevel="0" collapsed="false">
      <c r="A321" s="138" t="s">
        <v>1388</v>
      </c>
      <c r="B321" s="161"/>
      <c r="C321" s="161"/>
      <c r="D321" s="161"/>
      <c r="E321" s="161"/>
      <c r="F321" s="161"/>
      <c r="G321" s="161"/>
      <c r="H321" s="161"/>
      <c r="I321" s="161"/>
      <c r="J321" s="161"/>
      <c r="K321" s="161"/>
      <c r="L321" s="161"/>
      <c r="M321" s="161"/>
      <c r="N321" s="161"/>
      <c r="O321" s="161"/>
      <c r="P321" s="140"/>
    </row>
    <row r="322" customFormat="false" ht="12.75" hidden="false" customHeight="false" outlineLevel="0" collapsed="false">
      <c r="A322" s="148" t="s">
        <v>1389</v>
      </c>
      <c r="B322" s="0"/>
      <c r="C322" s="0"/>
      <c r="D322" s="0"/>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c r="IY322" s="0"/>
      <c r="IZ322" s="0"/>
      <c r="JA322" s="0"/>
      <c r="JB322" s="0"/>
      <c r="JC322" s="0"/>
      <c r="JD322" s="0"/>
      <c r="JE322" s="0"/>
      <c r="JF322" s="0"/>
      <c r="JG322" s="0"/>
      <c r="JH322" s="0"/>
      <c r="JI322" s="0"/>
      <c r="JJ322" s="0"/>
      <c r="JK322" s="0"/>
      <c r="JL322" s="0"/>
      <c r="JM322" s="0"/>
      <c r="JN322" s="0"/>
      <c r="JO322" s="0"/>
      <c r="JP322" s="0"/>
      <c r="JQ322" s="0"/>
      <c r="JR322" s="0"/>
      <c r="JS322" s="0"/>
      <c r="JT322" s="0"/>
      <c r="JU322" s="0"/>
      <c r="JV322" s="0"/>
      <c r="JW322" s="0"/>
      <c r="JX322" s="0"/>
      <c r="JY322" s="0"/>
      <c r="JZ322" s="0"/>
      <c r="KA322" s="0"/>
      <c r="KB322" s="0"/>
      <c r="KC322" s="0"/>
      <c r="KD322" s="0"/>
      <c r="KE322" s="0"/>
      <c r="KF322" s="0"/>
      <c r="KG322" s="0"/>
      <c r="KH322" s="0"/>
      <c r="KI322" s="0"/>
      <c r="KJ322" s="0"/>
      <c r="KK322" s="0"/>
      <c r="KL322" s="0"/>
      <c r="KM322" s="0"/>
      <c r="KN322" s="0"/>
      <c r="KO322" s="0"/>
      <c r="KP322" s="0"/>
      <c r="KQ322" s="0"/>
      <c r="KR322" s="0"/>
      <c r="KS322" s="0"/>
      <c r="KT322" s="0"/>
      <c r="KU322" s="0"/>
      <c r="KV322" s="0"/>
      <c r="KW322" s="0"/>
      <c r="KX322" s="0"/>
      <c r="KY322" s="0"/>
      <c r="KZ322" s="0"/>
      <c r="LA322" s="0"/>
      <c r="LB322" s="0"/>
      <c r="LC322" s="0"/>
      <c r="LD322" s="0"/>
      <c r="LE322" s="0"/>
      <c r="LF322" s="0"/>
      <c r="LG322" s="0"/>
      <c r="LH322" s="0"/>
      <c r="LI322" s="0"/>
      <c r="LJ322" s="0"/>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s="0"/>
      <c r="NO322" s="0"/>
      <c r="NP322" s="0"/>
      <c r="NQ322" s="0"/>
      <c r="NR322" s="0"/>
      <c r="NS322" s="0"/>
      <c r="NT322" s="0"/>
      <c r="NU322" s="0"/>
      <c r="NV322" s="0"/>
      <c r="NW322" s="0"/>
      <c r="NX322" s="0"/>
      <c r="NY322" s="0"/>
      <c r="NZ322" s="0"/>
      <c r="OA322" s="0"/>
      <c r="OB322" s="0"/>
      <c r="OC322" s="0"/>
      <c r="OD322" s="0"/>
      <c r="OE322" s="0"/>
      <c r="OF322" s="0"/>
      <c r="OG322" s="0"/>
      <c r="OH322" s="0"/>
      <c r="OI322" s="0"/>
      <c r="OJ322" s="0"/>
      <c r="OK322" s="0"/>
      <c r="OL322" s="0"/>
      <c r="OM322" s="0"/>
      <c r="ON322" s="0"/>
      <c r="OO322" s="0"/>
      <c r="OP322" s="0"/>
      <c r="OQ322" s="0"/>
      <c r="OR322" s="0"/>
      <c r="OS322" s="0"/>
      <c r="OT322" s="0"/>
      <c r="OU322" s="0"/>
      <c r="OV322" s="0"/>
      <c r="OW322" s="0"/>
      <c r="OX322" s="0"/>
      <c r="OY322" s="0"/>
      <c r="OZ322" s="0"/>
      <c r="PA322" s="0"/>
      <c r="PB322" s="0"/>
      <c r="PC322" s="0"/>
      <c r="PD322" s="0"/>
      <c r="PE322" s="0"/>
      <c r="PF322" s="0"/>
      <c r="PG322" s="0"/>
      <c r="PH322" s="0"/>
      <c r="PI322" s="0"/>
      <c r="PJ322" s="0"/>
      <c r="PK322" s="0"/>
      <c r="PL322" s="0"/>
      <c r="PM322" s="0"/>
      <c r="PN322" s="0"/>
      <c r="PO322" s="0"/>
      <c r="PP322" s="0"/>
      <c r="PQ322" s="0"/>
      <c r="PR322" s="0"/>
      <c r="PS322" s="0"/>
      <c r="PT322" s="0"/>
      <c r="PU322" s="0"/>
      <c r="PV322" s="0"/>
      <c r="PW322" s="0"/>
      <c r="PX322" s="0"/>
      <c r="PY322" s="0"/>
      <c r="PZ322" s="0"/>
      <c r="QA322" s="0"/>
      <c r="QB322" s="0"/>
      <c r="QC322" s="0"/>
      <c r="QD322" s="0"/>
      <c r="QE322" s="0"/>
      <c r="QF322" s="0"/>
      <c r="QG322" s="0"/>
      <c r="QH322" s="0"/>
      <c r="QI322" s="0"/>
      <c r="QJ322" s="0"/>
      <c r="QK322" s="0"/>
      <c r="QL322" s="0"/>
      <c r="QM322" s="0"/>
      <c r="QN322" s="0"/>
      <c r="QO322" s="0"/>
      <c r="QP322" s="0"/>
      <c r="QQ322" s="0"/>
      <c r="QR322" s="0"/>
      <c r="QS322" s="0"/>
      <c r="QT322" s="0"/>
      <c r="QU322" s="0"/>
      <c r="QV322" s="0"/>
      <c r="QW322" s="0"/>
      <c r="QX322" s="0"/>
      <c r="QY322" s="0"/>
      <c r="QZ322" s="0"/>
      <c r="RA322" s="0"/>
      <c r="RB322" s="0"/>
      <c r="RC322" s="0"/>
      <c r="RD322" s="0"/>
      <c r="RE322" s="0"/>
      <c r="RF322" s="0"/>
      <c r="RG322" s="0"/>
      <c r="RH322" s="0"/>
      <c r="RI322" s="0"/>
      <c r="RJ322" s="0"/>
      <c r="RK322" s="0"/>
      <c r="RL322" s="0"/>
      <c r="RM322" s="0"/>
      <c r="RN322" s="0"/>
      <c r="RO322" s="0"/>
      <c r="RP322" s="0"/>
      <c r="RQ322" s="0"/>
      <c r="RR322" s="0"/>
      <c r="RS322" s="0"/>
      <c r="RT322" s="0"/>
      <c r="RU322" s="0"/>
      <c r="RV322" s="0"/>
      <c r="RW322" s="0"/>
      <c r="RX322" s="0"/>
      <c r="RY322" s="0"/>
      <c r="RZ322" s="0"/>
      <c r="SA322" s="0"/>
      <c r="SB322" s="0"/>
      <c r="SC322" s="0"/>
      <c r="SD322" s="0"/>
      <c r="SE322" s="0"/>
      <c r="SF322" s="0"/>
      <c r="SG322" s="0"/>
      <c r="SH322" s="0"/>
      <c r="SI322" s="0"/>
      <c r="SJ322" s="0"/>
      <c r="SK322" s="0"/>
      <c r="SL322" s="0"/>
      <c r="SM322" s="0"/>
      <c r="SN322" s="0"/>
      <c r="SO322" s="0"/>
      <c r="SP322" s="0"/>
      <c r="SQ322" s="0"/>
      <c r="SR322" s="0"/>
      <c r="SS322" s="0"/>
      <c r="ST322" s="0"/>
      <c r="SU322" s="0"/>
      <c r="SV322" s="0"/>
      <c r="SW322" s="0"/>
      <c r="SX322" s="0"/>
      <c r="SY322" s="0"/>
      <c r="SZ322" s="0"/>
      <c r="TA322" s="0"/>
      <c r="TB322" s="0"/>
      <c r="TC322" s="0"/>
      <c r="TD322" s="0"/>
      <c r="TE322" s="0"/>
      <c r="TF322" s="0"/>
      <c r="TG322" s="0"/>
      <c r="TH322" s="0"/>
      <c r="TI322" s="0"/>
      <c r="TJ322" s="0"/>
      <c r="TK322" s="0"/>
      <c r="TL322" s="0"/>
      <c r="TM322" s="0"/>
      <c r="TN322" s="0"/>
      <c r="TO322" s="0"/>
      <c r="TP322" s="0"/>
      <c r="TQ322" s="0"/>
      <c r="TR322" s="0"/>
      <c r="TS322" s="0"/>
      <c r="TT322" s="0"/>
      <c r="TU322" s="0"/>
      <c r="TV322" s="0"/>
      <c r="TW322" s="0"/>
      <c r="TX322" s="0"/>
      <c r="TY322" s="0"/>
      <c r="TZ322" s="0"/>
      <c r="UA322" s="0"/>
      <c r="UB322" s="0"/>
      <c r="UC322" s="0"/>
      <c r="UD322" s="0"/>
      <c r="UE322" s="0"/>
      <c r="UF322" s="0"/>
      <c r="UG322" s="0"/>
      <c r="UH322" s="0"/>
      <c r="UI322" s="0"/>
      <c r="UJ322" s="0"/>
      <c r="UK322" s="0"/>
      <c r="UL322" s="0"/>
      <c r="UM322" s="0"/>
      <c r="UN322" s="0"/>
      <c r="UO322" s="0"/>
      <c r="UP322" s="0"/>
      <c r="UQ322" s="0"/>
      <c r="UR322" s="0"/>
      <c r="US322" s="0"/>
      <c r="UT322" s="0"/>
      <c r="UU322" s="0"/>
      <c r="UV322" s="0"/>
      <c r="UW322" s="0"/>
      <c r="UX322" s="0"/>
      <c r="UY322" s="0"/>
      <c r="UZ322" s="0"/>
      <c r="VA322" s="0"/>
      <c r="VB322" s="0"/>
      <c r="VC322" s="0"/>
      <c r="VD322" s="0"/>
      <c r="VE322" s="0"/>
      <c r="VF322" s="0"/>
      <c r="VG322" s="0"/>
      <c r="VH322" s="0"/>
      <c r="VI322" s="0"/>
      <c r="VJ322" s="0"/>
      <c r="VK322" s="0"/>
      <c r="VL322" s="0"/>
      <c r="VM322" s="0"/>
      <c r="VN322" s="0"/>
      <c r="VO322" s="0"/>
      <c r="VP322" s="0"/>
      <c r="VQ322" s="0"/>
      <c r="VR322" s="0"/>
      <c r="VS322" s="0"/>
      <c r="VT322" s="0"/>
      <c r="VU322" s="0"/>
      <c r="VV322" s="0"/>
      <c r="VW322" s="0"/>
      <c r="VX322" s="0"/>
      <c r="VY322" s="0"/>
      <c r="VZ322" s="0"/>
      <c r="WA322" s="0"/>
      <c r="WB322" s="0"/>
      <c r="WC322" s="0"/>
      <c r="WD322" s="0"/>
      <c r="WE322" s="0"/>
      <c r="WF322" s="0"/>
      <c r="WG322" s="0"/>
      <c r="WH322" s="0"/>
      <c r="WI322" s="0"/>
      <c r="WJ322" s="0"/>
      <c r="WK322" s="0"/>
      <c r="WL322" s="0"/>
      <c r="WM322" s="0"/>
      <c r="WN322" s="0"/>
      <c r="WO322" s="0"/>
      <c r="WP322" s="0"/>
      <c r="WQ322" s="0"/>
      <c r="WR322" s="0"/>
      <c r="WS322" s="0"/>
      <c r="WT322" s="0"/>
      <c r="WU322" s="0"/>
      <c r="WV322" s="0"/>
      <c r="WW322" s="0"/>
      <c r="WX322" s="0"/>
      <c r="WY322" s="0"/>
      <c r="WZ322" s="0"/>
      <c r="XA322" s="0"/>
      <c r="XB322" s="0"/>
      <c r="XC322" s="0"/>
      <c r="XD322" s="0"/>
      <c r="XE322" s="0"/>
      <c r="XF322" s="0"/>
      <c r="XG322" s="0"/>
      <c r="XH322" s="0"/>
      <c r="XI322" s="0"/>
      <c r="XJ322" s="0"/>
      <c r="XK322" s="0"/>
      <c r="XL322" s="0"/>
      <c r="XM322" s="0"/>
      <c r="XN322" s="0"/>
      <c r="XO322" s="0"/>
      <c r="XP322" s="0"/>
      <c r="XQ322" s="0"/>
      <c r="XR322" s="0"/>
      <c r="XS322" s="0"/>
      <c r="XT322" s="0"/>
      <c r="XU322" s="0"/>
      <c r="XV322" s="0"/>
      <c r="XW322" s="0"/>
      <c r="XX322" s="0"/>
      <c r="XY322" s="0"/>
      <c r="XZ322" s="0"/>
      <c r="YA322" s="0"/>
      <c r="YB322" s="0"/>
      <c r="YC322" s="0"/>
      <c r="YD322" s="0"/>
      <c r="YE322" s="0"/>
      <c r="YF322" s="0"/>
      <c r="YG322" s="0"/>
      <c r="YH322" s="0"/>
      <c r="YI322" s="0"/>
      <c r="YJ322" s="0"/>
      <c r="YK322" s="0"/>
      <c r="YL322" s="0"/>
      <c r="YM322" s="0"/>
      <c r="YN322" s="0"/>
      <c r="YO322" s="0"/>
      <c r="YP322" s="0"/>
      <c r="YQ322" s="0"/>
      <c r="YR322" s="0"/>
      <c r="YS322" s="0"/>
      <c r="YT322" s="0"/>
      <c r="YU322" s="0"/>
      <c r="YV322" s="0"/>
      <c r="YW322" s="0"/>
      <c r="YX322" s="0"/>
      <c r="YY322" s="0"/>
      <c r="YZ322" s="0"/>
      <c r="ZA322" s="0"/>
      <c r="ZB322" s="0"/>
      <c r="ZC322" s="0"/>
      <c r="ZD322" s="0"/>
      <c r="ZE322" s="0"/>
      <c r="ZF322" s="0"/>
      <c r="ZG322" s="0"/>
      <c r="ZH322" s="0"/>
      <c r="ZI322" s="0"/>
      <c r="ZJ322" s="0"/>
      <c r="ZK322" s="0"/>
      <c r="ZL322" s="0"/>
      <c r="ZM322" s="0"/>
      <c r="ZN322" s="0"/>
      <c r="ZO322" s="0"/>
      <c r="ZP322" s="0"/>
      <c r="ZQ322" s="0"/>
      <c r="ZR322" s="0"/>
      <c r="ZS322" s="0"/>
      <c r="ZT322" s="0"/>
      <c r="ZU322" s="0"/>
      <c r="ZV322" s="0"/>
      <c r="ZW322" s="0"/>
      <c r="ZX322" s="0"/>
      <c r="ZY322" s="0"/>
      <c r="ZZ322" s="0"/>
      <c r="AAA322" s="0"/>
      <c r="AAB322" s="0"/>
      <c r="AAC322" s="0"/>
      <c r="AAD322" s="0"/>
      <c r="AAE322" s="0"/>
      <c r="AAF322" s="0"/>
      <c r="AAG322" s="0"/>
      <c r="AAH322" s="0"/>
      <c r="AAI322" s="0"/>
      <c r="AAJ322" s="0"/>
      <c r="AAK322" s="0"/>
      <c r="AAL322" s="0"/>
      <c r="AAM322" s="0"/>
      <c r="AAN322" s="0"/>
      <c r="AAO322" s="0"/>
      <c r="AAP322" s="0"/>
      <c r="AAQ322" s="0"/>
      <c r="AAR322" s="0"/>
      <c r="AAS322" s="0"/>
      <c r="AAT322" s="0"/>
      <c r="AAU322" s="0"/>
      <c r="AAV322" s="0"/>
      <c r="AAW322" s="0"/>
      <c r="AAX322" s="0"/>
      <c r="AAY322" s="0"/>
      <c r="AAZ322" s="0"/>
      <c r="ABA322" s="0"/>
      <c r="ABB322" s="0"/>
      <c r="ABC322" s="0"/>
      <c r="ABD322" s="0"/>
      <c r="ABE322" s="0"/>
      <c r="ABF322" s="0"/>
      <c r="ABG322" s="0"/>
      <c r="ABH322" s="0"/>
      <c r="ABI322" s="0"/>
      <c r="ABJ322" s="0"/>
      <c r="ABK322" s="0"/>
      <c r="ABL322" s="0"/>
      <c r="ABM322" s="0"/>
      <c r="ABN322" s="0"/>
      <c r="ABO322" s="0"/>
      <c r="ABP322" s="0"/>
      <c r="ABQ322" s="0"/>
      <c r="ABR322" s="0"/>
      <c r="ABS322" s="0"/>
      <c r="ABT322" s="0"/>
      <c r="ABU322" s="0"/>
      <c r="ABV322" s="0"/>
      <c r="ABW322" s="0"/>
      <c r="ABX322" s="0"/>
      <c r="ABY322" s="0"/>
      <c r="ABZ322" s="0"/>
      <c r="ACA322" s="0"/>
      <c r="ACB322" s="0"/>
      <c r="ACC322" s="0"/>
      <c r="ACD322" s="0"/>
      <c r="ACE322" s="0"/>
      <c r="ACF322" s="0"/>
      <c r="ACG322" s="0"/>
      <c r="ACH322" s="0"/>
      <c r="ACI322" s="0"/>
      <c r="ACJ322" s="0"/>
      <c r="ACK322" s="0"/>
      <c r="ACL322" s="0"/>
      <c r="ACM322" s="0"/>
      <c r="ACN322" s="0"/>
      <c r="ACO322" s="0"/>
      <c r="ACP322" s="0"/>
      <c r="ACQ322" s="0"/>
      <c r="ACR322" s="0"/>
      <c r="ACS322" s="0"/>
      <c r="ACT322" s="0"/>
      <c r="ACU322" s="0"/>
      <c r="ACV322" s="0"/>
      <c r="ACW322" s="0"/>
      <c r="ACX322" s="0"/>
      <c r="ACY322" s="0"/>
      <c r="ACZ322" s="0"/>
      <c r="ADA322" s="0"/>
      <c r="ADB322" s="0"/>
      <c r="ADC322" s="0"/>
      <c r="ADD322" s="0"/>
      <c r="ADE322" s="0"/>
      <c r="ADF322" s="0"/>
      <c r="ADG322" s="0"/>
      <c r="ADH322" s="0"/>
      <c r="ADI322" s="0"/>
      <c r="ADJ322" s="0"/>
      <c r="ADK322" s="0"/>
      <c r="ADL322" s="0"/>
      <c r="ADM322" s="0"/>
      <c r="ADN322" s="0"/>
      <c r="ADO322" s="0"/>
      <c r="ADP322" s="0"/>
      <c r="ADQ322" s="0"/>
      <c r="ADR322" s="0"/>
      <c r="ADS322" s="0"/>
      <c r="ADT322" s="0"/>
      <c r="ADU322" s="0"/>
      <c r="ADV322" s="0"/>
      <c r="ADW322" s="0"/>
      <c r="ADX322" s="0"/>
      <c r="ADY322" s="0"/>
      <c r="ADZ322" s="0"/>
      <c r="AEA322" s="0"/>
      <c r="AEB322" s="0"/>
      <c r="AEC322" s="0"/>
      <c r="AED322" s="0"/>
      <c r="AEE322" s="0"/>
      <c r="AEF322" s="0"/>
      <c r="AEG322" s="0"/>
      <c r="AEH322" s="0"/>
      <c r="AEI322" s="0"/>
      <c r="AEJ322" s="0"/>
      <c r="AEK322" s="0"/>
      <c r="AEL322" s="0"/>
      <c r="AEM322" s="0"/>
      <c r="AEN322" s="0"/>
      <c r="AEO322" s="0"/>
      <c r="AEP322" s="0"/>
      <c r="AEQ322" s="0"/>
      <c r="AER322" s="0"/>
      <c r="AES322" s="0"/>
      <c r="AET322" s="0"/>
      <c r="AEU322" s="0"/>
      <c r="AEV322" s="0"/>
      <c r="AEW322" s="0"/>
      <c r="AEX322" s="0"/>
      <c r="AEY322" s="0"/>
      <c r="AEZ322" s="0"/>
      <c r="AFA322" s="0"/>
      <c r="AFB322" s="0"/>
      <c r="AFC322" s="0"/>
      <c r="AFD322" s="0"/>
      <c r="AFE322" s="0"/>
      <c r="AFF322" s="0"/>
      <c r="AFG322" s="0"/>
      <c r="AFH322" s="0"/>
      <c r="AFI322" s="0"/>
      <c r="AFJ322" s="0"/>
      <c r="AFK322" s="0"/>
      <c r="AFL322" s="0"/>
      <c r="AFM322" s="0"/>
      <c r="AFN322" s="0"/>
      <c r="AFO322" s="0"/>
      <c r="AFP322" s="0"/>
      <c r="AFQ322" s="0"/>
      <c r="AFR322" s="0"/>
      <c r="AFS322" s="0"/>
      <c r="AFT322" s="0"/>
      <c r="AFU322" s="0"/>
      <c r="AFV322" s="0"/>
      <c r="AFW322" s="0"/>
      <c r="AFX322" s="0"/>
      <c r="AFY322" s="0"/>
      <c r="AFZ322" s="0"/>
      <c r="AGA322" s="0"/>
      <c r="AGB322" s="0"/>
      <c r="AGC322" s="0"/>
      <c r="AGD322" s="0"/>
      <c r="AGE322" s="0"/>
      <c r="AGF322" s="0"/>
      <c r="AGG322" s="0"/>
      <c r="AGH322" s="0"/>
      <c r="AGI322" s="0"/>
      <c r="AGJ322" s="0"/>
      <c r="AGK322" s="0"/>
      <c r="AGL322" s="0"/>
      <c r="AGM322" s="0"/>
      <c r="AGN322" s="0"/>
      <c r="AGO322" s="0"/>
      <c r="AGP322" s="0"/>
      <c r="AGQ322" s="0"/>
      <c r="AGR322" s="0"/>
      <c r="AGS322" s="0"/>
      <c r="AGT322" s="0"/>
      <c r="AGU322" s="0"/>
      <c r="AGV322" s="0"/>
      <c r="AGW322" s="0"/>
      <c r="AGX322" s="0"/>
      <c r="AGY322" s="0"/>
      <c r="AGZ322" s="0"/>
      <c r="AHA322" s="0"/>
      <c r="AHB322" s="0"/>
      <c r="AHC322" s="0"/>
      <c r="AHD322" s="0"/>
      <c r="AHE322" s="0"/>
      <c r="AHF322" s="0"/>
      <c r="AHG322" s="0"/>
      <c r="AHH322" s="0"/>
      <c r="AHI322" s="0"/>
      <c r="AHJ322" s="0"/>
      <c r="AHK322" s="0"/>
      <c r="AHL322" s="0"/>
      <c r="AHM322" s="0"/>
      <c r="AHN322" s="0"/>
      <c r="AHO322" s="0"/>
      <c r="AHP322" s="0"/>
      <c r="AHQ322" s="0"/>
      <c r="AHR322" s="0"/>
      <c r="AHS322" s="0"/>
      <c r="AHT322" s="0"/>
      <c r="AHU322" s="0"/>
      <c r="AHV322" s="0"/>
      <c r="AHW322" s="0"/>
      <c r="AHX322" s="0"/>
      <c r="AHY322" s="0"/>
      <c r="AHZ322" s="0"/>
      <c r="AIA322" s="0"/>
      <c r="AIB322" s="0"/>
      <c r="AIC322" s="0"/>
      <c r="AID322" s="0"/>
      <c r="AIE322" s="0"/>
      <c r="AIF322" s="0"/>
      <c r="AIG322" s="0"/>
      <c r="AIH322" s="0"/>
      <c r="AII322" s="0"/>
      <c r="AIJ322" s="0"/>
      <c r="AIK322" s="0"/>
      <c r="AIL322" s="0"/>
      <c r="AIM322" s="0"/>
      <c r="AIN322" s="0"/>
      <c r="AIO322" s="0"/>
      <c r="AIP322" s="0"/>
      <c r="AIQ322" s="0"/>
      <c r="AIR322" s="0"/>
      <c r="AIS322" s="0"/>
      <c r="AIT322" s="0"/>
      <c r="AIU322" s="0"/>
      <c r="AIV322" s="0"/>
      <c r="AIW322" s="0"/>
      <c r="AIX322" s="0"/>
      <c r="AIY322" s="0"/>
      <c r="AIZ322" s="0"/>
      <c r="AJA322" s="0"/>
      <c r="AJB322" s="0"/>
      <c r="AJC322" s="0"/>
      <c r="AJD322" s="0"/>
      <c r="AJE322" s="0"/>
      <c r="AJF322" s="0"/>
      <c r="AJG322" s="0"/>
      <c r="AJH322" s="0"/>
      <c r="AJI322" s="0"/>
      <c r="AJJ322" s="0"/>
      <c r="AJK322" s="0"/>
      <c r="AJL322" s="0"/>
      <c r="AJM322" s="0"/>
      <c r="AJN322" s="0"/>
      <c r="AJO322" s="0"/>
      <c r="AJP322" s="0"/>
      <c r="AJQ322" s="0"/>
      <c r="AJR322" s="0"/>
      <c r="AJS322" s="0"/>
      <c r="AJT322" s="0"/>
      <c r="AJU322" s="0"/>
      <c r="AJV322" s="0"/>
      <c r="AJW322" s="0"/>
      <c r="AJX322" s="0"/>
      <c r="AJY322" s="0"/>
      <c r="AJZ322" s="0"/>
      <c r="AKA322" s="0"/>
      <c r="AKB322" s="0"/>
      <c r="AKC322" s="0"/>
      <c r="AKD322" s="0"/>
      <c r="AKE322" s="0"/>
      <c r="AKF322" s="0"/>
      <c r="AKG322" s="0"/>
      <c r="AKH322" s="0"/>
      <c r="AKI322" s="0"/>
      <c r="AKJ322" s="0"/>
      <c r="AKK322" s="0"/>
      <c r="AKL322" s="0"/>
      <c r="AKM322" s="0"/>
      <c r="AKN322" s="0"/>
      <c r="AKO322" s="0"/>
      <c r="AKP322" s="0"/>
      <c r="AKQ322" s="0"/>
      <c r="AKR322" s="0"/>
      <c r="AKS322" s="0"/>
      <c r="AKT322" s="0"/>
      <c r="AKU322" s="0"/>
      <c r="AKV322" s="0"/>
      <c r="AKW322" s="0"/>
      <c r="AKX322" s="0"/>
      <c r="AKY322" s="0"/>
      <c r="AKZ322" s="0"/>
      <c r="ALA322" s="0"/>
      <c r="ALB322" s="0"/>
      <c r="ALC322" s="0"/>
      <c r="ALD322" s="0"/>
      <c r="ALE322" s="0"/>
      <c r="ALF322" s="0"/>
      <c r="ALG322" s="0"/>
      <c r="ALH322" s="0"/>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s="141" customFormat="true" ht="25.5" hidden="false" customHeight="false" outlineLevel="0" collapsed="false">
      <c r="A323" s="138" t="s">
        <v>1390</v>
      </c>
      <c r="B323" s="139"/>
      <c r="C323" s="139"/>
      <c r="D323" s="139"/>
      <c r="E323" s="139"/>
      <c r="F323" s="139" t="n">
        <v>0.88</v>
      </c>
      <c r="G323" s="139" t="n">
        <v>0.861</v>
      </c>
      <c r="H323" s="139"/>
      <c r="I323" s="139"/>
      <c r="J323" s="139"/>
      <c r="K323" s="139" t="n">
        <v>0.7</v>
      </c>
      <c r="L323" s="139"/>
      <c r="M323" s="139" t="n">
        <v>0.57</v>
      </c>
      <c r="N323" s="139" t="n">
        <v>0.88</v>
      </c>
      <c r="O323" s="139"/>
      <c r="P323" s="140" t="n">
        <v>0.5</v>
      </c>
    </row>
    <row r="324" s="141" customFormat="true" ht="25.5" hidden="false" customHeight="false" outlineLevel="0" collapsed="false">
      <c r="A324" s="138" t="s">
        <v>1391</v>
      </c>
      <c r="B324" s="139" t="n">
        <v>0.933</v>
      </c>
      <c r="C324" s="139" t="n">
        <v>0.88</v>
      </c>
      <c r="D324" s="139" t="n">
        <v>0.244</v>
      </c>
      <c r="E324" s="139"/>
      <c r="F324" s="139"/>
      <c r="G324" s="139" t="n">
        <v>0.911</v>
      </c>
      <c r="H324" s="139"/>
      <c r="I324" s="139"/>
      <c r="J324" s="139" t="n">
        <v>0.619</v>
      </c>
      <c r="K324" s="139" t="n">
        <v>0.671</v>
      </c>
      <c r="L324" s="139"/>
      <c r="M324" s="139" t="n">
        <v>0.8</v>
      </c>
      <c r="N324" s="139" t="n">
        <v>0.89</v>
      </c>
      <c r="O324" s="139" t="n">
        <v>0.33</v>
      </c>
      <c r="P324" s="140"/>
    </row>
    <row r="325" s="141" customFormat="true" ht="25.5" hidden="false" customHeight="false" outlineLevel="0" collapsed="false">
      <c r="A325" s="138" t="s">
        <v>1392</v>
      </c>
      <c r="B325" s="139" t="n">
        <v>0.951</v>
      </c>
      <c r="C325" s="139" t="n">
        <v>0.91</v>
      </c>
      <c r="D325" s="139" t="n">
        <v>0.242</v>
      </c>
      <c r="E325" s="139"/>
      <c r="F325" s="139"/>
      <c r="G325" s="139" t="n">
        <v>0.811</v>
      </c>
      <c r="H325" s="139"/>
      <c r="I325" s="139"/>
      <c r="J325" s="139" t="n">
        <v>0.345</v>
      </c>
      <c r="K325" s="139" t="n">
        <v>0.69</v>
      </c>
      <c r="L325" s="139"/>
      <c r="M325" s="139" t="n">
        <v>0.7</v>
      </c>
      <c r="N325" s="139" t="n">
        <v>0.87</v>
      </c>
      <c r="O325" s="139" t="n">
        <v>0.42</v>
      </c>
      <c r="P325" s="140" t="n">
        <v>0.522</v>
      </c>
    </row>
    <row r="326" customFormat="false" ht="26.25" hidden="false" customHeight="false" outlineLevel="0" collapsed="false">
      <c r="A326" s="138" t="s">
        <v>1393</v>
      </c>
      <c r="B326" s="139"/>
      <c r="C326" s="139"/>
      <c r="D326" s="139"/>
      <c r="E326" s="25" t="n">
        <v>0.66964392075904</v>
      </c>
      <c r="F326" s="25" t="n">
        <v>0.73116874234005</v>
      </c>
      <c r="G326" s="25" t="n">
        <v>0.799343798052785</v>
      </c>
      <c r="H326" s="4"/>
      <c r="I326" s="25" t="n">
        <v>0.549565390010831</v>
      </c>
      <c r="J326" s="25" t="n">
        <v>0.695894082895487</v>
      </c>
      <c r="K326" s="25" t="n">
        <v>0.548732565054389</v>
      </c>
      <c r="L326" s="25" t="n">
        <v>0.778929241241276</v>
      </c>
      <c r="M326" s="25" t="n">
        <v>0.737501347676353</v>
      </c>
      <c r="N326" s="25" t="n">
        <v>0.636946363031591</v>
      </c>
      <c r="O326" s="4"/>
      <c r="P326" s="25" t="n">
        <v>0.368510657454686</v>
      </c>
      <c r="Q326" s="0"/>
      <c r="R326" s="0"/>
      <c r="S326" s="0"/>
      <c r="T326" s="0"/>
      <c r="U326" s="0"/>
      <c r="V326" s="0"/>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c r="IY326" s="0"/>
      <c r="IZ326" s="0"/>
      <c r="JA326" s="0"/>
      <c r="JB326" s="0"/>
      <c r="JC326" s="0"/>
      <c r="JD326" s="0"/>
      <c r="JE326" s="0"/>
      <c r="JF326" s="0"/>
      <c r="JG326" s="0"/>
      <c r="JH326" s="0"/>
      <c r="JI326" s="0"/>
      <c r="JJ326" s="0"/>
      <c r="JK326" s="0"/>
      <c r="JL326" s="0"/>
      <c r="JM326" s="0"/>
      <c r="JN326" s="0"/>
      <c r="JO326" s="0"/>
      <c r="JP326" s="0"/>
      <c r="JQ326" s="0"/>
      <c r="JR326" s="0"/>
      <c r="JS326" s="0"/>
      <c r="JT326" s="0"/>
      <c r="JU326" s="0"/>
      <c r="JV326" s="0"/>
      <c r="JW326" s="0"/>
      <c r="JX326" s="0"/>
      <c r="JY326" s="0"/>
      <c r="JZ326" s="0"/>
      <c r="KA326" s="0"/>
      <c r="KB326" s="0"/>
      <c r="KC326" s="0"/>
      <c r="KD326" s="0"/>
      <c r="KE326" s="0"/>
      <c r="KF326" s="0"/>
      <c r="KG326" s="0"/>
      <c r="KH326" s="0"/>
      <c r="KI326" s="0"/>
      <c r="KJ326" s="0"/>
      <c r="KK326" s="0"/>
      <c r="KL326" s="0"/>
      <c r="KM326" s="0"/>
      <c r="KN326" s="0"/>
      <c r="KO326" s="0"/>
      <c r="KP326" s="0"/>
      <c r="KQ326" s="0"/>
      <c r="KR326" s="0"/>
      <c r="KS326" s="0"/>
      <c r="KT326" s="0"/>
      <c r="KU326" s="0"/>
      <c r="KV326" s="0"/>
      <c r="KW326" s="0"/>
      <c r="KX326" s="0"/>
      <c r="KY326" s="0"/>
      <c r="KZ326" s="0"/>
      <c r="LA326" s="0"/>
      <c r="LB326" s="0"/>
      <c r="LC326" s="0"/>
      <c r="LD326" s="0"/>
      <c r="LE326" s="0"/>
      <c r="LF326" s="0"/>
      <c r="LG326" s="0"/>
      <c r="LH326" s="0"/>
      <c r="LI326" s="0"/>
      <c r="LJ326" s="0"/>
      <c r="LK326" s="0"/>
      <c r="LL326" s="0"/>
      <c r="LM326" s="0"/>
      <c r="LN326" s="0"/>
      <c r="LO326" s="0"/>
      <c r="LP326" s="0"/>
      <c r="LQ326" s="0"/>
      <c r="LR326" s="0"/>
      <c r="LS326" s="0"/>
      <c r="LT326" s="0"/>
      <c r="LU326" s="0"/>
      <c r="LV326" s="0"/>
      <c r="LW326" s="0"/>
      <c r="LX326" s="0"/>
      <c r="LY326" s="0"/>
      <c r="LZ326" s="0"/>
      <c r="MA326" s="0"/>
      <c r="MB326" s="0"/>
      <c r="MC326" s="0"/>
      <c r="MD326" s="0"/>
      <c r="ME326" s="0"/>
      <c r="MF326" s="0"/>
      <c r="MG326" s="0"/>
      <c r="MH326" s="0"/>
      <c r="MI326" s="0"/>
      <c r="MJ326" s="0"/>
      <c r="MK326" s="0"/>
      <c r="ML326" s="0"/>
      <c r="MM326" s="0"/>
      <c r="MN326" s="0"/>
      <c r="MO326" s="0"/>
      <c r="MP326" s="0"/>
      <c r="MQ326" s="0"/>
      <c r="MR326" s="0"/>
      <c r="MS326" s="0"/>
      <c r="MT326" s="0"/>
      <c r="MU326" s="0"/>
      <c r="MV326" s="0"/>
      <c r="MW326" s="0"/>
      <c r="MX326" s="0"/>
      <c r="MY326" s="0"/>
      <c r="MZ326" s="0"/>
      <c r="NA326" s="0"/>
      <c r="NB326" s="0"/>
      <c r="NC326" s="0"/>
      <c r="ND326" s="0"/>
      <c r="NE326" s="0"/>
      <c r="NF326" s="0"/>
      <c r="NG326" s="0"/>
      <c r="NH326" s="0"/>
      <c r="NI326" s="0"/>
      <c r="NJ326" s="0"/>
      <c r="NK326" s="0"/>
      <c r="NL326" s="0"/>
      <c r="NM326" s="0"/>
      <c r="NN326" s="0"/>
      <c r="NO326" s="0"/>
      <c r="NP326" s="0"/>
      <c r="NQ326" s="0"/>
      <c r="NR326" s="0"/>
      <c r="NS326" s="0"/>
      <c r="NT326" s="0"/>
      <c r="NU326" s="0"/>
      <c r="NV326" s="0"/>
      <c r="NW326" s="0"/>
      <c r="NX326" s="0"/>
      <c r="NY326" s="0"/>
      <c r="NZ326" s="0"/>
      <c r="OA326" s="0"/>
      <c r="OB326" s="0"/>
      <c r="OC326" s="0"/>
      <c r="OD326" s="0"/>
      <c r="OE326" s="0"/>
      <c r="OF326" s="0"/>
      <c r="OG326" s="0"/>
      <c r="OH326" s="0"/>
      <c r="OI326" s="0"/>
      <c r="OJ326" s="0"/>
      <c r="OK326" s="0"/>
      <c r="OL326" s="0"/>
      <c r="OM326" s="0"/>
      <c r="ON326" s="0"/>
      <c r="OO326" s="0"/>
      <c r="OP326" s="0"/>
      <c r="OQ326" s="0"/>
      <c r="OR326" s="0"/>
      <c r="OS326" s="0"/>
      <c r="OT326" s="0"/>
      <c r="OU326" s="0"/>
      <c r="OV326" s="0"/>
      <c r="OW326" s="0"/>
      <c r="OX326" s="0"/>
      <c r="OY326" s="0"/>
      <c r="OZ326" s="0"/>
      <c r="PA326" s="0"/>
      <c r="PB326" s="0"/>
      <c r="PC326" s="0"/>
      <c r="PD326" s="0"/>
      <c r="PE326" s="0"/>
      <c r="PF326" s="0"/>
      <c r="PG326" s="0"/>
      <c r="PH326" s="0"/>
      <c r="PI326" s="0"/>
      <c r="PJ326" s="0"/>
      <c r="PK326" s="0"/>
      <c r="PL326" s="0"/>
      <c r="PM326" s="0"/>
      <c r="PN326" s="0"/>
      <c r="PO326" s="0"/>
      <c r="PP326" s="0"/>
      <c r="PQ326" s="0"/>
      <c r="PR326" s="0"/>
      <c r="PS326" s="0"/>
      <c r="PT326" s="0"/>
      <c r="PU326" s="0"/>
      <c r="PV326" s="0"/>
      <c r="PW326" s="0"/>
      <c r="PX326" s="0"/>
      <c r="PY326" s="0"/>
      <c r="PZ326" s="0"/>
      <c r="QA326" s="0"/>
      <c r="QB326" s="0"/>
      <c r="QC326" s="0"/>
      <c r="QD326" s="0"/>
      <c r="QE326" s="0"/>
      <c r="QF326" s="0"/>
      <c r="QG326" s="0"/>
      <c r="QH326" s="0"/>
      <c r="QI326" s="0"/>
      <c r="QJ326" s="0"/>
      <c r="QK326" s="0"/>
      <c r="QL326" s="0"/>
      <c r="QM326" s="0"/>
      <c r="QN326" s="0"/>
      <c r="QO326" s="0"/>
      <c r="QP326" s="0"/>
      <c r="QQ326" s="0"/>
      <c r="QR326" s="0"/>
      <c r="QS326" s="0"/>
      <c r="QT326" s="0"/>
      <c r="QU326" s="0"/>
      <c r="QV326" s="0"/>
      <c r="QW326" s="0"/>
      <c r="QX326" s="0"/>
      <c r="QY326" s="0"/>
      <c r="QZ326" s="0"/>
      <c r="RA326" s="0"/>
      <c r="RB326" s="0"/>
      <c r="RC326" s="0"/>
      <c r="RD326" s="0"/>
      <c r="RE326" s="0"/>
      <c r="RF326" s="0"/>
      <c r="RG326" s="0"/>
      <c r="RH326" s="0"/>
      <c r="RI326" s="0"/>
      <c r="RJ326" s="0"/>
      <c r="RK326" s="0"/>
      <c r="RL326" s="0"/>
      <c r="RM326" s="0"/>
      <c r="RN326" s="0"/>
      <c r="RO326" s="0"/>
      <c r="RP326" s="0"/>
      <c r="RQ326" s="0"/>
      <c r="RR326" s="0"/>
      <c r="RS326" s="0"/>
      <c r="RT326" s="0"/>
      <c r="RU326" s="0"/>
      <c r="RV326" s="0"/>
      <c r="RW326" s="0"/>
      <c r="RX326" s="0"/>
      <c r="RY326" s="0"/>
      <c r="RZ326" s="0"/>
      <c r="SA326" s="0"/>
      <c r="SB326" s="0"/>
      <c r="SC326" s="0"/>
      <c r="SD326" s="0"/>
      <c r="SE326" s="0"/>
      <c r="SF326" s="0"/>
      <c r="SG326" s="0"/>
      <c r="SH326" s="0"/>
      <c r="SI326" s="0"/>
      <c r="SJ326" s="0"/>
      <c r="SK326" s="0"/>
      <c r="SL326" s="0"/>
      <c r="SM326" s="0"/>
      <c r="SN326" s="0"/>
      <c r="SO326" s="0"/>
      <c r="SP326" s="0"/>
      <c r="SQ326" s="0"/>
      <c r="SR326" s="0"/>
      <c r="SS326" s="0"/>
      <c r="ST326" s="0"/>
      <c r="SU326" s="0"/>
      <c r="SV326" s="0"/>
      <c r="SW326" s="0"/>
      <c r="SX326" s="0"/>
      <c r="SY326" s="0"/>
      <c r="SZ326" s="0"/>
      <c r="TA326" s="0"/>
      <c r="TB326" s="0"/>
      <c r="TC326" s="0"/>
      <c r="TD326" s="0"/>
      <c r="TE326" s="0"/>
      <c r="TF326" s="0"/>
      <c r="TG326" s="0"/>
      <c r="TH326" s="0"/>
      <c r="TI326" s="0"/>
      <c r="TJ326" s="0"/>
      <c r="TK326" s="0"/>
      <c r="TL326" s="0"/>
      <c r="TM326" s="0"/>
      <c r="TN326" s="0"/>
      <c r="TO326" s="0"/>
      <c r="TP326" s="0"/>
      <c r="TQ326" s="0"/>
      <c r="TR326" s="0"/>
      <c r="TS326" s="0"/>
      <c r="TT326" s="0"/>
      <c r="TU326" s="0"/>
      <c r="TV326" s="0"/>
      <c r="TW326" s="0"/>
      <c r="TX326" s="0"/>
      <c r="TY326" s="0"/>
      <c r="TZ326" s="0"/>
      <c r="UA326" s="0"/>
      <c r="UB326" s="0"/>
      <c r="UC326" s="0"/>
      <c r="UD326" s="0"/>
      <c r="UE326" s="0"/>
      <c r="UF326" s="0"/>
      <c r="UG326" s="0"/>
      <c r="UH326" s="0"/>
      <c r="UI326" s="0"/>
      <c r="UJ326" s="0"/>
      <c r="UK326" s="0"/>
      <c r="UL326" s="0"/>
      <c r="UM326" s="0"/>
      <c r="UN326" s="0"/>
      <c r="UO326" s="0"/>
      <c r="UP326" s="0"/>
      <c r="UQ326" s="0"/>
      <c r="UR326" s="0"/>
      <c r="US326" s="0"/>
      <c r="UT326" s="0"/>
      <c r="UU326" s="0"/>
      <c r="UV326" s="0"/>
      <c r="UW326" s="0"/>
      <c r="UX326" s="0"/>
      <c r="UY326" s="0"/>
      <c r="UZ326" s="0"/>
      <c r="VA326" s="0"/>
      <c r="VB326" s="0"/>
      <c r="VC326" s="0"/>
      <c r="VD326" s="0"/>
      <c r="VE326" s="0"/>
      <c r="VF326" s="0"/>
      <c r="VG326" s="0"/>
      <c r="VH326" s="0"/>
      <c r="VI326" s="0"/>
      <c r="VJ326" s="0"/>
      <c r="VK326" s="0"/>
      <c r="VL326" s="0"/>
      <c r="VM326" s="0"/>
      <c r="VN326" s="0"/>
      <c r="VO326" s="0"/>
      <c r="VP326" s="0"/>
      <c r="VQ326" s="0"/>
      <c r="VR326" s="0"/>
      <c r="VS326" s="0"/>
      <c r="VT326" s="0"/>
      <c r="VU326" s="0"/>
      <c r="VV326" s="0"/>
      <c r="VW326" s="0"/>
      <c r="VX326" s="0"/>
      <c r="VY326" s="0"/>
      <c r="VZ326" s="0"/>
      <c r="WA326" s="0"/>
      <c r="WB326" s="0"/>
      <c r="WC326" s="0"/>
      <c r="WD326" s="0"/>
      <c r="WE326" s="0"/>
      <c r="WF326" s="0"/>
      <c r="WG326" s="0"/>
      <c r="WH326" s="0"/>
      <c r="WI326" s="0"/>
      <c r="WJ326" s="0"/>
      <c r="WK326" s="0"/>
      <c r="WL326" s="0"/>
      <c r="WM326" s="0"/>
      <c r="WN326" s="0"/>
      <c r="WO326" s="0"/>
      <c r="WP326" s="0"/>
      <c r="WQ326" s="0"/>
      <c r="WR326" s="0"/>
      <c r="WS326" s="0"/>
      <c r="WT326" s="0"/>
      <c r="WU326" s="0"/>
      <c r="WV326" s="0"/>
      <c r="WW326" s="0"/>
      <c r="WX326" s="0"/>
      <c r="WY326" s="0"/>
      <c r="WZ326" s="0"/>
      <c r="XA326" s="0"/>
      <c r="XB326" s="0"/>
      <c r="XC326" s="0"/>
      <c r="XD326" s="0"/>
      <c r="XE326" s="0"/>
      <c r="XF326" s="0"/>
      <c r="XG326" s="0"/>
      <c r="XH326" s="0"/>
      <c r="XI326" s="0"/>
      <c r="XJ326" s="0"/>
      <c r="XK326" s="0"/>
      <c r="XL326" s="0"/>
      <c r="XM326" s="0"/>
      <c r="XN326" s="0"/>
      <c r="XO326" s="0"/>
      <c r="XP326" s="0"/>
      <c r="XQ326" s="0"/>
      <c r="XR326" s="0"/>
      <c r="XS326" s="0"/>
      <c r="XT326" s="0"/>
      <c r="XU326" s="0"/>
      <c r="XV326" s="0"/>
      <c r="XW326" s="0"/>
      <c r="XX326" s="0"/>
      <c r="XY326" s="0"/>
      <c r="XZ326" s="0"/>
      <c r="YA326" s="0"/>
      <c r="YB326" s="0"/>
      <c r="YC326" s="0"/>
      <c r="YD326" s="0"/>
      <c r="YE326" s="0"/>
      <c r="YF326" s="0"/>
      <c r="YG326" s="0"/>
      <c r="YH326" s="0"/>
      <c r="YI326" s="0"/>
      <c r="YJ326" s="0"/>
      <c r="YK326" s="0"/>
      <c r="YL326" s="0"/>
      <c r="YM326" s="0"/>
      <c r="YN326" s="0"/>
      <c r="YO326" s="0"/>
      <c r="YP326" s="0"/>
      <c r="YQ326" s="0"/>
      <c r="YR326" s="0"/>
      <c r="YS326" s="0"/>
      <c r="YT326" s="0"/>
      <c r="YU326" s="0"/>
      <c r="YV326" s="0"/>
      <c r="YW326" s="0"/>
      <c r="YX326" s="0"/>
      <c r="YY326" s="0"/>
      <c r="YZ326" s="0"/>
      <c r="ZA326" s="0"/>
      <c r="ZB326" s="0"/>
      <c r="ZC326" s="0"/>
      <c r="ZD326" s="0"/>
      <c r="ZE326" s="0"/>
      <c r="ZF326" s="0"/>
      <c r="ZG326" s="0"/>
      <c r="ZH326" s="0"/>
      <c r="ZI326" s="0"/>
      <c r="ZJ326" s="0"/>
      <c r="ZK326" s="0"/>
      <c r="ZL326" s="0"/>
      <c r="ZM326" s="0"/>
      <c r="ZN326" s="0"/>
      <c r="ZO326" s="0"/>
      <c r="ZP326" s="0"/>
      <c r="ZQ326" s="0"/>
      <c r="ZR326" s="0"/>
      <c r="ZS326" s="0"/>
      <c r="ZT326" s="0"/>
      <c r="ZU326" s="0"/>
      <c r="ZV326" s="0"/>
      <c r="ZW326" s="0"/>
      <c r="ZX326" s="0"/>
      <c r="ZY326" s="0"/>
      <c r="ZZ326" s="0"/>
      <c r="AAA326" s="0"/>
      <c r="AAB326" s="0"/>
      <c r="AAC326" s="0"/>
      <c r="AAD326" s="0"/>
      <c r="AAE326" s="0"/>
      <c r="AAF326" s="0"/>
      <c r="AAG326" s="0"/>
      <c r="AAH326" s="0"/>
      <c r="AAI326" s="0"/>
      <c r="AAJ326" s="0"/>
      <c r="AAK326" s="0"/>
      <c r="AAL326" s="0"/>
      <c r="AAM326" s="0"/>
      <c r="AAN326" s="0"/>
      <c r="AAO326" s="0"/>
      <c r="AAP326" s="0"/>
      <c r="AAQ326" s="0"/>
      <c r="AAR326" s="0"/>
      <c r="AAS326" s="0"/>
      <c r="AAT326" s="0"/>
      <c r="AAU326" s="0"/>
      <c r="AAV326" s="0"/>
      <c r="AAW326" s="0"/>
      <c r="AAX326" s="0"/>
      <c r="AAY326" s="0"/>
      <c r="AAZ326" s="0"/>
      <c r="ABA326" s="0"/>
      <c r="ABB326" s="0"/>
      <c r="ABC326" s="0"/>
      <c r="ABD326" s="0"/>
      <c r="ABE326" s="0"/>
      <c r="ABF326" s="0"/>
      <c r="ABG326" s="0"/>
      <c r="ABH326" s="0"/>
      <c r="ABI326" s="0"/>
      <c r="ABJ326" s="0"/>
      <c r="ABK326" s="0"/>
      <c r="ABL326" s="0"/>
      <c r="ABM326" s="0"/>
      <c r="ABN326" s="0"/>
      <c r="ABO326" s="0"/>
      <c r="ABP326" s="0"/>
      <c r="ABQ326" s="0"/>
      <c r="ABR326" s="0"/>
      <c r="ABS326" s="0"/>
      <c r="ABT326" s="0"/>
      <c r="ABU326" s="0"/>
      <c r="ABV326" s="0"/>
      <c r="ABW326" s="0"/>
      <c r="ABX326" s="0"/>
      <c r="ABY326" s="0"/>
      <c r="ABZ326" s="0"/>
      <c r="ACA326" s="0"/>
      <c r="ACB326" s="0"/>
      <c r="ACC326" s="0"/>
      <c r="ACD326" s="0"/>
      <c r="ACE326" s="0"/>
      <c r="ACF326" s="0"/>
      <c r="ACG326" s="0"/>
      <c r="ACH326" s="0"/>
      <c r="ACI326" s="0"/>
      <c r="ACJ326" s="0"/>
      <c r="ACK326" s="0"/>
      <c r="ACL326" s="0"/>
      <c r="ACM326" s="0"/>
      <c r="ACN326" s="0"/>
      <c r="ACO326" s="0"/>
      <c r="ACP326" s="0"/>
      <c r="ACQ326" s="0"/>
      <c r="ACR326" s="0"/>
      <c r="ACS326" s="0"/>
      <c r="ACT326" s="0"/>
      <c r="ACU326" s="0"/>
      <c r="ACV326" s="0"/>
      <c r="ACW326" s="0"/>
      <c r="ACX326" s="0"/>
      <c r="ACY326" s="0"/>
      <c r="ACZ326" s="0"/>
      <c r="ADA326" s="0"/>
      <c r="ADB326" s="0"/>
      <c r="ADC326" s="0"/>
      <c r="ADD326" s="0"/>
      <c r="ADE326" s="0"/>
      <c r="ADF326" s="0"/>
      <c r="ADG326" s="0"/>
      <c r="ADH326" s="0"/>
      <c r="ADI326" s="0"/>
      <c r="ADJ326" s="0"/>
      <c r="ADK326" s="0"/>
      <c r="ADL326" s="0"/>
      <c r="ADM326" s="0"/>
      <c r="ADN326" s="0"/>
      <c r="ADO326" s="0"/>
      <c r="ADP326" s="0"/>
      <c r="ADQ326" s="0"/>
      <c r="ADR326" s="0"/>
      <c r="ADS326" s="0"/>
      <c r="ADT326" s="0"/>
      <c r="ADU326" s="0"/>
      <c r="ADV326" s="0"/>
      <c r="ADW326" s="0"/>
      <c r="ADX326" s="0"/>
      <c r="ADY326" s="0"/>
      <c r="ADZ326" s="0"/>
      <c r="AEA326" s="0"/>
      <c r="AEB326" s="0"/>
      <c r="AEC326" s="0"/>
      <c r="AED326" s="0"/>
      <c r="AEE326" s="0"/>
      <c r="AEF326" s="0"/>
      <c r="AEG326" s="0"/>
      <c r="AEH326" s="0"/>
      <c r="AEI326" s="0"/>
      <c r="AEJ326" s="0"/>
      <c r="AEK326" s="0"/>
      <c r="AEL326" s="0"/>
      <c r="AEM326" s="0"/>
      <c r="AEN326" s="0"/>
      <c r="AEO326" s="0"/>
      <c r="AEP326" s="0"/>
      <c r="AEQ326" s="0"/>
      <c r="AER326" s="0"/>
      <c r="AES326" s="0"/>
      <c r="AET326" s="0"/>
      <c r="AEU326" s="0"/>
      <c r="AEV326" s="0"/>
      <c r="AEW326" s="0"/>
      <c r="AEX326" s="0"/>
      <c r="AEY326" s="0"/>
      <c r="AEZ326" s="0"/>
      <c r="AFA326" s="0"/>
      <c r="AFB326" s="0"/>
      <c r="AFC326" s="0"/>
      <c r="AFD326" s="0"/>
      <c r="AFE326" s="0"/>
      <c r="AFF326" s="0"/>
      <c r="AFG326" s="0"/>
      <c r="AFH326" s="0"/>
      <c r="AFI326" s="0"/>
      <c r="AFJ326" s="0"/>
      <c r="AFK326" s="0"/>
      <c r="AFL326" s="0"/>
      <c r="AFM326" s="0"/>
      <c r="AFN326" s="0"/>
      <c r="AFO326" s="0"/>
      <c r="AFP326" s="0"/>
      <c r="AFQ326" s="0"/>
      <c r="AFR326" s="0"/>
      <c r="AFS326" s="0"/>
      <c r="AFT326" s="0"/>
      <c r="AFU326" s="0"/>
      <c r="AFV326" s="0"/>
      <c r="AFW326" s="0"/>
      <c r="AFX326" s="0"/>
      <c r="AFY326" s="0"/>
      <c r="AFZ326" s="0"/>
      <c r="AGA326" s="0"/>
      <c r="AGB326" s="0"/>
      <c r="AGC326" s="0"/>
      <c r="AGD326" s="0"/>
      <c r="AGE326" s="0"/>
      <c r="AGF326" s="0"/>
      <c r="AGG326" s="0"/>
      <c r="AGH326" s="0"/>
      <c r="AGI326" s="0"/>
      <c r="AGJ326" s="0"/>
      <c r="AGK326" s="0"/>
      <c r="AGL326" s="0"/>
      <c r="AGM326" s="0"/>
      <c r="AGN326" s="0"/>
      <c r="AGO326" s="0"/>
      <c r="AGP326" s="0"/>
      <c r="AGQ326" s="0"/>
      <c r="AGR326" s="0"/>
      <c r="AGS326" s="0"/>
      <c r="AGT326" s="0"/>
      <c r="AGU326" s="0"/>
      <c r="AGV326" s="0"/>
      <c r="AGW326" s="0"/>
      <c r="AGX326" s="0"/>
      <c r="AGY326" s="0"/>
      <c r="AGZ326" s="0"/>
      <c r="AHA326" s="0"/>
      <c r="AHB326" s="0"/>
      <c r="AHC326" s="0"/>
      <c r="AHD326" s="0"/>
      <c r="AHE326" s="0"/>
      <c r="AHF326" s="0"/>
      <c r="AHG326" s="0"/>
      <c r="AHH326" s="0"/>
      <c r="AHI326" s="0"/>
      <c r="AHJ326" s="0"/>
      <c r="AHK326" s="0"/>
      <c r="AHL326" s="0"/>
      <c r="AHM326" s="0"/>
      <c r="AHN326" s="0"/>
      <c r="AHO326" s="0"/>
      <c r="AHP326" s="0"/>
      <c r="AHQ326" s="0"/>
      <c r="AHR326" s="0"/>
      <c r="AHS326" s="0"/>
      <c r="AHT326" s="0"/>
      <c r="AHU326" s="0"/>
      <c r="AHV326" s="0"/>
      <c r="AHW326" s="0"/>
      <c r="AHX326" s="0"/>
      <c r="AHY326" s="0"/>
      <c r="AHZ326" s="0"/>
      <c r="AIA326" s="0"/>
      <c r="AIB326" s="0"/>
      <c r="AIC326" s="0"/>
      <c r="AID326" s="0"/>
      <c r="AIE326" s="0"/>
      <c r="AIF326" s="0"/>
      <c r="AIG326" s="0"/>
      <c r="AIH326" s="0"/>
      <c r="AII326" s="0"/>
      <c r="AIJ326" s="0"/>
      <c r="AIK326" s="0"/>
      <c r="AIL326" s="0"/>
      <c r="AIM326" s="0"/>
      <c r="AIN326" s="0"/>
      <c r="AIO326" s="0"/>
      <c r="AIP326" s="0"/>
      <c r="AIQ326" s="0"/>
      <c r="AIR326" s="0"/>
      <c r="AIS326" s="0"/>
      <c r="AIT326" s="0"/>
      <c r="AIU326" s="0"/>
      <c r="AIV326" s="0"/>
      <c r="AIW326" s="0"/>
      <c r="AIX326" s="0"/>
      <c r="AIY326" s="0"/>
      <c r="AIZ326" s="0"/>
      <c r="AJA326" s="0"/>
      <c r="AJB326" s="0"/>
      <c r="AJC326" s="0"/>
      <c r="AJD326" s="0"/>
      <c r="AJE326" s="0"/>
      <c r="AJF326" s="0"/>
      <c r="AJG326" s="0"/>
      <c r="AJH326" s="0"/>
      <c r="AJI326" s="0"/>
      <c r="AJJ326" s="0"/>
      <c r="AJK326" s="0"/>
      <c r="AJL326" s="0"/>
      <c r="AJM326" s="0"/>
      <c r="AJN326" s="0"/>
      <c r="AJO326" s="0"/>
      <c r="AJP326" s="0"/>
      <c r="AJQ326" s="0"/>
      <c r="AJR326" s="0"/>
      <c r="AJS326" s="0"/>
      <c r="AJT326" s="0"/>
      <c r="AJU326" s="0"/>
      <c r="AJV326" s="0"/>
      <c r="AJW326" s="0"/>
      <c r="AJX326" s="0"/>
      <c r="AJY326" s="0"/>
      <c r="AJZ326" s="0"/>
      <c r="AKA326" s="0"/>
      <c r="AKB326" s="0"/>
      <c r="AKC326" s="0"/>
      <c r="AKD326" s="0"/>
      <c r="AKE326" s="0"/>
      <c r="AKF326" s="0"/>
      <c r="AKG326" s="0"/>
      <c r="AKH326" s="0"/>
      <c r="AKI326" s="0"/>
      <c r="AKJ326" s="0"/>
      <c r="AKK326" s="0"/>
      <c r="AKL326" s="0"/>
      <c r="AKM326" s="0"/>
      <c r="AKN326" s="0"/>
      <c r="AKO326" s="0"/>
      <c r="AKP326" s="0"/>
      <c r="AKQ326" s="0"/>
      <c r="AKR326" s="0"/>
      <c r="AKS326" s="0"/>
      <c r="AKT326" s="0"/>
      <c r="AKU326" s="0"/>
      <c r="AKV326" s="0"/>
      <c r="AKW326" s="0"/>
      <c r="AKX326" s="0"/>
      <c r="AKY326" s="0"/>
      <c r="AKZ326" s="0"/>
      <c r="ALA326" s="0"/>
      <c r="ALB326" s="0"/>
      <c r="ALC326" s="0"/>
      <c r="ALD326" s="0"/>
      <c r="ALE326" s="0"/>
      <c r="ALF326" s="0"/>
      <c r="ALG326" s="0"/>
      <c r="ALH326" s="0"/>
      <c r="ALI326" s="0"/>
      <c r="ALJ326" s="0"/>
      <c r="ALK326" s="0"/>
      <c r="ALL326" s="0"/>
      <c r="ALM326" s="0"/>
      <c r="ALN326" s="0"/>
      <c r="ALO326" s="0"/>
      <c r="ALP326" s="0"/>
      <c r="ALQ326" s="0"/>
      <c r="ALR326" s="0"/>
      <c r="ALS326" s="0"/>
      <c r="ALT326" s="0"/>
      <c r="ALU326" s="0"/>
      <c r="ALV326" s="0"/>
      <c r="ALW326" s="0"/>
      <c r="ALX326" s="0"/>
      <c r="ALY326" s="0"/>
      <c r="ALZ326" s="0"/>
      <c r="AMA326" s="0"/>
      <c r="AMB326" s="0"/>
      <c r="AMC326" s="0"/>
      <c r="AMD326" s="0"/>
      <c r="AME326" s="0"/>
      <c r="AMF326" s="0"/>
      <c r="AMG326" s="0"/>
      <c r="AMH326" s="0"/>
      <c r="AMI326" s="0"/>
      <c r="AMJ326" s="0"/>
    </row>
    <row r="327" customFormat="false" ht="26.25" hidden="false" customHeight="false" outlineLevel="0" collapsed="false">
      <c r="A327" s="138" t="s">
        <v>1394</v>
      </c>
      <c r="B327" s="25" t="n">
        <v>0.909002895486151</v>
      </c>
      <c r="C327" s="25" t="n">
        <v>0.882117357299273</v>
      </c>
      <c r="D327" s="4"/>
      <c r="E327" s="4"/>
      <c r="F327" s="4"/>
      <c r="G327" s="25" t="n">
        <v>0.921580472153712</v>
      </c>
      <c r="H327" s="4"/>
      <c r="I327" s="4"/>
      <c r="J327" s="4"/>
      <c r="K327" s="25" t="n">
        <v>0.548634463438097</v>
      </c>
      <c r="L327" s="25" t="n">
        <v>0.853770904362719</v>
      </c>
      <c r="M327" s="4"/>
      <c r="N327" s="25" t="n">
        <v>0.594785295512679</v>
      </c>
      <c r="O327" s="25" t="n">
        <v>0.301504487233988</v>
      </c>
      <c r="P327" s="140"/>
      <c r="Q327" s="0"/>
      <c r="R327" s="0"/>
      <c r="S327" s="0"/>
      <c r="T327" s="0"/>
      <c r="U327" s="0"/>
      <c r="V327" s="0"/>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c r="IY327" s="0"/>
      <c r="IZ327" s="0"/>
      <c r="JA327" s="0"/>
      <c r="JB327" s="0"/>
      <c r="JC327" s="0"/>
      <c r="JD327" s="0"/>
      <c r="JE327" s="0"/>
      <c r="JF327" s="0"/>
      <c r="JG327" s="0"/>
      <c r="JH327" s="0"/>
      <c r="JI327" s="0"/>
      <c r="JJ327" s="0"/>
      <c r="JK327" s="0"/>
      <c r="JL327" s="0"/>
      <c r="JM327" s="0"/>
      <c r="JN327" s="0"/>
      <c r="JO327" s="0"/>
      <c r="JP327" s="0"/>
      <c r="JQ327" s="0"/>
      <c r="JR327" s="0"/>
      <c r="JS327" s="0"/>
      <c r="JT327" s="0"/>
      <c r="JU327" s="0"/>
      <c r="JV327" s="0"/>
      <c r="JW327" s="0"/>
      <c r="JX327" s="0"/>
      <c r="JY327" s="0"/>
      <c r="JZ327" s="0"/>
      <c r="KA327" s="0"/>
      <c r="KB327" s="0"/>
      <c r="KC327" s="0"/>
      <c r="KD327" s="0"/>
      <c r="KE327" s="0"/>
      <c r="KF327" s="0"/>
      <c r="KG327" s="0"/>
      <c r="KH327" s="0"/>
      <c r="KI327" s="0"/>
      <c r="KJ327" s="0"/>
      <c r="KK327" s="0"/>
      <c r="KL327" s="0"/>
      <c r="KM327" s="0"/>
      <c r="KN327" s="0"/>
      <c r="KO327" s="0"/>
      <c r="KP327" s="0"/>
      <c r="KQ327" s="0"/>
      <c r="KR327" s="0"/>
      <c r="KS327" s="0"/>
      <c r="KT327" s="0"/>
      <c r="KU327" s="0"/>
      <c r="KV327" s="0"/>
      <c r="KW327" s="0"/>
      <c r="KX327" s="0"/>
      <c r="KY327" s="0"/>
      <c r="KZ327" s="0"/>
      <c r="LA327" s="0"/>
      <c r="LB327" s="0"/>
      <c r="LC327" s="0"/>
      <c r="LD327" s="0"/>
      <c r="LE327" s="0"/>
      <c r="LF327" s="0"/>
      <c r="LG327" s="0"/>
      <c r="LH327" s="0"/>
      <c r="LI327" s="0"/>
      <c r="LJ327" s="0"/>
      <c r="LK327" s="0"/>
      <c r="LL327" s="0"/>
      <c r="LM327" s="0"/>
      <c r="LN327" s="0"/>
      <c r="LO327" s="0"/>
      <c r="LP327" s="0"/>
      <c r="LQ327" s="0"/>
      <c r="LR327" s="0"/>
      <c r="LS327" s="0"/>
      <c r="LT327" s="0"/>
      <c r="LU327" s="0"/>
      <c r="LV327" s="0"/>
      <c r="LW327" s="0"/>
      <c r="LX327" s="0"/>
      <c r="LY327" s="0"/>
      <c r="LZ327" s="0"/>
      <c r="MA327" s="0"/>
      <c r="MB327" s="0"/>
      <c r="MC327" s="0"/>
      <c r="MD327" s="0"/>
      <c r="ME327" s="0"/>
      <c r="MF327" s="0"/>
      <c r="MG327" s="0"/>
      <c r="MH327" s="0"/>
      <c r="MI327" s="0"/>
      <c r="MJ327" s="0"/>
      <c r="MK327" s="0"/>
      <c r="ML327" s="0"/>
      <c r="MM327" s="0"/>
      <c r="MN327" s="0"/>
      <c r="MO327" s="0"/>
      <c r="MP327" s="0"/>
      <c r="MQ327" s="0"/>
      <c r="MR327" s="0"/>
      <c r="MS327" s="0"/>
      <c r="MT327" s="0"/>
      <c r="MU327" s="0"/>
      <c r="MV327" s="0"/>
      <c r="MW327" s="0"/>
      <c r="MX327" s="0"/>
      <c r="MY327" s="0"/>
      <c r="MZ327" s="0"/>
      <c r="NA327" s="0"/>
      <c r="NB327" s="0"/>
      <c r="NC327" s="0"/>
      <c r="ND327" s="0"/>
      <c r="NE327" s="0"/>
      <c r="NF327" s="0"/>
      <c r="NG327" s="0"/>
      <c r="NH327" s="0"/>
      <c r="NI327" s="0"/>
      <c r="NJ327" s="0"/>
      <c r="NK327" s="0"/>
      <c r="NL327" s="0"/>
      <c r="NM327" s="0"/>
      <c r="NN327" s="0"/>
      <c r="NO327" s="0"/>
      <c r="NP327" s="0"/>
      <c r="NQ327" s="0"/>
      <c r="NR327" s="0"/>
      <c r="NS327" s="0"/>
      <c r="NT327" s="0"/>
      <c r="NU327" s="0"/>
      <c r="NV327" s="0"/>
      <c r="NW327" s="0"/>
      <c r="NX327" s="0"/>
      <c r="NY327" s="0"/>
      <c r="NZ327" s="0"/>
      <c r="OA327" s="0"/>
      <c r="OB327" s="0"/>
      <c r="OC327" s="0"/>
      <c r="OD327" s="0"/>
      <c r="OE327" s="0"/>
      <c r="OF327" s="0"/>
      <c r="OG327" s="0"/>
      <c r="OH327" s="0"/>
      <c r="OI327" s="0"/>
      <c r="OJ327" s="0"/>
      <c r="OK327" s="0"/>
      <c r="OL327" s="0"/>
      <c r="OM327" s="0"/>
      <c r="ON327" s="0"/>
      <c r="OO327" s="0"/>
      <c r="OP327" s="0"/>
      <c r="OQ327" s="0"/>
      <c r="OR327" s="0"/>
      <c r="OS327" s="0"/>
      <c r="OT327" s="0"/>
      <c r="OU327" s="0"/>
      <c r="OV327" s="0"/>
      <c r="OW327" s="0"/>
      <c r="OX327" s="0"/>
      <c r="OY327" s="0"/>
      <c r="OZ327" s="0"/>
      <c r="PA327" s="0"/>
      <c r="PB327" s="0"/>
      <c r="PC327" s="0"/>
      <c r="PD327" s="0"/>
      <c r="PE327" s="0"/>
      <c r="PF327" s="0"/>
      <c r="PG327" s="0"/>
      <c r="PH327" s="0"/>
      <c r="PI327" s="0"/>
      <c r="PJ327" s="0"/>
      <c r="PK327" s="0"/>
      <c r="PL327" s="0"/>
      <c r="PM327" s="0"/>
      <c r="PN327" s="0"/>
      <c r="PO327" s="0"/>
      <c r="PP327" s="0"/>
      <c r="PQ327" s="0"/>
      <c r="PR327" s="0"/>
      <c r="PS327" s="0"/>
      <c r="PT327" s="0"/>
      <c r="PU327" s="0"/>
      <c r="PV327" s="0"/>
      <c r="PW327" s="0"/>
      <c r="PX327" s="0"/>
      <c r="PY327" s="0"/>
      <c r="PZ327" s="0"/>
      <c r="QA327" s="0"/>
      <c r="QB327" s="0"/>
      <c r="QC327" s="0"/>
      <c r="QD327" s="0"/>
      <c r="QE327" s="0"/>
      <c r="QF327" s="0"/>
      <c r="QG327" s="0"/>
      <c r="QH327" s="0"/>
      <c r="QI327" s="0"/>
      <c r="QJ327" s="0"/>
      <c r="QK327" s="0"/>
      <c r="QL327" s="0"/>
      <c r="QM327" s="0"/>
      <c r="QN327" s="0"/>
      <c r="QO327" s="0"/>
      <c r="QP327" s="0"/>
      <c r="QQ327" s="0"/>
      <c r="QR327" s="0"/>
      <c r="QS327" s="0"/>
      <c r="QT327" s="0"/>
      <c r="QU327" s="0"/>
      <c r="QV327" s="0"/>
      <c r="QW327" s="0"/>
      <c r="QX327" s="0"/>
      <c r="QY327" s="0"/>
      <c r="QZ327" s="0"/>
      <c r="RA327" s="0"/>
      <c r="RB327" s="0"/>
      <c r="RC327" s="0"/>
      <c r="RD327" s="0"/>
      <c r="RE327" s="0"/>
      <c r="RF327" s="0"/>
      <c r="RG327" s="0"/>
      <c r="RH327" s="0"/>
      <c r="RI327" s="0"/>
      <c r="RJ327" s="0"/>
      <c r="RK327" s="0"/>
      <c r="RL327" s="0"/>
      <c r="RM327" s="0"/>
      <c r="RN327" s="0"/>
      <c r="RO327" s="0"/>
      <c r="RP327" s="0"/>
      <c r="RQ327" s="0"/>
      <c r="RR327" s="0"/>
      <c r="RS327" s="0"/>
      <c r="RT327" s="0"/>
      <c r="RU327" s="0"/>
      <c r="RV327" s="0"/>
      <c r="RW327" s="0"/>
      <c r="RX327" s="0"/>
      <c r="RY327" s="0"/>
      <c r="RZ327" s="0"/>
      <c r="SA327" s="0"/>
      <c r="SB327" s="0"/>
      <c r="SC327" s="0"/>
      <c r="SD327" s="0"/>
      <c r="SE327" s="0"/>
      <c r="SF327" s="0"/>
      <c r="SG327" s="0"/>
      <c r="SH327" s="0"/>
      <c r="SI327" s="0"/>
      <c r="SJ327" s="0"/>
      <c r="SK327" s="0"/>
      <c r="SL327" s="0"/>
      <c r="SM327" s="0"/>
      <c r="SN327" s="0"/>
      <c r="SO327" s="0"/>
      <c r="SP327" s="0"/>
      <c r="SQ327" s="0"/>
      <c r="SR327" s="0"/>
      <c r="SS327" s="0"/>
      <c r="ST327" s="0"/>
      <c r="SU327" s="0"/>
      <c r="SV327" s="0"/>
      <c r="SW327" s="0"/>
      <c r="SX327" s="0"/>
      <c r="SY327" s="0"/>
      <c r="SZ327" s="0"/>
      <c r="TA327" s="0"/>
      <c r="TB327" s="0"/>
      <c r="TC327" s="0"/>
      <c r="TD327" s="0"/>
      <c r="TE327" s="0"/>
      <c r="TF327" s="0"/>
      <c r="TG327" s="0"/>
      <c r="TH327" s="0"/>
      <c r="TI327" s="0"/>
      <c r="TJ327" s="0"/>
      <c r="TK327" s="0"/>
      <c r="TL327" s="0"/>
      <c r="TM327" s="0"/>
      <c r="TN327" s="0"/>
      <c r="TO327" s="0"/>
      <c r="TP327" s="0"/>
      <c r="TQ327" s="0"/>
      <c r="TR327" s="0"/>
      <c r="TS327" s="0"/>
      <c r="TT327" s="0"/>
      <c r="TU327" s="0"/>
      <c r="TV327" s="0"/>
      <c r="TW327" s="0"/>
      <c r="TX327" s="0"/>
      <c r="TY327" s="0"/>
      <c r="TZ327" s="0"/>
      <c r="UA327" s="0"/>
      <c r="UB327" s="0"/>
      <c r="UC327" s="0"/>
      <c r="UD327" s="0"/>
      <c r="UE327" s="0"/>
      <c r="UF327" s="0"/>
      <c r="UG327" s="0"/>
      <c r="UH327" s="0"/>
      <c r="UI327" s="0"/>
      <c r="UJ327" s="0"/>
      <c r="UK327" s="0"/>
      <c r="UL327" s="0"/>
      <c r="UM327" s="0"/>
      <c r="UN327" s="0"/>
      <c r="UO327" s="0"/>
      <c r="UP327" s="0"/>
      <c r="UQ327" s="0"/>
      <c r="UR327" s="0"/>
      <c r="US327" s="0"/>
      <c r="UT327" s="0"/>
      <c r="UU327" s="0"/>
      <c r="UV327" s="0"/>
      <c r="UW327" s="0"/>
      <c r="UX327" s="0"/>
      <c r="UY327" s="0"/>
      <c r="UZ327" s="0"/>
      <c r="VA327" s="0"/>
      <c r="VB327" s="0"/>
      <c r="VC327" s="0"/>
      <c r="VD327" s="0"/>
      <c r="VE327" s="0"/>
      <c r="VF327" s="0"/>
      <c r="VG327" s="0"/>
      <c r="VH327" s="0"/>
      <c r="VI327" s="0"/>
      <c r="VJ327" s="0"/>
      <c r="VK327" s="0"/>
      <c r="VL327" s="0"/>
      <c r="VM327" s="0"/>
      <c r="VN327" s="0"/>
      <c r="VO327" s="0"/>
      <c r="VP327" s="0"/>
      <c r="VQ327" s="0"/>
      <c r="VR327" s="0"/>
      <c r="VS327" s="0"/>
      <c r="VT327" s="0"/>
      <c r="VU327" s="0"/>
      <c r="VV327" s="0"/>
      <c r="VW327" s="0"/>
      <c r="VX327" s="0"/>
      <c r="VY327" s="0"/>
      <c r="VZ327" s="0"/>
      <c r="WA327" s="0"/>
      <c r="WB327" s="0"/>
      <c r="WC327" s="0"/>
      <c r="WD327" s="0"/>
      <c r="WE327" s="0"/>
      <c r="WF327" s="0"/>
      <c r="WG327" s="0"/>
      <c r="WH327" s="0"/>
      <c r="WI327" s="0"/>
      <c r="WJ327" s="0"/>
      <c r="WK327" s="0"/>
      <c r="WL327" s="0"/>
      <c r="WM327" s="0"/>
      <c r="WN327" s="0"/>
      <c r="WO327" s="0"/>
      <c r="WP327" s="0"/>
      <c r="WQ327" s="0"/>
      <c r="WR327" s="0"/>
      <c r="WS327" s="0"/>
      <c r="WT327" s="0"/>
      <c r="WU327" s="0"/>
      <c r="WV327" s="0"/>
      <c r="WW327" s="0"/>
      <c r="WX327" s="0"/>
      <c r="WY327" s="0"/>
      <c r="WZ327" s="0"/>
      <c r="XA327" s="0"/>
      <c r="XB327" s="0"/>
      <c r="XC327" s="0"/>
      <c r="XD327" s="0"/>
      <c r="XE327" s="0"/>
      <c r="XF327" s="0"/>
      <c r="XG327" s="0"/>
      <c r="XH327" s="0"/>
      <c r="XI327" s="0"/>
      <c r="XJ327" s="0"/>
      <c r="XK327" s="0"/>
      <c r="XL327" s="0"/>
      <c r="XM327" s="0"/>
      <c r="XN327" s="0"/>
      <c r="XO327" s="0"/>
      <c r="XP327" s="0"/>
      <c r="XQ327" s="0"/>
      <c r="XR327" s="0"/>
      <c r="XS327" s="0"/>
      <c r="XT327" s="0"/>
      <c r="XU327" s="0"/>
      <c r="XV327" s="0"/>
      <c r="XW327" s="0"/>
      <c r="XX327" s="0"/>
      <c r="XY327" s="0"/>
      <c r="XZ327" s="0"/>
      <c r="YA327" s="0"/>
      <c r="YB327" s="0"/>
      <c r="YC327" s="0"/>
      <c r="YD327" s="0"/>
      <c r="YE327" s="0"/>
      <c r="YF327" s="0"/>
      <c r="YG327" s="0"/>
      <c r="YH327" s="0"/>
      <c r="YI327" s="0"/>
      <c r="YJ327" s="0"/>
      <c r="YK327" s="0"/>
      <c r="YL327" s="0"/>
      <c r="YM327" s="0"/>
      <c r="YN327" s="0"/>
      <c r="YO327" s="0"/>
      <c r="YP327" s="0"/>
      <c r="YQ327" s="0"/>
      <c r="YR327" s="0"/>
      <c r="YS327" s="0"/>
      <c r="YT327" s="0"/>
      <c r="YU327" s="0"/>
      <c r="YV327" s="0"/>
      <c r="YW327" s="0"/>
      <c r="YX327" s="0"/>
      <c r="YY327" s="0"/>
      <c r="YZ327" s="0"/>
      <c r="ZA327" s="0"/>
      <c r="ZB327" s="0"/>
      <c r="ZC327" s="0"/>
      <c r="ZD327" s="0"/>
      <c r="ZE327" s="0"/>
      <c r="ZF327" s="0"/>
      <c r="ZG327" s="0"/>
      <c r="ZH327" s="0"/>
      <c r="ZI327" s="0"/>
      <c r="ZJ327" s="0"/>
      <c r="ZK327" s="0"/>
      <c r="ZL327" s="0"/>
      <c r="ZM327" s="0"/>
      <c r="ZN327" s="0"/>
      <c r="ZO327" s="0"/>
      <c r="ZP327" s="0"/>
      <c r="ZQ327" s="0"/>
      <c r="ZR327" s="0"/>
      <c r="ZS327" s="0"/>
      <c r="ZT327" s="0"/>
      <c r="ZU327" s="0"/>
      <c r="ZV327" s="0"/>
      <c r="ZW327" s="0"/>
      <c r="ZX327" s="0"/>
      <c r="ZY327" s="0"/>
      <c r="ZZ327" s="0"/>
      <c r="AAA327" s="0"/>
      <c r="AAB327" s="0"/>
      <c r="AAC327" s="0"/>
      <c r="AAD327" s="0"/>
      <c r="AAE327" s="0"/>
      <c r="AAF327" s="0"/>
      <c r="AAG327" s="0"/>
      <c r="AAH327" s="0"/>
      <c r="AAI327" s="0"/>
      <c r="AAJ327" s="0"/>
      <c r="AAK327" s="0"/>
      <c r="AAL327" s="0"/>
      <c r="AAM327" s="0"/>
      <c r="AAN327" s="0"/>
      <c r="AAO327" s="0"/>
      <c r="AAP327" s="0"/>
      <c r="AAQ327" s="0"/>
      <c r="AAR327" s="0"/>
      <c r="AAS327" s="0"/>
      <c r="AAT327" s="0"/>
      <c r="AAU327" s="0"/>
      <c r="AAV327" s="0"/>
      <c r="AAW327" s="0"/>
      <c r="AAX327" s="0"/>
      <c r="AAY327" s="0"/>
      <c r="AAZ327" s="0"/>
      <c r="ABA327" s="0"/>
      <c r="ABB327" s="0"/>
      <c r="ABC327" s="0"/>
      <c r="ABD327" s="0"/>
      <c r="ABE327" s="0"/>
      <c r="ABF327" s="0"/>
      <c r="ABG327" s="0"/>
      <c r="ABH327" s="0"/>
      <c r="ABI327" s="0"/>
      <c r="ABJ327" s="0"/>
      <c r="ABK327" s="0"/>
      <c r="ABL327" s="0"/>
      <c r="ABM327" s="0"/>
      <c r="ABN327" s="0"/>
      <c r="ABO327" s="0"/>
      <c r="ABP327" s="0"/>
      <c r="ABQ327" s="0"/>
      <c r="ABR327" s="0"/>
      <c r="ABS327" s="0"/>
      <c r="ABT327" s="0"/>
      <c r="ABU327" s="0"/>
      <c r="ABV327" s="0"/>
      <c r="ABW327" s="0"/>
      <c r="ABX327" s="0"/>
      <c r="ABY327" s="0"/>
      <c r="ABZ327" s="0"/>
      <c r="ACA327" s="0"/>
      <c r="ACB327" s="0"/>
      <c r="ACC327" s="0"/>
      <c r="ACD327" s="0"/>
      <c r="ACE327" s="0"/>
      <c r="ACF327" s="0"/>
      <c r="ACG327" s="0"/>
      <c r="ACH327" s="0"/>
      <c r="ACI327" s="0"/>
      <c r="ACJ327" s="0"/>
      <c r="ACK327" s="0"/>
      <c r="ACL327" s="0"/>
      <c r="ACM327" s="0"/>
      <c r="ACN327" s="0"/>
      <c r="ACO327" s="0"/>
      <c r="ACP327" s="0"/>
      <c r="ACQ327" s="0"/>
      <c r="ACR327" s="0"/>
      <c r="ACS327" s="0"/>
      <c r="ACT327" s="0"/>
      <c r="ACU327" s="0"/>
      <c r="ACV327" s="0"/>
      <c r="ACW327" s="0"/>
      <c r="ACX327" s="0"/>
      <c r="ACY327" s="0"/>
      <c r="ACZ327" s="0"/>
      <c r="ADA327" s="0"/>
      <c r="ADB327" s="0"/>
      <c r="ADC327" s="0"/>
      <c r="ADD327" s="0"/>
      <c r="ADE327" s="0"/>
      <c r="ADF327" s="0"/>
      <c r="ADG327" s="0"/>
      <c r="ADH327" s="0"/>
      <c r="ADI327" s="0"/>
      <c r="ADJ327" s="0"/>
      <c r="ADK327" s="0"/>
      <c r="ADL327" s="0"/>
      <c r="ADM327" s="0"/>
      <c r="ADN327" s="0"/>
      <c r="ADO327" s="0"/>
      <c r="ADP327" s="0"/>
      <c r="ADQ327" s="0"/>
      <c r="ADR327" s="0"/>
      <c r="ADS327" s="0"/>
      <c r="ADT327" s="0"/>
      <c r="ADU327" s="0"/>
      <c r="ADV327" s="0"/>
      <c r="ADW327" s="0"/>
      <c r="ADX327" s="0"/>
      <c r="ADY327" s="0"/>
      <c r="ADZ327" s="0"/>
      <c r="AEA327" s="0"/>
      <c r="AEB327" s="0"/>
      <c r="AEC327" s="0"/>
      <c r="AED327" s="0"/>
      <c r="AEE327" s="0"/>
      <c r="AEF327" s="0"/>
      <c r="AEG327" s="0"/>
      <c r="AEH327" s="0"/>
      <c r="AEI327" s="0"/>
      <c r="AEJ327" s="0"/>
      <c r="AEK327" s="0"/>
      <c r="AEL327" s="0"/>
      <c r="AEM327" s="0"/>
      <c r="AEN327" s="0"/>
      <c r="AEO327" s="0"/>
      <c r="AEP327" s="0"/>
      <c r="AEQ327" s="0"/>
      <c r="AER327" s="0"/>
      <c r="AES327" s="0"/>
      <c r="AET327" s="0"/>
      <c r="AEU327" s="0"/>
      <c r="AEV327" s="0"/>
      <c r="AEW327" s="0"/>
      <c r="AEX327" s="0"/>
      <c r="AEY327" s="0"/>
      <c r="AEZ327" s="0"/>
      <c r="AFA327" s="0"/>
      <c r="AFB327" s="0"/>
      <c r="AFC327" s="0"/>
      <c r="AFD327" s="0"/>
      <c r="AFE327" s="0"/>
      <c r="AFF327" s="0"/>
      <c r="AFG327" s="0"/>
      <c r="AFH327" s="0"/>
      <c r="AFI327" s="0"/>
      <c r="AFJ327" s="0"/>
      <c r="AFK327" s="0"/>
      <c r="AFL327" s="0"/>
      <c r="AFM327" s="0"/>
      <c r="AFN327" s="0"/>
      <c r="AFO327" s="0"/>
      <c r="AFP327" s="0"/>
      <c r="AFQ327" s="0"/>
      <c r="AFR327" s="0"/>
      <c r="AFS327" s="0"/>
      <c r="AFT327" s="0"/>
      <c r="AFU327" s="0"/>
      <c r="AFV327" s="0"/>
      <c r="AFW327" s="0"/>
      <c r="AFX327" s="0"/>
      <c r="AFY327" s="0"/>
      <c r="AFZ327" s="0"/>
      <c r="AGA327" s="0"/>
      <c r="AGB327" s="0"/>
      <c r="AGC327" s="0"/>
      <c r="AGD327" s="0"/>
      <c r="AGE327" s="0"/>
      <c r="AGF327" s="0"/>
      <c r="AGG327" s="0"/>
      <c r="AGH327" s="0"/>
      <c r="AGI327" s="0"/>
      <c r="AGJ327" s="0"/>
      <c r="AGK327" s="0"/>
      <c r="AGL327" s="0"/>
      <c r="AGM327" s="0"/>
      <c r="AGN327" s="0"/>
      <c r="AGO327" s="0"/>
      <c r="AGP327" s="0"/>
      <c r="AGQ327" s="0"/>
      <c r="AGR327" s="0"/>
      <c r="AGS327" s="0"/>
      <c r="AGT327" s="0"/>
      <c r="AGU327" s="0"/>
      <c r="AGV327" s="0"/>
      <c r="AGW327" s="0"/>
      <c r="AGX327" s="0"/>
      <c r="AGY327" s="0"/>
      <c r="AGZ327" s="0"/>
      <c r="AHA327" s="0"/>
      <c r="AHB327" s="0"/>
      <c r="AHC327" s="0"/>
      <c r="AHD327" s="0"/>
      <c r="AHE327" s="0"/>
      <c r="AHF327" s="0"/>
      <c r="AHG327" s="0"/>
      <c r="AHH327" s="0"/>
      <c r="AHI327" s="0"/>
      <c r="AHJ327" s="0"/>
      <c r="AHK327" s="0"/>
      <c r="AHL327" s="0"/>
      <c r="AHM327" s="0"/>
      <c r="AHN327" s="0"/>
      <c r="AHO327" s="0"/>
      <c r="AHP327" s="0"/>
      <c r="AHQ327" s="0"/>
      <c r="AHR327" s="0"/>
      <c r="AHS327" s="0"/>
      <c r="AHT327" s="0"/>
      <c r="AHU327" s="0"/>
      <c r="AHV327" s="0"/>
      <c r="AHW327" s="0"/>
      <c r="AHX327" s="0"/>
      <c r="AHY327" s="0"/>
      <c r="AHZ327" s="0"/>
      <c r="AIA327" s="0"/>
      <c r="AIB327" s="0"/>
      <c r="AIC327" s="0"/>
      <c r="AID327" s="0"/>
      <c r="AIE327" s="0"/>
      <c r="AIF327" s="0"/>
      <c r="AIG327" s="0"/>
      <c r="AIH327" s="0"/>
      <c r="AII327" s="0"/>
      <c r="AIJ327" s="0"/>
      <c r="AIK327" s="0"/>
      <c r="AIL327" s="0"/>
      <c r="AIM327" s="0"/>
      <c r="AIN327" s="0"/>
      <c r="AIO327" s="0"/>
      <c r="AIP327" s="0"/>
      <c r="AIQ327" s="0"/>
      <c r="AIR327" s="0"/>
      <c r="AIS327" s="0"/>
      <c r="AIT327" s="0"/>
      <c r="AIU327" s="0"/>
      <c r="AIV327" s="0"/>
      <c r="AIW327" s="0"/>
      <c r="AIX327" s="0"/>
      <c r="AIY327" s="0"/>
      <c r="AIZ327" s="0"/>
      <c r="AJA327" s="0"/>
      <c r="AJB327" s="0"/>
      <c r="AJC327" s="0"/>
      <c r="AJD327" s="0"/>
      <c r="AJE327" s="0"/>
      <c r="AJF327" s="0"/>
      <c r="AJG327" s="0"/>
      <c r="AJH327" s="0"/>
      <c r="AJI327" s="0"/>
      <c r="AJJ327" s="0"/>
      <c r="AJK327" s="0"/>
      <c r="AJL327" s="0"/>
      <c r="AJM327" s="0"/>
      <c r="AJN327" s="0"/>
      <c r="AJO327" s="0"/>
      <c r="AJP327" s="0"/>
      <c r="AJQ327" s="0"/>
      <c r="AJR327" s="0"/>
      <c r="AJS327" s="0"/>
      <c r="AJT327" s="0"/>
      <c r="AJU327" s="0"/>
      <c r="AJV327" s="0"/>
      <c r="AJW327" s="0"/>
      <c r="AJX327" s="0"/>
      <c r="AJY327" s="0"/>
      <c r="AJZ327" s="0"/>
      <c r="AKA327" s="0"/>
      <c r="AKB327" s="0"/>
      <c r="AKC327" s="0"/>
      <c r="AKD327" s="0"/>
      <c r="AKE327" s="0"/>
      <c r="AKF327" s="0"/>
      <c r="AKG327" s="0"/>
      <c r="AKH327" s="0"/>
      <c r="AKI327" s="0"/>
      <c r="AKJ327" s="0"/>
      <c r="AKK327" s="0"/>
      <c r="AKL327" s="0"/>
      <c r="AKM327" s="0"/>
      <c r="AKN327" s="0"/>
      <c r="AKO327" s="0"/>
      <c r="AKP327" s="0"/>
      <c r="AKQ327" s="0"/>
      <c r="AKR327" s="0"/>
      <c r="AKS327" s="0"/>
      <c r="AKT327" s="0"/>
      <c r="AKU327" s="0"/>
      <c r="AKV327" s="0"/>
      <c r="AKW327" s="0"/>
      <c r="AKX327" s="0"/>
      <c r="AKY327" s="0"/>
      <c r="AKZ327" s="0"/>
      <c r="ALA327" s="0"/>
      <c r="ALB327" s="0"/>
      <c r="ALC327" s="0"/>
      <c r="ALD327" s="0"/>
      <c r="ALE327" s="0"/>
      <c r="ALF327" s="0"/>
      <c r="ALG327" s="0"/>
      <c r="ALH327" s="0"/>
      <c r="ALI327" s="0"/>
      <c r="ALJ327" s="0"/>
      <c r="ALK327" s="0"/>
      <c r="ALL327" s="0"/>
      <c r="ALM327" s="0"/>
      <c r="ALN327" s="0"/>
      <c r="ALO327" s="0"/>
      <c r="ALP327" s="0"/>
      <c r="ALQ327" s="0"/>
      <c r="ALR327" s="0"/>
      <c r="ALS327" s="0"/>
      <c r="ALT327" s="0"/>
      <c r="ALU327" s="0"/>
      <c r="ALV327" s="0"/>
      <c r="ALW327" s="0"/>
      <c r="ALX327" s="0"/>
      <c r="ALY327" s="0"/>
      <c r="ALZ327" s="0"/>
      <c r="AMA327" s="0"/>
      <c r="AMB327" s="0"/>
      <c r="AMC327" s="0"/>
      <c r="AMD327" s="0"/>
      <c r="AME327" s="0"/>
      <c r="AMF327" s="0"/>
      <c r="AMG327" s="0"/>
      <c r="AMH327" s="0"/>
      <c r="AMI327" s="0"/>
      <c r="AMJ327" s="0"/>
    </row>
    <row r="328" customFormat="false" ht="26.25" hidden="false" customHeight="false" outlineLevel="0" collapsed="false">
      <c r="A328" s="138" t="s">
        <v>1395</v>
      </c>
      <c r="B328" s="25" t="n">
        <v>0.949183435141617</v>
      </c>
      <c r="C328" s="25" t="n">
        <v>0.834964300218982</v>
      </c>
      <c r="D328" s="4"/>
      <c r="E328" s="4"/>
      <c r="F328" s="4"/>
      <c r="G328" s="25" t="n">
        <v>0.677107123951857</v>
      </c>
      <c r="H328" s="4"/>
      <c r="I328" s="4"/>
      <c r="J328" s="4"/>
      <c r="K328" s="25" t="n">
        <v>0.47839370617265</v>
      </c>
      <c r="L328" s="25" t="n">
        <v>0.617731812979706</v>
      </c>
      <c r="M328" s="25" t="n">
        <v>0.301162528250952</v>
      </c>
      <c r="N328" s="25" t="n">
        <v>0.57019133945998</v>
      </c>
      <c r="O328" s="25" t="n">
        <v>0.253332382905298</v>
      </c>
      <c r="P328" s="4"/>
      <c r="Q328" s="0"/>
      <c r="R328" s="0"/>
      <c r="S328" s="0"/>
      <c r="T328" s="0"/>
      <c r="U328" s="0"/>
      <c r="V328" s="0"/>
      <c r="W328" s="0"/>
      <c r="X328" s="0"/>
      <c r="Y328" s="0"/>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c r="IY328" s="0"/>
      <c r="IZ328" s="0"/>
      <c r="JA328" s="0"/>
      <c r="JB328" s="0"/>
      <c r="JC328" s="0"/>
      <c r="JD328" s="0"/>
      <c r="JE328" s="0"/>
      <c r="JF328" s="0"/>
      <c r="JG328" s="0"/>
      <c r="JH328" s="0"/>
      <c r="JI328" s="0"/>
      <c r="JJ328" s="0"/>
      <c r="JK328" s="0"/>
      <c r="JL328" s="0"/>
      <c r="JM328" s="0"/>
      <c r="JN328" s="0"/>
      <c r="JO328" s="0"/>
      <c r="JP328" s="0"/>
      <c r="JQ328" s="0"/>
      <c r="JR328" s="0"/>
      <c r="JS328" s="0"/>
      <c r="JT328" s="0"/>
      <c r="JU328" s="0"/>
      <c r="JV328" s="0"/>
      <c r="JW328" s="0"/>
      <c r="JX328" s="0"/>
      <c r="JY328" s="0"/>
      <c r="JZ328" s="0"/>
      <c r="KA328" s="0"/>
      <c r="KB328" s="0"/>
      <c r="KC328" s="0"/>
      <c r="KD328" s="0"/>
      <c r="KE328" s="0"/>
      <c r="KF328" s="0"/>
      <c r="KG328" s="0"/>
      <c r="KH328" s="0"/>
      <c r="KI328" s="0"/>
      <c r="KJ328" s="0"/>
      <c r="KK328" s="0"/>
      <c r="KL328" s="0"/>
      <c r="KM328" s="0"/>
      <c r="KN328" s="0"/>
      <c r="KO328" s="0"/>
      <c r="KP328" s="0"/>
      <c r="KQ328" s="0"/>
      <c r="KR328" s="0"/>
      <c r="KS328" s="0"/>
      <c r="KT328" s="0"/>
      <c r="KU328" s="0"/>
      <c r="KV328" s="0"/>
      <c r="KW328" s="0"/>
      <c r="KX328" s="0"/>
      <c r="KY328" s="0"/>
      <c r="KZ328" s="0"/>
      <c r="LA328" s="0"/>
      <c r="LB328" s="0"/>
      <c r="LC328" s="0"/>
      <c r="LD328" s="0"/>
      <c r="LE328" s="0"/>
      <c r="LF328" s="0"/>
      <c r="LG328" s="0"/>
      <c r="LH328" s="0"/>
      <c r="LI328" s="0"/>
      <c r="LJ328" s="0"/>
      <c r="LK328" s="0"/>
      <c r="LL328" s="0"/>
      <c r="LM328" s="0"/>
      <c r="LN328" s="0"/>
      <c r="LO328" s="0"/>
      <c r="LP328" s="0"/>
      <c r="LQ328" s="0"/>
      <c r="LR328" s="0"/>
      <c r="LS328" s="0"/>
      <c r="LT328" s="0"/>
      <c r="LU328" s="0"/>
      <c r="LV328" s="0"/>
      <c r="LW328" s="0"/>
      <c r="LX328" s="0"/>
      <c r="LY328" s="0"/>
      <c r="LZ328" s="0"/>
      <c r="MA328" s="0"/>
      <c r="MB328" s="0"/>
      <c r="MC328" s="0"/>
      <c r="MD328" s="0"/>
      <c r="ME328" s="0"/>
      <c r="MF328" s="0"/>
      <c r="MG328" s="0"/>
      <c r="MH328" s="0"/>
      <c r="MI328" s="0"/>
      <c r="MJ328" s="0"/>
      <c r="MK328" s="0"/>
      <c r="ML328" s="0"/>
      <c r="MM328" s="0"/>
      <c r="MN328" s="0"/>
      <c r="MO328" s="0"/>
      <c r="MP328" s="0"/>
      <c r="MQ328" s="0"/>
      <c r="MR328" s="0"/>
      <c r="MS328" s="0"/>
      <c r="MT328" s="0"/>
      <c r="MU328" s="0"/>
      <c r="MV328" s="0"/>
      <c r="MW328" s="0"/>
      <c r="MX328" s="0"/>
      <c r="MY328" s="0"/>
      <c r="MZ328" s="0"/>
      <c r="NA328" s="0"/>
      <c r="NB328" s="0"/>
      <c r="NC328" s="0"/>
      <c r="ND328" s="0"/>
      <c r="NE328" s="0"/>
      <c r="NF328" s="0"/>
      <c r="NG328" s="0"/>
      <c r="NH328" s="0"/>
      <c r="NI328" s="0"/>
      <c r="NJ328" s="0"/>
      <c r="NK328" s="0"/>
      <c r="NL328" s="0"/>
      <c r="NM328" s="0"/>
      <c r="NN328" s="0"/>
      <c r="NO328" s="0"/>
      <c r="NP328" s="0"/>
      <c r="NQ328" s="0"/>
      <c r="NR328" s="0"/>
      <c r="NS328" s="0"/>
      <c r="NT328" s="0"/>
      <c r="NU328" s="0"/>
      <c r="NV328" s="0"/>
      <c r="NW328" s="0"/>
      <c r="NX328" s="0"/>
      <c r="NY328" s="0"/>
      <c r="NZ328" s="0"/>
      <c r="OA328" s="0"/>
      <c r="OB328" s="0"/>
      <c r="OC328" s="0"/>
      <c r="OD328" s="0"/>
      <c r="OE328" s="0"/>
      <c r="OF328" s="0"/>
      <c r="OG328" s="0"/>
      <c r="OH328" s="0"/>
      <c r="OI328" s="0"/>
      <c r="OJ328" s="0"/>
      <c r="OK328" s="0"/>
      <c r="OL328" s="0"/>
      <c r="OM328" s="0"/>
      <c r="ON328" s="0"/>
      <c r="OO328" s="0"/>
      <c r="OP328" s="0"/>
      <c r="OQ328" s="0"/>
      <c r="OR328" s="0"/>
      <c r="OS328" s="0"/>
      <c r="OT328" s="0"/>
      <c r="OU328" s="0"/>
      <c r="OV328" s="0"/>
      <c r="OW328" s="0"/>
      <c r="OX328" s="0"/>
      <c r="OY328" s="0"/>
      <c r="OZ328" s="0"/>
      <c r="PA328" s="0"/>
      <c r="PB328" s="0"/>
      <c r="PC328" s="0"/>
      <c r="PD328" s="0"/>
      <c r="PE328" s="0"/>
      <c r="PF328" s="0"/>
      <c r="PG328" s="0"/>
      <c r="PH328" s="0"/>
      <c r="PI328" s="0"/>
      <c r="PJ328" s="0"/>
      <c r="PK328" s="0"/>
      <c r="PL328" s="0"/>
      <c r="PM328" s="0"/>
      <c r="PN328" s="0"/>
      <c r="PO328" s="0"/>
      <c r="PP328" s="0"/>
      <c r="PQ328" s="0"/>
      <c r="PR328" s="0"/>
      <c r="PS328" s="0"/>
      <c r="PT328" s="0"/>
      <c r="PU328" s="0"/>
      <c r="PV328" s="0"/>
      <c r="PW328" s="0"/>
      <c r="PX328" s="0"/>
      <c r="PY328" s="0"/>
      <c r="PZ328" s="0"/>
      <c r="QA328" s="0"/>
      <c r="QB328" s="0"/>
      <c r="QC328" s="0"/>
      <c r="QD328" s="0"/>
      <c r="QE328" s="0"/>
      <c r="QF328" s="0"/>
      <c r="QG328" s="0"/>
      <c r="QH328" s="0"/>
      <c r="QI328" s="0"/>
      <c r="QJ328" s="0"/>
      <c r="QK328" s="0"/>
      <c r="QL328" s="0"/>
      <c r="QM328" s="0"/>
      <c r="QN328" s="0"/>
      <c r="QO328" s="0"/>
      <c r="QP328" s="0"/>
      <c r="QQ328" s="0"/>
      <c r="QR328" s="0"/>
      <c r="QS328" s="0"/>
      <c r="QT328" s="0"/>
      <c r="QU328" s="0"/>
      <c r="QV328" s="0"/>
      <c r="QW328" s="0"/>
      <c r="QX328" s="0"/>
      <c r="QY328" s="0"/>
      <c r="QZ328" s="0"/>
      <c r="RA328" s="0"/>
      <c r="RB328" s="0"/>
      <c r="RC328" s="0"/>
      <c r="RD328" s="0"/>
      <c r="RE328" s="0"/>
      <c r="RF328" s="0"/>
      <c r="RG328" s="0"/>
      <c r="RH328" s="0"/>
      <c r="RI328" s="0"/>
      <c r="RJ328" s="0"/>
      <c r="RK328" s="0"/>
      <c r="RL328" s="0"/>
      <c r="RM328" s="0"/>
      <c r="RN328" s="0"/>
      <c r="RO328" s="0"/>
      <c r="RP328" s="0"/>
      <c r="RQ328" s="0"/>
      <c r="RR328" s="0"/>
      <c r="RS328" s="0"/>
      <c r="RT328" s="0"/>
      <c r="RU328" s="0"/>
      <c r="RV328" s="0"/>
      <c r="RW328" s="0"/>
      <c r="RX328" s="0"/>
      <c r="RY328" s="0"/>
      <c r="RZ328" s="0"/>
      <c r="SA328" s="0"/>
      <c r="SB328" s="0"/>
      <c r="SC328" s="0"/>
      <c r="SD328" s="0"/>
      <c r="SE328" s="0"/>
      <c r="SF328" s="0"/>
      <c r="SG328" s="0"/>
      <c r="SH328" s="0"/>
      <c r="SI328" s="0"/>
      <c r="SJ328" s="0"/>
      <c r="SK328" s="0"/>
      <c r="SL328" s="0"/>
      <c r="SM328" s="0"/>
      <c r="SN328" s="0"/>
      <c r="SO328" s="0"/>
      <c r="SP328" s="0"/>
      <c r="SQ328" s="0"/>
      <c r="SR328" s="0"/>
      <c r="SS328" s="0"/>
      <c r="ST328" s="0"/>
      <c r="SU328" s="0"/>
      <c r="SV328" s="0"/>
      <c r="SW328" s="0"/>
      <c r="SX328" s="0"/>
      <c r="SY328" s="0"/>
      <c r="SZ328" s="0"/>
      <c r="TA328" s="0"/>
      <c r="TB328" s="0"/>
      <c r="TC328" s="0"/>
      <c r="TD328" s="0"/>
      <c r="TE328" s="0"/>
      <c r="TF328" s="0"/>
      <c r="TG328" s="0"/>
      <c r="TH328" s="0"/>
      <c r="TI328" s="0"/>
      <c r="TJ328" s="0"/>
      <c r="TK328" s="0"/>
      <c r="TL328" s="0"/>
      <c r="TM328" s="0"/>
      <c r="TN328" s="0"/>
      <c r="TO328" s="0"/>
      <c r="TP328" s="0"/>
      <c r="TQ328" s="0"/>
      <c r="TR328" s="0"/>
      <c r="TS328" s="0"/>
      <c r="TT328" s="0"/>
      <c r="TU328" s="0"/>
      <c r="TV328" s="0"/>
      <c r="TW328" s="0"/>
      <c r="TX328" s="0"/>
      <c r="TY328" s="0"/>
      <c r="TZ328" s="0"/>
      <c r="UA328" s="0"/>
      <c r="UB328" s="0"/>
      <c r="UC328" s="0"/>
      <c r="UD328" s="0"/>
      <c r="UE328" s="0"/>
      <c r="UF328" s="0"/>
      <c r="UG328" s="0"/>
      <c r="UH328" s="0"/>
      <c r="UI328" s="0"/>
      <c r="UJ328" s="0"/>
      <c r="UK328" s="0"/>
      <c r="UL328" s="0"/>
      <c r="UM328" s="0"/>
      <c r="UN328" s="0"/>
      <c r="UO328" s="0"/>
      <c r="UP328" s="0"/>
      <c r="UQ328" s="0"/>
      <c r="UR328" s="0"/>
      <c r="US328" s="0"/>
      <c r="UT328" s="0"/>
      <c r="UU328" s="0"/>
      <c r="UV328" s="0"/>
      <c r="UW328" s="0"/>
      <c r="UX328" s="0"/>
      <c r="UY328" s="0"/>
      <c r="UZ328" s="0"/>
      <c r="VA328" s="0"/>
      <c r="VB328" s="0"/>
      <c r="VC328" s="0"/>
      <c r="VD328" s="0"/>
      <c r="VE328" s="0"/>
      <c r="VF328" s="0"/>
      <c r="VG328" s="0"/>
      <c r="VH328" s="0"/>
      <c r="VI328" s="0"/>
      <c r="VJ328" s="0"/>
      <c r="VK328" s="0"/>
      <c r="VL328" s="0"/>
      <c r="VM328" s="0"/>
      <c r="VN328" s="0"/>
      <c r="VO328" s="0"/>
      <c r="VP328" s="0"/>
      <c r="VQ328" s="0"/>
      <c r="VR328" s="0"/>
      <c r="VS328" s="0"/>
      <c r="VT328" s="0"/>
      <c r="VU328" s="0"/>
      <c r="VV328" s="0"/>
      <c r="VW328" s="0"/>
      <c r="VX328" s="0"/>
      <c r="VY328" s="0"/>
      <c r="VZ328" s="0"/>
      <c r="WA328" s="0"/>
      <c r="WB328" s="0"/>
      <c r="WC328" s="0"/>
      <c r="WD328" s="0"/>
      <c r="WE328" s="0"/>
      <c r="WF328" s="0"/>
      <c r="WG328" s="0"/>
      <c r="WH328" s="0"/>
      <c r="WI328" s="0"/>
      <c r="WJ328" s="0"/>
      <c r="WK328" s="0"/>
      <c r="WL328" s="0"/>
      <c r="WM328" s="0"/>
      <c r="WN328" s="0"/>
      <c r="WO328" s="0"/>
      <c r="WP328" s="0"/>
      <c r="WQ328" s="0"/>
      <c r="WR328" s="0"/>
      <c r="WS328" s="0"/>
      <c r="WT328" s="0"/>
      <c r="WU328" s="0"/>
      <c r="WV328" s="0"/>
      <c r="WW328" s="0"/>
      <c r="WX328" s="0"/>
      <c r="WY328" s="0"/>
      <c r="WZ328" s="0"/>
      <c r="XA328" s="0"/>
      <c r="XB328" s="0"/>
      <c r="XC328" s="0"/>
      <c r="XD328" s="0"/>
      <c r="XE328" s="0"/>
      <c r="XF328" s="0"/>
      <c r="XG328" s="0"/>
      <c r="XH328" s="0"/>
      <c r="XI328" s="0"/>
      <c r="XJ328" s="0"/>
      <c r="XK328" s="0"/>
      <c r="XL328" s="0"/>
      <c r="XM328" s="0"/>
      <c r="XN328" s="0"/>
      <c r="XO328" s="0"/>
      <c r="XP328" s="0"/>
      <c r="XQ328" s="0"/>
      <c r="XR328" s="0"/>
      <c r="XS328" s="0"/>
      <c r="XT328" s="0"/>
      <c r="XU328" s="0"/>
      <c r="XV328" s="0"/>
      <c r="XW328" s="0"/>
      <c r="XX328" s="0"/>
      <c r="XY328" s="0"/>
      <c r="XZ328" s="0"/>
      <c r="YA328" s="0"/>
      <c r="YB328" s="0"/>
      <c r="YC328" s="0"/>
      <c r="YD328" s="0"/>
      <c r="YE328" s="0"/>
      <c r="YF328" s="0"/>
      <c r="YG328" s="0"/>
      <c r="YH328" s="0"/>
      <c r="YI328" s="0"/>
      <c r="YJ328" s="0"/>
      <c r="YK328" s="0"/>
      <c r="YL328" s="0"/>
      <c r="YM328" s="0"/>
      <c r="YN328" s="0"/>
      <c r="YO328" s="0"/>
      <c r="YP328" s="0"/>
      <c r="YQ328" s="0"/>
      <c r="YR328" s="0"/>
      <c r="YS328" s="0"/>
      <c r="YT328" s="0"/>
      <c r="YU328" s="0"/>
      <c r="YV328" s="0"/>
      <c r="YW328" s="0"/>
      <c r="YX328" s="0"/>
      <c r="YY328" s="0"/>
      <c r="YZ328" s="0"/>
      <c r="ZA328" s="0"/>
      <c r="ZB328" s="0"/>
      <c r="ZC328" s="0"/>
      <c r="ZD328" s="0"/>
      <c r="ZE328" s="0"/>
      <c r="ZF328" s="0"/>
      <c r="ZG328" s="0"/>
      <c r="ZH328" s="0"/>
      <c r="ZI328" s="0"/>
      <c r="ZJ328" s="0"/>
      <c r="ZK328" s="0"/>
      <c r="ZL328" s="0"/>
      <c r="ZM328" s="0"/>
      <c r="ZN328" s="0"/>
      <c r="ZO328" s="0"/>
      <c r="ZP328" s="0"/>
      <c r="ZQ328" s="0"/>
      <c r="ZR328" s="0"/>
      <c r="ZS328" s="0"/>
      <c r="ZT328" s="0"/>
      <c r="ZU328" s="0"/>
      <c r="ZV328" s="0"/>
      <c r="ZW328" s="0"/>
      <c r="ZX328" s="0"/>
      <c r="ZY328" s="0"/>
      <c r="ZZ328" s="0"/>
      <c r="AAA328" s="0"/>
      <c r="AAB328" s="0"/>
      <c r="AAC328" s="0"/>
      <c r="AAD328" s="0"/>
      <c r="AAE328" s="0"/>
      <c r="AAF328" s="0"/>
      <c r="AAG328" s="0"/>
      <c r="AAH328" s="0"/>
      <c r="AAI328" s="0"/>
      <c r="AAJ328" s="0"/>
      <c r="AAK328" s="0"/>
      <c r="AAL328" s="0"/>
      <c r="AAM328" s="0"/>
      <c r="AAN328" s="0"/>
      <c r="AAO328" s="0"/>
      <c r="AAP328" s="0"/>
      <c r="AAQ328" s="0"/>
      <c r="AAR328" s="0"/>
      <c r="AAS328" s="0"/>
      <c r="AAT328" s="0"/>
      <c r="AAU328" s="0"/>
      <c r="AAV328" s="0"/>
      <c r="AAW328" s="0"/>
      <c r="AAX328" s="0"/>
      <c r="AAY328" s="0"/>
      <c r="AAZ328" s="0"/>
      <c r="ABA328" s="0"/>
      <c r="ABB328" s="0"/>
      <c r="ABC328" s="0"/>
      <c r="ABD328" s="0"/>
      <c r="ABE328" s="0"/>
      <c r="ABF328" s="0"/>
      <c r="ABG328" s="0"/>
      <c r="ABH328" s="0"/>
      <c r="ABI328" s="0"/>
      <c r="ABJ328" s="0"/>
      <c r="ABK328" s="0"/>
      <c r="ABL328" s="0"/>
      <c r="ABM328" s="0"/>
      <c r="ABN328" s="0"/>
      <c r="ABO328" s="0"/>
      <c r="ABP328" s="0"/>
      <c r="ABQ328" s="0"/>
      <c r="ABR328" s="0"/>
      <c r="ABS328" s="0"/>
      <c r="ABT328" s="0"/>
      <c r="ABU328" s="0"/>
      <c r="ABV328" s="0"/>
      <c r="ABW328" s="0"/>
      <c r="ABX328" s="0"/>
      <c r="ABY328" s="0"/>
      <c r="ABZ328" s="0"/>
      <c r="ACA328" s="0"/>
      <c r="ACB328" s="0"/>
      <c r="ACC328" s="0"/>
      <c r="ACD328" s="0"/>
      <c r="ACE328" s="0"/>
      <c r="ACF328" s="0"/>
      <c r="ACG328" s="0"/>
      <c r="ACH328" s="0"/>
      <c r="ACI328" s="0"/>
      <c r="ACJ328" s="0"/>
      <c r="ACK328" s="0"/>
      <c r="ACL328" s="0"/>
      <c r="ACM328" s="0"/>
      <c r="ACN328" s="0"/>
      <c r="ACO328" s="0"/>
      <c r="ACP328" s="0"/>
      <c r="ACQ328" s="0"/>
      <c r="ACR328" s="0"/>
      <c r="ACS328" s="0"/>
      <c r="ACT328" s="0"/>
      <c r="ACU328" s="0"/>
      <c r="ACV328" s="0"/>
      <c r="ACW328" s="0"/>
      <c r="ACX328" s="0"/>
      <c r="ACY328" s="0"/>
      <c r="ACZ328" s="0"/>
      <c r="ADA328" s="0"/>
      <c r="ADB328" s="0"/>
      <c r="ADC328" s="0"/>
      <c r="ADD328" s="0"/>
      <c r="ADE328" s="0"/>
      <c r="ADF328" s="0"/>
      <c r="ADG328" s="0"/>
      <c r="ADH328" s="0"/>
      <c r="ADI328" s="0"/>
      <c r="ADJ328" s="0"/>
      <c r="ADK328" s="0"/>
      <c r="ADL328" s="0"/>
      <c r="ADM328" s="0"/>
      <c r="ADN328" s="0"/>
      <c r="ADO328" s="0"/>
      <c r="ADP328" s="0"/>
      <c r="ADQ328" s="0"/>
      <c r="ADR328" s="0"/>
      <c r="ADS328" s="0"/>
      <c r="ADT328" s="0"/>
      <c r="ADU328" s="0"/>
      <c r="ADV328" s="0"/>
      <c r="ADW328" s="0"/>
      <c r="ADX328" s="0"/>
      <c r="ADY328" s="0"/>
      <c r="ADZ328" s="0"/>
      <c r="AEA328" s="0"/>
      <c r="AEB328" s="0"/>
      <c r="AEC328" s="0"/>
      <c r="AED328" s="0"/>
      <c r="AEE328" s="0"/>
      <c r="AEF328" s="0"/>
      <c r="AEG328" s="0"/>
      <c r="AEH328" s="0"/>
      <c r="AEI328" s="0"/>
      <c r="AEJ328" s="0"/>
      <c r="AEK328" s="0"/>
      <c r="AEL328" s="0"/>
      <c r="AEM328" s="0"/>
      <c r="AEN328" s="0"/>
      <c r="AEO328" s="0"/>
      <c r="AEP328" s="0"/>
      <c r="AEQ328" s="0"/>
      <c r="AER328" s="0"/>
      <c r="AES328" s="0"/>
      <c r="AET328" s="0"/>
      <c r="AEU328" s="0"/>
      <c r="AEV328" s="0"/>
      <c r="AEW328" s="0"/>
      <c r="AEX328" s="0"/>
      <c r="AEY328" s="0"/>
      <c r="AEZ328" s="0"/>
      <c r="AFA328" s="0"/>
      <c r="AFB328" s="0"/>
      <c r="AFC328" s="0"/>
      <c r="AFD328" s="0"/>
      <c r="AFE328" s="0"/>
      <c r="AFF328" s="0"/>
      <c r="AFG328" s="0"/>
      <c r="AFH328" s="0"/>
      <c r="AFI328" s="0"/>
      <c r="AFJ328" s="0"/>
      <c r="AFK328" s="0"/>
      <c r="AFL328" s="0"/>
      <c r="AFM328" s="0"/>
      <c r="AFN328" s="0"/>
      <c r="AFO328" s="0"/>
      <c r="AFP328" s="0"/>
      <c r="AFQ328" s="0"/>
      <c r="AFR328" s="0"/>
      <c r="AFS328" s="0"/>
      <c r="AFT328" s="0"/>
      <c r="AFU328" s="0"/>
      <c r="AFV328" s="0"/>
      <c r="AFW328" s="0"/>
      <c r="AFX328" s="0"/>
      <c r="AFY328" s="0"/>
      <c r="AFZ328" s="0"/>
      <c r="AGA328" s="0"/>
      <c r="AGB328" s="0"/>
      <c r="AGC328" s="0"/>
      <c r="AGD328" s="0"/>
      <c r="AGE328" s="0"/>
      <c r="AGF328" s="0"/>
      <c r="AGG328" s="0"/>
      <c r="AGH328" s="0"/>
      <c r="AGI328" s="0"/>
      <c r="AGJ328" s="0"/>
      <c r="AGK328" s="0"/>
      <c r="AGL328" s="0"/>
      <c r="AGM328" s="0"/>
      <c r="AGN328" s="0"/>
      <c r="AGO328" s="0"/>
      <c r="AGP328" s="0"/>
      <c r="AGQ328" s="0"/>
      <c r="AGR328" s="0"/>
      <c r="AGS328" s="0"/>
      <c r="AGT328" s="0"/>
      <c r="AGU328" s="0"/>
      <c r="AGV328" s="0"/>
      <c r="AGW328" s="0"/>
      <c r="AGX328" s="0"/>
      <c r="AGY328" s="0"/>
      <c r="AGZ328" s="0"/>
      <c r="AHA328" s="0"/>
      <c r="AHB328" s="0"/>
      <c r="AHC328" s="0"/>
      <c r="AHD328" s="0"/>
      <c r="AHE328" s="0"/>
      <c r="AHF328" s="0"/>
      <c r="AHG328" s="0"/>
      <c r="AHH328" s="0"/>
      <c r="AHI328" s="0"/>
      <c r="AHJ328" s="0"/>
      <c r="AHK328" s="0"/>
      <c r="AHL328" s="0"/>
      <c r="AHM328" s="0"/>
      <c r="AHN328" s="0"/>
      <c r="AHO328" s="0"/>
      <c r="AHP328" s="0"/>
      <c r="AHQ328" s="0"/>
      <c r="AHR328" s="0"/>
      <c r="AHS328" s="0"/>
      <c r="AHT328" s="0"/>
      <c r="AHU328" s="0"/>
      <c r="AHV328" s="0"/>
      <c r="AHW328" s="0"/>
      <c r="AHX328" s="0"/>
      <c r="AHY328" s="0"/>
      <c r="AHZ328" s="0"/>
      <c r="AIA328" s="0"/>
      <c r="AIB328" s="0"/>
      <c r="AIC328" s="0"/>
      <c r="AID328" s="0"/>
      <c r="AIE328" s="0"/>
      <c r="AIF328" s="0"/>
      <c r="AIG328" s="0"/>
      <c r="AIH328" s="0"/>
      <c r="AII328" s="0"/>
      <c r="AIJ328" s="0"/>
      <c r="AIK328" s="0"/>
      <c r="AIL328" s="0"/>
      <c r="AIM328" s="0"/>
      <c r="AIN328" s="0"/>
      <c r="AIO328" s="0"/>
      <c r="AIP328" s="0"/>
      <c r="AIQ328" s="0"/>
      <c r="AIR328" s="0"/>
      <c r="AIS328" s="0"/>
      <c r="AIT328" s="0"/>
      <c r="AIU328" s="0"/>
      <c r="AIV328" s="0"/>
      <c r="AIW328" s="0"/>
      <c r="AIX328" s="0"/>
      <c r="AIY328" s="0"/>
      <c r="AIZ328" s="0"/>
      <c r="AJA328" s="0"/>
      <c r="AJB328" s="0"/>
      <c r="AJC328" s="0"/>
      <c r="AJD328" s="0"/>
      <c r="AJE328" s="0"/>
      <c r="AJF328" s="0"/>
      <c r="AJG328" s="0"/>
      <c r="AJH328" s="0"/>
      <c r="AJI328" s="0"/>
      <c r="AJJ328" s="0"/>
      <c r="AJK328" s="0"/>
      <c r="AJL328" s="0"/>
      <c r="AJM328" s="0"/>
      <c r="AJN328" s="0"/>
      <c r="AJO328" s="0"/>
      <c r="AJP328" s="0"/>
      <c r="AJQ328" s="0"/>
      <c r="AJR328" s="0"/>
      <c r="AJS328" s="0"/>
      <c r="AJT328" s="0"/>
      <c r="AJU328" s="0"/>
      <c r="AJV328" s="0"/>
      <c r="AJW328" s="0"/>
      <c r="AJX328" s="0"/>
      <c r="AJY328" s="0"/>
      <c r="AJZ328" s="0"/>
      <c r="AKA328" s="0"/>
      <c r="AKB328" s="0"/>
      <c r="AKC328" s="0"/>
      <c r="AKD328" s="0"/>
      <c r="AKE328" s="0"/>
      <c r="AKF328" s="0"/>
      <c r="AKG328" s="0"/>
      <c r="AKH328" s="0"/>
      <c r="AKI328" s="0"/>
      <c r="AKJ328" s="0"/>
      <c r="AKK328" s="0"/>
      <c r="AKL328" s="0"/>
      <c r="AKM328" s="0"/>
      <c r="AKN328" s="0"/>
      <c r="AKO328" s="0"/>
      <c r="AKP328" s="0"/>
      <c r="AKQ328" s="0"/>
      <c r="AKR328" s="0"/>
      <c r="AKS328" s="0"/>
      <c r="AKT328" s="0"/>
      <c r="AKU328" s="0"/>
      <c r="AKV328" s="0"/>
      <c r="AKW328" s="0"/>
      <c r="AKX328" s="0"/>
      <c r="AKY328" s="0"/>
      <c r="AKZ328" s="0"/>
      <c r="ALA328" s="0"/>
      <c r="ALB328" s="0"/>
      <c r="ALC328" s="0"/>
      <c r="ALD328" s="0"/>
      <c r="ALE328" s="0"/>
      <c r="ALF328" s="0"/>
      <c r="ALG328" s="0"/>
      <c r="ALH328" s="0"/>
      <c r="ALI328" s="0"/>
      <c r="ALJ328" s="0"/>
      <c r="ALK328" s="0"/>
      <c r="ALL328" s="0"/>
      <c r="ALM328" s="0"/>
      <c r="ALN328" s="0"/>
      <c r="ALO328" s="0"/>
      <c r="ALP328" s="0"/>
      <c r="ALQ328" s="0"/>
      <c r="ALR328" s="0"/>
      <c r="ALS328" s="0"/>
      <c r="ALT328" s="0"/>
      <c r="ALU328" s="0"/>
      <c r="ALV328" s="0"/>
      <c r="ALW328" s="0"/>
      <c r="ALX328" s="0"/>
      <c r="ALY328" s="0"/>
      <c r="ALZ328" s="0"/>
      <c r="AMA328" s="0"/>
      <c r="AMB328" s="0"/>
      <c r="AMC328" s="0"/>
      <c r="AMD328" s="0"/>
      <c r="AME328" s="0"/>
      <c r="AMF328" s="0"/>
      <c r="AMG328" s="0"/>
      <c r="AMH328" s="0"/>
      <c r="AMI328" s="0"/>
      <c r="AMJ328" s="0"/>
    </row>
    <row r="329" customFormat="false" ht="12.75" hidden="false" customHeight="false" outlineLevel="0" collapsed="false">
      <c r="A329" s="174" t="s">
        <v>1396</v>
      </c>
      <c r="B329" s="139" t="n">
        <f aca="false">1-B333</f>
        <v>0.027</v>
      </c>
      <c r="C329" s="139" t="n">
        <f aca="false">1-C333</f>
        <v>0.00599999999999978</v>
      </c>
      <c r="D329" s="139" t="n">
        <f aca="false">1-D333</f>
        <v>0.07</v>
      </c>
      <c r="E329" s="139" t="n">
        <f aca="false">1-E333</f>
        <v>0.309</v>
      </c>
      <c r="F329" s="139" t="n">
        <f aca="false">1-F333</f>
        <v>0.0569999999999999</v>
      </c>
      <c r="G329" s="139" t="n">
        <f aca="false">1-G333</f>
        <v>0.08</v>
      </c>
      <c r="H329" s="139" t="n">
        <f aca="false">1-H333</f>
        <v>0.065</v>
      </c>
      <c r="I329" s="139" t="n">
        <f aca="false">1-I333</f>
        <v>0.334</v>
      </c>
      <c r="J329" s="139" t="n">
        <f aca="false">1-J333</f>
        <v>0.163</v>
      </c>
      <c r="K329" s="139" t="n">
        <f aca="false">1-K333</f>
        <v>0.0479999999999999</v>
      </c>
      <c r="L329" s="139" t="n">
        <f aca="false">1-L333</f>
        <v>0.0368999999999999</v>
      </c>
      <c r="M329" s="139" t="n">
        <f aca="false">1-M333</f>
        <v>0.156</v>
      </c>
      <c r="N329" s="139" t="n">
        <f aca="false">1-N333</f>
        <v>0.002</v>
      </c>
      <c r="O329" s="139" t="n">
        <f aca="false">1-O333</f>
        <v>0.0722999999999999</v>
      </c>
      <c r="P329" s="140" t="n">
        <f aca="false">1-P333</f>
        <v>0.078</v>
      </c>
      <c r="Q329" s="0"/>
      <c r="R329" s="0"/>
      <c r="S329" s="0"/>
      <c r="T329" s="0"/>
      <c r="U329" s="0"/>
      <c r="V329" s="0"/>
      <c r="W329" s="0"/>
      <c r="X329" s="0"/>
      <c r="Y329" s="0"/>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c r="IY329" s="0"/>
      <c r="IZ329" s="0"/>
      <c r="JA329" s="0"/>
      <c r="JB329" s="0"/>
      <c r="JC329" s="0"/>
      <c r="JD329" s="0"/>
      <c r="JE329" s="0"/>
      <c r="JF329" s="0"/>
      <c r="JG329" s="0"/>
      <c r="JH329" s="0"/>
      <c r="JI329" s="0"/>
      <c r="JJ329" s="0"/>
      <c r="JK329" s="0"/>
      <c r="JL329" s="0"/>
      <c r="JM329" s="0"/>
      <c r="JN329" s="0"/>
      <c r="JO329" s="0"/>
      <c r="JP329" s="0"/>
      <c r="JQ329" s="0"/>
      <c r="JR329" s="0"/>
      <c r="JS329" s="0"/>
      <c r="JT329" s="0"/>
      <c r="JU329" s="0"/>
      <c r="JV329" s="0"/>
      <c r="JW329" s="0"/>
      <c r="JX329" s="0"/>
      <c r="JY329" s="0"/>
      <c r="JZ329" s="0"/>
      <c r="KA329" s="0"/>
      <c r="KB329" s="0"/>
      <c r="KC329" s="0"/>
      <c r="KD329" s="0"/>
      <c r="KE329" s="0"/>
      <c r="KF329" s="0"/>
      <c r="KG329" s="0"/>
      <c r="KH329" s="0"/>
      <c r="KI329" s="0"/>
      <c r="KJ329" s="0"/>
      <c r="KK329" s="0"/>
      <c r="KL329" s="0"/>
      <c r="KM329" s="0"/>
      <c r="KN329" s="0"/>
      <c r="KO329" s="0"/>
      <c r="KP329" s="0"/>
      <c r="KQ329" s="0"/>
      <c r="KR329" s="0"/>
      <c r="KS329" s="0"/>
      <c r="KT329" s="0"/>
      <c r="KU329" s="0"/>
      <c r="KV329" s="0"/>
      <c r="KW329" s="0"/>
      <c r="KX329" s="0"/>
      <c r="KY329" s="0"/>
      <c r="KZ329" s="0"/>
      <c r="LA329" s="0"/>
      <c r="LB329" s="0"/>
      <c r="LC329" s="0"/>
      <c r="LD329" s="0"/>
      <c r="LE329" s="0"/>
      <c r="LF329" s="0"/>
      <c r="LG329" s="0"/>
      <c r="LH329" s="0"/>
      <c r="LI329" s="0"/>
      <c r="LJ329" s="0"/>
      <c r="LK329" s="0"/>
      <c r="LL329" s="0"/>
      <c r="LM329" s="0"/>
      <c r="LN329" s="0"/>
      <c r="LO329" s="0"/>
      <c r="LP329" s="0"/>
      <c r="LQ329" s="0"/>
      <c r="LR329" s="0"/>
      <c r="LS329" s="0"/>
      <c r="LT329" s="0"/>
      <c r="LU329" s="0"/>
      <c r="LV329" s="0"/>
      <c r="LW329" s="0"/>
      <c r="LX329" s="0"/>
      <c r="LY329" s="0"/>
      <c r="LZ329" s="0"/>
      <c r="MA329" s="0"/>
      <c r="MB329" s="0"/>
      <c r="MC329" s="0"/>
      <c r="MD329" s="0"/>
      <c r="ME329" s="0"/>
      <c r="MF329" s="0"/>
      <c r="MG329" s="0"/>
      <c r="MH329" s="0"/>
      <c r="MI329" s="0"/>
      <c r="MJ329" s="0"/>
      <c r="MK329" s="0"/>
      <c r="ML329" s="0"/>
      <c r="MM329" s="0"/>
      <c r="MN329" s="0"/>
      <c r="MO329" s="0"/>
      <c r="MP329" s="0"/>
      <c r="MQ329" s="0"/>
      <c r="MR329" s="0"/>
      <c r="MS329" s="0"/>
      <c r="MT329" s="0"/>
      <c r="MU329" s="0"/>
      <c r="MV329" s="0"/>
      <c r="MW329" s="0"/>
      <c r="MX329" s="0"/>
      <c r="MY329" s="0"/>
      <c r="MZ329" s="0"/>
      <c r="NA329" s="0"/>
      <c r="NB329" s="0"/>
      <c r="NC329" s="0"/>
      <c r="ND329" s="0"/>
      <c r="NE329" s="0"/>
      <c r="NF329" s="0"/>
      <c r="NG329" s="0"/>
      <c r="NH329" s="0"/>
      <c r="NI329" s="0"/>
      <c r="NJ329" s="0"/>
      <c r="NK329" s="0"/>
      <c r="NL329" s="0"/>
      <c r="NM329" s="0"/>
      <c r="NN329" s="0"/>
      <c r="NO329" s="0"/>
      <c r="NP329" s="0"/>
      <c r="NQ329" s="0"/>
      <c r="NR329" s="0"/>
      <c r="NS329" s="0"/>
      <c r="NT329" s="0"/>
      <c r="NU329" s="0"/>
      <c r="NV329" s="0"/>
      <c r="NW329" s="0"/>
      <c r="NX329" s="0"/>
      <c r="NY329" s="0"/>
      <c r="NZ329" s="0"/>
      <c r="OA329" s="0"/>
      <c r="OB329" s="0"/>
      <c r="OC329" s="0"/>
      <c r="OD329" s="0"/>
      <c r="OE329" s="0"/>
      <c r="OF329" s="0"/>
      <c r="OG329" s="0"/>
      <c r="OH329" s="0"/>
      <c r="OI329" s="0"/>
      <c r="OJ329" s="0"/>
      <c r="OK329" s="0"/>
      <c r="OL329" s="0"/>
      <c r="OM329" s="0"/>
      <c r="ON329" s="0"/>
      <c r="OO329" s="0"/>
      <c r="OP329" s="0"/>
      <c r="OQ329" s="0"/>
      <c r="OR329" s="0"/>
      <c r="OS329" s="0"/>
      <c r="OT329" s="0"/>
      <c r="OU329" s="0"/>
      <c r="OV329" s="0"/>
      <c r="OW329" s="0"/>
      <c r="OX329" s="0"/>
      <c r="OY329" s="0"/>
      <c r="OZ329" s="0"/>
      <c r="PA329" s="0"/>
      <c r="PB329" s="0"/>
      <c r="PC329" s="0"/>
      <c r="PD329" s="0"/>
      <c r="PE329" s="0"/>
      <c r="PF329" s="0"/>
      <c r="PG329" s="0"/>
      <c r="PH329" s="0"/>
      <c r="PI329" s="0"/>
      <c r="PJ329" s="0"/>
      <c r="PK329" s="0"/>
      <c r="PL329" s="0"/>
      <c r="PM329" s="0"/>
      <c r="PN329" s="0"/>
      <c r="PO329" s="0"/>
      <c r="PP329" s="0"/>
      <c r="PQ329" s="0"/>
      <c r="PR329" s="0"/>
      <c r="PS329" s="0"/>
      <c r="PT329" s="0"/>
      <c r="PU329" s="0"/>
      <c r="PV329" s="0"/>
      <c r="PW329" s="0"/>
      <c r="PX329" s="0"/>
      <c r="PY329" s="0"/>
      <c r="PZ329" s="0"/>
      <c r="QA329" s="0"/>
      <c r="QB329" s="0"/>
      <c r="QC329" s="0"/>
      <c r="QD329" s="0"/>
      <c r="QE329" s="0"/>
      <c r="QF329" s="0"/>
      <c r="QG329" s="0"/>
      <c r="QH329" s="0"/>
      <c r="QI329" s="0"/>
      <c r="QJ329" s="0"/>
      <c r="QK329" s="0"/>
      <c r="QL329" s="0"/>
      <c r="QM329" s="0"/>
      <c r="QN329" s="0"/>
      <c r="QO329" s="0"/>
      <c r="QP329" s="0"/>
      <c r="QQ329" s="0"/>
      <c r="QR329" s="0"/>
      <c r="QS329" s="0"/>
      <c r="QT329" s="0"/>
      <c r="QU329" s="0"/>
      <c r="QV329" s="0"/>
      <c r="QW329" s="0"/>
      <c r="QX329" s="0"/>
      <c r="QY329" s="0"/>
      <c r="QZ329" s="0"/>
      <c r="RA329" s="0"/>
      <c r="RB329" s="0"/>
      <c r="RC329" s="0"/>
      <c r="RD329" s="0"/>
      <c r="RE329" s="0"/>
      <c r="RF329" s="0"/>
      <c r="RG329" s="0"/>
      <c r="RH329" s="0"/>
      <c r="RI329" s="0"/>
      <c r="RJ329" s="0"/>
      <c r="RK329" s="0"/>
      <c r="RL329" s="0"/>
      <c r="RM329" s="0"/>
      <c r="RN329" s="0"/>
      <c r="RO329" s="0"/>
      <c r="RP329" s="0"/>
      <c r="RQ329" s="0"/>
      <c r="RR329" s="0"/>
      <c r="RS329" s="0"/>
      <c r="RT329" s="0"/>
      <c r="RU329" s="0"/>
      <c r="RV329" s="0"/>
      <c r="RW329" s="0"/>
      <c r="RX329" s="0"/>
      <c r="RY329" s="0"/>
      <c r="RZ329" s="0"/>
      <c r="SA329" s="0"/>
      <c r="SB329" s="0"/>
      <c r="SC329" s="0"/>
      <c r="SD329" s="0"/>
      <c r="SE329" s="0"/>
      <c r="SF329" s="0"/>
      <c r="SG329" s="0"/>
      <c r="SH329" s="0"/>
      <c r="SI329" s="0"/>
      <c r="SJ329" s="0"/>
      <c r="SK329" s="0"/>
      <c r="SL329" s="0"/>
      <c r="SM329" s="0"/>
      <c r="SN329" s="0"/>
      <c r="SO329" s="0"/>
      <c r="SP329" s="0"/>
      <c r="SQ329" s="0"/>
      <c r="SR329" s="0"/>
      <c r="SS329" s="0"/>
      <c r="ST329" s="0"/>
      <c r="SU329" s="0"/>
      <c r="SV329" s="0"/>
      <c r="SW329" s="0"/>
      <c r="SX329" s="0"/>
      <c r="SY329" s="0"/>
      <c r="SZ329" s="0"/>
      <c r="TA329" s="0"/>
      <c r="TB329" s="0"/>
      <c r="TC329" s="0"/>
      <c r="TD329" s="0"/>
      <c r="TE329" s="0"/>
      <c r="TF329" s="0"/>
      <c r="TG329" s="0"/>
      <c r="TH329" s="0"/>
      <c r="TI329" s="0"/>
      <c r="TJ329" s="0"/>
      <c r="TK329" s="0"/>
      <c r="TL329" s="0"/>
      <c r="TM329" s="0"/>
      <c r="TN329" s="0"/>
      <c r="TO329" s="0"/>
      <c r="TP329" s="0"/>
      <c r="TQ329" s="0"/>
      <c r="TR329" s="0"/>
      <c r="TS329" s="0"/>
      <c r="TT329" s="0"/>
      <c r="TU329" s="0"/>
      <c r="TV329" s="0"/>
      <c r="TW329" s="0"/>
      <c r="TX329" s="0"/>
      <c r="TY329" s="0"/>
      <c r="TZ329" s="0"/>
      <c r="UA329" s="0"/>
      <c r="UB329" s="0"/>
      <c r="UC329" s="0"/>
      <c r="UD329" s="0"/>
      <c r="UE329" s="0"/>
      <c r="UF329" s="0"/>
      <c r="UG329" s="0"/>
      <c r="UH329" s="0"/>
      <c r="UI329" s="0"/>
      <c r="UJ329" s="0"/>
      <c r="UK329" s="0"/>
      <c r="UL329" s="0"/>
      <c r="UM329" s="0"/>
      <c r="UN329" s="0"/>
      <c r="UO329" s="0"/>
      <c r="UP329" s="0"/>
      <c r="UQ329" s="0"/>
      <c r="UR329" s="0"/>
      <c r="US329" s="0"/>
      <c r="UT329" s="0"/>
      <c r="UU329" s="0"/>
      <c r="UV329" s="0"/>
      <c r="UW329" s="0"/>
      <c r="UX329" s="0"/>
      <c r="UY329" s="0"/>
      <c r="UZ329" s="0"/>
      <c r="VA329" s="0"/>
      <c r="VB329" s="0"/>
      <c r="VC329" s="0"/>
      <c r="VD329" s="0"/>
      <c r="VE329" s="0"/>
      <c r="VF329" s="0"/>
      <c r="VG329" s="0"/>
      <c r="VH329" s="0"/>
      <c r="VI329" s="0"/>
      <c r="VJ329" s="0"/>
      <c r="VK329" s="0"/>
      <c r="VL329" s="0"/>
      <c r="VM329" s="0"/>
      <c r="VN329" s="0"/>
      <c r="VO329" s="0"/>
      <c r="VP329" s="0"/>
      <c r="VQ329" s="0"/>
      <c r="VR329" s="0"/>
      <c r="VS329" s="0"/>
      <c r="VT329" s="0"/>
      <c r="VU329" s="0"/>
      <c r="VV329" s="0"/>
      <c r="VW329" s="0"/>
      <c r="VX329" s="0"/>
      <c r="VY329" s="0"/>
      <c r="VZ329" s="0"/>
      <c r="WA329" s="0"/>
      <c r="WB329" s="0"/>
      <c r="WC329" s="0"/>
      <c r="WD329" s="0"/>
      <c r="WE329" s="0"/>
      <c r="WF329" s="0"/>
      <c r="WG329" s="0"/>
      <c r="WH329" s="0"/>
      <c r="WI329" s="0"/>
      <c r="WJ329" s="0"/>
      <c r="WK329" s="0"/>
      <c r="WL329" s="0"/>
      <c r="WM329" s="0"/>
      <c r="WN329" s="0"/>
      <c r="WO329" s="0"/>
      <c r="WP329" s="0"/>
      <c r="WQ329" s="0"/>
      <c r="WR329" s="0"/>
      <c r="WS329" s="0"/>
      <c r="WT329" s="0"/>
      <c r="WU329" s="0"/>
      <c r="WV329" s="0"/>
      <c r="WW329" s="0"/>
      <c r="WX329" s="0"/>
      <c r="WY329" s="0"/>
      <c r="WZ329" s="0"/>
      <c r="XA329" s="0"/>
      <c r="XB329" s="0"/>
      <c r="XC329" s="0"/>
      <c r="XD329" s="0"/>
      <c r="XE329" s="0"/>
      <c r="XF329" s="0"/>
      <c r="XG329" s="0"/>
      <c r="XH329" s="0"/>
      <c r="XI329" s="0"/>
      <c r="XJ329" s="0"/>
      <c r="XK329" s="0"/>
      <c r="XL329" s="0"/>
      <c r="XM329" s="0"/>
      <c r="XN329" s="0"/>
      <c r="XO329" s="0"/>
      <c r="XP329" s="0"/>
      <c r="XQ329" s="0"/>
      <c r="XR329" s="0"/>
      <c r="XS329" s="0"/>
      <c r="XT329" s="0"/>
      <c r="XU329" s="0"/>
      <c r="XV329" s="0"/>
      <c r="XW329" s="0"/>
      <c r="XX329" s="0"/>
      <c r="XY329" s="0"/>
      <c r="XZ329" s="0"/>
      <c r="YA329" s="0"/>
      <c r="YB329" s="0"/>
      <c r="YC329" s="0"/>
      <c r="YD329" s="0"/>
      <c r="YE329" s="0"/>
      <c r="YF329" s="0"/>
      <c r="YG329" s="0"/>
      <c r="YH329" s="0"/>
      <c r="YI329" s="0"/>
      <c r="YJ329" s="0"/>
      <c r="YK329" s="0"/>
      <c r="YL329" s="0"/>
      <c r="YM329" s="0"/>
      <c r="YN329" s="0"/>
      <c r="YO329" s="0"/>
      <c r="YP329" s="0"/>
      <c r="YQ329" s="0"/>
      <c r="YR329" s="0"/>
      <c r="YS329" s="0"/>
      <c r="YT329" s="0"/>
      <c r="YU329" s="0"/>
      <c r="YV329" s="0"/>
      <c r="YW329" s="0"/>
      <c r="YX329" s="0"/>
      <c r="YY329" s="0"/>
      <c r="YZ329" s="0"/>
      <c r="ZA329" s="0"/>
      <c r="ZB329" s="0"/>
      <c r="ZC329" s="0"/>
      <c r="ZD329" s="0"/>
      <c r="ZE329" s="0"/>
      <c r="ZF329" s="0"/>
      <c r="ZG329" s="0"/>
      <c r="ZH329" s="0"/>
      <c r="ZI329" s="0"/>
      <c r="ZJ329" s="0"/>
      <c r="ZK329" s="0"/>
      <c r="ZL329" s="0"/>
      <c r="ZM329" s="0"/>
      <c r="ZN329" s="0"/>
      <c r="ZO329" s="0"/>
      <c r="ZP329" s="0"/>
      <c r="ZQ329" s="0"/>
      <c r="ZR329" s="0"/>
      <c r="ZS329" s="0"/>
      <c r="ZT329" s="0"/>
      <c r="ZU329" s="0"/>
      <c r="ZV329" s="0"/>
      <c r="ZW329" s="0"/>
      <c r="ZX329" s="0"/>
      <c r="ZY329" s="0"/>
      <c r="ZZ329" s="0"/>
      <c r="AAA329" s="0"/>
      <c r="AAB329" s="0"/>
      <c r="AAC329" s="0"/>
      <c r="AAD329" s="0"/>
      <c r="AAE329" s="0"/>
      <c r="AAF329" s="0"/>
      <c r="AAG329" s="0"/>
      <c r="AAH329" s="0"/>
      <c r="AAI329" s="0"/>
      <c r="AAJ329" s="0"/>
      <c r="AAK329" s="0"/>
      <c r="AAL329" s="0"/>
      <c r="AAM329" s="0"/>
      <c r="AAN329" s="0"/>
      <c r="AAO329" s="0"/>
      <c r="AAP329" s="0"/>
      <c r="AAQ329" s="0"/>
      <c r="AAR329" s="0"/>
      <c r="AAS329" s="0"/>
      <c r="AAT329" s="0"/>
      <c r="AAU329" s="0"/>
      <c r="AAV329" s="0"/>
      <c r="AAW329" s="0"/>
      <c r="AAX329" s="0"/>
      <c r="AAY329" s="0"/>
      <c r="AAZ329" s="0"/>
      <c r="ABA329" s="0"/>
      <c r="ABB329" s="0"/>
      <c r="ABC329" s="0"/>
      <c r="ABD329" s="0"/>
      <c r="ABE329" s="0"/>
      <c r="ABF329" s="0"/>
      <c r="ABG329" s="0"/>
      <c r="ABH329" s="0"/>
      <c r="ABI329" s="0"/>
      <c r="ABJ329" s="0"/>
      <c r="ABK329" s="0"/>
      <c r="ABL329" s="0"/>
      <c r="ABM329" s="0"/>
      <c r="ABN329" s="0"/>
      <c r="ABO329" s="0"/>
      <c r="ABP329" s="0"/>
      <c r="ABQ329" s="0"/>
      <c r="ABR329" s="0"/>
      <c r="ABS329" s="0"/>
      <c r="ABT329" s="0"/>
      <c r="ABU329" s="0"/>
      <c r="ABV329" s="0"/>
      <c r="ABW329" s="0"/>
      <c r="ABX329" s="0"/>
      <c r="ABY329" s="0"/>
      <c r="ABZ329" s="0"/>
      <c r="ACA329" s="0"/>
      <c r="ACB329" s="0"/>
      <c r="ACC329" s="0"/>
      <c r="ACD329" s="0"/>
      <c r="ACE329" s="0"/>
      <c r="ACF329" s="0"/>
      <c r="ACG329" s="0"/>
      <c r="ACH329" s="0"/>
      <c r="ACI329" s="0"/>
      <c r="ACJ329" s="0"/>
      <c r="ACK329" s="0"/>
      <c r="ACL329" s="0"/>
      <c r="ACM329" s="0"/>
      <c r="ACN329" s="0"/>
      <c r="ACO329" s="0"/>
      <c r="ACP329" s="0"/>
      <c r="ACQ329" s="0"/>
      <c r="ACR329" s="0"/>
      <c r="ACS329" s="0"/>
      <c r="ACT329" s="0"/>
      <c r="ACU329" s="0"/>
      <c r="ACV329" s="0"/>
      <c r="ACW329" s="0"/>
      <c r="ACX329" s="0"/>
      <c r="ACY329" s="0"/>
      <c r="ACZ329" s="0"/>
      <c r="ADA329" s="0"/>
      <c r="ADB329" s="0"/>
      <c r="ADC329" s="0"/>
      <c r="ADD329" s="0"/>
      <c r="ADE329" s="0"/>
      <c r="ADF329" s="0"/>
      <c r="ADG329" s="0"/>
      <c r="ADH329" s="0"/>
      <c r="ADI329" s="0"/>
      <c r="ADJ329" s="0"/>
      <c r="ADK329" s="0"/>
      <c r="ADL329" s="0"/>
      <c r="ADM329" s="0"/>
      <c r="ADN329" s="0"/>
      <c r="ADO329" s="0"/>
      <c r="ADP329" s="0"/>
      <c r="ADQ329" s="0"/>
      <c r="ADR329" s="0"/>
      <c r="ADS329" s="0"/>
      <c r="ADT329" s="0"/>
      <c r="ADU329" s="0"/>
      <c r="ADV329" s="0"/>
      <c r="ADW329" s="0"/>
      <c r="ADX329" s="0"/>
      <c r="ADY329" s="0"/>
      <c r="ADZ329" s="0"/>
      <c r="AEA329" s="0"/>
      <c r="AEB329" s="0"/>
      <c r="AEC329" s="0"/>
      <c r="AED329" s="0"/>
      <c r="AEE329" s="0"/>
      <c r="AEF329" s="0"/>
      <c r="AEG329" s="0"/>
      <c r="AEH329" s="0"/>
      <c r="AEI329" s="0"/>
      <c r="AEJ329" s="0"/>
      <c r="AEK329" s="0"/>
      <c r="AEL329" s="0"/>
      <c r="AEM329" s="0"/>
      <c r="AEN329" s="0"/>
      <c r="AEO329" s="0"/>
      <c r="AEP329" s="0"/>
      <c r="AEQ329" s="0"/>
      <c r="AER329" s="0"/>
      <c r="AES329" s="0"/>
      <c r="AET329" s="0"/>
      <c r="AEU329" s="0"/>
      <c r="AEV329" s="0"/>
      <c r="AEW329" s="0"/>
      <c r="AEX329" s="0"/>
      <c r="AEY329" s="0"/>
      <c r="AEZ329" s="0"/>
      <c r="AFA329" s="0"/>
      <c r="AFB329" s="0"/>
      <c r="AFC329" s="0"/>
      <c r="AFD329" s="0"/>
      <c r="AFE329" s="0"/>
      <c r="AFF329" s="0"/>
      <c r="AFG329" s="0"/>
      <c r="AFH329" s="0"/>
      <c r="AFI329" s="0"/>
      <c r="AFJ329" s="0"/>
      <c r="AFK329" s="0"/>
      <c r="AFL329" s="0"/>
      <c r="AFM329" s="0"/>
      <c r="AFN329" s="0"/>
      <c r="AFO329" s="0"/>
      <c r="AFP329" s="0"/>
      <c r="AFQ329" s="0"/>
      <c r="AFR329" s="0"/>
      <c r="AFS329" s="0"/>
      <c r="AFT329" s="0"/>
      <c r="AFU329" s="0"/>
      <c r="AFV329" s="0"/>
      <c r="AFW329" s="0"/>
      <c r="AFX329" s="0"/>
      <c r="AFY329" s="0"/>
      <c r="AFZ329" s="0"/>
      <c r="AGA329" s="0"/>
      <c r="AGB329" s="0"/>
      <c r="AGC329" s="0"/>
      <c r="AGD329" s="0"/>
      <c r="AGE329" s="0"/>
      <c r="AGF329" s="0"/>
      <c r="AGG329" s="0"/>
      <c r="AGH329" s="0"/>
      <c r="AGI329" s="0"/>
      <c r="AGJ329" s="0"/>
      <c r="AGK329" s="0"/>
      <c r="AGL329" s="0"/>
      <c r="AGM329" s="0"/>
      <c r="AGN329" s="0"/>
      <c r="AGO329" s="0"/>
      <c r="AGP329" s="0"/>
      <c r="AGQ329" s="0"/>
      <c r="AGR329" s="0"/>
      <c r="AGS329" s="0"/>
      <c r="AGT329" s="0"/>
      <c r="AGU329" s="0"/>
      <c r="AGV329" s="0"/>
      <c r="AGW329" s="0"/>
      <c r="AGX329" s="0"/>
      <c r="AGY329" s="0"/>
      <c r="AGZ329" s="0"/>
      <c r="AHA329" s="0"/>
      <c r="AHB329" s="0"/>
      <c r="AHC329" s="0"/>
      <c r="AHD329" s="0"/>
      <c r="AHE329" s="0"/>
      <c r="AHF329" s="0"/>
      <c r="AHG329" s="0"/>
      <c r="AHH329" s="0"/>
      <c r="AHI329" s="0"/>
      <c r="AHJ329" s="0"/>
      <c r="AHK329" s="0"/>
      <c r="AHL329" s="0"/>
      <c r="AHM329" s="0"/>
      <c r="AHN329" s="0"/>
      <c r="AHO329" s="0"/>
      <c r="AHP329" s="0"/>
      <c r="AHQ329" s="0"/>
      <c r="AHR329" s="0"/>
      <c r="AHS329" s="0"/>
      <c r="AHT329" s="0"/>
      <c r="AHU329" s="0"/>
      <c r="AHV329" s="0"/>
      <c r="AHW329" s="0"/>
      <c r="AHX329" s="0"/>
      <c r="AHY329" s="0"/>
      <c r="AHZ329" s="0"/>
      <c r="AIA329" s="0"/>
      <c r="AIB329" s="0"/>
      <c r="AIC329" s="0"/>
      <c r="AID329" s="0"/>
      <c r="AIE329" s="0"/>
      <c r="AIF329" s="0"/>
      <c r="AIG329" s="0"/>
      <c r="AIH329" s="0"/>
      <c r="AII329" s="0"/>
      <c r="AIJ329" s="0"/>
      <c r="AIK329" s="0"/>
      <c r="AIL329" s="0"/>
      <c r="AIM329" s="0"/>
      <c r="AIN329" s="0"/>
      <c r="AIO329" s="0"/>
      <c r="AIP329" s="0"/>
      <c r="AIQ329" s="0"/>
      <c r="AIR329" s="0"/>
      <c r="AIS329" s="0"/>
      <c r="AIT329" s="0"/>
      <c r="AIU329" s="0"/>
      <c r="AIV329" s="0"/>
      <c r="AIW329" s="0"/>
      <c r="AIX329" s="0"/>
      <c r="AIY329" s="0"/>
      <c r="AIZ329" s="0"/>
      <c r="AJA329" s="0"/>
      <c r="AJB329" s="0"/>
      <c r="AJC329" s="0"/>
      <c r="AJD329" s="0"/>
      <c r="AJE329" s="0"/>
      <c r="AJF329" s="0"/>
      <c r="AJG329" s="0"/>
      <c r="AJH329" s="0"/>
      <c r="AJI329" s="0"/>
      <c r="AJJ329" s="0"/>
      <c r="AJK329" s="0"/>
      <c r="AJL329" s="0"/>
      <c r="AJM329" s="0"/>
      <c r="AJN329" s="0"/>
      <c r="AJO329" s="0"/>
      <c r="AJP329" s="0"/>
      <c r="AJQ329" s="0"/>
      <c r="AJR329" s="0"/>
      <c r="AJS329" s="0"/>
      <c r="AJT329" s="0"/>
      <c r="AJU329" s="0"/>
      <c r="AJV329" s="0"/>
      <c r="AJW329" s="0"/>
      <c r="AJX329" s="0"/>
      <c r="AJY329" s="0"/>
      <c r="AJZ329" s="0"/>
      <c r="AKA329" s="0"/>
      <c r="AKB329" s="0"/>
      <c r="AKC329" s="0"/>
      <c r="AKD329" s="0"/>
      <c r="AKE329" s="0"/>
      <c r="AKF329" s="0"/>
      <c r="AKG329" s="0"/>
      <c r="AKH329" s="0"/>
      <c r="AKI329" s="0"/>
      <c r="AKJ329" s="0"/>
      <c r="AKK329" s="0"/>
      <c r="AKL329" s="0"/>
      <c r="AKM329" s="0"/>
      <c r="AKN329" s="0"/>
      <c r="AKO329" s="0"/>
      <c r="AKP329" s="0"/>
      <c r="AKQ329" s="0"/>
      <c r="AKR329" s="0"/>
      <c r="AKS329" s="0"/>
      <c r="AKT329" s="0"/>
      <c r="AKU329" s="0"/>
      <c r="AKV329" s="0"/>
      <c r="AKW329" s="0"/>
      <c r="AKX329" s="0"/>
      <c r="AKY329" s="0"/>
      <c r="AKZ329" s="0"/>
      <c r="ALA329" s="0"/>
      <c r="ALB329" s="0"/>
      <c r="ALC329" s="0"/>
      <c r="ALD329" s="0"/>
      <c r="ALE329" s="0"/>
      <c r="ALF329" s="0"/>
      <c r="ALG329" s="0"/>
      <c r="ALH329" s="0"/>
      <c r="ALI329" s="0"/>
      <c r="ALJ329" s="0"/>
      <c r="ALK329" s="0"/>
      <c r="ALL329" s="0"/>
      <c r="ALM329" s="0"/>
      <c r="ALN329" s="0"/>
      <c r="ALO329" s="0"/>
      <c r="ALP329" s="0"/>
      <c r="ALQ329" s="0"/>
      <c r="ALR329" s="0"/>
      <c r="ALS329" s="0"/>
      <c r="ALT329" s="0"/>
      <c r="ALU329" s="0"/>
      <c r="ALV329" s="0"/>
      <c r="ALW329" s="0"/>
      <c r="ALX329" s="0"/>
      <c r="ALY329" s="0"/>
      <c r="ALZ329" s="0"/>
      <c r="AMA329" s="0"/>
      <c r="AMB329" s="0"/>
      <c r="AMC329" s="0"/>
      <c r="AMD329" s="0"/>
      <c r="AME329" s="0"/>
      <c r="AMF329" s="0"/>
      <c r="AMG329" s="0"/>
      <c r="AMH329" s="0"/>
      <c r="AMI329" s="0"/>
      <c r="AMJ329" s="0"/>
    </row>
    <row r="330" customFormat="false" ht="15" hidden="false" customHeight="false" outlineLevel="0" collapsed="false">
      <c r="A330" s="174" t="s">
        <v>1397</v>
      </c>
      <c r="B330" s="139" t="n">
        <f aca="false">1-B334</f>
        <v>0.1317</v>
      </c>
      <c r="C330" s="139" t="n">
        <f aca="false">1-C334</f>
        <v>0.00119999999999998</v>
      </c>
      <c r="D330" s="139" t="n">
        <f aca="false">1-D334</f>
        <v>0.117</v>
      </c>
      <c r="E330" s="139"/>
      <c r="F330" s="139" t="n">
        <f aca="false">1-F334</f>
        <v>0.79</v>
      </c>
      <c r="G330" s="139" t="n">
        <f aca="false">1-G334</f>
        <v>0.49</v>
      </c>
      <c r="H330" s="139" t="n">
        <f aca="false">1-H334</f>
        <v>0.1924</v>
      </c>
      <c r="I330" s="139" t="n">
        <f aca="false">1-I334</f>
        <v>0.603</v>
      </c>
      <c r="J330" s="139" t="n">
        <f aca="false">1-J334</f>
        <v>0.373</v>
      </c>
      <c r="K330" s="139" t="n">
        <f aca="false">1-K334</f>
        <v>0.3539</v>
      </c>
      <c r="L330" s="139" t="n">
        <f aca="false">1-L334</f>
        <v>0.0385</v>
      </c>
      <c r="M330" s="139" t="n">
        <f aca="false">1-M334</f>
        <v>0.671</v>
      </c>
      <c r="N330" s="139" t="n">
        <f aca="false">1-N334</f>
        <v>0.0171999999999999</v>
      </c>
      <c r="O330" s="139" t="n">
        <f aca="false">1-O334</f>
        <v>0.1189</v>
      </c>
      <c r="P330" s="140" t="n">
        <f aca="false">1-P334</f>
        <v>0.5043</v>
      </c>
      <c r="Q330" s="0"/>
      <c r="R330" s="15"/>
      <c r="S330" s="4"/>
      <c r="T330" s="0"/>
      <c r="U330" s="0"/>
      <c r="V330" s="0"/>
      <c r="W330" s="0"/>
      <c r="X330" s="0"/>
      <c r="Y330" s="0"/>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c r="IY330" s="0"/>
      <c r="IZ330" s="0"/>
      <c r="JA330" s="0"/>
      <c r="JB330" s="0"/>
      <c r="JC330" s="0"/>
      <c r="JD330" s="0"/>
      <c r="JE330" s="0"/>
      <c r="JF330" s="0"/>
      <c r="JG330" s="0"/>
      <c r="JH330" s="0"/>
      <c r="JI330" s="0"/>
      <c r="JJ330" s="0"/>
      <c r="JK330" s="0"/>
      <c r="JL330" s="0"/>
      <c r="JM330" s="0"/>
      <c r="JN330" s="0"/>
      <c r="JO330" s="0"/>
      <c r="JP330" s="0"/>
      <c r="JQ330" s="0"/>
      <c r="JR330" s="0"/>
      <c r="JS330" s="0"/>
      <c r="JT330" s="0"/>
      <c r="JU330" s="0"/>
      <c r="JV330" s="0"/>
      <c r="JW330" s="0"/>
      <c r="JX330" s="0"/>
      <c r="JY330" s="0"/>
      <c r="JZ330" s="0"/>
      <c r="KA330" s="0"/>
      <c r="KB330" s="0"/>
      <c r="KC330" s="0"/>
      <c r="KD330" s="0"/>
      <c r="KE330" s="0"/>
      <c r="KF330" s="0"/>
      <c r="KG330" s="0"/>
      <c r="KH330" s="0"/>
      <c r="KI330" s="0"/>
      <c r="KJ330" s="0"/>
      <c r="KK330" s="0"/>
      <c r="KL330" s="0"/>
      <c r="KM330" s="0"/>
      <c r="KN330" s="0"/>
      <c r="KO330" s="0"/>
      <c r="KP330" s="0"/>
      <c r="KQ330" s="0"/>
      <c r="KR330" s="0"/>
      <c r="KS330" s="0"/>
      <c r="KT330" s="0"/>
      <c r="KU330" s="0"/>
      <c r="KV330" s="0"/>
      <c r="KW330" s="0"/>
      <c r="KX330" s="0"/>
      <c r="KY330" s="0"/>
      <c r="KZ330" s="0"/>
      <c r="LA330" s="0"/>
      <c r="LB330" s="0"/>
      <c r="LC330" s="0"/>
      <c r="LD330" s="0"/>
      <c r="LE330" s="0"/>
      <c r="LF330" s="0"/>
      <c r="LG330" s="0"/>
      <c r="LH330" s="0"/>
      <c r="LI330" s="0"/>
      <c r="LJ330" s="0"/>
      <c r="LK330" s="0"/>
      <c r="LL330" s="0"/>
      <c r="LM330" s="0"/>
      <c r="LN330" s="0"/>
      <c r="LO330" s="0"/>
      <c r="LP330" s="0"/>
      <c r="LQ330" s="0"/>
      <c r="LR330" s="0"/>
      <c r="LS330" s="0"/>
      <c r="LT330" s="0"/>
      <c r="LU330" s="0"/>
      <c r="LV330" s="0"/>
      <c r="LW330" s="0"/>
      <c r="LX330" s="0"/>
      <c r="LY330" s="0"/>
      <c r="LZ330" s="0"/>
      <c r="MA330" s="0"/>
      <c r="MB330" s="0"/>
      <c r="MC330" s="0"/>
      <c r="MD330" s="0"/>
      <c r="ME330" s="0"/>
      <c r="MF330" s="0"/>
      <c r="MG330" s="0"/>
      <c r="MH330" s="0"/>
      <c r="MI330" s="0"/>
      <c r="MJ330" s="0"/>
      <c r="MK330" s="0"/>
      <c r="ML330" s="0"/>
      <c r="MM330" s="0"/>
      <c r="MN330" s="0"/>
      <c r="MO330" s="0"/>
      <c r="MP330" s="0"/>
      <c r="MQ330" s="0"/>
      <c r="MR330" s="0"/>
      <c r="MS330" s="0"/>
      <c r="MT330" s="0"/>
      <c r="MU330" s="0"/>
      <c r="MV330" s="0"/>
      <c r="MW330" s="0"/>
      <c r="MX330" s="0"/>
      <c r="MY330" s="0"/>
      <c r="MZ330" s="0"/>
      <c r="NA330" s="0"/>
      <c r="NB330" s="0"/>
      <c r="NC330" s="0"/>
      <c r="ND330" s="0"/>
      <c r="NE330" s="0"/>
      <c r="NF330" s="0"/>
      <c r="NG330" s="0"/>
      <c r="NH330" s="0"/>
      <c r="NI330" s="0"/>
      <c r="NJ330" s="0"/>
      <c r="NK330" s="0"/>
      <c r="NL330" s="0"/>
      <c r="NM330" s="0"/>
      <c r="NN330" s="0"/>
      <c r="NO330" s="0"/>
      <c r="NP330" s="0"/>
      <c r="NQ330" s="0"/>
      <c r="NR330" s="0"/>
      <c r="NS330" s="0"/>
      <c r="NT330" s="0"/>
      <c r="NU330" s="0"/>
      <c r="NV330" s="0"/>
      <c r="NW330" s="0"/>
      <c r="NX330" s="0"/>
      <c r="NY330" s="0"/>
      <c r="NZ330" s="0"/>
      <c r="OA330" s="0"/>
      <c r="OB330" s="0"/>
      <c r="OC330" s="0"/>
      <c r="OD330" s="0"/>
      <c r="OE330" s="0"/>
      <c r="OF330" s="0"/>
      <c r="OG330" s="0"/>
      <c r="OH330" s="0"/>
      <c r="OI330" s="0"/>
      <c r="OJ330" s="0"/>
      <c r="OK330" s="0"/>
      <c r="OL330" s="0"/>
      <c r="OM330" s="0"/>
      <c r="ON330" s="0"/>
      <c r="OO330" s="0"/>
      <c r="OP330" s="0"/>
      <c r="OQ330" s="0"/>
      <c r="OR330" s="0"/>
      <c r="OS330" s="0"/>
      <c r="OT330" s="0"/>
      <c r="OU330" s="0"/>
      <c r="OV330" s="0"/>
      <c r="OW330" s="0"/>
      <c r="OX330" s="0"/>
      <c r="OY330" s="0"/>
      <c r="OZ330" s="0"/>
      <c r="PA330" s="0"/>
      <c r="PB330" s="0"/>
      <c r="PC330" s="0"/>
      <c r="PD330" s="0"/>
      <c r="PE330" s="0"/>
      <c r="PF330" s="0"/>
      <c r="PG330" s="0"/>
      <c r="PH330" s="0"/>
      <c r="PI330" s="0"/>
      <c r="PJ330" s="0"/>
      <c r="PK330" s="0"/>
      <c r="PL330" s="0"/>
      <c r="PM330" s="0"/>
      <c r="PN330" s="0"/>
      <c r="PO330" s="0"/>
      <c r="PP330" s="0"/>
      <c r="PQ330" s="0"/>
      <c r="PR330" s="0"/>
      <c r="PS330" s="0"/>
      <c r="PT330" s="0"/>
      <c r="PU330" s="0"/>
      <c r="PV330" s="0"/>
      <c r="PW330" s="0"/>
      <c r="PX330" s="0"/>
      <c r="PY330" s="0"/>
      <c r="PZ330" s="0"/>
      <c r="QA330" s="0"/>
      <c r="QB330" s="0"/>
      <c r="QC330" s="0"/>
      <c r="QD330" s="0"/>
      <c r="QE330" s="0"/>
      <c r="QF330" s="0"/>
      <c r="QG330" s="0"/>
      <c r="QH330" s="0"/>
      <c r="QI330" s="0"/>
      <c r="QJ330" s="0"/>
      <c r="QK330" s="0"/>
      <c r="QL330" s="0"/>
      <c r="QM330" s="0"/>
      <c r="QN330" s="0"/>
      <c r="QO330" s="0"/>
      <c r="QP330" s="0"/>
      <c r="QQ330" s="0"/>
      <c r="QR330" s="0"/>
      <c r="QS330" s="0"/>
      <c r="QT330" s="0"/>
      <c r="QU330" s="0"/>
      <c r="QV330" s="0"/>
      <c r="QW330" s="0"/>
      <c r="QX330" s="0"/>
      <c r="QY330" s="0"/>
      <c r="QZ330" s="0"/>
      <c r="RA330" s="0"/>
      <c r="RB330" s="0"/>
      <c r="RC330" s="0"/>
      <c r="RD330" s="0"/>
      <c r="RE330" s="0"/>
      <c r="RF330" s="0"/>
      <c r="RG330" s="0"/>
      <c r="RH330" s="0"/>
      <c r="RI330" s="0"/>
      <c r="RJ330" s="0"/>
      <c r="RK330" s="0"/>
      <c r="RL330" s="0"/>
      <c r="RM330" s="0"/>
      <c r="RN330" s="0"/>
      <c r="RO330" s="0"/>
      <c r="RP330" s="0"/>
      <c r="RQ330" s="0"/>
      <c r="RR330" s="0"/>
      <c r="RS330" s="0"/>
      <c r="RT330" s="0"/>
      <c r="RU330" s="0"/>
      <c r="RV330" s="0"/>
      <c r="RW330" s="0"/>
      <c r="RX330" s="0"/>
      <c r="RY330" s="0"/>
      <c r="RZ330" s="0"/>
      <c r="SA330" s="0"/>
      <c r="SB330" s="0"/>
      <c r="SC330" s="0"/>
      <c r="SD330" s="0"/>
      <c r="SE330" s="0"/>
      <c r="SF330" s="0"/>
      <c r="SG330" s="0"/>
      <c r="SH330" s="0"/>
      <c r="SI330" s="0"/>
      <c r="SJ330" s="0"/>
      <c r="SK330" s="0"/>
      <c r="SL330" s="0"/>
      <c r="SM330" s="0"/>
      <c r="SN330" s="0"/>
      <c r="SO330" s="0"/>
      <c r="SP330" s="0"/>
      <c r="SQ330" s="0"/>
      <c r="SR330" s="0"/>
      <c r="SS330" s="0"/>
      <c r="ST330" s="0"/>
      <c r="SU330" s="0"/>
      <c r="SV330" s="0"/>
      <c r="SW330" s="0"/>
      <c r="SX330" s="0"/>
      <c r="SY330" s="0"/>
      <c r="SZ330" s="0"/>
      <c r="TA330" s="0"/>
      <c r="TB330" s="0"/>
      <c r="TC330" s="0"/>
      <c r="TD330" s="0"/>
      <c r="TE330" s="0"/>
      <c r="TF330" s="0"/>
      <c r="TG330" s="0"/>
      <c r="TH330" s="0"/>
      <c r="TI330" s="0"/>
      <c r="TJ330" s="0"/>
      <c r="TK330" s="0"/>
      <c r="TL330" s="0"/>
      <c r="TM330" s="0"/>
      <c r="TN330" s="0"/>
      <c r="TO330" s="0"/>
      <c r="TP330" s="0"/>
      <c r="TQ330" s="0"/>
      <c r="TR330" s="0"/>
      <c r="TS330" s="0"/>
      <c r="TT330" s="0"/>
      <c r="TU330" s="0"/>
      <c r="TV330" s="0"/>
      <c r="TW330" s="0"/>
      <c r="TX330" s="0"/>
      <c r="TY330" s="0"/>
      <c r="TZ330" s="0"/>
      <c r="UA330" s="0"/>
      <c r="UB330" s="0"/>
      <c r="UC330" s="0"/>
      <c r="UD330" s="0"/>
      <c r="UE330" s="0"/>
      <c r="UF330" s="0"/>
      <c r="UG330" s="0"/>
      <c r="UH330" s="0"/>
      <c r="UI330" s="0"/>
      <c r="UJ330" s="0"/>
      <c r="UK330" s="0"/>
      <c r="UL330" s="0"/>
      <c r="UM330" s="0"/>
      <c r="UN330" s="0"/>
      <c r="UO330" s="0"/>
      <c r="UP330" s="0"/>
      <c r="UQ330" s="0"/>
      <c r="UR330" s="0"/>
      <c r="US330" s="0"/>
      <c r="UT330" s="0"/>
      <c r="UU330" s="0"/>
      <c r="UV330" s="0"/>
      <c r="UW330" s="0"/>
      <c r="UX330" s="0"/>
      <c r="UY330" s="0"/>
      <c r="UZ330" s="0"/>
      <c r="VA330" s="0"/>
      <c r="VB330" s="0"/>
      <c r="VC330" s="0"/>
      <c r="VD330" s="0"/>
      <c r="VE330" s="0"/>
      <c r="VF330" s="0"/>
      <c r="VG330" s="0"/>
      <c r="VH330" s="0"/>
      <c r="VI330" s="0"/>
      <c r="VJ330" s="0"/>
      <c r="VK330" s="0"/>
      <c r="VL330" s="0"/>
      <c r="VM330" s="0"/>
      <c r="VN330" s="0"/>
      <c r="VO330" s="0"/>
      <c r="VP330" s="0"/>
      <c r="VQ330" s="0"/>
      <c r="VR330" s="0"/>
      <c r="VS330" s="0"/>
      <c r="VT330" s="0"/>
      <c r="VU330" s="0"/>
      <c r="VV330" s="0"/>
      <c r="VW330" s="0"/>
      <c r="VX330" s="0"/>
      <c r="VY330" s="0"/>
      <c r="VZ330" s="0"/>
      <c r="WA330" s="0"/>
      <c r="WB330" s="0"/>
      <c r="WC330" s="0"/>
      <c r="WD330" s="0"/>
      <c r="WE330" s="0"/>
      <c r="WF330" s="0"/>
      <c r="WG330" s="0"/>
      <c r="WH330" s="0"/>
      <c r="WI330" s="0"/>
      <c r="WJ330" s="0"/>
      <c r="WK330" s="0"/>
      <c r="WL330" s="0"/>
      <c r="WM330" s="0"/>
      <c r="WN330" s="0"/>
      <c r="WO330" s="0"/>
      <c r="WP330" s="0"/>
      <c r="WQ330" s="0"/>
      <c r="WR330" s="0"/>
      <c r="WS330" s="0"/>
      <c r="WT330" s="0"/>
      <c r="WU330" s="0"/>
      <c r="WV330" s="0"/>
      <c r="WW330" s="0"/>
      <c r="WX330" s="0"/>
      <c r="WY330" s="0"/>
      <c r="WZ330" s="0"/>
      <c r="XA330" s="0"/>
      <c r="XB330" s="0"/>
      <c r="XC330" s="0"/>
      <c r="XD330" s="0"/>
      <c r="XE330" s="0"/>
      <c r="XF330" s="0"/>
      <c r="XG330" s="0"/>
      <c r="XH330" s="0"/>
      <c r="XI330" s="0"/>
      <c r="XJ330" s="0"/>
      <c r="XK330" s="0"/>
      <c r="XL330" s="0"/>
      <c r="XM330" s="0"/>
      <c r="XN330" s="0"/>
      <c r="XO330" s="0"/>
      <c r="XP330" s="0"/>
      <c r="XQ330" s="0"/>
      <c r="XR330" s="0"/>
      <c r="XS330" s="0"/>
      <c r="XT330" s="0"/>
      <c r="XU330" s="0"/>
      <c r="XV330" s="0"/>
      <c r="XW330" s="0"/>
      <c r="XX330" s="0"/>
      <c r="XY330" s="0"/>
      <c r="XZ330" s="0"/>
      <c r="YA330" s="0"/>
      <c r="YB330" s="0"/>
      <c r="YC330" s="0"/>
      <c r="YD330" s="0"/>
      <c r="YE330" s="0"/>
      <c r="YF330" s="0"/>
      <c r="YG330" s="0"/>
      <c r="YH330" s="0"/>
      <c r="YI330" s="0"/>
      <c r="YJ330" s="0"/>
      <c r="YK330" s="0"/>
      <c r="YL330" s="0"/>
      <c r="YM330" s="0"/>
      <c r="YN330" s="0"/>
      <c r="YO330" s="0"/>
      <c r="YP330" s="0"/>
      <c r="YQ330" s="0"/>
      <c r="YR330" s="0"/>
      <c r="YS330" s="0"/>
      <c r="YT330" s="0"/>
      <c r="YU330" s="0"/>
      <c r="YV330" s="0"/>
      <c r="YW330" s="0"/>
      <c r="YX330" s="0"/>
      <c r="YY330" s="0"/>
      <c r="YZ330" s="0"/>
      <c r="ZA330" s="0"/>
      <c r="ZB330" s="0"/>
      <c r="ZC330" s="0"/>
      <c r="ZD330" s="0"/>
      <c r="ZE330" s="0"/>
      <c r="ZF330" s="0"/>
      <c r="ZG330" s="0"/>
      <c r="ZH330" s="0"/>
      <c r="ZI330" s="0"/>
      <c r="ZJ330" s="0"/>
      <c r="ZK330" s="0"/>
      <c r="ZL330" s="0"/>
      <c r="ZM330" s="0"/>
      <c r="ZN330" s="0"/>
      <c r="ZO330" s="0"/>
      <c r="ZP330" s="0"/>
      <c r="ZQ330" s="0"/>
      <c r="ZR330" s="0"/>
      <c r="ZS330" s="0"/>
      <c r="ZT330" s="0"/>
      <c r="ZU330" s="0"/>
      <c r="ZV330" s="0"/>
      <c r="ZW330" s="0"/>
      <c r="ZX330" s="0"/>
      <c r="ZY330" s="0"/>
      <c r="ZZ330" s="0"/>
      <c r="AAA330" s="0"/>
      <c r="AAB330" s="0"/>
      <c r="AAC330" s="0"/>
      <c r="AAD330" s="0"/>
      <c r="AAE330" s="0"/>
      <c r="AAF330" s="0"/>
      <c r="AAG330" s="0"/>
      <c r="AAH330" s="0"/>
      <c r="AAI330" s="0"/>
      <c r="AAJ330" s="0"/>
      <c r="AAK330" s="0"/>
      <c r="AAL330" s="0"/>
      <c r="AAM330" s="0"/>
      <c r="AAN330" s="0"/>
      <c r="AAO330" s="0"/>
      <c r="AAP330" s="0"/>
      <c r="AAQ330" s="0"/>
      <c r="AAR330" s="0"/>
      <c r="AAS330" s="0"/>
      <c r="AAT330" s="0"/>
      <c r="AAU330" s="0"/>
      <c r="AAV330" s="0"/>
      <c r="AAW330" s="0"/>
      <c r="AAX330" s="0"/>
      <c r="AAY330" s="0"/>
      <c r="AAZ330" s="0"/>
      <c r="ABA330" s="0"/>
      <c r="ABB330" s="0"/>
      <c r="ABC330" s="0"/>
      <c r="ABD330" s="0"/>
      <c r="ABE330" s="0"/>
      <c r="ABF330" s="0"/>
      <c r="ABG330" s="0"/>
      <c r="ABH330" s="0"/>
      <c r="ABI330" s="0"/>
      <c r="ABJ330" s="0"/>
      <c r="ABK330" s="0"/>
      <c r="ABL330" s="0"/>
      <c r="ABM330" s="0"/>
      <c r="ABN330" s="0"/>
      <c r="ABO330" s="0"/>
      <c r="ABP330" s="0"/>
      <c r="ABQ330" s="0"/>
      <c r="ABR330" s="0"/>
      <c r="ABS330" s="0"/>
      <c r="ABT330" s="0"/>
      <c r="ABU330" s="0"/>
      <c r="ABV330" s="0"/>
      <c r="ABW330" s="0"/>
      <c r="ABX330" s="0"/>
      <c r="ABY330" s="0"/>
      <c r="ABZ330" s="0"/>
      <c r="ACA330" s="0"/>
      <c r="ACB330" s="0"/>
      <c r="ACC330" s="0"/>
      <c r="ACD330" s="0"/>
      <c r="ACE330" s="0"/>
      <c r="ACF330" s="0"/>
      <c r="ACG330" s="0"/>
      <c r="ACH330" s="0"/>
      <c r="ACI330" s="0"/>
      <c r="ACJ330" s="0"/>
      <c r="ACK330" s="0"/>
      <c r="ACL330" s="0"/>
      <c r="ACM330" s="0"/>
      <c r="ACN330" s="0"/>
      <c r="ACO330" s="0"/>
      <c r="ACP330" s="0"/>
      <c r="ACQ330" s="0"/>
      <c r="ACR330" s="0"/>
      <c r="ACS330" s="0"/>
      <c r="ACT330" s="0"/>
      <c r="ACU330" s="0"/>
      <c r="ACV330" s="0"/>
      <c r="ACW330" s="0"/>
      <c r="ACX330" s="0"/>
      <c r="ACY330" s="0"/>
      <c r="ACZ330" s="0"/>
      <c r="ADA330" s="0"/>
      <c r="ADB330" s="0"/>
      <c r="ADC330" s="0"/>
      <c r="ADD330" s="0"/>
      <c r="ADE330" s="0"/>
      <c r="ADF330" s="0"/>
      <c r="ADG330" s="0"/>
      <c r="ADH330" s="0"/>
      <c r="ADI330" s="0"/>
      <c r="ADJ330" s="0"/>
      <c r="ADK330" s="0"/>
      <c r="ADL330" s="0"/>
      <c r="ADM330" s="0"/>
      <c r="ADN330" s="0"/>
      <c r="ADO330" s="0"/>
      <c r="ADP330" s="0"/>
      <c r="ADQ330" s="0"/>
      <c r="ADR330" s="0"/>
      <c r="ADS330" s="0"/>
      <c r="ADT330" s="0"/>
      <c r="ADU330" s="0"/>
      <c r="ADV330" s="0"/>
      <c r="ADW330" s="0"/>
      <c r="ADX330" s="0"/>
      <c r="ADY330" s="0"/>
      <c r="ADZ330" s="0"/>
      <c r="AEA330" s="0"/>
      <c r="AEB330" s="0"/>
      <c r="AEC330" s="0"/>
      <c r="AED330" s="0"/>
      <c r="AEE330" s="0"/>
      <c r="AEF330" s="0"/>
      <c r="AEG330" s="0"/>
      <c r="AEH330" s="0"/>
      <c r="AEI330" s="0"/>
      <c r="AEJ330" s="0"/>
      <c r="AEK330" s="0"/>
      <c r="AEL330" s="0"/>
      <c r="AEM330" s="0"/>
      <c r="AEN330" s="0"/>
      <c r="AEO330" s="0"/>
      <c r="AEP330" s="0"/>
      <c r="AEQ330" s="0"/>
      <c r="AER330" s="0"/>
      <c r="AES330" s="0"/>
      <c r="AET330" s="0"/>
      <c r="AEU330" s="0"/>
      <c r="AEV330" s="0"/>
      <c r="AEW330" s="0"/>
      <c r="AEX330" s="0"/>
      <c r="AEY330" s="0"/>
      <c r="AEZ330" s="0"/>
      <c r="AFA330" s="0"/>
      <c r="AFB330" s="0"/>
      <c r="AFC330" s="0"/>
      <c r="AFD330" s="0"/>
      <c r="AFE330" s="0"/>
      <c r="AFF330" s="0"/>
      <c r="AFG330" s="0"/>
      <c r="AFH330" s="0"/>
      <c r="AFI330" s="0"/>
      <c r="AFJ330" s="0"/>
      <c r="AFK330" s="0"/>
      <c r="AFL330" s="0"/>
      <c r="AFM330" s="0"/>
      <c r="AFN330" s="0"/>
      <c r="AFO330" s="0"/>
      <c r="AFP330" s="0"/>
      <c r="AFQ330" s="0"/>
      <c r="AFR330" s="0"/>
      <c r="AFS330" s="0"/>
      <c r="AFT330" s="0"/>
      <c r="AFU330" s="0"/>
      <c r="AFV330" s="0"/>
      <c r="AFW330" s="0"/>
      <c r="AFX330" s="0"/>
      <c r="AFY330" s="0"/>
      <c r="AFZ330" s="0"/>
      <c r="AGA330" s="0"/>
      <c r="AGB330" s="0"/>
      <c r="AGC330" s="0"/>
      <c r="AGD330" s="0"/>
      <c r="AGE330" s="0"/>
      <c r="AGF330" s="0"/>
      <c r="AGG330" s="0"/>
      <c r="AGH330" s="0"/>
      <c r="AGI330" s="0"/>
      <c r="AGJ330" s="0"/>
      <c r="AGK330" s="0"/>
      <c r="AGL330" s="0"/>
      <c r="AGM330" s="0"/>
      <c r="AGN330" s="0"/>
      <c r="AGO330" s="0"/>
      <c r="AGP330" s="0"/>
      <c r="AGQ330" s="0"/>
      <c r="AGR330" s="0"/>
      <c r="AGS330" s="0"/>
      <c r="AGT330" s="0"/>
      <c r="AGU330" s="0"/>
      <c r="AGV330" s="0"/>
      <c r="AGW330" s="0"/>
      <c r="AGX330" s="0"/>
      <c r="AGY330" s="0"/>
      <c r="AGZ330" s="0"/>
      <c r="AHA330" s="0"/>
      <c r="AHB330" s="0"/>
      <c r="AHC330" s="0"/>
      <c r="AHD330" s="0"/>
      <c r="AHE330" s="0"/>
      <c r="AHF330" s="0"/>
      <c r="AHG330" s="0"/>
      <c r="AHH330" s="0"/>
      <c r="AHI330" s="0"/>
      <c r="AHJ330" s="0"/>
      <c r="AHK330" s="0"/>
      <c r="AHL330" s="0"/>
      <c r="AHM330" s="0"/>
      <c r="AHN330" s="0"/>
      <c r="AHO330" s="0"/>
      <c r="AHP330" s="0"/>
      <c r="AHQ330" s="0"/>
      <c r="AHR330" s="0"/>
      <c r="AHS330" s="0"/>
      <c r="AHT330" s="0"/>
      <c r="AHU330" s="0"/>
      <c r="AHV330" s="0"/>
      <c r="AHW330" s="0"/>
      <c r="AHX330" s="0"/>
      <c r="AHY330" s="0"/>
      <c r="AHZ330" s="0"/>
      <c r="AIA330" s="0"/>
      <c r="AIB330" s="0"/>
      <c r="AIC330" s="0"/>
      <c r="AID330" s="0"/>
      <c r="AIE330" s="0"/>
      <c r="AIF330" s="0"/>
      <c r="AIG330" s="0"/>
      <c r="AIH330" s="0"/>
      <c r="AII330" s="0"/>
      <c r="AIJ330" s="0"/>
      <c r="AIK330" s="0"/>
      <c r="AIL330" s="0"/>
      <c r="AIM330" s="0"/>
      <c r="AIN330" s="0"/>
      <c r="AIO330" s="0"/>
      <c r="AIP330" s="0"/>
      <c r="AIQ330" s="0"/>
      <c r="AIR330" s="0"/>
      <c r="AIS330" s="0"/>
      <c r="AIT330" s="0"/>
      <c r="AIU330" s="0"/>
      <c r="AIV330" s="0"/>
      <c r="AIW330" s="0"/>
      <c r="AIX330" s="0"/>
      <c r="AIY330" s="0"/>
      <c r="AIZ330" s="0"/>
      <c r="AJA330" s="0"/>
      <c r="AJB330" s="0"/>
      <c r="AJC330" s="0"/>
      <c r="AJD330" s="0"/>
      <c r="AJE330" s="0"/>
      <c r="AJF330" s="0"/>
      <c r="AJG330" s="0"/>
      <c r="AJH330" s="0"/>
      <c r="AJI330" s="0"/>
      <c r="AJJ330" s="0"/>
      <c r="AJK330" s="0"/>
      <c r="AJL330" s="0"/>
      <c r="AJM330" s="0"/>
      <c r="AJN330" s="0"/>
      <c r="AJO330" s="0"/>
      <c r="AJP330" s="0"/>
      <c r="AJQ330" s="0"/>
      <c r="AJR330" s="0"/>
      <c r="AJS330" s="0"/>
      <c r="AJT330" s="0"/>
      <c r="AJU330" s="0"/>
      <c r="AJV330" s="0"/>
      <c r="AJW330" s="0"/>
      <c r="AJX330" s="0"/>
      <c r="AJY330" s="0"/>
      <c r="AJZ330" s="0"/>
      <c r="AKA330" s="0"/>
      <c r="AKB330" s="0"/>
      <c r="AKC330" s="0"/>
      <c r="AKD330" s="0"/>
      <c r="AKE330" s="0"/>
      <c r="AKF330" s="0"/>
      <c r="AKG330" s="0"/>
      <c r="AKH330" s="0"/>
      <c r="AKI330" s="0"/>
      <c r="AKJ330" s="0"/>
      <c r="AKK330" s="0"/>
      <c r="AKL330" s="0"/>
      <c r="AKM330" s="0"/>
      <c r="AKN330" s="0"/>
      <c r="AKO330" s="0"/>
      <c r="AKP330" s="0"/>
      <c r="AKQ330" s="0"/>
      <c r="AKR330" s="0"/>
      <c r="AKS330" s="0"/>
      <c r="AKT330" s="0"/>
      <c r="AKU330" s="0"/>
      <c r="AKV330" s="0"/>
      <c r="AKW330" s="0"/>
      <c r="AKX330" s="0"/>
      <c r="AKY330" s="0"/>
      <c r="AKZ330" s="0"/>
      <c r="ALA330" s="0"/>
      <c r="ALB330" s="0"/>
      <c r="ALC330" s="0"/>
      <c r="ALD330" s="0"/>
      <c r="ALE330" s="0"/>
      <c r="ALF330" s="0"/>
      <c r="ALG330" s="0"/>
      <c r="ALH330" s="0"/>
      <c r="ALI330" s="0"/>
      <c r="ALJ330" s="0"/>
      <c r="ALK330" s="0"/>
      <c r="ALL330" s="0"/>
      <c r="ALM330" s="0"/>
      <c r="ALN330" s="0"/>
      <c r="ALO330" s="0"/>
      <c r="ALP330" s="0"/>
      <c r="ALQ330" s="0"/>
      <c r="ALR330" s="0"/>
      <c r="ALS330" s="0"/>
      <c r="ALT330" s="0"/>
      <c r="ALU330" s="0"/>
      <c r="ALV330" s="0"/>
      <c r="ALW330" s="0"/>
      <c r="ALX330" s="0"/>
      <c r="ALY330" s="0"/>
      <c r="ALZ330" s="0"/>
      <c r="AMA330" s="0"/>
      <c r="AMB330" s="0"/>
      <c r="AMC330" s="0"/>
      <c r="AMD330" s="0"/>
      <c r="AME330" s="0"/>
      <c r="AMF330" s="0"/>
      <c r="AMG330" s="0"/>
      <c r="AMH330" s="0"/>
      <c r="AMI330" s="0"/>
      <c r="AMJ330" s="0"/>
    </row>
    <row r="331" customFormat="false" ht="15" hidden="false" customHeight="false" outlineLevel="0" collapsed="false">
      <c r="A331" s="174" t="s">
        <v>1398</v>
      </c>
      <c r="B331" s="139" t="n">
        <v>0.092</v>
      </c>
      <c r="C331" s="139" t="n">
        <v>0.011</v>
      </c>
      <c r="D331" s="139" t="n">
        <v>0.074</v>
      </c>
      <c r="E331" s="139" t="n">
        <v>0.68</v>
      </c>
      <c r="F331" s="139" t="n">
        <v>0.084</v>
      </c>
      <c r="G331" s="139" t="n">
        <v>0.171</v>
      </c>
      <c r="H331" s="139" t="n">
        <v>0.155</v>
      </c>
      <c r="I331" s="139" t="n">
        <v>0.207</v>
      </c>
      <c r="J331" s="139" t="n">
        <v>0.105</v>
      </c>
      <c r="K331" s="139" t="n">
        <v>0.184</v>
      </c>
      <c r="L331" s="139" t="n">
        <v>0.0273</v>
      </c>
      <c r="M331" s="139" t="n">
        <v>0.089</v>
      </c>
      <c r="N331" s="139" t="n">
        <v>0.839</v>
      </c>
      <c r="O331" s="139" t="n">
        <v>0.066</v>
      </c>
      <c r="P331" s="140" t="n">
        <v>0.157</v>
      </c>
      <c r="Q331" s="0"/>
      <c r="R331" s="4"/>
      <c r="S331" s="4"/>
      <c r="T331" s="0"/>
      <c r="U331" s="0"/>
      <c r="V331" s="0"/>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c r="IY331" s="0"/>
      <c r="IZ331" s="0"/>
      <c r="JA331" s="0"/>
      <c r="JB331" s="0"/>
      <c r="JC331" s="0"/>
      <c r="JD331" s="0"/>
      <c r="JE331" s="0"/>
      <c r="JF331" s="0"/>
      <c r="JG331" s="0"/>
      <c r="JH331" s="0"/>
      <c r="JI331" s="0"/>
      <c r="JJ331" s="0"/>
      <c r="JK331" s="0"/>
      <c r="JL331" s="0"/>
      <c r="JM331" s="0"/>
      <c r="JN331" s="0"/>
      <c r="JO331" s="0"/>
      <c r="JP331" s="0"/>
      <c r="JQ331" s="0"/>
      <c r="JR331" s="0"/>
      <c r="JS331" s="0"/>
      <c r="JT331" s="0"/>
      <c r="JU331" s="0"/>
      <c r="JV331" s="0"/>
      <c r="JW331" s="0"/>
      <c r="JX331" s="0"/>
      <c r="JY331" s="0"/>
      <c r="JZ331" s="0"/>
      <c r="KA331" s="0"/>
      <c r="KB331" s="0"/>
      <c r="KC331" s="0"/>
      <c r="KD331" s="0"/>
      <c r="KE331" s="0"/>
      <c r="KF331" s="0"/>
      <c r="KG331" s="0"/>
      <c r="KH331" s="0"/>
      <c r="KI331" s="0"/>
      <c r="KJ331" s="0"/>
      <c r="KK331" s="0"/>
      <c r="KL331" s="0"/>
      <c r="KM331" s="0"/>
      <c r="KN331" s="0"/>
      <c r="KO331" s="0"/>
      <c r="KP331" s="0"/>
      <c r="KQ331" s="0"/>
      <c r="KR331" s="0"/>
      <c r="KS331" s="0"/>
      <c r="KT331" s="0"/>
      <c r="KU331" s="0"/>
      <c r="KV331" s="0"/>
      <c r="KW331" s="0"/>
      <c r="KX331" s="0"/>
      <c r="KY331" s="0"/>
      <c r="KZ331" s="0"/>
      <c r="LA331" s="0"/>
      <c r="LB331" s="0"/>
      <c r="LC331" s="0"/>
      <c r="LD331" s="0"/>
      <c r="LE331" s="0"/>
      <c r="LF331" s="0"/>
      <c r="LG331" s="0"/>
      <c r="LH331" s="0"/>
      <c r="LI331" s="0"/>
      <c r="LJ331" s="0"/>
      <c r="LK331" s="0"/>
      <c r="LL331" s="0"/>
      <c r="LM331" s="0"/>
      <c r="LN331" s="0"/>
      <c r="LO331" s="0"/>
      <c r="LP331" s="0"/>
      <c r="LQ331" s="0"/>
      <c r="LR331" s="0"/>
      <c r="LS331" s="0"/>
      <c r="LT331" s="0"/>
      <c r="LU331" s="0"/>
      <c r="LV331" s="0"/>
      <c r="LW331" s="0"/>
      <c r="LX331" s="0"/>
      <c r="LY331" s="0"/>
      <c r="LZ331" s="0"/>
      <c r="MA331" s="0"/>
      <c r="MB331" s="0"/>
      <c r="MC331" s="0"/>
      <c r="MD331" s="0"/>
      <c r="ME331" s="0"/>
      <c r="MF331" s="0"/>
      <c r="MG331" s="0"/>
      <c r="MH331" s="0"/>
      <c r="MI331" s="0"/>
      <c r="MJ331" s="0"/>
      <c r="MK331" s="0"/>
      <c r="ML331" s="0"/>
      <c r="MM331" s="0"/>
      <c r="MN331" s="0"/>
      <c r="MO331" s="0"/>
      <c r="MP331" s="0"/>
      <c r="MQ331" s="0"/>
      <c r="MR331" s="0"/>
      <c r="MS331" s="0"/>
      <c r="MT331" s="0"/>
      <c r="MU331" s="0"/>
      <c r="MV331" s="0"/>
      <c r="MW331" s="0"/>
      <c r="MX331" s="0"/>
      <c r="MY331" s="0"/>
      <c r="MZ331" s="0"/>
      <c r="NA331" s="0"/>
      <c r="NB331" s="0"/>
      <c r="NC331" s="0"/>
      <c r="ND331" s="0"/>
      <c r="NE331" s="0"/>
      <c r="NF331" s="0"/>
      <c r="NG331" s="0"/>
      <c r="NH331" s="0"/>
      <c r="NI331" s="0"/>
      <c r="NJ331" s="0"/>
      <c r="NK331" s="0"/>
      <c r="NL331" s="0"/>
      <c r="NM331" s="0"/>
      <c r="NN331" s="0"/>
      <c r="NO331" s="0"/>
      <c r="NP331" s="0"/>
      <c r="NQ331" s="0"/>
      <c r="NR331" s="0"/>
      <c r="NS331" s="0"/>
      <c r="NT331" s="0"/>
      <c r="NU331" s="0"/>
      <c r="NV331" s="0"/>
      <c r="NW331" s="0"/>
      <c r="NX331" s="0"/>
      <c r="NY331" s="0"/>
      <c r="NZ331" s="0"/>
      <c r="OA331" s="0"/>
      <c r="OB331" s="0"/>
      <c r="OC331" s="0"/>
      <c r="OD331" s="0"/>
      <c r="OE331" s="0"/>
      <c r="OF331" s="0"/>
      <c r="OG331" s="0"/>
      <c r="OH331" s="0"/>
      <c r="OI331" s="0"/>
      <c r="OJ331" s="0"/>
      <c r="OK331" s="0"/>
      <c r="OL331" s="0"/>
      <c r="OM331" s="0"/>
      <c r="ON331" s="0"/>
      <c r="OO331" s="0"/>
      <c r="OP331" s="0"/>
      <c r="OQ331" s="0"/>
      <c r="OR331" s="0"/>
      <c r="OS331" s="0"/>
      <c r="OT331" s="0"/>
      <c r="OU331" s="0"/>
      <c r="OV331" s="0"/>
      <c r="OW331" s="0"/>
      <c r="OX331" s="0"/>
      <c r="OY331" s="0"/>
      <c r="OZ331" s="0"/>
      <c r="PA331" s="0"/>
      <c r="PB331" s="0"/>
      <c r="PC331" s="0"/>
      <c r="PD331" s="0"/>
      <c r="PE331" s="0"/>
      <c r="PF331" s="0"/>
      <c r="PG331" s="0"/>
      <c r="PH331" s="0"/>
      <c r="PI331" s="0"/>
      <c r="PJ331" s="0"/>
      <c r="PK331" s="0"/>
      <c r="PL331" s="0"/>
      <c r="PM331" s="0"/>
      <c r="PN331" s="0"/>
      <c r="PO331" s="0"/>
      <c r="PP331" s="0"/>
      <c r="PQ331" s="0"/>
      <c r="PR331" s="0"/>
      <c r="PS331" s="0"/>
      <c r="PT331" s="0"/>
      <c r="PU331" s="0"/>
      <c r="PV331" s="0"/>
      <c r="PW331" s="0"/>
      <c r="PX331" s="0"/>
      <c r="PY331" s="0"/>
      <c r="PZ331" s="0"/>
      <c r="QA331" s="0"/>
      <c r="QB331" s="0"/>
      <c r="QC331" s="0"/>
      <c r="QD331" s="0"/>
      <c r="QE331" s="0"/>
      <c r="QF331" s="0"/>
      <c r="QG331" s="0"/>
      <c r="QH331" s="0"/>
      <c r="QI331" s="0"/>
      <c r="QJ331" s="0"/>
      <c r="QK331" s="0"/>
      <c r="QL331" s="0"/>
      <c r="QM331" s="0"/>
      <c r="QN331" s="0"/>
      <c r="QO331" s="0"/>
      <c r="QP331" s="0"/>
      <c r="QQ331" s="0"/>
      <c r="QR331" s="0"/>
      <c r="QS331" s="0"/>
      <c r="QT331" s="0"/>
      <c r="QU331" s="0"/>
      <c r="QV331" s="0"/>
      <c r="QW331" s="0"/>
      <c r="QX331" s="0"/>
      <c r="QY331" s="0"/>
      <c r="QZ331" s="0"/>
      <c r="RA331" s="0"/>
      <c r="RB331" s="0"/>
      <c r="RC331" s="0"/>
      <c r="RD331" s="0"/>
      <c r="RE331" s="0"/>
      <c r="RF331" s="0"/>
      <c r="RG331" s="0"/>
      <c r="RH331" s="0"/>
      <c r="RI331" s="0"/>
      <c r="RJ331" s="0"/>
      <c r="RK331" s="0"/>
      <c r="RL331" s="0"/>
      <c r="RM331" s="0"/>
      <c r="RN331" s="0"/>
      <c r="RO331" s="0"/>
      <c r="RP331" s="0"/>
      <c r="RQ331" s="0"/>
      <c r="RR331" s="0"/>
      <c r="RS331" s="0"/>
      <c r="RT331" s="0"/>
      <c r="RU331" s="0"/>
      <c r="RV331" s="0"/>
      <c r="RW331" s="0"/>
      <c r="RX331" s="0"/>
      <c r="RY331" s="0"/>
      <c r="RZ331" s="0"/>
      <c r="SA331" s="0"/>
      <c r="SB331" s="0"/>
      <c r="SC331" s="0"/>
      <c r="SD331" s="0"/>
      <c r="SE331" s="0"/>
      <c r="SF331" s="0"/>
      <c r="SG331" s="0"/>
      <c r="SH331" s="0"/>
      <c r="SI331" s="0"/>
      <c r="SJ331" s="0"/>
      <c r="SK331" s="0"/>
      <c r="SL331" s="0"/>
      <c r="SM331" s="0"/>
      <c r="SN331" s="0"/>
      <c r="SO331" s="0"/>
      <c r="SP331" s="0"/>
      <c r="SQ331" s="0"/>
      <c r="SR331" s="0"/>
      <c r="SS331" s="0"/>
      <c r="ST331" s="0"/>
      <c r="SU331" s="0"/>
      <c r="SV331" s="0"/>
      <c r="SW331" s="0"/>
      <c r="SX331" s="0"/>
      <c r="SY331" s="0"/>
      <c r="SZ331" s="0"/>
      <c r="TA331" s="0"/>
      <c r="TB331" s="0"/>
      <c r="TC331" s="0"/>
      <c r="TD331" s="0"/>
      <c r="TE331" s="0"/>
      <c r="TF331" s="0"/>
      <c r="TG331" s="0"/>
      <c r="TH331" s="0"/>
      <c r="TI331" s="0"/>
      <c r="TJ331" s="0"/>
      <c r="TK331" s="0"/>
      <c r="TL331" s="0"/>
      <c r="TM331" s="0"/>
      <c r="TN331" s="0"/>
      <c r="TO331" s="0"/>
      <c r="TP331" s="0"/>
      <c r="TQ331" s="0"/>
      <c r="TR331" s="0"/>
      <c r="TS331" s="0"/>
      <c r="TT331" s="0"/>
      <c r="TU331" s="0"/>
      <c r="TV331" s="0"/>
      <c r="TW331" s="0"/>
      <c r="TX331" s="0"/>
      <c r="TY331" s="0"/>
      <c r="TZ331" s="0"/>
      <c r="UA331" s="0"/>
      <c r="UB331" s="0"/>
      <c r="UC331" s="0"/>
      <c r="UD331" s="0"/>
      <c r="UE331" s="0"/>
      <c r="UF331" s="0"/>
      <c r="UG331" s="0"/>
      <c r="UH331" s="0"/>
      <c r="UI331" s="0"/>
      <c r="UJ331" s="0"/>
      <c r="UK331" s="0"/>
      <c r="UL331" s="0"/>
      <c r="UM331" s="0"/>
      <c r="UN331" s="0"/>
      <c r="UO331" s="0"/>
      <c r="UP331" s="0"/>
      <c r="UQ331" s="0"/>
      <c r="UR331" s="0"/>
      <c r="US331" s="0"/>
      <c r="UT331" s="0"/>
      <c r="UU331" s="0"/>
      <c r="UV331" s="0"/>
      <c r="UW331" s="0"/>
      <c r="UX331" s="0"/>
      <c r="UY331" s="0"/>
      <c r="UZ331" s="0"/>
      <c r="VA331" s="0"/>
      <c r="VB331" s="0"/>
      <c r="VC331" s="0"/>
      <c r="VD331" s="0"/>
      <c r="VE331" s="0"/>
      <c r="VF331" s="0"/>
      <c r="VG331" s="0"/>
      <c r="VH331" s="0"/>
      <c r="VI331" s="0"/>
      <c r="VJ331" s="0"/>
      <c r="VK331" s="0"/>
      <c r="VL331" s="0"/>
      <c r="VM331" s="0"/>
      <c r="VN331" s="0"/>
      <c r="VO331" s="0"/>
      <c r="VP331" s="0"/>
      <c r="VQ331" s="0"/>
      <c r="VR331" s="0"/>
      <c r="VS331" s="0"/>
      <c r="VT331" s="0"/>
      <c r="VU331" s="0"/>
      <c r="VV331" s="0"/>
      <c r="VW331" s="0"/>
      <c r="VX331" s="0"/>
      <c r="VY331" s="0"/>
      <c r="VZ331" s="0"/>
      <c r="WA331" s="0"/>
      <c r="WB331" s="0"/>
      <c r="WC331" s="0"/>
      <c r="WD331" s="0"/>
      <c r="WE331" s="0"/>
      <c r="WF331" s="0"/>
      <c r="WG331" s="0"/>
      <c r="WH331" s="0"/>
      <c r="WI331" s="0"/>
      <c r="WJ331" s="0"/>
      <c r="WK331" s="0"/>
      <c r="WL331" s="0"/>
      <c r="WM331" s="0"/>
      <c r="WN331" s="0"/>
      <c r="WO331" s="0"/>
      <c r="WP331" s="0"/>
      <c r="WQ331" s="0"/>
      <c r="WR331" s="0"/>
      <c r="WS331" s="0"/>
      <c r="WT331" s="0"/>
      <c r="WU331" s="0"/>
      <c r="WV331" s="0"/>
      <c r="WW331" s="0"/>
      <c r="WX331" s="0"/>
      <c r="WY331" s="0"/>
      <c r="WZ331" s="0"/>
      <c r="XA331" s="0"/>
      <c r="XB331" s="0"/>
      <c r="XC331" s="0"/>
      <c r="XD331" s="0"/>
      <c r="XE331" s="0"/>
      <c r="XF331" s="0"/>
      <c r="XG331" s="0"/>
      <c r="XH331" s="0"/>
      <c r="XI331" s="0"/>
      <c r="XJ331" s="0"/>
      <c r="XK331" s="0"/>
      <c r="XL331" s="0"/>
      <c r="XM331" s="0"/>
      <c r="XN331" s="0"/>
      <c r="XO331" s="0"/>
      <c r="XP331" s="0"/>
      <c r="XQ331" s="0"/>
      <c r="XR331" s="0"/>
      <c r="XS331" s="0"/>
      <c r="XT331" s="0"/>
      <c r="XU331" s="0"/>
      <c r="XV331" s="0"/>
      <c r="XW331" s="0"/>
      <c r="XX331" s="0"/>
      <c r="XY331" s="0"/>
      <c r="XZ331" s="0"/>
      <c r="YA331" s="0"/>
      <c r="YB331" s="0"/>
      <c r="YC331" s="0"/>
      <c r="YD331" s="0"/>
      <c r="YE331" s="0"/>
      <c r="YF331" s="0"/>
      <c r="YG331" s="0"/>
      <c r="YH331" s="0"/>
      <c r="YI331" s="0"/>
      <c r="YJ331" s="0"/>
      <c r="YK331" s="0"/>
      <c r="YL331" s="0"/>
      <c r="YM331" s="0"/>
      <c r="YN331" s="0"/>
      <c r="YO331" s="0"/>
      <c r="YP331" s="0"/>
      <c r="YQ331" s="0"/>
      <c r="YR331" s="0"/>
      <c r="YS331" s="0"/>
      <c r="YT331" s="0"/>
      <c r="YU331" s="0"/>
      <c r="YV331" s="0"/>
      <c r="YW331" s="0"/>
      <c r="YX331" s="0"/>
      <c r="YY331" s="0"/>
      <c r="YZ331" s="0"/>
      <c r="ZA331" s="0"/>
      <c r="ZB331" s="0"/>
      <c r="ZC331" s="0"/>
      <c r="ZD331" s="0"/>
      <c r="ZE331" s="0"/>
      <c r="ZF331" s="0"/>
      <c r="ZG331" s="0"/>
      <c r="ZH331" s="0"/>
      <c r="ZI331" s="0"/>
      <c r="ZJ331" s="0"/>
      <c r="ZK331" s="0"/>
      <c r="ZL331" s="0"/>
      <c r="ZM331" s="0"/>
      <c r="ZN331" s="0"/>
      <c r="ZO331" s="0"/>
      <c r="ZP331" s="0"/>
      <c r="ZQ331" s="0"/>
      <c r="ZR331" s="0"/>
      <c r="ZS331" s="0"/>
      <c r="ZT331" s="0"/>
      <c r="ZU331" s="0"/>
      <c r="ZV331" s="0"/>
      <c r="ZW331" s="0"/>
      <c r="ZX331" s="0"/>
      <c r="ZY331" s="0"/>
      <c r="ZZ331" s="0"/>
      <c r="AAA331" s="0"/>
      <c r="AAB331" s="0"/>
      <c r="AAC331" s="0"/>
      <c r="AAD331" s="0"/>
      <c r="AAE331" s="0"/>
      <c r="AAF331" s="0"/>
      <c r="AAG331" s="0"/>
      <c r="AAH331" s="0"/>
      <c r="AAI331" s="0"/>
      <c r="AAJ331" s="0"/>
      <c r="AAK331" s="0"/>
      <c r="AAL331" s="0"/>
      <c r="AAM331" s="0"/>
      <c r="AAN331" s="0"/>
      <c r="AAO331" s="0"/>
      <c r="AAP331" s="0"/>
      <c r="AAQ331" s="0"/>
      <c r="AAR331" s="0"/>
      <c r="AAS331" s="0"/>
      <c r="AAT331" s="0"/>
      <c r="AAU331" s="0"/>
      <c r="AAV331" s="0"/>
      <c r="AAW331" s="0"/>
      <c r="AAX331" s="0"/>
      <c r="AAY331" s="0"/>
      <c r="AAZ331" s="0"/>
      <c r="ABA331" s="0"/>
      <c r="ABB331" s="0"/>
      <c r="ABC331" s="0"/>
      <c r="ABD331" s="0"/>
      <c r="ABE331" s="0"/>
      <c r="ABF331" s="0"/>
      <c r="ABG331" s="0"/>
      <c r="ABH331" s="0"/>
      <c r="ABI331" s="0"/>
      <c r="ABJ331" s="0"/>
      <c r="ABK331" s="0"/>
      <c r="ABL331" s="0"/>
      <c r="ABM331" s="0"/>
      <c r="ABN331" s="0"/>
      <c r="ABO331" s="0"/>
      <c r="ABP331" s="0"/>
      <c r="ABQ331" s="0"/>
      <c r="ABR331" s="0"/>
      <c r="ABS331" s="0"/>
      <c r="ABT331" s="0"/>
      <c r="ABU331" s="0"/>
      <c r="ABV331" s="0"/>
      <c r="ABW331" s="0"/>
      <c r="ABX331" s="0"/>
      <c r="ABY331" s="0"/>
      <c r="ABZ331" s="0"/>
      <c r="ACA331" s="0"/>
      <c r="ACB331" s="0"/>
      <c r="ACC331" s="0"/>
      <c r="ACD331" s="0"/>
      <c r="ACE331" s="0"/>
      <c r="ACF331" s="0"/>
      <c r="ACG331" s="0"/>
      <c r="ACH331" s="0"/>
      <c r="ACI331" s="0"/>
      <c r="ACJ331" s="0"/>
      <c r="ACK331" s="0"/>
      <c r="ACL331" s="0"/>
      <c r="ACM331" s="0"/>
      <c r="ACN331" s="0"/>
      <c r="ACO331" s="0"/>
      <c r="ACP331" s="0"/>
      <c r="ACQ331" s="0"/>
      <c r="ACR331" s="0"/>
      <c r="ACS331" s="0"/>
      <c r="ACT331" s="0"/>
      <c r="ACU331" s="0"/>
      <c r="ACV331" s="0"/>
      <c r="ACW331" s="0"/>
      <c r="ACX331" s="0"/>
      <c r="ACY331" s="0"/>
      <c r="ACZ331" s="0"/>
      <c r="ADA331" s="0"/>
      <c r="ADB331" s="0"/>
      <c r="ADC331" s="0"/>
      <c r="ADD331" s="0"/>
      <c r="ADE331" s="0"/>
      <c r="ADF331" s="0"/>
      <c r="ADG331" s="0"/>
      <c r="ADH331" s="0"/>
      <c r="ADI331" s="0"/>
      <c r="ADJ331" s="0"/>
      <c r="ADK331" s="0"/>
      <c r="ADL331" s="0"/>
      <c r="ADM331" s="0"/>
      <c r="ADN331" s="0"/>
      <c r="ADO331" s="0"/>
      <c r="ADP331" s="0"/>
      <c r="ADQ331" s="0"/>
      <c r="ADR331" s="0"/>
      <c r="ADS331" s="0"/>
      <c r="ADT331" s="0"/>
      <c r="ADU331" s="0"/>
      <c r="ADV331" s="0"/>
      <c r="ADW331" s="0"/>
      <c r="ADX331" s="0"/>
      <c r="ADY331" s="0"/>
      <c r="ADZ331" s="0"/>
      <c r="AEA331" s="0"/>
      <c r="AEB331" s="0"/>
      <c r="AEC331" s="0"/>
      <c r="AED331" s="0"/>
      <c r="AEE331" s="0"/>
      <c r="AEF331" s="0"/>
      <c r="AEG331" s="0"/>
      <c r="AEH331" s="0"/>
      <c r="AEI331" s="0"/>
      <c r="AEJ331" s="0"/>
      <c r="AEK331" s="0"/>
      <c r="AEL331" s="0"/>
      <c r="AEM331" s="0"/>
      <c r="AEN331" s="0"/>
      <c r="AEO331" s="0"/>
      <c r="AEP331" s="0"/>
      <c r="AEQ331" s="0"/>
      <c r="AER331" s="0"/>
      <c r="AES331" s="0"/>
      <c r="AET331" s="0"/>
      <c r="AEU331" s="0"/>
      <c r="AEV331" s="0"/>
      <c r="AEW331" s="0"/>
      <c r="AEX331" s="0"/>
      <c r="AEY331" s="0"/>
      <c r="AEZ331" s="0"/>
      <c r="AFA331" s="0"/>
      <c r="AFB331" s="0"/>
      <c r="AFC331" s="0"/>
      <c r="AFD331" s="0"/>
      <c r="AFE331" s="0"/>
      <c r="AFF331" s="0"/>
      <c r="AFG331" s="0"/>
      <c r="AFH331" s="0"/>
      <c r="AFI331" s="0"/>
      <c r="AFJ331" s="0"/>
      <c r="AFK331" s="0"/>
      <c r="AFL331" s="0"/>
      <c r="AFM331" s="0"/>
      <c r="AFN331" s="0"/>
      <c r="AFO331" s="0"/>
      <c r="AFP331" s="0"/>
      <c r="AFQ331" s="0"/>
      <c r="AFR331" s="0"/>
      <c r="AFS331" s="0"/>
      <c r="AFT331" s="0"/>
      <c r="AFU331" s="0"/>
      <c r="AFV331" s="0"/>
      <c r="AFW331" s="0"/>
      <c r="AFX331" s="0"/>
      <c r="AFY331" s="0"/>
      <c r="AFZ331" s="0"/>
      <c r="AGA331" s="0"/>
      <c r="AGB331" s="0"/>
      <c r="AGC331" s="0"/>
      <c r="AGD331" s="0"/>
      <c r="AGE331" s="0"/>
      <c r="AGF331" s="0"/>
      <c r="AGG331" s="0"/>
      <c r="AGH331" s="0"/>
      <c r="AGI331" s="0"/>
      <c r="AGJ331" s="0"/>
      <c r="AGK331" s="0"/>
      <c r="AGL331" s="0"/>
      <c r="AGM331" s="0"/>
      <c r="AGN331" s="0"/>
      <c r="AGO331" s="0"/>
      <c r="AGP331" s="0"/>
      <c r="AGQ331" s="0"/>
      <c r="AGR331" s="0"/>
      <c r="AGS331" s="0"/>
      <c r="AGT331" s="0"/>
      <c r="AGU331" s="0"/>
      <c r="AGV331" s="0"/>
      <c r="AGW331" s="0"/>
      <c r="AGX331" s="0"/>
      <c r="AGY331" s="0"/>
      <c r="AGZ331" s="0"/>
      <c r="AHA331" s="0"/>
      <c r="AHB331" s="0"/>
      <c r="AHC331" s="0"/>
      <c r="AHD331" s="0"/>
      <c r="AHE331" s="0"/>
      <c r="AHF331" s="0"/>
      <c r="AHG331" s="0"/>
      <c r="AHH331" s="0"/>
      <c r="AHI331" s="0"/>
      <c r="AHJ331" s="0"/>
      <c r="AHK331" s="0"/>
      <c r="AHL331" s="0"/>
      <c r="AHM331" s="0"/>
      <c r="AHN331" s="0"/>
      <c r="AHO331" s="0"/>
      <c r="AHP331" s="0"/>
      <c r="AHQ331" s="0"/>
      <c r="AHR331" s="0"/>
      <c r="AHS331" s="0"/>
      <c r="AHT331" s="0"/>
      <c r="AHU331" s="0"/>
      <c r="AHV331" s="0"/>
      <c r="AHW331" s="0"/>
      <c r="AHX331" s="0"/>
      <c r="AHY331" s="0"/>
      <c r="AHZ331" s="0"/>
      <c r="AIA331" s="0"/>
      <c r="AIB331" s="0"/>
      <c r="AIC331" s="0"/>
      <c r="AID331" s="0"/>
      <c r="AIE331" s="0"/>
      <c r="AIF331" s="0"/>
      <c r="AIG331" s="0"/>
      <c r="AIH331" s="0"/>
      <c r="AII331" s="0"/>
      <c r="AIJ331" s="0"/>
      <c r="AIK331" s="0"/>
      <c r="AIL331" s="0"/>
      <c r="AIM331" s="0"/>
      <c r="AIN331" s="0"/>
      <c r="AIO331" s="0"/>
      <c r="AIP331" s="0"/>
      <c r="AIQ331" s="0"/>
      <c r="AIR331" s="0"/>
      <c r="AIS331" s="0"/>
      <c r="AIT331" s="0"/>
      <c r="AIU331" s="0"/>
      <c r="AIV331" s="0"/>
      <c r="AIW331" s="0"/>
      <c r="AIX331" s="0"/>
      <c r="AIY331" s="0"/>
      <c r="AIZ331" s="0"/>
      <c r="AJA331" s="0"/>
      <c r="AJB331" s="0"/>
      <c r="AJC331" s="0"/>
      <c r="AJD331" s="0"/>
      <c r="AJE331" s="0"/>
      <c r="AJF331" s="0"/>
      <c r="AJG331" s="0"/>
      <c r="AJH331" s="0"/>
      <c r="AJI331" s="0"/>
      <c r="AJJ331" s="0"/>
      <c r="AJK331" s="0"/>
      <c r="AJL331" s="0"/>
      <c r="AJM331" s="0"/>
      <c r="AJN331" s="0"/>
      <c r="AJO331" s="0"/>
      <c r="AJP331" s="0"/>
      <c r="AJQ331" s="0"/>
      <c r="AJR331" s="0"/>
      <c r="AJS331" s="0"/>
      <c r="AJT331" s="0"/>
      <c r="AJU331" s="0"/>
      <c r="AJV331" s="0"/>
      <c r="AJW331" s="0"/>
      <c r="AJX331" s="0"/>
      <c r="AJY331" s="0"/>
      <c r="AJZ331" s="0"/>
      <c r="AKA331" s="0"/>
      <c r="AKB331" s="0"/>
      <c r="AKC331" s="0"/>
      <c r="AKD331" s="0"/>
      <c r="AKE331" s="0"/>
      <c r="AKF331" s="0"/>
      <c r="AKG331" s="0"/>
      <c r="AKH331" s="0"/>
      <c r="AKI331" s="0"/>
      <c r="AKJ331" s="0"/>
      <c r="AKK331" s="0"/>
      <c r="AKL331" s="0"/>
      <c r="AKM331" s="0"/>
      <c r="AKN331" s="0"/>
      <c r="AKO331" s="0"/>
      <c r="AKP331" s="0"/>
      <c r="AKQ331" s="0"/>
      <c r="AKR331" s="0"/>
      <c r="AKS331" s="0"/>
      <c r="AKT331" s="0"/>
      <c r="AKU331" s="0"/>
      <c r="AKV331" s="0"/>
      <c r="AKW331" s="0"/>
      <c r="AKX331" s="0"/>
      <c r="AKY331" s="0"/>
      <c r="AKZ331" s="0"/>
      <c r="ALA331" s="0"/>
      <c r="ALB331" s="0"/>
      <c r="ALC331" s="0"/>
      <c r="ALD331" s="0"/>
      <c r="ALE331" s="0"/>
      <c r="ALF331" s="0"/>
      <c r="ALG331" s="0"/>
      <c r="ALH331" s="0"/>
      <c r="ALI331" s="0"/>
      <c r="ALJ331" s="0"/>
      <c r="ALK331" s="0"/>
      <c r="ALL331" s="0"/>
      <c r="ALM331" s="0"/>
      <c r="ALN331" s="0"/>
      <c r="ALO331" s="0"/>
      <c r="ALP331" s="0"/>
      <c r="ALQ331" s="0"/>
      <c r="ALR331" s="0"/>
      <c r="ALS331" s="0"/>
      <c r="ALT331" s="0"/>
      <c r="ALU331" s="0"/>
      <c r="ALV331" s="0"/>
      <c r="ALW331" s="0"/>
      <c r="ALX331" s="0"/>
      <c r="ALY331" s="0"/>
      <c r="ALZ331" s="0"/>
      <c r="AMA331" s="0"/>
      <c r="AMB331" s="0"/>
      <c r="AMC331" s="0"/>
      <c r="AMD331" s="0"/>
      <c r="AME331" s="0"/>
      <c r="AMF331" s="0"/>
      <c r="AMG331" s="0"/>
      <c r="AMH331" s="0"/>
      <c r="AMI331" s="0"/>
      <c r="AMJ331" s="0"/>
    </row>
    <row r="332" customFormat="false" ht="15" hidden="false" customHeight="false" outlineLevel="0" collapsed="false">
      <c r="A332" s="174" t="s">
        <v>1399</v>
      </c>
      <c r="B332" s="139" t="n">
        <v>0.131</v>
      </c>
      <c r="C332" s="139" t="n">
        <v>0.001</v>
      </c>
      <c r="D332" s="139" t="n">
        <v>0.117</v>
      </c>
      <c r="F332" s="139" t="n">
        <v>0.295</v>
      </c>
      <c r="G332" s="139" t="n">
        <v>0.192</v>
      </c>
      <c r="H332" s="139" t="n">
        <v>0.192</v>
      </c>
      <c r="I332" s="139" t="n">
        <v>0.269</v>
      </c>
      <c r="J332" s="139" t="n">
        <v>0.119</v>
      </c>
      <c r="K332" s="139" t="n">
        <v>0.209</v>
      </c>
      <c r="L332" s="139" t="n">
        <v>0.012</v>
      </c>
      <c r="M332" s="139" t="n">
        <v>0.164</v>
      </c>
      <c r="N332" s="139" t="n">
        <v>0.017</v>
      </c>
      <c r="O332" s="139" t="n">
        <v>0.069</v>
      </c>
      <c r="P332" s="140" t="n">
        <v>0.118</v>
      </c>
      <c r="Q332" s="0"/>
      <c r="R332" s="4"/>
      <c r="S332" s="4"/>
      <c r="T332" s="0"/>
      <c r="U332" s="0"/>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c r="IY332" s="0"/>
      <c r="IZ332" s="0"/>
      <c r="JA332" s="0"/>
      <c r="JB332" s="0"/>
      <c r="JC332" s="0"/>
      <c r="JD332" s="0"/>
      <c r="JE332" s="0"/>
      <c r="JF332" s="0"/>
      <c r="JG332" s="0"/>
      <c r="JH332" s="0"/>
      <c r="JI332" s="0"/>
      <c r="JJ332" s="0"/>
      <c r="JK332" s="0"/>
      <c r="JL332" s="0"/>
      <c r="JM332" s="0"/>
      <c r="JN332" s="0"/>
      <c r="JO332" s="0"/>
      <c r="JP332" s="0"/>
      <c r="JQ332" s="0"/>
      <c r="JR332" s="0"/>
      <c r="JS332" s="0"/>
      <c r="JT332" s="0"/>
      <c r="JU332" s="0"/>
      <c r="JV332" s="0"/>
      <c r="JW332" s="0"/>
      <c r="JX332" s="0"/>
      <c r="JY332" s="0"/>
      <c r="JZ332" s="0"/>
      <c r="KA332" s="0"/>
      <c r="KB332" s="0"/>
      <c r="KC332" s="0"/>
      <c r="KD332" s="0"/>
      <c r="KE332" s="0"/>
      <c r="KF332" s="0"/>
      <c r="KG332" s="0"/>
      <c r="KH332" s="0"/>
      <c r="KI332" s="0"/>
      <c r="KJ332" s="0"/>
      <c r="KK332" s="0"/>
      <c r="KL332" s="0"/>
      <c r="KM332" s="0"/>
      <c r="KN332" s="0"/>
      <c r="KO332" s="0"/>
      <c r="KP332" s="0"/>
      <c r="KQ332" s="0"/>
      <c r="KR332" s="0"/>
      <c r="KS332" s="0"/>
      <c r="KT332" s="0"/>
      <c r="KU332" s="0"/>
      <c r="KV332" s="0"/>
      <c r="KW332" s="0"/>
      <c r="KX332" s="0"/>
      <c r="KY332" s="0"/>
      <c r="KZ332" s="0"/>
      <c r="LA332" s="0"/>
      <c r="LB332" s="0"/>
      <c r="LC332" s="0"/>
      <c r="LD332" s="0"/>
      <c r="LE332" s="0"/>
      <c r="LF332" s="0"/>
      <c r="LG332" s="0"/>
      <c r="LH332" s="0"/>
      <c r="LI332" s="0"/>
      <c r="LJ332" s="0"/>
      <c r="LK332" s="0"/>
      <c r="LL332" s="0"/>
      <c r="LM332" s="0"/>
      <c r="LN332" s="0"/>
      <c r="LO332" s="0"/>
      <c r="LP332" s="0"/>
      <c r="LQ332" s="0"/>
      <c r="LR332" s="0"/>
      <c r="LS332" s="0"/>
      <c r="LT332" s="0"/>
      <c r="LU332" s="0"/>
      <c r="LV332" s="0"/>
      <c r="LW332" s="0"/>
      <c r="LX332" s="0"/>
      <c r="LY332" s="0"/>
      <c r="LZ332" s="0"/>
      <c r="MA332" s="0"/>
      <c r="MB332" s="0"/>
      <c r="MC332" s="0"/>
      <c r="MD332" s="0"/>
      <c r="ME332" s="0"/>
      <c r="MF332" s="0"/>
      <c r="MG332" s="0"/>
      <c r="MH332" s="0"/>
      <c r="MI332" s="0"/>
      <c r="MJ332" s="0"/>
      <c r="MK332" s="0"/>
      <c r="ML332" s="0"/>
      <c r="MM332" s="0"/>
      <c r="MN332" s="0"/>
      <c r="MO332" s="0"/>
      <c r="MP332" s="0"/>
      <c r="MQ332" s="0"/>
      <c r="MR332" s="0"/>
      <c r="MS332" s="0"/>
      <c r="MT332" s="0"/>
      <c r="MU332" s="0"/>
      <c r="MV332" s="0"/>
      <c r="MW332" s="0"/>
      <c r="MX332" s="0"/>
      <c r="MY332" s="0"/>
      <c r="MZ332" s="0"/>
      <c r="NA332" s="0"/>
      <c r="NB332" s="0"/>
      <c r="NC332" s="0"/>
      <c r="ND332" s="0"/>
      <c r="NE332" s="0"/>
      <c r="NF332" s="0"/>
      <c r="NG332" s="0"/>
      <c r="NH332" s="0"/>
      <c r="NI332" s="0"/>
      <c r="NJ332" s="0"/>
      <c r="NK332" s="0"/>
      <c r="NL332" s="0"/>
      <c r="NM332" s="0"/>
      <c r="NN332" s="0"/>
      <c r="NO332" s="0"/>
      <c r="NP332" s="0"/>
      <c r="NQ332" s="0"/>
      <c r="NR332" s="0"/>
      <c r="NS332" s="0"/>
      <c r="NT332" s="0"/>
      <c r="NU332" s="0"/>
      <c r="NV332" s="0"/>
      <c r="NW332" s="0"/>
      <c r="NX332" s="0"/>
      <c r="NY332" s="0"/>
      <c r="NZ332" s="0"/>
      <c r="OA332" s="0"/>
      <c r="OB332" s="0"/>
      <c r="OC332" s="0"/>
      <c r="OD332" s="0"/>
      <c r="OE332" s="0"/>
      <c r="OF332" s="0"/>
      <c r="OG332" s="0"/>
      <c r="OH332" s="0"/>
      <c r="OI332" s="0"/>
      <c r="OJ332" s="0"/>
      <c r="OK332" s="0"/>
      <c r="OL332" s="0"/>
      <c r="OM332" s="0"/>
      <c r="ON332" s="0"/>
      <c r="OO332" s="0"/>
      <c r="OP332" s="0"/>
      <c r="OQ332" s="0"/>
      <c r="OR332" s="0"/>
      <c r="OS332" s="0"/>
      <c r="OT332" s="0"/>
      <c r="OU332" s="0"/>
      <c r="OV332" s="0"/>
      <c r="OW332" s="0"/>
      <c r="OX332" s="0"/>
      <c r="OY332" s="0"/>
      <c r="OZ332" s="0"/>
      <c r="PA332" s="0"/>
      <c r="PB332" s="0"/>
      <c r="PC332" s="0"/>
      <c r="PD332" s="0"/>
      <c r="PE332" s="0"/>
      <c r="PF332" s="0"/>
      <c r="PG332" s="0"/>
      <c r="PH332" s="0"/>
      <c r="PI332" s="0"/>
      <c r="PJ332" s="0"/>
      <c r="PK332" s="0"/>
      <c r="PL332" s="0"/>
      <c r="PM332" s="0"/>
      <c r="PN332" s="0"/>
      <c r="PO332" s="0"/>
      <c r="PP332" s="0"/>
      <c r="PQ332" s="0"/>
      <c r="PR332" s="0"/>
      <c r="PS332" s="0"/>
      <c r="PT332" s="0"/>
      <c r="PU332" s="0"/>
      <c r="PV332" s="0"/>
      <c r="PW332" s="0"/>
      <c r="PX332" s="0"/>
      <c r="PY332" s="0"/>
      <c r="PZ332" s="0"/>
      <c r="QA332" s="0"/>
      <c r="QB332" s="0"/>
      <c r="QC332" s="0"/>
      <c r="QD332" s="0"/>
      <c r="QE332" s="0"/>
      <c r="QF332" s="0"/>
      <c r="QG332" s="0"/>
      <c r="QH332" s="0"/>
      <c r="QI332" s="0"/>
      <c r="QJ332" s="0"/>
      <c r="QK332" s="0"/>
      <c r="QL332" s="0"/>
      <c r="QM332" s="0"/>
      <c r="QN332" s="0"/>
      <c r="QO332" s="0"/>
      <c r="QP332" s="0"/>
      <c r="QQ332" s="0"/>
      <c r="QR332" s="0"/>
      <c r="QS332" s="0"/>
      <c r="QT332" s="0"/>
      <c r="QU332" s="0"/>
      <c r="QV332" s="0"/>
      <c r="QW332" s="0"/>
      <c r="QX332" s="0"/>
      <c r="QY332" s="0"/>
      <c r="QZ332" s="0"/>
      <c r="RA332" s="0"/>
      <c r="RB332" s="0"/>
      <c r="RC332" s="0"/>
      <c r="RD332" s="0"/>
      <c r="RE332" s="0"/>
      <c r="RF332" s="0"/>
      <c r="RG332" s="0"/>
      <c r="RH332" s="0"/>
      <c r="RI332" s="0"/>
      <c r="RJ332" s="0"/>
      <c r="RK332" s="0"/>
      <c r="RL332" s="0"/>
      <c r="RM332" s="0"/>
      <c r="RN332" s="0"/>
      <c r="RO332" s="0"/>
      <c r="RP332" s="0"/>
      <c r="RQ332" s="0"/>
      <c r="RR332" s="0"/>
      <c r="RS332" s="0"/>
      <c r="RT332" s="0"/>
      <c r="RU332" s="0"/>
      <c r="RV332" s="0"/>
      <c r="RW332" s="0"/>
      <c r="RX332" s="0"/>
      <c r="RY332" s="0"/>
      <c r="RZ332" s="0"/>
      <c r="SA332" s="0"/>
      <c r="SB332" s="0"/>
      <c r="SC332" s="0"/>
      <c r="SD332" s="0"/>
      <c r="SE332" s="0"/>
      <c r="SF332" s="0"/>
      <c r="SG332" s="0"/>
      <c r="SH332" s="0"/>
      <c r="SI332" s="0"/>
      <c r="SJ332" s="0"/>
      <c r="SK332" s="0"/>
      <c r="SL332" s="0"/>
      <c r="SM332" s="0"/>
      <c r="SN332" s="0"/>
      <c r="SO332" s="0"/>
      <c r="SP332" s="0"/>
      <c r="SQ332" s="0"/>
      <c r="SR332" s="0"/>
      <c r="SS332" s="0"/>
      <c r="ST332" s="0"/>
      <c r="SU332" s="0"/>
      <c r="SV332" s="0"/>
      <c r="SW332" s="0"/>
      <c r="SX332" s="0"/>
      <c r="SY332" s="0"/>
      <c r="SZ332" s="0"/>
      <c r="TA332" s="0"/>
      <c r="TB332" s="0"/>
      <c r="TC332" s="0"/>
      <c r="TD332" s="0"/>
      <c r="TE332" s="0"/>
      <c r="TF332" s="0"/>
      <c r="TG332" s="0"/>
      <c r="TH332" s="0"/>
      <c r="TI332" s="0"/>
      <c r="TJ332" s="0"/>
      <c r="TK332" s="0"/>
      <c r="TL332" s="0"/>
      <c r="TM332" s="0"/>
      <c r="TN332" s="0"/>
      <c r="TO332" s="0"/>
      <c r="TP332" s="0"/>
      <c r="TQ332" s="0"/>
      <c r="TR332" s="0"/>
      <c r="TS332" s="0"/>
      <c r="TT332" s="0"/>
      <c r="TU332" s="0"/>
      <c r="TV332" s="0"/>
      <c r="TW332" s="0"/>
      <c r="TX332" s="0"/>
      <c r="TY332" s="0"/>
      <c r="TZ332" s="0"/>
      <c r="UA332" s="0"/>
      <c r="UB332" s="0"/>
      <c r="UC332" s="0"/>
      <c r="UD332" s="0"/>
      <c r="UE332" s="0"/>
      <c r="UF332" s="0"/>
      <c r="UG332" s="0"/>
      <c r="UH332" s="0"/>
      <c r="UI332" s="0"/>
      <c r="UJ332" s="0"/>
      <c r="UK332" s="0"/>
      <c r="UL332" s="0"/>
      <c r="UM332" s="0"/>
      <c r="UN332" s="0"/>
      <c r="UO332" s="0"/>
      <c r="UP332" s="0"/>
      <c r="UQ332" s="0"/>
      <c r="UR332" s="0"/>
      <c r="US332" s="0"/>
      <c r="UT332" s="0"/>
      <c r="UU332" s="0"/>
      <c r="UV332" s="0"/>
      <c r="UW332" s="0"/>
      <c r="UX332" s="0"/>
      <c r="UY332" s="0"/>
      <c r="UZ332" s="0"/>
      <c r="VA332" s="0"/>
      <c r="VB332" s="0"/>
      <c r="VC332" s="0"/>
      <c r="VD332" s="0"/>
      <c r="VE332" s="0"/>
      <c r="VF332" s="0"/>
      <c r="VG332" s="0"/>
      <c r="VH332" s="0"/>
      <c r="VI332" s="0"/>
      <c r="VJ332" s="0"/>
      <c r="VK332" s="0"/>
      <c r="VL332" s="0"/>
      <c r="VM332" s="0"/>
      <c r="VN332" s="0"/>
      <c r="VO332" s="0"/>
      <c r="VP332" s="0"/>
      <c r="VQ332" s="0"/>
      <c r="VR332" s="0"/>
      <c r="VS332" s="0"/>
      <c r="VT332" s="0"/>
      <c r="VU332" s="0"/>
      <c r="VV332" s="0"/>
      <c r="VW332" s="0"/>
      <c r="VX332" s="0"/>
      <c r="VY332" s="0"/>
      <c r="VZ332" s="0"/>
      <c r="WA332" s="0"/>
      <c r="WB332" s="0"/>
      <c r="WC332" s="0"/>
      <c r="WD332" s="0"/>
      <c r="WE332" s="0"/>
      <c r="WF332" s="0"/>
      <c r="WG332" s="0"/>
      <c r="WH332" s="0"/>
      <c r="WI332" s="0"/>
      <c r="WJ332" s="0"/>
      <c r="WK332" s="0"/>
      <c r="WL332" s="0"/>
      <c r="WM332" s="0"/>
      <c r="WN332" s="0"/>
      <c r="WO332" s="0"/>
      <c r="WP332" s="0"/>
      <c r="WQ332" s="0"/>
      <c r="WR332" s="0"/>
      <c r="WS332" s="0"/>
      <c r="WT332" s="0"/>
      <c r="WU332" s="0"/>
      <c r="WV332" s="0"/>
      <c r="WW332" s="0"/>
      <c r="WX332" s="0"/>
      <c r="WY332" s="0"/>
      <c r="WZ332" s="0"/>
      <c r="XA332" s="0"/>
      <c r="XB332" s="0"/>
      <c r="XC332" s="0"/>
      <c r="XD332" s="0"/>
      <c r="XE332" s="0"/>
      <c r="XF332" s="0"/>
      <c r="XG332" s="0"/>
      <c r="XH332" s="0"/>
      <c r="XI332" s="0"/>
      <c r="XJ332" s="0"/>
      <c r="XK332" s="0"/>
      <c r="XL332" s="0"/>
      <c r="XM332" s="0"/>
      <c r="XN332" s="0"/>
      <c r="XO332" s="0"/>
      <c r="XP332" s="0"/>
      <c r="XQ332" s="0"/>
      <c r="XR332" s="0"/>
      <c r="XS332" s="0"/>
      <c r="XT332" s="0"/>
      <c r="XU332" s="0"/>
      <c r="XV332" s="0"/>
      <c r="XW332" s="0"/>
      <c r="XX332" s="0"/>
      <c r="XY332" s="0"/>
      <c r="XZ332" s="0"/>
      <c r="YA332" s="0"/>
      <c r="YB332" s="0"/>
      <c r="YC332" s="0"/>
      <c r="YD332" s="0"/>
      <c r="YE332" s="0"/>
      <c r="YF332" s="0"/>
      <c r="YG332" s="0"/>
      <c r="YH332" s="0"/>
      <c r="YI332" s="0"/>
      <c r="YJ332" s="0"/>
      <c r="YK332" s="0"/>
      <c r="YL332" s="0"/>
      <c r="YM332" s="0"/>
      <c r="YN332" s="0"/>
      <c r="YO332" s="0"/>
      <c r="YP332" s="0"/>
      <c r="YQ332" s="0"/>
      <c r="YR332" s="0"/>
      <c r="YS332" s="0"/>
      <c r="YT332" s="0"/>
      <c r="YU332" s="0"/>
      <c r="YV332" s="0"/>
      <c r="YW332" s="0"/>
      <c r="YX332" s="0"/>
      <c r="YY332" s="0"/>
      <c r="YZ332" s="0"/>
      <c r="ZA332" s="0"/>
      <c r="ZB332" s="0"/>
      <c r="ZC332" s="0"/>
      <c r="ZD332" s="0"/>
      <c r="ZE332" s="0"/>
      <c r="ZF332" s="0"/>
      <c r="ZG332" s="0"/>
      <c r="ZH332" s="0"/>
      <c r="ZI332" s="0"/>
      <c r="ZJ332" s="0"/>
      <c r="ZK332" s="0"/>
      <c r="ZL332" s="0"/>
      <c r="ZM332" s="0"/>
      <c r="ZN332" s="0"/>
      <c r="ZO332" s="0"/>
      <c r="ZP332" s="0"/>
      <c r="ZQ332" s="0"/>
      <c r="ZR332" s="0"/>
      <c r="ZS332" s="0"/>
      <c r="ZT332" s="0"/>
      <c r="ZU332" s="0"/>
      <c r="ZV332" s="0"/>
      <c r="ZW332" s="0"/>
      <c r="ZX332" s="0"/>
      <c r="ZY332" s="0"/>
      <c r="ZZ332" s="0"/>
      <c r="AAA332" s="0"/>
      <c r="AAB332" s="0"/>
      <c r="AAC332" s="0"/>
      <c r="AAD332" s="0"/>
      <c r="AAE332" s="0"/>
      <c r="AAF332" s="0"/>
      <c r="AAG332" s="0"/>
      <c r="AAH332" s="0"/>
      <c r="AAI332" s="0"/>
      <c r="AAJ332" s="0"/>
      <c r="AAK332" s="0"/>
      <c r="AAL332" s="0"/>
      <c r="AAM332" s="0"/>
      <c r="AAN332" s="0"/>
      <c r="AAO332" s="0"/>
      <c r="AAP332" s="0"/>
      <c r="AAQ332" s="0"/>
      <c r="AAR332" s="0"/>
      <c r="AAS332" s="0"/>
      <c r="AAT332" s="0"/>
      <c r="AAU332" s="0"/>
      <c r="AAV332" s="0"/>
      <c r="AAW332" s="0"/>
      <c r="AAX332" s="0"/>
      <c r="AAY332" s="0"/>
      <c r="AAZ332" s="0"/>
      <c r="ABA332" s="0"/>
      <c r="ABB332" s="0"/>
      <c r="ABC332" s="0"/>
      <c r="ABD332" s="0"/>
      <c r="ABE332" s="0"/>
      <c r="ABF332" s="0"/>
      <c r="ABG332" s="0"/>
      <c r="ABH332" s="0"/>
      <c r="ABI332" s="0"/>
      <c r="ABJ332" s="0"/>
      <c r="ABK332" s="0"/>
      <c r="ABL332" s="0"/>
      <c r="ABM332" s="0"/>
      <c r="ABN332" s="0"/>
      <c r="ABO332" s="0"/>
      <c r="ABP332" s="0"/>
      <c r="ABQ332" s="0"/>
      <c r="ABR332" s="0"/>
      <c r="ABS332" s="0"/>
      <c r="ABT332" s="0"/>
      <c r="ABU332" s="0"/>
      <c r="ABV332" s="0"/>
      <c r="ABW332" s="0"/>
      <c r="ABX332" s="0"/>
      <c r="ABY332" s="0"/>
      <c r="ABZ332" s="0"/>
      <c r="ACA332" s="0"/>
      <c r="ACB332" s="0"/>
      <c r="ACC332" s="0"/>
      <c r="ACD332" s="0"/>
      <c r="ACE332" s="0"/>
      <c r="ACF332" s="0"/>
      <c r="ACG332" s="0"/>
      <c r="ACH332" s="0"/>
      <c r="ACI332" s="0"/>
      <c r="ACJ332" s="0"/>
      <c r="ACK332" s="0"/>
      <c r="ACL332" s="0"/>
      <c r="ACM332" s="0"/>
      <c r="ACN332" s="0"/>
      <c r="ACO332" s="0"/>
      <c r="ACP332" s="0"/>
      <c r="ACQ332" s="0"/>
      <c r="ACR332" s="0"/>
      <c r="ACS332" s="0"/>
      <c r="ACT332" s="0"/>
      <c r="ACU332" s="0"/>
      <c r="ACV332" s="0"/>
      <c r="ACW332" s="0"/>
      <c r="ACX332" s="0"/>
      <c r="ACY332" s="0"/>
      <c r="ACZ332" s="0"/>
      <c r="ADA332" s="0"/>
      <c r="ADB332" s="0"/>
      <c r="ADC332" s="0"/>
      <c r="ADD332" s="0"/>
      <c r="ADE332" s="0"/>
      <c r="ADF332" s="0"/>
      <c r="ADG332" s="0"/>
      <c r="ADH332" s="0"/>
      <c r="ADI332" s="0"/>
      <c r="ADJ332" s="0"/>
      <c r="ADK332" s="0"/>
      <c r="ADL332" s="0"/>
      <c r="ADM332" s="0"/>
      <c r="ADN332" s="0"/>
      <c r="ADO332" s="0"/>
      <c r="ADP332" s="0"/>
      <c r="ADQ332" s="0"/>
      <c r="ADR332" s="0"/>
      <c r="ADS332" s="0"/>
      <c r="ADT332" s="0"/>
      <c r="ADU332" s="0"/>
      <c r="ADV332" s="0"/>
      <c r="ADW332" s="0"/>
      <c r="ADX332" s="0"/>
      <c r="ADY332" s="0"/>
      <c r="ADZ332" s="0"/>
      <c r="AEA332" s="0"/>
      <c r="AEB332" s="0"/>
      <c r="AEC332" s="0"/>
      <c r="AED332" s="0"/>
      <c r="AEE332" s="0"/>
      <c r="AEF332" s="0"/>
      <c r="AEG332" s="0"/>
      <c r="AEH332" s="0"/>
      <c r="AEI332" s="0"/>
      <c r="AEJ332" s="0"/>
      <c r="AEK332" s="0"/>
      <c r="AEL332" s="0"/>
      <c r="AEM332" s="0"/>
      <c r="AEN332" s="0"/>
      <c r="AEO332" s="0"/>
      <c r="AEP332" s="0"/>
      <c r="AEQ332" s="0"/>
      <c r="AER332" s="0"/>
      <c r="AES332" s="0"/>
      <c r="AET332" s="0"/>
      <c r="AEU332" s="0"/>
      <c r="AEV332" s="0"/>
      <c r="AEW332" s="0"/>
      <c r="AEX332" s="0"/>
      <c r="AEY332" s="0"/>
      <c r="AEZ332" s="0"/>
      <c r="AFA332" s="0"/>
      <c r="AFB332" s="0"/>
      <c r="AFC332" s="0"/>
      <c r="AFD332" s="0"/>
      <c r="AFE332" s="0"/>
      <c r="AFF332" s="0"/>
      <c r="AFG332" s="0"/>
      <c r="AFH332" s="0"/>
      <c r="AFI332" s="0"/>
      <c r="AFJ332" s="0"/>
      <c r="AFK332" s="0"/>
      <c r="AFL332" s="0"/>
      <c r="AFM332" s="0"/>
      <c r="AFN332" s="0"/>
      <c r="AFO332" s="0"/>
      <c r="AFP332" s="0"/>
      <c r="AFQ332" s="0"/>
      <c r="AFR332" s="0"/>
      <c r="AFS332" s="0"/>
      <c r="AFT332" s="0"/>
      <c r="AFU332" s="0"/>
      <c r="AFV332" s="0"/>
      <c r="AFW332" s="0"/>
      <c r="AFX332" s="0"/>
      <c r="AFY332" s="0"/>
      <c r="AFZ332" s="0"/>
      <c r="AGA332" s="0"/>
      <c r="AGB332" s="0"/>
      <c r="AGC332" s="0"/>
      <c r="AGD332" s="0"/>
      <c r="AGE332" s="0"/>
      <c r="AGF332" s="0"/>
      <c r="AGG332" s="0"/>
      <c r="AGH332" s="0"/>
      <c r="AGI332" s="0"/>
      <c r="AGJ332" s="0"/>
      <c r="AGK332" s="0"/>
      <c r="AGL332" s="0"/>
      <c r="AGM332" s="0"/>
      <c r="AGN332" s="0"/>
      <c r="AGO332" s="0"/>
      <c r="AGP332" s="0"/>
      <c r="AGQ332" s="0"/>
      <c r="AGR332" s="0"/>
      <c r="AGS332" s="0"/>
      <c r="AGT332" s="0"/>
      <c r="AGU332" s="0"/>
      <c r="AGV332" s="0"/>
      <c r="AGW332" s="0"/>
      <c r="AGX332" s="0"/>
      <c r="AGY332" s="0"/>
      <c r="AGZ332" s="0"/>
      <c r="AHA332" s="0"/>
      <c r="AHB332" s="0"/>
      <c r="AHC332" s="0"/>
      <c r="AHD332" s="0"/>
      <c r="AHE332" s="0"/>
      <c r="AHF332" s="0"/>
      <c r="AHG332" s="0"/>
      <c r="AHH332" s="0"/>
      <c r="AHI332" s="0"/>
      <c r="AHJ332" s="0"/>
      <c r="AHK332" s="0"/>
      <c r="AHL332" s="0"/>
      <c r="AHM332" s="0"/>
      <c r="AHN332" s="0"/>
      <c r="AHO332" s="0"/>
      <c r="AHP332" s="0"/>
      <c r="AHQ332" s="0"/>
      <c r="AHR332" s="0"/>
      <c r="AHS332" s="0"/>
      <c r="AHT332" s="0"/>
      <c r="AHU332" s="0"/>
      <c r="AHV332" s="0"/>
      <c r="AHW332" s="0"/>
      <c r="AHX332" s="0"/>
      <c r="AHY332" s="0"/>
      <c r="AHZ332" s="0"/>
      <c r="AIA332" s="0"/>
      <c r="AIB332" s="0"/>
      <c r="AIC332" s="0"/>
      <c r="AID332" s="0"/>
      <c r="AIE332" s="0"/>
      <c r="AIF332" s="0"/>
      <c r="AIG332" s="0"/>
      <c r="AIH332" s="0"/>
      <c r="AII332" s="0"/>
      <c r="AIJ332" s="0"/>
      <c r="AIK332" s="0"/>
      <c r="AIL332" s="0"/>
      <c r="AIM332" s="0"/>
      <c r="AIN332" s="0"/>
      <c r="AIO332" s="0"/>
      <c r="AIP332" s="0"/>
      <c r="AIQ332" s="0"/>
      <c r="AIR332" s="0"/>
      <c r="AIS332" s="0"/>
      <c r="AIT332" s="0"/>
      <c r="AIU332" s="0"/>
      <c r="AIV332" s="0"/>
      <c r="AIW332" s="0"/>
      <c r="AIX332" s="0"/>
      <c r="AIY332" s="0"/>
      <c r="AIZ332" s="0"/>
      <c r="AJA332" s="0"/>
      <c r="AJB332" s="0"/>
      <c r="AJC332" s="0"/>
      <c r="AJD332" s="0"/>
      <c r="AJE332" s="0"/>
      <c r="AJF332" s="0"/>
      <c r="AJG332" s="0"/>
      <c r="AJH332" s="0"/>
      <c r="AJI332" s="0"/>
      <c r="AJJ332" s="0"/>
      <c r="AJK332" s="0"/>
      <c r="AJL332" s="0"/>
      <c r="AJM332" s="0"/>
      <c r="AJN332" s="0"/>
      <c r="AJO332" s="0"/>
      <c r="AJP332" s="0"/>
      <c r="AJQ332" s="0"/>
      <c r="AJR332" s="0"/>
      <c r="AJS332" s="0"/>
      <c r="AJT332" s="0"/>
      <c r="AJU332" s="0"/>
      <c r="AJV332" s="0"/>
      <c r="AJW332" s="0"/>
      <c r="AJX332" s="0"/>
      <c r="AJY332" s="0"/>
      <c r="AJZ332" s="0"/>
      <c r="AKA332" s="0"/>
      <c r="AKB332" s="0"/>
      <c r="AKC332" s="0"/>
      <c r="AKD332" s="0"/>
      <c r="AKE332" s="0"/>
      <c r="AKF332" s="0"/>
      <c r="AKG332" s="0"/>
      <c r="AKH332" s="0"/>
      <c r="AKI332" s="0"/>
      <c r="AKJ332" s="0"/>
      <c r="AKK332" s="0"/>
      <c r="AKL332" s="0"/>
      <c r="AKM332" s="0"/>
      <c r="AKN332" s="0"/>
      <c r="AKO332" s="0"/>
      <c r="AKP332" s="0"/>
      <c r="AKQ332" s="0"/>
      <c r="AKR332" s="0"/>
      <c r="AKS332" s="0"/>
      <c r="AKT332" s="0"/>
      <c r="AKU332" s="0"/>
      <c r="AKV332" s="0"/>
      <c r="AKW332" s="0"/>
      <c r="AKX332" s="0"/>
      <c r="AKY332" s="0"/>
      <c r="AKZ332" s="0"/>
      <c r="ALA332" s="0"/>
      <c r="ALB332" s="0"/>
      <c r="ALC332" s="0"/>
      <c r="ALD332" s="0"/>
      <c r="ALE332" s="0"/>
      <c r="ALF332" s="0"/>
      <c r="ALG332" s="0"/>
      <c r="ALH332" s="0"/>
      <c r="ALI332" s="0"/>
      <c r="ALJ332" s="0"/>
      <c r="ALK332" s="0"/>
      <c r="ALL332" s="0"/>
      <c r="ALM332" s="0"/>
      <c r="ALN332" s="0"/>
      <c r="ALO332" s="0"/>
      <c r="ALP332" s="0"/>
      <c r="ALQ332" s="0"/>
      <c r="ALR332" s="0"/>
      <c r="ALS332" s="0"/>
      <c r="ALT332" s="0"/>
      <c r="ALU332" s="0"/>
      <c r="ALV332" s="0"/>
      <c r="ALW332" s="0"/>
      <c r="ALX332" s="0"/>
      <c r="ALY332" s="0"/>
      <c r="ALZ332" s="0"/>
      <c r="AMA332" s="0"/>
      <c r="AMB332" s="0"/>
      <c r="AMC332" s="0"/>
      <c r="AMD332" s="0"/>
      <c r="AME332" s="0"/>
      <c r="AMF332" s="0"/>
      <c r="AMG332" s="0"/>
      <c r="AMH332" s="0"/>
      <c r="AMI332" s="0"/>
      <c r="AMJ332" s="0"/>
    </row>
    <row r="333" customFormat="false" ht="15" hidden="false" customHeight="false" outlineLevel="0" collapsed="false">
      <c r="A333" s="126" t="s">
        <v>1400</v>
      </c>
      <c r="B333" s="127" t="n">
        <v>0.973</v>
      </c>
      <c r="C333" s="127" t="n">
        <v>0.994</v>
      </c>
      <c r="D333" s="127" t="n">
        <v>0.93</v>
      </c>
      <c r="E333" s="127" t="n">
        <v>0.691</v>
      </c>
      <c r="F333" s="127" t="n">
        <v>0.943</v>
      </c>
      <c r="G333" s="127" t="n">
        <v>0.92</v>
      </c>
      <c r="H333" s="127" t="n">
        <v>0.935</v>
      </c>
      <c r="I333" s="127" t="n">
        <v>0.666</v>
      </c>
      <c r="J333" s="127" t="n">
        <v>0.837</v>
      </c>
      <c r="K333" s="127" t="n">
        <v>0.952</v>
      </c>
      <c r="L333" s="127" t="n">
        <v>0.9631</v>
      </c>
      <c r="M333" s="127" t="n">
        <v>0.844</v>
      </c>
      <c r="N333" s="127" t="n">
        <v>0.998</v>
      </c>
      <c r="O333" s="127" t="n">
        <v>0.9277</v>
      </c>
      <c r="P333" s="128" t="n">
        <v>0.922</v>
      </c>
      <c r="Q333" s="0"/>
      <c r="R333" s="4"/>
      <c r="S333" s="4"/>
      <c r="T333" s="141"/>
      <c r="U333" s="0"/>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c r="IY333" s="0"/>
      <c r="IZ333" s="0"/>
      <c r="JA333" s="0"/>
      <c r="JB333" s="0"/>
      <c r="JC333" s="0"/>
      <c r="JD333" s="0"/>
      <c r="JE333" s="0"/>
      <c r="JF333" s="0"/>
      <c r="JG333" s="0"/>
      <c r="JH333" s="0"/>
      <c r="JI333" s="0"/>
      <c r="JJ333" s="0"/>
      <c r="JK333" s="0"/>
      <c r="JL333" s="0"/>
      <c r="JM333" s="0"/>
      <c r="JN333" s="0"/>
      <c r="JO333" s="0"/>
      <c r="JP333" s="0"/>
      <c r="JQ333" s="0"/>
      <c r="JR333" s="0"/>
      <c r="JS333" s="0"/>
      <c r="JT333" s="0"/>
      <c r="JU333" s="0"/>
      <c r="JV333" s="0"/>
      <c r="JW333" s="0"/>
      <c r="JX333" s="0"/>
      <c r="JY333" s="0"/>
      <c r="JZ333" s="0"/>
      <c r="KA333" s="0"/>
      <c r="KB333" s="0"/>
      <c r="KC333" s="0"/>
      <c r="KD333" s="0"/>
      <c r="KE333" s="0"/>
      <c r="KF333" s="0"/>
      <c r="KG333" s="0"/>
      <c r="KH333" s="0"/>
      <c r="KI333" s="0"/>
      <c r="KJ333" s="0"/>
      <c r="KK333" s="0"/>
      <c r="KL333" s="0"/>
      <c r="KM333" s="0"/>
      <c r="KN333" s="0"/>
      <c r="KO333" s="0"/>
      <c r="KP333" s="0"/>
      <c r="KQ333" s="0"/>
      <c r="KR333" s="0"/>
      <c r="KS333" s="0"/>
      <c r="KT333" s="0"/>
      <c r="KU333" s="0"/>
      <c r="KV333" s="0"/>
      <c r="KW333" s="0"/>
      <c r="KX333" s="0"/>
      <c r="KY333" s="0"/>
      <c r="KZ333" s="0"/>
      <c r="LA333" s="0"/>
      <c r="LB333" s="0"/>
      <c r="LC333" s="0"/>
      <c r="LD333" s="0"/>
      <c r="LE333" s="0"/>
      <c r="LF333" s="0"/>
      <c r="LG333" s="0"/>
      <c r="LH333" s="0"/>
      <c r="LI333" s="0"/>
      <c r="LJ333" s="0"/>
      <c r="LK333" s="0"/>
      <c r="LL333" s="0"/>
      <c r="LM333" s="0"/>
      <c r="LN333" s="0"/>
      <c r="LO333" s="0"/>
      <c r="LP333" s="0"/>
      <c r="LQ333" s="0"/>
      <c r="LR333" s="0"/>
      <c r="LS333" s="0"/>
      <c r="LT333" s="0"/>
      <c r="LU333" s="0"/>
      <c r="LV333" s="0"/>
      <c r="LW333" s="0"/>
      <c r="LX333" s="0"/>
      <c r="LY333" s="0"/>
      <c r="LZ333" s="0"/>
      <c r="MA333" s="0"/>
      <c r="MB333" s="0"/>
      <c r="MC333" s="0"/>
      <c r="MD333" s="0"/>
      <c r="ME333" s="0"/>
      <c r="MF333" s="0"/>
      <c r="MG333" s="0"/>
      <c r="MH333" s="0"/>
      <c r="MI333" s="0"/>
      <c r="MJ333" s="0"/>
      <c r="MK333" s="0"/>
      <c r="ML333" s="0"/>
      <c r="MM333" s="0"/>
      <c r="MN333" s="0"/>
      <c r="MO333" s="0"/>
      <c r="MP333" s="0"/>
      <c r="MQ333" s="0"/>
      <c r="MR333" s="0"/>
      <c r="MS333" s="0"/>
      <c r="MT333" s="0"/>
      <c r="MU333" s="0"/>
      <c r="MV333" s="0"/>
      <c r="MW333" s="0"/>
      <c r="MX333" s="0"/>
      <c r="MY333" s="0"/>
      <c r="MZ333" s="0"/>
      <c r="NA333" s="0"/>
      <c r="NB333" s="0"/>
      <c r="NC333" s="0"/>
      <c r="ND333" s="0"/>
      <c r="NE333" s="0"/>
      <c r="NF333" s="0"/>
      <c r="NG333" s="0"/>
      <c r="NH333" s="0"/>
      <c r="NI333" s="0"/>
      <c r="NJ333" s="0"/>
      <c r="NK333" s="0"/>
      <c r="NL333" s="0"/>
      <c r="NM333" s="0"/>
      <c r="NN333" s="0"/>
      <c r="NO333" s="0"/>
      <c r="NP333" s="0"/>
      <c r="NQ333" s="0"/>
      <c r="NR333" s="0"/>
      <c r="NS333" s="0"/>
      <c r="NT333" s="0"/>
      <c r="NU333" s="0"/>
      <c r="NV333" s="0"/>
      <c r="NW333" s="0"/>
      <c r="NX333" s="0"/>
      <c r="NY333" s="0"/>
      <c r="NZ333" s="0"/>
      <c r="OA333" s="0"/>
      <c r="OB333" s="0"/>
      <c r="OC333" s="0"/>
      <c r="OD333" s="0"/>
      <c r="OE333" s="0"/>
      <c r="OF333" s="0"/>
      <c r="OG333" s="0"/>
      <c r="OH333" s="0"/>
      <c r="OI333" s="0"/>
      <c r="OJ333" s="0"/>
      <c r="OK333" s="0"/>
      <c r="OL333" s="0"/>
      <c r="OM333" s="0"/>
      <c r="ON333" s="0"/>
      <c r="OO333" s="0"/>
      <c r="OP333" s="0"/>
      <c r="OQ333" s="0"/>
      <c r="OR333" s="0"/>
      <c r="OS333" s="0"/>
      <c r="OT333" s="0"/>
      <c r="OU333" s="0"/>
      <c r="OV333" s="0"/>
      <c r="OW333" s="0"/>
      <c r="OX333" s="0"/>
      <c r="OY333" s="0"/>
      <c r="OZ333" s="0"/>
      <c r="PA333" s="0"/>
      <c r="PB333" s="0"/>
      <c r="PC333" s="0"/>
      <c r="PD333" s="0"/>
      <c r="PE333" s="0"/>
      <c r="PF333" s="0"/>
      <c r="PG333" s="0"/>
      <c r="PH333" s="0"/>
      <c r="PI333" s="0"/>
      <c r="PJ333" s="0"/>
      <c r="PK333" s="0"/>
      <c r="PL333" s="0"/>
      <c r="PM333" s="0"/>
      <c r="PN333" s="0"/>
      <c r="PO333" s="0"/>
      <c r="PP333" s="0"/>
      <c r="PQ333" s="0"/>
      <c r="PR333" s="0"/>
      <c r="PS333" s="0"/>
      <c r="PT333" s="0"/>
      <c r="PU333" s="0"/>
      <c r="PV333" s="0"/>
      <c r="PW333" s="0"/>
      <c r="PX333" s="0"/>
      <c r="PY333" s="0"/>
      <c r="PZ333" s="0"/>
      <c r="QA333" s="0"/>
      <c r="QB333" s="0"/>
      <c r="QC333" s="0"/>
      <c r="QD333" s="0"/>
      <c r="QE333" s="0"/>
      <c r="QF333" s="0"/>
      <c r="QG333" s="0"/>
      <c r="QH333" s="0"/>
      <c r="QI333" s="0"/>
      <c r="QJ333" s="0"/>
      <c r="QK333" s="0"/>
      <c r="QL333" s="0"/>
      <c r="QM333" s="0"/>
      <c r="QN333" s="0"/>
      <c r="QO333" s="0"/>
      <c r="QP333" s="0"/>
      <c r="QQ333" s="0"/>
      <c r="QR333" s="0"/>
      <c r="QS333" s="0"/>
      <c r="QT333" s="0"/>
      <c r="QU333" s="0"/>
      <c r="QV333" s="0"/>
      <c r="QW333" s="0"/>
      <c r="QX333" s="0"/>
      <c r="QY333" s="0"/>
      <c r="QZ333" s="0"/>
      <c r="RA333" s="0"/>
      <c r="RB333" s="0"/>
      <c r="RC333" s="0"/>
      <c r="RD333" s="0"/>
      <c r="RE333" s="0"/>
      <c r="RF333" s="0"/>
      <c r="RG333" s="0"/>
      <c r="RH333" s="0"/>
      <c r="RI333" s="0"/>
      <c r="RJ333" s="0"/>
      <c r="RK333" s="0"/>
      <c r="RL333" s="0"/>
      <c r="RM333" s="0"/>
      <c r="RN333" s="0"/>
      <c r="RO333" s="0"/>
      <c r="RP333" s="0"/>
      <c r="RQ333" s="0"/>
      <c r="RR333" s="0"/>
      <c r="RS333" s="0"/>
      <c r="RT333" s="0"/>
      <c r="RU333" s="0"/>
      <c r="RV333" s="0"/>
      <c r="RW333" s="0"/>
      <c r="RX333" s="0"/>
      <c r="RY333" s="0"/>
      <c r="RZ333" s="0"/>
      <c r="SA333" s="0"/>
      <c r="SB333" s="0"/>
      <c r="SC333" s="0"/>
      <c r="SD333" s="0"/>
      <c r="SE333" s="0"/>
      <c r="SF333" s="0"/>
      <c r="SG333" s="0"/>
      <c r="SH333" s="0"/>
      <c r="SI333" s="0"/>
      <c r="SJ333" s="0"/>
      <c r="SK333" s="0"/>
      <c r="SL333" s="0"/>
      <c r="SM333" s="0"/>
      <c r="SN333" s="0"/>
      <c r="SO333" s="0"/>
      <c r="SP333" s="0"/>
      <c r="SQ333" s="0"/>
      <c r="SR333" s="0"/>
      <c r="SS333" s="0"/>
      <c r="ST333" s="0"/>
      <c r="SU333" s="0"/>
      <c r="SV333" s="0"/>
      <c r="SW333" s="0"/>
      <c r="SX333" s="0"/>
      <c r="SY333" s="0"/>
      <c r="SZ333" s="0"/>
      <c r="TA333" s="0"/>
      <c r="TB333" s="0"/>
      <c r="TC333" s="0"/>
      <c r="TD333" s="0"/>
      <c r="TE333" s="0"/>
      <c r="TF333" s="0"/>
      <c r="TG333" s="0"/>
      <c r="TH333" s="0"/>
      <c r="TI333" s="0"/>
      <c r="TJ333" s="0"/>
      <c r="TK333" s="0"/>
      <c r="TL333" s="0"/>
      <c r="TM333" s="0"/>
      <c r="TN333" s="0"/>
      <c r="TO333" s="0"/>
      <c r="TP333" s="0"/>
      <c r="TQ333" s="0"/>
      <c r="TR333" s="0"/>
      <c r="TS333" s="0"/>
      <c r="TT333" s="0"/>
      <c r="TU333" s="0"/>
      <c r="TV333" s="0"/>
      <c r="TW333" s="0"/>
      <c r="TX333" s="0"/>
      <c r="TY333" s="0"/>
      <c r="TZ333" s="0"/>
      <c r="UA333" s="0"/>
      <c r="UB333" s="0"/>
      <c r="UC333" s="0"/>
      <c r="UD333" s="0"/>
      <c r="UE333" s="0"/>
      <c r="UF333" s="0"/>
      <c r="UG333" s="0"/>
      <c r="UH333" s="0"/>
      <c r="UI333" s="0"/>
      <c r="UJ333" s="0"/>
      <c r="UK333" s="0"/>
      <c r="UL333" s="0"/>
      <c r="UM333" s="0"/>
      <c r="UN333" s="0"/>
      <c r="UO333" s="0"/>
      <c r="UP333" s="0"/>
      <c r="UQ333" s="0"/>
      <c r="UR333" s="0"/>
      <c r="US333" s="0"/>
      <c r="UT333" s="0"/>
      <c r="UU333" s="0"/>
      <c r="UV333" s="0"/>
      <c r="UW333" s="0"/>
      <c r="UX333" s="0"/>
      <c r="UY333" s="0"/>
      <c r="UZ333" s="0"/>
      <c r="VA333" s="0"/>
      <c r="VB333" s="0"/>
      <c r="VC333" s="0"/>
      <c r="VD333" s="0"/>
      <c r="VE333" s="0"/>
      <c r="VF333" s="0"/>
      <c r="VG333" s="0"/>
      <c r="VH333" s="0"/>
      <c r="VI333" s="0"/>
      <c r="VJ333" s="0"/>
      <c r="VK333" s="0"/>
      <c r="VL333" s="0"/>
      <c r="VM333" s="0"/>
      <c r="VN333" s="0"/>
      <c r="VO333" s="0"/>
      <c r="VP333" s="0"/>
      <c r="VQ333" s="0"/>
      <c r="VR333" s="0"/>
      <c r="VS333" s="0"/>
      <c r="VT333" s="0"/>
      <c r="VU333" s="0"/>
      <c r="VV333" s="0"/>
      <c r="VW333" s="0"/>
      <c r="VX333" s="0"/>
      <c r="VY333" s="0"/>
      <c r="VZ333" s="0"/>
      <c r="WA333" s="0"/>
      <c r="WB333" s="0"/>
      <c r="WC333" s="0"/>
      <c r="WD333" s="0"/>
      <c r="WE333" s="0"/>
      <c r="WF333" s="0"/>
      <c r="WG333" s="0"/>
      <c r="WH333" s="0"/>
      <c r="WI333" s="0"/>
      <c r="WJ333" s="0"/>
      <c r="WK333" s="0"/>
      <c r="WL333" s="0"/>
      <c r="WM333" s="0"/>
      <c r="WN333" s="0"/>
      <c r="WO333" s="0"/>
      <c r="WP333" s="0"/>
      <c r="WQ333" s="0"/>
      <c r="WR333" s="0"/>
      <c r="WS333" s="0"/>
      <c r="WT333" s="0"/>
      <c r="WU333" s="0"/>
      <c r="WV333" s="0"/>
      <c r="WW333" s="0"/>
      <c r="WX333" s="0"/>
      <c r="WY333" s="0"/>
      <c r="WZ333" s="0"/>
      <c r="XA333" s="0"/>
      <c r="XB333" s="0"/>
      <c r="XC333" s="0"/>
      <c r="XD333" s="0"/>
      <c r="XE333" s="0"/>
      <c r="XF333" s="0"/>
      <c r="XG333" s="0"/>
      <c r="XH333" s="0"/>
      <c r="XI333" s="0"/>
      <c r="XJ333" s="0"/>
      <c r="XK333" s="0"/>
      <c r="XL333" s="0"/>
      <c r="XM333" s="0"/>
      <c r="XN333" s="0"/>
      <c r="XO333" s="0"/>
      <c r="XP333" s="0"/>
      <c r="XQ333" s="0"/>
      <c r="XR333" s="0"/>
      <c r="XS333" s="0"/>
      <c r="XT333" s="0"/>
      <c r="XU333" s="0"/>
      <c r="XV333" s="0"/>
      <c r="XW333" s="0"/>
      <c r="XX333" s="0"/>
      <c r="XY333" s="0"/>
      <c r="XZ333" s="0"/>
      <c r="YA333" s="0"/>
      <c r="YB333" s="0"/>
      <c r="YC333" s="0"/>
      <c r="YD333" s="0"/>
      <c r="YE333" s="0"/>
      <c r="YF333" s="0"/>
      <c r="YG333" s="0"/>
      <c r="YH333" s="0"/>
      <c r="YI333" s="0"/>
      <c r="YJ333" s="0"/>
      <c r="YK333" s="0"/>
      <c r="YL333" s="0"/>
      <c r="YM333" s="0"/>
      <c r="YN333" s="0"/>
      <c r="YO333" s="0"/>
      <c r="YP333" s="0"/>
      <c r="YQ333" s="0"/>
      <c r="YR333" s="0"/>
      <c r="YS333" s="0"/>
      <c r="YT333" s="0"/>
      <c r="YU333" s="0"/>
      <c r="YV333" s="0"/>
      <c r="YW333" s="0"/>
      <c r="YX333" s="0"/>
      <c r="YY333" s="0"/>
      <c r="YZ333" s="0"/>
      <c r="ZA333" s="0"/>
      <c r="ZB333" s="0"/>
      <c r="ZC333" s="0"/>
      <c r="ZD333" s="0"/>
      <c r="ZE333" s="0"/>
      <c r="ZF333" s="0"/>
      <c r="ZG333" s="0"/>
      <c r="ZH333" s="0"/>
      <c r="ZI333" s="0"/>
      <c r="ZJ333" s="0"/>
      <c r="ZK333" s="0"/>
      <c r="ZL333" s="0"/>
      <c r="ZM333" s="0"/>
      <c r="ZN333" s="0"/>
      <c r="ZO333" s="0"/>
      <c r="ZP333" s="0"/>
      <c r="ZQ333" s="0"/>
      <c r="ZR333" s="0"/>
      <c r="ZS333" s="0"/>
      <c r="ZT333" s="0"/>
      <c r="ZU333" s="0"/>
      <c r="ZV333" s="0"/>
      <c r="ZW333" s="0"/>
      <c r="ZX333" s="0"/>
      <c r="ZY333" s="0"/>
      <c r="ZZ333" s="0"/>
      <c r="AAA333" s="0"/>
      <c r="AAB333" s="0"/>
      <c r="AAC333" s="0"/>
      <c r="AAD333" s="0"/>
      <c r="AAE333" s="0"/>
      <c r="AAF333" s="0"/>
      <c r="AAG333" s="0"/>
      <c r="AAH333" s="0"/>
      <c r="AAI333" s="0"/>
      <c r="AAJ333" s="0"/>
      <c r="AAK333" s="0"/>
      <c r="AAL333" s="0"/>
      <c r="AAM333" s="0"/>
      <c r="AAN333" s="0"/>
      <c r="AAO333" s="0"/>
      <c r="AAP333" s="0"/>
      <c r="AAQ333" s="0"/>
      <c r="AAR333" s="0"/>
      <c r="AAS333" s="0"/>
      <c r="AAT333" s="0"/>
      <c r="AAU333" s="0"/>
      <c r="AAV333" s="0"/>
      <c r="AAW333" s="0"/>
      <c r="AAX333" s="0"/>
      <c r="AAY333" s="0"/>
      <c r="AAZ333" s="0"/>
      <c r="ABA333" s="0"/>
      <c r="ABB333" s="0"/>
      <c r="ABC333" s="0"/>
      <c r="ABD333" s="0"/>
      <c r="ABE333" s="0"/>
      <c r="ABF333" s="0"/>
      <c r="ABG333" s="0"/>
      <c r="ABH333" s="0"/>
      <c r="ABI333" s="0"/>
      <c r="ABJ333" s="0"/>
      <c r="ABK333" s="0"/>
      <c r="ABL333" s="0"/>
      <c r="ABM333" s="0"/>
      <c r="ABN333" s="0"/>
      <c r="ABO333" s="0"/>
      <c r="ABP333" s="0"/>
      <c r="ABQ333" s="0"/>
      <c r="ABR333" s="0"/>
      <c r="ABS333" s="0"/>
      <c r="ABT333" s="0"/>
      <c r="ABU333" s="0"/>
      <c r="ABV333" s="0"/>
      <c r="ABW333" s="0"/>
      <c r="ABX333" s="0"/>
      <c r="ABY333" s="0"/>
      <c r="ABZ333" s="0"/>
      <c r="ACA333" s="0"/>
      <c r="ACB333" s="0"/>
      <c r="ACC333" s="0"/>
      <c r="ACD333" s="0"/>
      <c r="ACE333" s="0"/>
      <c r="ACF333" s="0"/>
      <c r="ACG333" s="0"/>
      <c r="ACH333" s="0"/>
      <c r="ACI333" s="0"/>
      <c r="ACJ333" s="0"/>
      <c r="ACK333" s="0"/>
      <c r="ACL333" s="0"/>
      <c r="ACM333" s="0"/>
      <c r="ACN333" s="0"/>
      <c r="ACO333" s="0"/>
      <c r="ACP333" s="0"/>
      <c r="ACQ333" s="0"/>
      <c r="ACR333" s="0"/>
      <c r="ACS333" s="0"/>
      <c r="ACT333" s="0"/>
      <c r="ACU333" s="0"/>
      <c r="ACV333" s="0"/>
      <c r="ACW333" s="0"/>
      <c r="ACX333" s="0"/>
      <c r="ACY333" s="0"/>
      <c r="ACZ333" s="0"/>
      <c r="ADA333" s="0"/>
      <c r="ADB333" s="0"/>
      <c r="ADC333" s="0"/>
      <c r="ADD333" s="0"/>
      <c r="ADE333" s="0"/>
      <c r="ADF333" s="0"/>
      <c r="ADG333" s="0"/>
      <c r="ADH333" s="0"/>
      <c r="ADI333" s="0"/>
      <c r="ADJ333" s="0"/>
      <c r="ADK333" s="0"/>
      <c r="ADL333" s="0"/>
      <c r="ADM333" s="0"/>
      <c r="ADN333" s="0"/>
      <c r="ADO333" s="0"/>
      <c r="ADP333" s="0"/>
      <c r="ADQ333" s="0"/>
      <c r="ADR333" s="0"/>
      <c r="ADS333" s="0"/>
      <c r="ADT333" s="0"/>
      <c r="ADU333" s="0"/>
      <c r="ADV333" s="0"/>
      <c r="ADW333" s="0"/>
      <c r="ADX333" s="0"/>
      <c r="ADY333" s="0"/>
      <c r="ADZ333" s="0"/>
      <c r="AEA333" s="0"/>
      <c r="AEB333" s="0"/>
      <c r="AEC333" s="0"/>
      <c r="AED333" s="0"/>
      <c r="AEE333" s="0"/>
      <c r="AEF333" s="0"/>
      <c r="AEG333" s="0"/>
      <c r="AEH333" s="0"/>
      <c r="AEI333" s="0"/>
      <c r="AEJ333" s="0"/>
      <c r="AEK333" s="0"/>
      <c r="AEL333" s="0"/>
      <c r="AEM333" s="0"/>
      <c r="AEN333" s="0"/>
      <c r="AEO333" s="0"/>
      <c r="AEP333" s="0"/>
      <c r="AEQ333" s="0"/>
      <c r="AER333" s="0"/>
      <c r="AES333" s="0"/>
      <c r="AET333" s="0"/>
      <c r="AEU333" s="0"/>
      <c r="AEV333" s="0"/>
      <c r="AEW333" s="0"/>
      <c r="AEX333" s="0"/>
      <c r="AEY333" s="0"/>
      <c r="AEZ333" s="0"/>
      <c r="AFA333" s="0"/>
      <c r="AFB333" s="0"/>
      <c r="AFC333" s="0"/>
      <c r="AFD333" s="0"/>
      <c r="AFE333" s="0"/>
      <c r="AFF333" s="0"/>
      <c r="AFG333" s="0"/>
      <c r="AFH333" s="0"/>
      <c r="AFI333" s="0"/>
      <c r="AFJ333" s="0"/>
      <c r="AFK333" s="0"/>
      <c r="AFL333" s="0"/>
      <c r="AFM333" s="0"/>
      <c r="AFN333" s="0"/>
      <c r="AFO333" s="0"/>
      <c r="AFP333" s="0"/>
      <c r="AFQ333" s="0"/>
      <c r="AFR333" s="0"/>
      <c r="AFS333" s="0"/>
      <c r="AFT333" s="0"/>
      <c r="AFU333" s="0"/>
      <c r="AFV333" s="0"/>
      <c r="AFW333" s="0"/>
      <c r="AFX333" s="0"/>
      <c r="AFY333" s="0"/>
      <c r="AFZ333" s="0"/>
      <c r="AGA333" s="0"/>
      <c r="AGB333" s="0"/>
      <c r="AGC333" s="0"/>
      <c r="AGD333" s="0"/>
      <c r="AGE333" s="0"/>
      <c r="AGF333" s="0"/>
      <c r="AGG333" s="0"/>
      <c r="AGH333" s="0"/>
      <c r="AGI333" s="0"/>
      <c r="AGJ333" s="0"/>
      <c r="AGK333" s="0"/>
      <c r="AGL333" s="0"/>
      <c r="AGM333" s="0"/>
      <c r="AGN333" s="0"/>
      <c r="AGO333" s="0"/>
      <c r="AGP333" s="0"/>
      <c r="AGQ333" s="0"/>
      <c r="AGR333" s="0"/>
      <c r="AGS333" s="0"/>
      <c r="AGT333" s="0"/>
      <c r="AGU333" s="0"/>
      <c r="AGV333" s="0"/>
      <c r="AGW333" s="0"/>
      <c r="AGX333" s="0"/>
      <c r="AGY333" s="0"/>
      <c r="AGZ333" s="0"/>
      <c r="AHA333" s="0"/>
      <c r="AHB333" s="0"/>
      <c r="AHC333" s="0"/>
      <c r="AHD333" s="0"/>
      <c r="AHE333" s="0"/>
      <c r="AHF333" s="0"/>
      <c r="AHG333" s="0"/>
      <c r="AHH333" s="0"/>
      <c r="AHI333" s="0"/>
      <c r="AHJ333" s="0"/>
      <c r="AHK333" s="0"/>
      <c r="AHL333" s="0"/>
      <c r="AHM333" s="0"/>
      <c r="AHN333" s="0"/>
      <c r="AHO333" s="0"/>
      <c r="AHP333" s="0"/>
      <c r="AHQ333" s="0"/>
      <c r="AHR333" s="0"/>
      <c r="AHS333" s="0"/>
      <c r="AHT333" s="0"/>
      <c r="AHU333" s="0"/>
      <c r="AHV333" s="0"/>
      <c r="AHW333" s="0"/>
      <c r="AHX333" s="0"/>
      <c r="AHY333" s="0"/>
      <c r="AHZ333" s="0"/>
      <c r="AIA333" s="0"/>
      <c r="AIB333" s="0"/>
      <c r="AIC333" s="0"/>
      <c r="AID333" s="0"/>
      <c r="AIE333" s="0"/>
      <c r="AIF333" s="0"/>
      <c r="AIG333" s="0"/>
      <c r="AIH333" s="0"/>
      <c r="AII333" s="0"/>
      <c r="AIJ333" s="0"/>
      <c r="AIK333" s="0"/>
      <c r="AIL333" s="0"/>
      <c r="AIM333" s="0"/>
      <c r="AIN333" s="0"/>
      <c r="AIO333" s="0"/>
      <c r="AIP333" s="0"/>
      <c r="AIQ333" s="0"/>
      <c r="AIR333" s="0"/>
      <c r="AIS333" s="0"/>
      <c r="AIT333" s="0"/>
      <c r="AIU333" s="0"/>
      <c r="AIV333" s="0"/>
      <c r="AIW333" s="0"/>
      <c r="AIX333" s="0"/>
      <c r="AIY333" s="0"/>
      <c r="AIZ333" s="0"/>
      <c r="AJA333" s="0"/>
      <c r="AJB333" s="0"/>
      <c r="AJC333" s="0"/>
      <c r="AJD333" s="0"/>
      <c r="AJE333" s="0"/>
      <c r="AJF333" s="0"/>
      <c r="AJG333" s="0"/>
      <c r="AJH333" s="0"/>
      <c r="AJI333" s="0"/>
      <c r="AJJ333" s="0"/>
      <c r="AJK333" s="0"/>
      <c r="AJL333" s="0"/>
      <c r="AJM333" s="0"/>
      <c r="AJN333" s="0"/>
      <c r="AJO333" s="0"/>
      <c r="AJP333" s="0"/>
      <c r="AJQ333" s="0"/>
      <c r="AJR333" s="0"/>
      <c r="AJS333" s="0"/>
      <c r="AJT333" s="0"/>
      <c r="AJU333" s="0"/>
      <c r="AJV333" s="0"/>
      <c r="AJW333" s="0"/>
      <c r="AJX333" s="0"/>
      <c r="AJY333" s="0"/>
      <c r="AJZ333" s="0"/>
      <c r="AKA333" s="0"/>
      <c r="AKB333" s="0"/>
      <c r="AKC333" s="0"/>
      <c r="AKD333" s="0"/>
      <c r="AKE333" s="0"/>
      <c r="AKF333" s="0"/>
      <c r="AKG333" s="0"/>
      <c r="AKH333" s="0"/>
      <c r="AKI333" s="0"/>
      <c r="AKJ333" s="0"/>
      <c r="AKK333" s="0"/>
      <c r="AKL333" s="0"/>
      <c r="AKM333" s="0"/>
      <c r="AKN333" s="0"/>
      <c r="AKO333" s="0"/>
      <c r="AKP333" s="0"/>
      <c r="AKQ333" s="0"/>
      <c r="AKR333" s="0"/>
      <c r="AKS333" s="0"/>
      <c r="AKT333" s="0"/>
      <c r="AKU333" s="0"/>
      <c r="AKV333" s="0"/>
      <c r="AKW333" s="0"/>
      <c r="AKX333" s="0"/>
      <c r="AKY333" s="0"/>
      <c r="AKZ333" s="0"/>
      <c r="ALA333" s="0"/>
      <c r="ALB333" s="0"/>
      <c r="ALC333" s="0"/>
      <c r="ALD333" s="0"/>
      <c r="ALE333" s="0"/>
      <c r="ALF333" s="0"/>
      <c r="ALG333" s="0"/>
      <c r="ALH333" s="0"/>
      <c r="ALI333" s="0"/>
      <c r="ALJ333" s="0"/>
      <c r="ALK333" s="0"/>
      <c r="ALL333" s="0"/>
      <c r="ALM333" s="0"/>
      <c r="ALN333" s="0"/>
      <c r="ALO333" s="0"/>
      <c r="ALP333" s="0"/>
      <c r="ALQ333" s="0"/>
      <c r="ALR333" s="0"/>
      <c r="ALS333" s="0"/>
      <c r="ALT333" s="0"/>
      <c r="ALU333" s="0"/>
      <c r="ALV333" s="0"/>
      <c r="ALW333" s="0"/>
      <c r="ALX333" s="0"/>
      <c r="ALY333" s="0"/>
      <c r="ALZ333" s="0"/>
      <c r="AMA333" s="0"/>
      <c r="AMB333" s="0"/>
      <c r="AMC333" s="0"/>
      <c r="AMD333" s="0"/>
      <c r="AME333" s="0"/>
      <c r="AMF333" s="0"/>
      <c r="AMG333" s="0"/>
      <c r="AMH333" s="0"/>
      <c r="AMI333" s="0"/>
      <c r="AMJ333" s="0"/>
    </row>
    <row r="334" customFormat="false" ht="15" hidden="false" customHeight="false" outlineLevel="0" collapsed="false">
      <c r="A334" s="126" t="s">
        <v>1401</v>
      </c>
      <c r="B334" s="4" t="n">
        <v>0.8683</v>
      </c>
      <c r="C334" s="4" t="n">
        <v>0.9988</v>
      </c>
      <c r="D334" s="4" t="n">
        <v>0.883</v>
      </c>
      <c r="E334" s="4"/>
      <c r="F334" s="4" t="n">
        <v>0.21</v>
      </c>
      <c r="G334" s="4" t="n">
        <v>0.51</v>
      </c>
      <c r="H334" s="4" t="n">
        <v>0.8076</v>
      </c>
      <c r="I334" s="4" t="n">
        <v>0.397</v>
      </c>
      <c r="J334" s="4" t="n">
        <v>0.627</v>
      </c>
      <c r="K334" s="4" t="n">
        <v>0.6461</v>
      </c>
      <c r="L334" s="4" t="n">
        <v>0.9615</v>
      </c>
      <c r="M334" s="4" t="n">
        <v>0.329</v>
      </c>
      <c r="N334" s="4" t="n">
        <v>0.9828</v>
      </c>
      <c r="O334" s="4" t="n">
        <v>0.8811</v>
      </c>
      <c r="P334" s="4" t="n">
        <v>0.4957</v>
      </c>
      <c r="Q334" s="0"/>
      <c r="R334" s="4"/>
      <c r="S334" s="4"/>
      <c r="T334" s="141"/>
      <c r="U334" s="0"/>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c r="IY334" s="0"/>
      <c r="IZ334" s="0"/>
      <c r="JA334" s="0"/>
      <c r="JB334" s="0"/>
      <c r="JC334" s="0"/>
      <c r="JD334" s="0"/>
      <c r="JE334" s="0"/>
      <c r="JF334" s="0"/>
      <c r="JG334" s="0"/>
      <c r="JH334" s="0"/>
      <c r="JI334" s="0"/>
      <c r="JJ334" s="0"/>
      <c r="JK334" s="0"/>
      <c r="JL334" s="0"/>
      <c r="JM334" s="0"/>
      <c r="JN334" s="0"/>
      <c r="JO334" s="0"/>
      <c r="JP334" s="0"/>
      <c r="JQ334" s="0"/>
      <c r="JR334" s="0"/>
      <c r="JS334" s="0"/>
      <c r="JT334" s="0"/>
      <c r="JU334" s="0"/>
      <c r="JV334" s="0"/>
      <c r="JW334" s="0"/>
      <c r="JX334" s="0"/>
      <c r="JY334" s="0"/>
      <c r="JZ334" s="0"/>
      <c r="KA334" s="0"/>
      <c r="KB334" s="0"/>
      <c r="KC334" s="0"/>
      <c r="KD334" s="0"/>
      <c r="KE334" s="0"/>
      <c r="KF334" s="0"/>
      <c r="KG334" s="0"/>
      <c r="KH334" s="0"/>
      <c r="KI334" s="0"/>
      <c r="KJ334" s="0"/>
      <c r="KK334" s="0"/>
      <c r="KL334" s="0"/>
      <c r="KM334" s="0"/>
      <c r="KN334" s="0"/>
      <c r="KO334" s="0"/>
      <c r="KP334" s="0"/>
      <c r="KQ334" s="0"/>
      <c r="KR334" s="0"/>
      <c r="KS334" s="0"/>
      <c r="KT334" s="0"/>
      <c r="KU334" s="0"/>
      <c r="KV334" s="0"/>
      <c r="KW334" s="0"/>
      <c r="KX334" s="0"/>
      <c r="KY334" s="0"/>
      <c r="KZ334" s="0"/>
      <c r="LA334" s="0"/>
      <c r="LB334" s="0"/>
      <c r="LC334" s="0"/>
      <c r="LD334" s="0"/>
      <c r="LE334" s="0"/>
      <c r="LF334" s="0"/>
      <c r="LG334" s="0"/>
      <c r="LH334" s="0"/>
      <c r="LI334" s="0"/>
      <c r="LJ334" s="0"/>
      <c r="LK334" s="0"/>
      <c r="LL334" s="0"/>
      <c r="LM334" s="0"/>
      <c r="LN334" s="0"/>
      <c r="LO334" s="0"/>
      <c r="LP334" s="0"/>
      <c r="LQ334" s="0"/>
      <c r="LR334" s="0"/>
      <c r="LS334" s="0"/>
      <c r="LT334" s="0"/>
      <c r="LU334" s="0"/>
      <c r="LV334" s="0"/>
      <c r="LW334" s="0"/>
      <c r="LX334" s="0"/>
      <c r="LY334" s="0"/>
      <c r="LZ334" s="0"/>
      <c r="MA334" s="0"/>
      <c r="MB334" s="0"/>
      <c r="MC334" s="0"/>
      <c r="MD334" s="0"/>
      <c r="ME334" s="0"/>
      <c r="MF334" s="0"/>
      <c r="MG334" s="0"/>
      <c r="MH334" s="0"/>
      <c r="MI334" s="0"/>
      <c r="MJ334" s="0"/>
      <c r="MK334" s="0"/>
      <c r="ML334" s="0"/>
      <c r="MM334" s="0"/>
      <c r="MN334" s="0"/>
      <c r="MO334" s="0"/>
      <c r="MP334" s="0"/>
      <c r="MQ334" s="0"/>
      <c r="MR334" s="0"/>
      <c r="MS334" s="0"/>
      <c r="MT334" s="0"/>
      <c r="MU334" s="0"/>
      <c r="MV334" s="0"/>
      <c r="MW334" s="0"/>
      <c r="MX334" s="0"/>
      <c r="MY334" s="0"/>
      <c r="MZ334" s="0"/>
      <c r="NA334" s="0"/>
      <c r="NB334" s="0"/>
      <c r="NC334" s="0"/>
      <c r="ND334" s="0"/>
      <c r="NE334" s="0"/>
      <c r="NF334" s="0"/>
      <c r="NG334" s="0"/>
      <c r="NH334" s="0"/>
      <c r="NI334" s="0"/>
      <c r="NJ334" s="0"/>
      <c r="NK334" s="0"/>
      <c r="NL334" s="0"/>
      <c r="NM334" s="0"/>
      <c r="NN334" s="0"/>
      <c r="NO334" s="0"/>
      <c r="NP334" s="0"/>
      <c r="NQ334" s="0"/>
      <c r="NR334" s="0"/>
      <c r="NS334" s="0"/>
      <c r="NT334" s="0"/>
      <c r="NU334" s="0"/>
      <c r="NV334" s="0"/>
      <c r="NW334" s="0"/>
      <c r="NX334" s="0"/>
      <c r="NY334" s="0"/>
      <c r="NZ334" s="0"/>
      <c r="OA334" s="0"/>
      <c r="OB334" s="0"/>
      <c r="OC334" s="0"/>
      <c r="OD334" s="0"/>
      <c r="OE334" s="0"/>
      <c r="OF334" s="0"/>
      <c r="OG334" s="0"/>
      <c r="OH334" s="0"/>
      <c r="OI334" s="0"/>
      <c r="OJ334" s="0"/>
      <c r="OK334" s="0"/>
      <c r="OL334" s="0"/>
      <c r="OM334" s="0"/>
      <c r="ON334" s="0"/>
      <c r="OO334" s="0"/>
      <c r="OP334" s="0"/>
      <c r="OQ334" s="0"/>
      <c r="OR334" s="0"/>
      <c r="OS334" s="0"/>
      <c r="OT334" s="0"/>
      <c r="OU334" s="0"/>
      <c r="OV334" s="0"/>
      <c r="OW334" s="0"/>
      <c r="OX334" s="0"/>
      <c r="OY334" s="0"/>
      <c r="OZ334" s="0"/>
      <c r="PA334" s="0"/>
      <c r="PB334" s="0"/>
      <c r="PC334" s="0"/>
      <c r="PD334" s="0"/>
      <c r="PE334" s="0"/>
      <c r="PF334" s="0"/>
      <c r="PG334" s="0"/>
      <c r="PH334" s="0"/>
      <c r="PI334" s="0"/>
      <c r="PJ334" s="0"/>
      <c r="PK334" s="0"/>
      <c r="PL334" s="0"/>
      <c r="PM334" s="0"/>
      <c r="PN334" s="0"/>
      <c r="PO334" s="0"/>
      <c r="PP334" s="0"/>
      <c r="PQ334" s="0"/>
      <c r="PR334" s="0"/>
      <c r="PS334" s="0"/>
      <c r="PT334" s="0"/>
      <c r="PU334" s="0"/>
      <c r="PV334" s="0"/>
      <c r="PW334" s="0"/>
      <c r="PX334" s="0"/>
      <c r="PY334" s="0"/>
      <c r="PZ334" s="0"/>
      <c r="QA334" s="0"/>
      <c r="QB334" s="0"/>
      <c r="QC334" s="0"/>
      <c r="QD334" s="0"/>
      <c r="QE334" s="0"/>
      <c r="QF334" s="0"/>
      <c r="QG334" s="0"/>
      <c r="QH334" s="0"/>
      <c r="QI334" s="0"/>
      <c r="QJ334" s="0"/>
      <c r="QK334" s="0"/>
      <c r="QL334" s="0"/>
      <c r="QM334" s="0"/>
      <c r="QN334" s="0"/>
      <c r="QO334" s="0"/>
      <c r="QP334" s="0"/>
      <c r="QQ334" s="0"/>
      <c r="QR334" s="0"/>
      <c r="QS334" s="0"/>
      <c r="QT334" s="0"/>
      <c r="QU334" s="0"/>
      <c r="QV334" s="0"/>
      <c r="QW334" s="0"/>
      <c r="QX334" s="0"/>
      <c r="QY334" s="0"/>
      <c r="QZ334" s="0"/>
      <c r="RA334" s="0"/>
      <c r="RB334" s="0"/>
      <c r="RC334" s="0"/>
      <c r="RD334" s="0"/>
      <c r="RE334" s="0"/>
      <c r="RF334" s="0"/>
      <c r="RG334" s="0"/>
      <c r="RH334" s="0"/>
      <c r="RI334" s="0"/>
      <c r="RJ334" s="0"/>
      <c r="RK334" s="0"/>
      <c r="RL334" s="0"/>
      <c r="RM334" s="0"/>
      <c r="RN334" s="0"/>
      <c r="RO334" s="0"/>
      <c r="RP334" s="0"/>
      <c r="RQ334" s="0"/>
      <c r="RR334" s="0"/>
      <c r="RS334" s="0"/>
      <c r="RT334" s="0"/>
      <c r="RU334" s="0"/>
      <c r="RV334" s="0"/>
      <c r="RW334" s="0"/>
      <c r="RX334" s="0"/>
      <c r="RY334" s="0"/>
      <c r="RZ334" s="0"/>
      <c r="SA334" s="0"/>
      <c r="SB334" s="0"/>
      <c r="SC334" s="0"/>
      <c r="SD334" s="0"/>
      <c r="SE334" s="0"/>
      <c r="SF334" s="0"/>
      <c r="SG334" s="0"/>
      <c r="SH334" s="0"/>
      <c r="SI334" s="0"/>
      <c r="SJ334" s="0"/>
      <c r="SK334" s="0"/>
      <c r="SL334" s="0"/>
      <c r="SM334" s="0"/>
      <c r="SN334" s="0"/>
      <c r="SO334" s="0"/>
      <c r="SP334" s="0"/>
      <c r="SQ334" s="0"/>
      <c r="SR334" s="0"/>
      <c r="SS334" s="0"/>
      <c r="ST334" s="0"/>
      <c r="SU334" s="0"/>
      <c r="SV334" s="0"/>
      <c r="SW334" s="0"/>
      <c r="SX334" s="0"/>
      <c r="SY334" s="0"/>
      <c r="SZ334" s="0"/>
      <c r="TA334" s="0"/>
      <c r="TB334" s="0"/>
      <c r="TC334" s="0"/>
      <c r="TD334" s="0"/>
      <c r="TE334" s="0"/>
      <c r="TF334" s="0"/>
      <c r="TG334" s="0"/>
      <c r="TH334" s="0"/>
      <c r="TI334" s="0"/>
      <c r="TJ334" s="0"/>
      <c r="TK334" s="0"/>
      <c r="TL334" s="0"/>
      <c r="TM334" s="0"/>
      <c r="TN334" s="0"/>
      <c r="TO334" s="0"/>
      <c r="TP334" s="0"/>
      <c r="TQ334" s="0"/>
      <c r="TR334" s="0"/>
      <c r="TS334" s="0"/>
      <c r="TT334" s="0"/>
      <c r="TU334" s="0"/>
      <c r="TV334" s="0"/>
      <c r="TW334" s="0"/>
      <c r="TX334" s="0"/>
      <c r="TY334" s="0"/>
      <c r="TZ334" s="0"/>
      <c r="UA334" s="0"/>
      <c r="UB334" s="0"/>
      <c r="UC334" s="0"/>
      <c r="UD334" s="0"/>
      <c r="UE334" s="0"/>
      <c r="UF334" s="0"/>
      <c r="UG334" s="0"/>
      <c r="UH334" s="0"/>
      <c r="UI334" s="0"/>
      <c r="UJ334" s="0"/>
      <c r="UK334" s="0"/>
      <c r="UL334" s="0"/>
      <c r="UM334" s="0"/>
      <c r="UN334" s="0"/>
      <c r="UO334" s="0"/>
      <c r="UP334" s="0"/>
      <c r="UQ334" s="0"/>
      <c r="UR334" s="0"/>
      <c r="US334" s="0"/>
      <c r="UT334" s="0"/>
      <c r="UU334" s="0"/>
      <c r="UV334" s="0"/>
      <c r="UW334" s="0"/>
      <c r="UX334" s="0"/>
      <c r="UY334" s="0"/>
      <c r="UZ334" s="0"/>
      <c r="VA334" s="0"/>
      <c r="VB334" s="0"/>
      <c r="VC334" s="0"/>
      <c r="VD334" s="0"/>
      <c r="VE334" s="0"/>
      <c r="VF334" s="0"/>
      <c r="VG334" s="0"/>
      <c r="VH334" s="0"/>
      <c r="VI334" s="0"/>
      <c r="VJ334" s="0"/>
      <c r="VK334" s="0"/>
      <c r="VL334" s="0"/>
      <c r="VM334" s="0"/>
      <c r="VN334" s="0"/>
      <c r="VO334" s="0"/>
      <c r="VP334" s="0"/>
      <c r="VQ334" s="0"/>
      <c r="VR334" s="0"/>
      <c r="VS334" s="0"/>
      <c r="VT334" s="0"/>
      <c r="VU334" s="0"/>
      <c r="VV334" s="0"/>
      <c r="VW334" s="0"/>
      <c r="VX334" s="0"/>
      <c r="VY334" s="0"/>
      <c r="VZ334" s="0"/>
      <c r="WA334" s="0"/>
      <c r="WB334" s="0"/>
      <c r="WC334" s="0"/>
      <c r="WD334" s="0"/>
      <c r="WE334" s="0"/>
      <c r="WF334" s="0"/>
      <c r="WG334" s="0"/>
      <c r="WH334" s="0"/>
      <c r="WI334" s="0"/>
      <c r="WJ334" s="0"/>
      <c r="WK334" s="0"/>
      <c r="WL334" s="0"/>
      <c r="WM334" s="0"/>
      <c r="WN334" s="0"/>
      <c r="WO334" s="0"/>
      <c r="WP334" s="0"/>
      <c r="WQ334" s="0"/>
      <c r="WR334" s="0"/>
      <c r="WS334" s="0"/>
      <c r="WT334" s="0"/>
      <c r="WU334" s="0"/>
      <c r="WV334" s="0"/>
      <c r="WW334" s="0"/>
      <c r="WX334" s="0"/>
      <c r="WY334" s="0"/>
      <c r="WZ334" s="0"/>
      <c r="XA334" s="0"/>
      <c r="XB334" s="0"/>
      <c r="XC334" s="0"/>
      <c r="XD334" s="0"/>
      <c r="XE334" s="0"/>
      <c r="XF334" s="0"/>
      <c r="XG334" s="0"/>
      <c r="XH334" s="0"/>
      <c r="XI334" s="0"/>
      <c r="XJ334" s="0"/>
      <c r="XK334" s="0"/>
      <c r="XL334" s="0"/>
      <c r="XM334" s="0"/>
      <c r="XN334" s="0"/>
      <c r="XO334" s="0"/>
      <c r="XP334" s="0"/>
      <c r="XQ334" s="0"/>
      <c r="XR334" s="0"/>
      <c r="XS334" s="0"/>
      <c r="XT334" s="0"/>
      <c r="XU334" s="0"/>
      <c r="XV334" s="0"/>
      <c r="XW334" s="0"/>
      <c r="XX334" s="0"/>
      <c r="XY334" s="0"/>
      <c r="XZ334" s="0"/>
      <c r="YA334" s="0"/>
      <c r="YB334" s="0"/>
      <c r="YC334" s="0"/>
      <c r="YD334" s="0"/>
      <c r="YE334" s="0"/>
      <c r="YF334" s="0"/>
      <c r="YG334" s="0"/>
      <c r="YH334" s="0"/>
      <c r="YI334" s="0"/>
      <c r="YJ334" s="0"/>
      <c r="YK334" s="0"/>
      <c r="YL334" s="0"/>
      <c r="YM334" s="0"/>
      <c r="YN334" s="0"/>
      <c r="YO334" s="0"/>
      <c r="YP334" s="0"/>
      <c r="YQ334" s="0"/>
      <c r="YR334" s="0"/>
      <c r="YS334" s="0"/>
      <c r="YT334" s="0"/>
      <c r="YU334" s="0"/>
      <c r="YV334" s="0"/>
      <c r="YW334" s="0"/>
      <c r="YX334" s="0"/>
      <c r="YY334" s="0"/>
      <c r="YZ334" s="0"/>
      <c r="ZA334" s="0"/>
      <c r="ZB334" s="0"/>
      <c r="ZC334" s="0"/>
      <c r="ZD334" s="0"/>
      <c r="ZE334" s="0"/>
      <c r="ZF334" s="0"/>
      <c r="ZG334" s="0"/>
      <c r="ZH334" s="0"/>
      <c r="ZI334" s="0"/>
      <c r="ZJ334" s="0"/>
      <c r="ZK334" s="0"/>
      <c r="ZL334" s="0"/>
      <c r="ZM334" s="0"/>
      <c r="ZN334" s="0"/>
      <c r="ZO334" s="0"/>
      <c r="ZP334" s="0"/>
      <c r="ZQ334" s="0"/>
      <c r="ZR334" s="0"/>
      <c r="ZS334" s="0"/>
      <c r="ZT334" s="0"/>
      <c r="ZU334" s="0"/>
      <c r="ZV334" s="0"/>
      <c r="ZW334" s="0"/>
      <c r="ZX334" s="0"/>
      <c r="ZY334" s="0"/>
      <c r="ZZ334" s="0"/>
      <c r="AAA334" s="0"/>
      <c r="AAB334" s="0"/>
      <c r="AAC334" s="0"/>
      <c r="AAD334" s="0"/>
      <c r="AAE334" s="0"/>
      <c r="AAF334" s="0"/>
      <c r="AAG334" s="0"/>
      <c r="AAH334" s="0"/>
      <c r="AAI334" s="0"/>
      <c r="AAJ334" s="0"/>
      <c r="AAK334" s="0"/>
      <c r="AAL334" s="0"/>
      <c r="AAM334" s="0"/>
      <c r="AAN334" s="0"/>
      <c r="AAO334" s="0"/>
      <c r="AAP334" s="0"/>
      <c r="AAQ334" s="0"/>
      <c r="AAR334" s="0"/>
      <c r="AAS334" s="0"/>
      <c r="AAT334" s="0"/>
      <c r="AAU334" s="0"/>
      <c r="AAV334" s="0"/>
      <c r="AAW334" s="0"/>
      <c r="AAX334" s="0"/>
      <c r="AAY334" s="0"/>
      <c r="AAZ334" s="0"/>
      <c r="ABA334" s="0"/>
      <c r="ABB334" s="0"/>
      <c r="ABC334" s="0"/>
      <c r="ABD334" s="0"/>
      <c r="ABE334" s="0"/>
      <c r="ABF334" s="0"/>
      <c r="ABG334" s="0"/>
      <c r="ABH334" s="0"/>
      <c r="ABI334" s="0"/>
      <c r="ABJ334" s="0"/>
      <c r="ABK334" s="0"/>
      <c r="ABL334" s="0"/>
      <c r="ABM334" s="0"/>
      <c r="ABN334" s="0"/>
      <c r="ABO334" s="0"/>
      <c r="ABP334" s="0"/>
      <c r="ABQ334" s="0"/>
      <c r="ABR334" s="0"/>
      <c r="ABS334" s="0"/>
      <c r="ABT334" s="0"/>
      <c r="ABU334" s="0"/>
      <c r="ABV334" s="0"/>
      <c r="ABW334" s="0"/>
      <c r="ABX334" s="0"/>
      <c r="ABY334" s="0"/>
      <c r="ABZ334" s="0"/>
      <c r="ACA334" s="0"/>
      <c r="ACB334" s="0"/>
      <c r="ACC334" s="0"/>
      <c r="ACD334" s="0"/>
      <c r="ACE334" s="0"/>
      <c r="ACF334" s="0"/>
      <c r="ACG334" s="0"/>
      <c r="ACH334" s="0"/>
      <c r="ACI334" s="0"/>
      <c r="ACJ334" s="0"/>
      <c r="ACK334" s="0"/>
      <c r="ACL334" s="0"/>
      <c r="ACM334" s="0"/>
      <c r="ACN334" s="0"/>
      <c r="ACO334" s="0"/>
      <c r="ACP334" s="0"/>
      <c r="ACQ334" s="0"/>
      <c r="ACR334" s="0"/>
      <c r="ACS334" s="0"/>
      <c r="ACT334" s="0"/>
      <c r="ACU334" s="0"/>
      <c r="ACV334" s="0"/>
      <c r="ACW334" s="0"/>
      <c r="ACX334" s="0"/>
      <c r="ACY334" s="0"/>
      <c r="ACZ334" s="0"/>
      <c r="ADA334" s="0"/>
      <c r="ADB334" s="0"/>
      <c r="ADC334" s="0"/>
      <c r="ADD334" s="0"/>
      <c r="ADE334" s="0"/>
      <c r="ADF334" s="0"/>
      <c r="ADG334" s="0"/>
      <c r="ADH334" s="0"/>
      <c r="ADI334" s="0"/>
      <c r="ADJ334" s="0"/>
      <c r="ADK334" s="0"/>
      <c r="ADL334" s="0"/>
      <c r="ADM334" s="0"/>
      <c r="ADN334" s="0"/>
      <c r="ADO334" s="0"/>
      <c r="ADP334" s="0"/>
      <c r="ADQ334" s="0"/>
      <c r="ADR334" s="0"/>
      <c r="ADS334" s="0"/>
      <c r="ADT334" s="0"/>
      <c r="ADU334" s="0"/>
      <c r="ADV334" s="0"/>
      <c r="ADW334" s="0"/>
      <c r="ADX334" s="0"/>
      <c r="ADY334" s="0"/>
      <c r="ADZ334" s="0"/>
      <c r="AEA334" s="0"/>
      <c r="AEB334" s="0"/>
      <c r="AEC334" s="0"/>
      <c r="AED334" s="0"/>
      <c r="AEE334" s="0"/>
      <c r="AEF334" s="0"/>
      <c r="AEG334" s="0"/>
      <c r="AEH334" s="0"/>
      <c r="AEI334" s="0"/>
      <c r="AEJ334" s="0"/>
      <c r="AEK334" s="0"/>
      <c r="AEL334" s="0"/>
      <c r="AEM334" s="0"/>
      <c r="AEN334" s="0"/>
      <c r="AEO334" s="0"/>
      <c r="AEP334" s="0"/>
      <c r="AEQ334" s="0"/>
      <c r="AER334" s="0"/>
      <c r="AES334" s="0"/>
      <c r="AET334" s="0"/>
      <c r="AEU334" s="0"/>
      <c r="AEV334" s="0"/>
      <c r="AEW334" s="0"/>
      <c r="AEX334" s="0"/>
      <c r="AEY334" s="0"/>
      <c r="AEZ334" s="0"/>
      <c r="AFA334" s="0"/>
      <c r="AFB334" s="0"/>
      <c r="AFC334" s="0"/>
      <c r="AFD334" s="0"/>
      <c r="AFE334" s="0"/>
      <c r="AFF334" s="0"/>
      <c r="AFG334" s="0"/>
      <c r="AFH334" s="0"/>
      <c r="AFI334" s="0"/>
      <c r="AFJ334" s="0"/>
      <c r="AFK334" s="0"/>
      <c r="AFL334" s="0"/>
      <c r="AFM334" s="0"/>
      <c r="AFN334" s="0"/>
      <c r="AFO334" s="0"/>
      <c r="AFP334" s="0"/>
      <c r="AFQ334" s="0"/>
      <c r="AFR334" s="0"/>
      <c r="AFS334" s="0"/>
      <c r="AFT334" s="0"/>
      <c r="AFU334" s="0"/>
      <c r="AFV334" s="0"/>
      <c r="AFW334" s="0"/>
      <c r="AFX334" s="0"/>
      <c r="AFY334" s="0"/>
      <c r="AFZ334" s="0"/>
      <c r="AGA334" s="0"/>
      <c r="AGB334" s="0"/>
      <c r="AGC334" s="0"/>
      <c r="AGD334" s="0"/>
      <c r="AGE334" s="0"/>
      <c r="AGF334" s="0"/>
      <c r="AGG334" s="0"/>
      <c r="AGH334" s="0"/>
      <c r="AGI334" s="0"/>
      <c r="AGJ334" s="0"/>
      <c r="AGK334" s="0"/>
      <c r="AGL334" s="0"/>
      <c r="AGM334" s="0"/>
      <c r="AGN334" s="0"/>
      <c r="AGO334" s="0"/>
      <c r="AGP334" s="0"/>
      <c r="AGQ334" s="0"/>
      <c r="AGR334" s="0"/>
      <c r="AGS334" s="0"/>
      <c r="AGT334" s="0"/>
      <c r="AGU334" s="0"/>
      <c r="AGV334" s="0"/>
      <c r="AGW334" s="0"/>
      <c r="AGX334" s="0"/>
      <c r="AGY334" s="0"/>
      <c r="AGZ334" s="0"/>
      <c r="AHA334" s="0"/>
      <c r="AHB334" s="0"/>
      <c r="AHC334" s="0"/>
      <c r="AHD334" s="0"/>
      <c r="AHE334" s="0"/>
      <c r="AHF334" s="0"/>
      <c r="AHG334" s="0"/>
      <c r="AHH334" s="0"/>
      <c r="AHI334" s="0"/>
      <c r="AHJ334" s="0"/>
      <c r="AHK334" s="0"/>
      <c r="AHL334" s="0"/>
      <c r="AHM334" s="0"/>
      <c r="AHN334" s="0"/>
      <c r="AHO334" s="0"/>
      <c r="AHP334" s="0"/>
      <c r="AHQ334" s="0"/>
      <c r="AHR334" s="0"/>
      <c r="AHS334" s="0"/>
      <c r="AHT334" s="0"/>
      <c r="AHU334" s="0"/>
      <c r="AHV334" s="0"/>
      <c r="AHW334" s="0"/>
      <c r="AHX334" s="0"/>
      <c r="AHY334" s="0"/>
      <c r="AHZ334" s="0"/>
      <c r="AIA334" s="0"/>
      <c r="AIB334" s="0"/>
      <c r="AIC334" s="0"/>
      <c r="AID334" s="0"/>
      <c r="AIE334" s="0"/>
      <c r="AIF334" s="0"/>
      <c r="AIG334" s="0"/>
      <c r="AIH334" s="0"/>
      <c r="AII334" s="0"/>
      <c r="AIJ334" s="0"/>
      <c r="AIK334" s="0"/>
      <c r="AIL334" s="0"/>
      <c r="AIM334" s="0"/>
      <c r="AIN334" s="0"/>
      <c r="AIO334" s="0"/>
      <c r="AIP334" s="0"/>
      <c r="AIQ334" s="0"/>
      <c r="AIR334" s="0"/>
      <c r="AIS334" s="0"/>
      <c r="AIT334" s="0"/>
      <c r="AIU334" s="0"/>
      <c r="AIV334" s="0"/>
      <c r="AIW334" s="0"/>
      <c r="AIX334" s="0"/>
      <c r="AIY334" s="0"/>
      <c r="AIZ334" s="0"/>
      <c r="AJA334" s="0"/>
      <c r="AJB334" s="0"/>
      <c r="AJC334" s="0"/>
      <c r="AJD334" s="0"/>
      <c r="AJE334" s="0"/>
      <c r="AJF334" s="0"/>
      <c r="AJG334" s="0"/>
      <c r="AJH334" s="0"/>
      <c r="AJI334" s="0"/>
      <c r="AJJ334" s="0"/>
      <c r="AJK334" s="0"/>
      <c r="AJL334" s="0"/>
      <c r="AJM334" s="0"/>
      <c r="AJN334" s="0"/>
      <c r="AJO334" s="0"/>
      <c r="AJP334" s="0"/>
      <c r="AJQ334" s="0"/>
      <c r="AJR334" s="0"/>
      <c r="AJS334" s="0"/>
      <c r="AJT334" s="0"/>
      <c r="AJU334" s="0"/>
      <c r="AJV334" s="0"/>
      <c r="AJW334" s="0"/>
      <c r="AJX334" s="0"/>
      <c r="AJY334" s="0"/>
      <c r="AJZ334" s="0"/>
      <c r="AKA334" s="0"/>
      <c r="AKB334" s="0"/>
      <c r="AKC334" s="0"/>
      <c r="AKD334" s="0"/>
      <c r="AKE334" s="0"/>
      <c r="AKF334" s="0"/>
      <c r="AKG334" s="0"/>
      <c r="AKH334" s="0"/>
      <c r="AKI334" s="0"/>
      <c r="AKJ334" s="0"/>
      <c r="AKK334" s="0"/>
      <c r="AKL334" s="0"/>
      <c r="AKM334" s="0"/>
      <c r="AKN334" s="0"/>
      <c r="AKO334" s="0"/>
      <c r="AKP334" s="0"/>
      <c r="AKQ334" s="0"/>
      <c r="AKR334" s="0"/>
      <c r="AKS334" s="0"/>
      <c r="AKT334" s="0"/>
      <c r="AKU334" s="0"/>
      <c r="AKV334" s="0"/>
      <c r="AKW334" s="0"/>
      <c r="AKX334" s="0"/>
      <c r="AKY334" s="0"/>
      <c r="AKZ334" s="0"/>
      <c r="ALA334" s="0"/>
      <c r="ALB334" s="0"/>
      <c r="ALC334" s="0"/>
      <c r="ALD334" s="0"/>
      <c r="ALE334" s="0"/>
      <c r="ALF334" s="0"/>
      <c r="ALG334" s="0"/>
      <c r="ALH334" s="0"/>
      <c r="ALI334" s="0"/>
      <c r="ALJ334" s="0"/>
      <c r="ALK334" s="0"/>
      <c r="ALL334" s="0"/>
      <c r="ALM334" s="0"/>
      <c r="ALN334" s="0"/>
      <c r="ALO334" s="0"/>
      <c r="ALP334" s="0"/>
      <c r="ALQ334" s="0"/>
      <c r="ALR334" s="0"/>
      <c r="ALS334" s="0"/>
      <c r="ALT334" s="0"/>
      <c r="ALU334" s="0"/>
      <c r="ALV334" s="0"/>
      <c r="ALW334" s="0"/>
      <c r="ALX334" s="0"/>
      <c r="ALY334" s="0"/>
      <c r="ALZ334" s="0"/>
      <c r="AMA334" s="0"/>
      <c r="AMB334" s="0"/>
      <c r="AMC334" s="0"/>
      <c r="AMD334" s="0"/>
      <c r="AME334" s="0"/>
      <c r="AMF334" s="0"/>
      <c r="AMG334" s="0"/>
      <c r="AMH334" s="0"/>
      <c r="AMI334" s="0"/>
      <c r="AMJ334" s="0"/>
    </row>
    <row r="335" customFormat="false" ht="15" hidden="false" customHeight="false" outlineLevel="0" collapsed="false">
      <c r="A335" s="126" t="s">
        <v>1402</v>
      </c>
      <c r="B335" s="0"/>
      <c r="C335" s="0"/>
      <c r="D335" s="127" t="n">
        <v>0.963</v>
      </c>
      <c r="E335" s="127" t="n">
        <v>0.691</v>
      </c>
      <c r="F335" s="127" t="n">
        <v>0.513</v>
      </c>
      <c r="G335" s="127" t="n">
        <v>0.83</v>
      </c>
      <c r="H335" s="127" t="n">
        <v>0.997</v>
      </c>
      <c r="I335" s="127" t="n">
        <v>0.744</v>
      </c>
      <c r="J335" s="127" t="n">
        <v>0.8814</v>
      </c>
      <c r="K335" s="127" t="n">
        <v>0.737</v>
      </c>
      <c r="L335" s="127" t="n">
        <v>0.999</v>
      </c>
      <c r="M335" s="127" t="n">
        <v>0.802</v>
      </c>
      <c r="N335" s="0"/>
      <c r="O335" s="127" t="n">
        <v>0.955</v>
      </c>
      <c r="P335" s="128" t="n">
        <v>0.772</v>
      </c>
      <c r="Q335" s="0"/>
      <c r="R335" s="4"/>
      <c r="S335" s="4"/>
      <c r="T335" s="141"/>
      <c r="U335" s="0"/>
      <c r="V335" s="0"/>
      <c r="W335" s="0"/>
      <c r="X335" s="0"/>
      <c r="Y335" s="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c r="CQ335" s="0"/>
      <c r="CR335" s="0"/>
      <c r="CS335" s="0"/>
      <c r="CT335" s="0"/>
      <c r="CU335" s="0"/>
      <c r="CV335" s="0"/>
      <c r="CW335" s="0"/>
      <c r="CX335" s="0"/>
      <c r="CY335" s="0"/>
      <c r="CZ335" s="0"/>
      <c r="DA335" s="0"/>
      <c r="DB335" s="0"/>
      <c r="DC335" s="0"/>
      <c r="DD335" s="0"/>
      <c r="DE335" s="0"/>
      <c r="DF335" s="0"/>
      <c r="DG335" s="0"/>
      <c r="DH335" s="0"/>
      <c r="DI335" s="0"/>
      <c r="DJ335" s="0"/>
      <c r="DK335" s="0"/>
      <c r="DL335" s="0"/>
      <c r="DM335" s="0"/>
      <c r="DN335" s="0"/>
      <c r="DO335" s="0"/>
      <c r="DP335" s="0"/>
      <c r="DQ335" s="0"/>
      <c r="DR335" s="0"/>
      <c r="DS335" s="0"/>
      <c r="DT335" s="0"/>
      <c r="DU335" s="0"/>
      <c r="DV335" s="0"/>
      <c r="DW335" s="0"/>
      <c r="DX335" s="0"/>
      <c r="DY335" s="0"/>
      <c r="DZ335" s="0"/>
      <c r="EA335" s="0"/>
      <c r="EB335" s="0"/>
      <c r="EC335" s="0"/>
      <c r="ED335" s="0"/>
      <c r="EE335" s="0"/>
      <c r="EF335" s="0"/>
      <c r="EG335" s="0"/>
      <c r="EH335" s="0"/>
      <c r="EI335" s="0"/>
      <c r="EJ335" s="0"/>
      <c r="EK335" s="0"/>
      <c r="EL335" s="0"/>
      <c r="EM335" s="0"/>
      <c r="EN335" s="0"/>
      <c r="EO335" s="0"/>
      <c r="EP335" s="0"/>
      <c r="EQ335" s="0"/>
      <c r="ER335" s="0"/>
      <c r="ES335" s="0"/>
      <c r="ET335" s="0"/>
      <c r="EU335" s="0"/>
      <c r="EV335" s="0"/>
      <c r="EW335" s="0"/>
      <c r="EX335" s="0"/>
      <c r="EY335" s="0"/>
      <c r="EZ335" s="0"/>
      <c r="FA335" s="0"/>
      <c r="FB335" s="0"/>
      <c r="FC335" s="0"/>
      <c r="FD335" s="0"/>
      <c r="FE335" s="0"/>
      <c r="FF335" s="0"/>
      <c r="FG335" s="0"/>
      <c r="FH335" s="0"/>
      <c r="FI335" s="0"/>
      <c r="FJ335" s="0"/>
      <c r="FK335" s="0"/>
      <c r="FL335" s="0"/>
      <c r="FM335" s="0"/>
      <c r="FN335" s="0"/>
      <c r="FO335" s="0"/>
      <c r="FP335" s="0"/>
      <c r="FQ335" s="0"/>
      <c r="FR335" s="0"/>
      <c r="FS335" s="0"/>
      <c r="FT335" s="0"/>
      <c r="FU335" s="0"/>
      <c r="FV335" s="0"/>
      <c r="FW335" s="0"/>
      <c r="FX335" s="0"/>
      <c r="FY335" s="0"/>
      <c r="FZ335" s="0"/>
      <c r="GA335" s="0"/>
      <c r="GB335" s="0"/>
      <c r="GC335" s="0"/>
      <c r="GD335" s="0"/>
      <c r="GE335" s="0"/>
      <c r="GF335" s="0"/>
      <c r="GG335" s="0"/>
      <c r="GH335" s="0"/>
      <c r="GI335" s="0"/>
      <c r="GJ335" s="0"/>
      <c r="GK335" s="0"/>
      <c r="GL335" s="0"/>
      <c r="GM335" s="0"/>
      <c r="GN335" s="0"/>
      <c r="GO335" s="0"/>
      <c r="GP335" s="0"/>
      <c r="GQ335" s="0"/>
      <c r="GR335" s="0"/>
      <c r="GS335" s="0"/>
      <c r="GT335" s="0"/>
      <c r="GU335" s="0"/>
      <c r="GV335" s="0"/>
      <c r="GW335" s="0"/>
      <c r="GX335" s="0"/>
      <c r="GY335" s="0"/>
      <c r="GZ335" s="0"/>
      <c r="HA335" s="0"/>
      <c r="HB335" s="0"/>
      <c r="HC335" s="0"/>
      <c r="HD335" s="0"/>
      <c r="HE335" s="0"/>
      <c r="HF335" s="0"/>
      <c r="HG335" s="0"/>
      <c r="HH335" s="0"/>
      <c r="HI335" s="0"/>
      <c r="HJ335" s="0"/>
      <c r="HK335" s="0"/>
      <c r="HL335" s="0"/>
      <c r="HM335" s="0"/>
      <c r="HN335" s="0"/>
      <c r="HO335" s="0"/>
      <c r="HP335" s="0"/>
      <c r="HQ335" s="0"/>
      <c r="HR335" s="0"/>
      <c r="HS335" s="0"/>
      <c r="HT335" s="0"/>
      <c r="HU335" s="0"/>
      <c r="HV335" s="0"/>
      <c r="HW335" s="0"/>
      <c r="HX335" s="0"/>
      <c r="HY335" s="0"/>
      <c r="HZ335" s="0"/>
      <c r="IA335" s="0"/>
      <c r="IB335" s="0"/>
      <c r="IC335" s="0"/>
      <c r="ID335" s="0"/>
      <c r="IE335" s="0"/>
      <c r="IF335" s="0"/>
      <c r="IG335" s="0"/>
      <c r="IH335" s="0"/>
      <c r="II335" s="0"/>
      <c r="IJ335" s="0"/>
      <c r="IK335" s="0"/>
      <c r="IL335" s="0"/>
      <c r="IM335" s="0"/>
      <c r="IN335" s="0"/>
      <c r="IO335" s="0"/>
      <c r="IP335" s="0"/>
      <c r="IQ335" s="0"/>
      <c r="IR335" s="0"/>
      <c r="IS335" s="0"/>
      <c r="IT335" s="0"/>
      <c r="IU335" s="0"/>
      <c r="IV335" s="0"/>
      <c r="IW335" s="0"/>
      <c r="IX335" s="0"/>
      <c r="IY335" s="0"/>
      <c r="IZ335" s="0"/>
      <c r="JA335" s="0"/>
      <c r="JB335" s="0"/>
      <c r="JC335" s="0"/>
      <c r="JD335" s="0"/>
      <c r="JE335" s="0"/>
      <c r="JF335" s="0"/>
      <c r="JG335" s="0"/>
      <c r="JH335" s="0"/>
      <c r="JI335" s="0"/>
      <c r="JJ335" s="0"/>
      <c r="JK335" s="0"/>
      <c r="JL335" s="0"/>
      <c r="JM335" s="0"/>
      <c r="JN335" s="0"/>
      <c r="JO335" s="0"/>
      <c r="JP335" s="0"/>
      <c r="JQ335" s="0"/>
      <c r="JR335" s="0"/>
      <c r="JS335" s="0"/>
      <c r="JT335" s="0"/>
      <c r="JU335" s="0"/>
      <c r="JV335" s="0"/>
      <c r="JW335" s="0"/>
      <c r="JX335" s="0"/>
      <c r="JY335" s="0"/>
      <c r="JZ335" s="0"/>
      <c r="KA335" s="0"/>
      <c r="KB335" s="0"/>
      <c r="KC335" s="0"/>
      <c r="KD335" s="0"/>
      <c r="KE335" s="0"/>
      <c r="KF335" s="0"/>
      <c r="KG335" s="0"/>
      <c r="KH335" s="0"/>
      <c r="KI335" s="0"/>
      <c r="KJ335" s="0"/>
      <c r="KK335" s="0"/>
      <c r="KL335" s="0"/>
      <c r="KM335" s="0"/>
      <c r="KN335" s="0"/>
      <c r="KO335" s="0"/>
      <c r="KP335" s="0"/>
      <c r="KQ335" s="0"/>
      <c r="KR335" s="0"/>
      <c r="KS335" s="0"/>
      <c r="KT335" s="0"/>
      <c r="KU335" s="0"/>
      <c r="KV335" s="0"/>
      <c r="KW335" s="0"/>
      <c r="KX335" s="0"/>
      <c r="KY335" s="0"/>
      <c r="KZ335" s="0"/>
      <c r="LA335" s="0"/>
      <c r="LB335" s="0"/>
      <c r="LC335" s="0"/>
      <c r="LD335" s="0"/>
      <c r="LE335" s="0"/>
      <c r="LF335" s="0"/>
      <c r="LG335" s="0"/>
      <c r="LH335" s="0"/>
      <c r="LI335" s="0"/>
      <c r="LJ335" s="0"/>
      <c r="LK335" s="0"/>
      <c r="LL335" s="0"/>
      <c r="LM335" s="0"/>
      <c r="LN335" s="0"/>
      <c r="LO335" s="0"/>
      <c r="LP335" s="0"/>
      <c r="LQ335" s="0"/>
      <c r="LR335" s="0"/>
      <c r="LS335" s="0"/>
      <c r="LT335" s="0"/>
      <c r="LU335" s="0"/>
      <c r="LV335" s="0"/>
      <c r="LW335" s="0"/>
      <c r="LX335" s="0"/>
      <c r="LY335" s="0"/>
      <c r="LZ335" s="0"/>
      <c r="MA335" s="0"/>
      <c r="MB335" s="0"/>
      <c r="MC335" s="0"/>
      <c r="MD335" s="0"/>
      <c r="ME335" s="0"/>
      <c r="MF335" s="0"/>
      <c r="MG335" s="0"/>
      <c r="MH335" s="0"/>
      <c r="MI335" s="0"/>
      <c r="MJ335" s="0"/>
      <c r="MK335" s="0"/>
      <c r="ML335" s="0"/>
      <c r="MM335" s="0"/>
      <c r="MN335" s="0"/>
      <c r="MO335" s="0"/>
      <c r="MP335" s="0"/>
      <c r="MQ335" s="0"/>
      <c r="MR335" s="0"/>
      <c r="MS335" s="0"/>
      <c r="MT335" s="0"/>
      <c r="MU335" s="0"/>
      <c r="MV335" s="0"/>
      <c r="MW335" s="0"/>
      <c r="MX335" s="0"/>
      <c r="MY335" s="0"/>
      <c r="MZ335" s="0"/>
      <c r="NA335" s="0"/>
      <c r="NB335" s="0"/>
      <c r="NC335" s="0"/>
      <c r="ND335" s="0"/>
      <c r="NE335" s="0"/>
      <c r="NF335" s="0"/>
      <c r="NG335" s="0"/>
      <c r="NH335" s="0"/>
      <c r="NI335" s="0"/>
      <c r="NJ335" s="0"/>
      <c r="NK335" s="0"/>
      <c r="NL335" s="0"/>
      <c r="NM335" s="0"/>
      <c r="NN335" s="0"/>
      <c r="NO335" s="0"/>
      <c r="NP335" s="0"/>
      <c r="NQ335" s="0"/>
      <c r="NR335" s="0"/>
      <c r="NS335" s="0"/>
      <c r="NT335" s="0"/>
      <c r="NU335" s="0"/>
      <c r="NV335" s="0"/>
      <c r="NW335" s="0"/>
      <c r="NX335" s="0"/>
      <c r="NY335" s="0"/>
      <c r="NZ335" s="0"/>
      <c r="OA335" s="0"/>
      <c r="OB335" s="0"/>
      <c r="OC335" s="0"/>
      <c r="OD335" s="0"/>
      <c r="OE335" s="0"/>
      <c r="OF335" s="0"/>
      <c r="OG335" s="0"/>
      <c r="OH335" s="0"/>
      <c r="OI335" s="0"/>
      <c r="OJ335" s="0"/>
      <c r="OK335" s="0"/>
      <c r="OL335" s="0"/>
      <c r="OM335" s="0"/>
      <c r="ON335" s="0"/>
      <c r="OO335" s="0"/>
      <c r="OP335" s="0"/>
      <c r="OQ335" s="0"/>
      <c r="OR335" s="0"/>
      <c r="OS335" s="0"/>
      <c r="OT335" s="0"/>
      <c r="OU335" s="0"/>
      <c r="OV335" s="0"/>
      <c r="OW335" s="0"/>
      <c r="OX335" s="0"/>
      <c r="OY335" s="0"/>
      <c r="OZ335" s="0"/>
      <c r="PA335" s="0"/>
      <c r="PB335" s="0"/>
      <c r="PC335" s="0"/>
      <c r="PD335" s="0"/>
      <c r="PE335" s="0"/>
      <c r="PF335" s="0"/>
      <c r="PG335" s="0"/>
      <c r="PH335" s="0"/>
      <c r="PI335" s="0"/>
      <c r="PJ335" s="0"/>
      <c r="PK335" s="0"/>
      <c r="PL335" s="0"/>
      <c r="PM335" s="0"/>
      <c r="PN335" s="0"/>
      <c r="PO335" s="0"/>
      <c r="PP335" s="0"/>
      <c r="PQ335" s="0"/>
      <c r="PR335" s="0"/>
      <c r="PS335" s="0"/>
      <c r="PT335" s="0"/>
      <c r="PU335" s="0"/>
      <c r="PV335" s="0"/>
      <c r="PW335" s="0"/>
      <c r="PX335" s="0"/>
      <c r="PY335" s="0"/>
      <c r="PZ335" s="0"/>
      <c r="QA335" s="0"/>
      <c r="QB335" s="0"/>
      <c r="QC335" s="0"/>
      <c r="QD335" s="0"/>
      <c r="QE335" s="0"/>
      <c r="QF335" s="0"/>
      <c r="QG335" s="0"/>
      <c r="QH335" s="0"/>
      <c r="QI335" s="0"/>
      <c r="QJ335" s="0"/>
      <c r="QK335" s="0"/>
      <c r="QL335" s="0"/>
      <c r="QM335" s="0"/>
      <c r="QN335" s="0"/>
      <c r="QO335" s="0"/>
      <c r="QP335" s="0"/>
      <c r="QQ335" s="0"/>
      <c r="QR335" s="0"/>
      <c r="QS335" s="0"/>
      <c r="QT335" s="0"/>
      <c r="QU335" s="0"/>
      <c r="QV335" s="0"/>
      <c r="QW335" s="0"/>
      <c r="QX335" s="0"/>
      <c r="QY335" s="0"/>
      <c r="QZ335" s="0"/>
      <c r="RA335" s="0"/>
      <c r="RB335" s="0"/>
      <c r="RC335" s="0"/>
      <c r="RD335" s="0"/>
      <c r="RE335" s="0"/>
      <c r="RF335" s="0"/>
      <c r="RG335" s="0"/>
      <c r="RH335" s="0"/>
      <c r="RI335" s="0"/>
      <c r="RJ335" s="0"/>
      <c r="RK335" s="0"/>
      <c r="RL335" s="0"/>
      <c r="RM335" s="0"/>
      <c r="RN335" s="0"/>
      <c r="RO335" s="0"/>
      <c r="RP335" s="0"/>
      <c r="RQ335" s="0"/>
      <c r="RR335" s="0"/>
      <c r="RS335" s="0"/>
      <c r="RT335" s="0"/>
      <c r="RU335" s="0"/>
      <c r="RV335" s="0"/>
      <c r="RW335" s="0"/>
      <c r="RX335" s="0"/>
      <c r="RY335" s="0"/>
      <c r="RZ335" s="0"/>
      <c r="SA335" s="0"/>
      <c r="SB335" s="0"/>
      <c r="SC335" s="0"/>
      <c r="SD335" s="0"/>
      <c r="SE335" s="0"/>
      <c r="SF335" s="0"/>
      <c r="SG335" s="0"/>
      <c r="SH335" s="0"/>
      <c r="SI335" s="0"/>
      <c r="SJ335" s="0"/>
      <c r="SK335" s="0"/>
      <c r="SL335" s="0"/>
      <c r="SM335" s="0"/>
      <c r="SN335" s="0"/>
      <c r="SO335" s="0"/>
      <c r="SP335" s="0"/>
      <c r="SQ335" s="0"/>
      <c r="SR335" s="0"/>
      <c r="SS335" s="0"/>
      <c r="ST335" s="0"/>
      <c r="SU335" s="0"/>
      <c r="SV335" s="0"/>
      <c r="SW335" s="0"/>
      <c r="SX335" s="0"/>
      <c r="SY335" s="0"/>
      <c r="SZ335" s="0"/>
      <c r="TA335" s="0"/>
      <c r="TB335" s="0"/>
      <c r="TC335" s="0"/>
      <c r="TD335" s="0"/>
      <c r="TE335" s="0"/>
      <c r="TF335" s="0"/>
      <c r="TG335" s="0"/>
      <c r="TH335" s="0"/>
      <c r="TI335" s="0"/>
      <c r="TJ335" s="0"/>
      <c r="TK335" s="0"/>
      <c r="TL335" s="0"/>
      <c r="TM335" s="0"/>
      <c r="TN335" s="0"/>
      <c r="TO335" s="0"/>
      <c r="TP335" s="0"/>
      <c r="TQ335" s="0"/>
      <c r="TR335" s="0"/>
      <c r="TS335" s="0"/>
      <c r="TT335" s="0"/>
      <c r="TU335" s="0"/>
      <c r="TV335" s="0"/>
      <c r="TW335" s="0"/>
      <c r="TX335" s="0"/>
      <c r="TY335" s="0"/>
      <c r="TZ335" s="0"/>
      <c r="UA335" s="0"/>
      <c r="UB335" s="0"/>
      <c r="UC335" s="0"/>
      <c r="UD335" s="0"/>
      <c r="UE335" s="0"/>
      <c r="UF335" s="0"/>
      <c r="UG335" s="0"/>
      <c r="UH335" s="0"/>
      <c r="UI335" s="0"/>
      <c r="UJ335" s="0"/>
      <c r="UK335" s="0"/>
      <c r="UL335" s="0"/>
      <c r="UM335" s="0"/>
      <c r="UN335" s="0"/>
      <c r="UO335" s="0"/>
      <c r="UP335" s="0"/>
      <c r="UQ335" s="0"/>
      <c r="UR335" s="0"/>
      <c r="US335" s="0"/>
      <c r="UT335" s="0"/>
      <c r="UU335" s="0"/>
      <c r="UV335" s="0"/>
      <c r="UW335" s="0"/>
      <c r="UX335" s="0"/>
      <c r="UY335" s="0"/>
      <c r="UZ335" s="0"/>
      <c r="VA335" s="0"/>
      <c r="VB335" s="0"/>
      <c r="VC335" s="0"/>
      <c r="VD335" s="0"/>
      <c r="VE335" s="0"/>
      <c r="VF335" s="0"/>
      <c r="VG335" s="0"/>
      <c r="VH335" s="0"/>
      <c r="VI335" s="0"/>
      <c r="VJ335" s="0"/>
      <c r="VK335" s="0"/>
      <c r="VL335" s="0"/>
      <c r="VM335" s="0"/>
      <c r="VN335" s="0"/>
      <c r="VO335" s="0"/>
      <c r="VP335" s="0"/>
      <c r="VQ335" s="0"/>
      <c r="VR335" s="0"/>
      <c r="VS335" s="0"/>
      <c r="VT335" s="0"/>
      <c r="VU335" s="0"/>
      <c r="VV335" s="0"/>
      <c r="VW335" s="0"/>
      <c r="VX335" s="0"/>
      <c r="VY335" s="0"/>
      <c r="VZ335" s="0"/>
      <c r="WA335" s="0"/>
      <c r="WB335" s="0"/>
      <c r="WC335" s="0"/>
      <c r="WD335" s="0"/>
      <c r="WE335" s="0"/>
      <c r="WF335" s="0"/>
      <c r="WG335" s="0"/>
      <c r="WH335" s="0"/>
      <c r="WI335" s="0"/>
      <c r="WJ335" s="0"/>
      <c r="WK335" s="0"/>
      <c r="WL335" s="0"/>
      <c r="WM335" s="0"/>
      <c r="WN335" s="0"/>
      <c r="WO335" s="0"/>
      <c r="WP335" s="0"/>
      <c r="WQ335" s="0"/>
      <c r="WR335" s="0"/>
      <c r="WS335" s="0"/>
      <c r="WT335" s="0"/>
      <c r="WU335" s="0"/>
      <c r="WV335" s="0"/>
      <c r="WW335" s="0"/>
      <c r="WX335" s="0"/>
      <c r="WY335" s="0"/>
      <c r="WZ335" s="0"/>
      <c r="XA335" s="0"/>
      <c r="XB335" s="0"/>
      <c r="XC335" s="0"/>
      <c r="XD335" s="0"/>
      <c r="XE335" s="0"/>
      <c r="XF335" s="0"/>
      <c r="XG335" s="0"/>
      <c r="XH335" s="0"/>
      <c r="XI335" s="0"/>
      <c r="XJ335" s="0"/>
      <c r="XK335" s="0"/>
      <c r="XL335" s="0"/>
      <c r="XM335" s="0"/>
      <c r="XN335" s="0"/>
      <c r="XO335" s="0"/>
      <c r="XP335" s="0"/>
      <c r="XQ335" s="0"/>
      <c r="XR335" s="0"/>
      <c r="XS335" s="0"/>
      <c r="XT335" s="0"/>
      <c r="XU335" s="0"/>
      <c r="XV335" s="0"/>
      <c r="XW335" s="0"/>
      <c r="XX335" s="0"/>
      <c r="XY335" s="0"/>
      <c r="XZ335" s="0"/>
      <c r="YA335" s="0"/>
      <c r="YB335" s="0"/>
      <c r="YC335" s="0"/>
      <c r="YD335" s="0"/>
      <c r="YE335" s="0"/>
      <c r="YF335" s="0"/>
      <c r="YG335" s="0"/>
      <c r="YH335" s="0"/>
      <c r="YI335" s="0"/>
      <c r="YJ335" s="0"/>
      <c r="YK335" s="0"/>
      <c r="YL335" s="0"/>
      <c r="YM335" s="0"/>
      <c r="YN335" s="0"/>
      <c r="YO335" s="0"/>
      <c r="YP335" s="0"/>
      <c r="YQ335" s="0"/>
      <c r="YR335" s="0"/>
      <c r="YS335" s="0"/>
      <c r="YT335" s="0"/>
      <c r="YU335" s="0"/>
      <c r="YV335" s="0"/>
      <c r="YW335" s="0"/>
      <c r="YX335" s="0"/>
      <c r="YY335" s="0"/>
      <c r="YZ335" s="0"/>
      <c r="ZA335" s="0"/>
      <c r="ZB335" s="0"/>
      <c r="ZC335" s="0"/>
      <c r="ZD335" s="0"/>
      <c r="ZE335" s="0"/>
      <c r="ZF335" s="0"/>
      <c r="ZG335" s="0"/>
      <c r="ZH335" s="0"/>
      <c r="ZI335" s="0"/>
      <c r="ZJ335" s="0"/>
      <c r="ZK335" s="0"/>
      <c r="ZL335" s="0"/>
      <c r="ZM335" s="0"/>
      <c r="ZN335" s="0"/>
      <c r="ZO335" s="0"/>
      <c r="ZP335" s="0"/>
      <c r="ZQ335" s="0"/>
      <c r="ZR335" s="0"/>
      <c r="ZS335" s="0"/>
      <c r="ZT335" s="0"/>
      <c r="ZU335" s="0"/>
      <c r="ZV335" s="0"/>
      <c r="ZW335" s="0"/>
      <c r="ZX335" s="0"/>
      <c r="ZY335" s="0"/>
      <c r="ZZ335" s="0"/>
      <c r="AAA335" s="0"/>
      <c r="AAB335" s="0"/>
      <c r="AAC335" s="0"/>
      <c r="AAD335" s="0"/>
      <c r="AAE335" s="0"/>
      <c r="AAF335" s="0"/>
      <c r="AAG335" s="0"/>
      <c r="AAH335" s="0"/>
      <c r="AAI335" s="0"/>
      <c r="AAJ335" s="0"/>
      <c r="AAK335" s="0"/>
      <c r="AAL335" s="0"/>
      <c r="AAM335" s="0"/>
      <c r="AAN335" s="0"/>
      <c r="AAO335" s="0"/>
      <c r="AAP335" s="0"/>
      <c r="AAQ335" s="0"/>
      <c r="AAR335" s="0"/>
      <c r="AAS335" s="0"/>
      <c r="AAT335" s="0"/>
      <c r="AAU335" s="0"/>
      <c r="AAV335" s="0"/>
      <c r="AAW335" s="0"/>
      <c r="AAX335" s="0"/>
      <c r="AAY335" s="0"/>
      <c r="AAZ335" s="0"/>
      <c r="ABA335" s="0"/>
      <c r="ABB335" s="0"/>
      <c r="ABC335" s="0"/>
      <c r="ABD335" s="0"/>
      <c r="ABE335" s="0"/>
      <c r="ABF335" s="0"/>
      <c r="ABG335" s="0"/>
      <c r="ABH335" s="0"/>
      <c r="ABI335" s="0"/>
      <c r="ABJ335" s="0"/>
      <c r="ABK335" s="0"/>
      <c r="ABL335" s="0"/>
      <c r="ABM335" s="0"/>
      <c r="ABN335" s="0"/>
      <c r="ABO335" s="0"/>
      <c r="ABP335" s="0"/>
      <c r="ABQ335" s="0"/>
      <c r="ABR335" s="0"/>
      <c r="ABS335" s="0"/>
      <c r="ABT335" s="0"/>
      <c r="ABU335" s="0"/>
      <c r="ABV335" s="0"/>
      <c r="ABW335" s="0"/>
      <c r="ABX335" s="0"/>
      <c r="ABY335" s="0"/>
      <c r="ABZ335" s="0"/>
      <c r="ACA335" s="0"/>
      <c r="ACB335" s="0"/>
      <c r="ACC335" s="0"/>
      <c r="ACD335" s="0"/>
      <c r="ACE335" s="0"/>
      <c r="ACF335" s="0"/>
      <c r="ACG335" s="0"/>
      <c r="ACH335" s="0"/>
      <c r="ACI335" s="0"/>
      <c r="ACJ335" s="0"/>
      <c r="ACK335" s="0"/>
      <c r="ACL335" s="0"/>
      <c r="ACM335" s="0"/>
      <c r="ACN335" s="0"/>
      <c r="ACO335" s="0"/>
      <c r="ACP335" s="0"/>
      <c r="ACQ335" s="0"/>
      <c r="ACR335" s="0"/>
      <c r="ACS335" s="0"/>
      <c r="ACT335" s="0"/>
      <c r="ACU335" s="0"/>
      <c r="ACV335" s="0"/>
      <c r="ACW335" s="0"/>
      <c r="ACX335" s="0"/>
      <c r="ACY335" s="0"/>
      <c r="ACZ335" s="0"/>
      <c r="ADA335" s="0"/>
      <c r="ADB335" s="0"/>
      <c r="ADC335" s="0"/>
      <c r="ADD335" s="0"/>
      <c r="ADE335" s="0"/>
      <c r="ADF335" s="0"/>
      <c r="ADG335" s="0"/>
      <c r="ADH335" s="0"/>
      <c r="ADI335" s="0"/>
      <c r="ADJ335" s="0"/>
      <c r="ADK335" s="0"/>
      <c r="ADL335" s="0"/>
      <c r="ADM335" s="0"/>
      <c r="ADN335" s="0"/>
      <c r="ADO335" s="0"/>
      <c r="ADP335" s="0"/>
      <c r="ADQ335" s="0"/>
      <c r="ADR335" s="0"/>
      <c r="ADS335" s="0"/>
      <c r="ADT335" s="0"/>
      <c r="ADU335" s="0"/>
      <c r="ADV335" s="0"/>
      <c r="ADW335" s="0"/>
      <c r="ADX335" s="0"/>
      <c r="ADY335" s="0"/>
      <c r="ADZ335" s="0"/>
      <c r="AEA335" s="0"/>
      <c r="AEB335" s="0"/>
      <c r="AEC335" s="0"/>
      <c r="AED335" s="0"/>
      <c r="AEE335" s="0"/>
      <c r="AEF335" s="0"/>
      <c r="AEG335" s="0"/>
      <c r="AEH335" s="0"/>
      <c r="AEI335" s="0"/>
      <c r="AEJ335" s="0"/>
      <c r="AEK335" s="0"/>
      <c r="AEL335" s="0"/>
      <c r="AEM335" s="0"/>
      <c r="AEN335" s="0"/>
      <c r="AEO335" s="0"/>
      <c r="AEP335" s="0"/>
      <c r="AEQ335" s="0"/>
      <c r="AER335" s="0"/>
      <c r="AES335" s="0"/>
      <c r="AET335" s="0"/>
      <c r="AEU335" s="0"/>
      <c r="AEV335" s="0"/>
      <c r="AEW335" s="0"/>
      <c r="AEX335" s="0"/>
      <c r="AEY335" s="0"/>
      <c r="AEZ335" s="0"/>
      <c r="AFA335" s="0"/>
      <c r="AFB335" s="0"/>
      <c r="AFC335" s="0"/>
      <c r="AFD335" s="0"/>
      <c r="AFE335" s="0"/>
      <c r="AFF335" s="0"/>
      <c r="AFG335" s="0"/>
      <c r="AFH335" s="0"/>
      <c r="AFI335" s="0"/>
      <c r="AFJ335" s="0"/>
      <c r="AFK335" s="0"/>
      <c r="AFL335" s="0"/>
      <c r="AFM335" s="0"/>
      <c r="AFN335" s="0"/>
      <c r="AFO335" s="0"/>
      <c r="AFP335" s="0"/>
      <c r="AFQ335" s="0"/>
      <c r="AFR335" s="0"/>
      <c r="AFS335" s="0"/>
      <c r="AFT335" s="0"/>
      <c r="AFU335" s="0"/>
      <c r="AFV335" s="0"/>
      <c r="AFW335" s="0"/>
      <c r="AFX335" s="0"/>
      <c r="AFY335" s="0"/>
      <c r="AFZ335" s="0"/>
      <c r="AGA335" s="0"/>
      <c r="AGB335" s="0"/>
      <c r="AGC335" s="0"/>
      <c r="AGD335" s="0"/>
      <c r="AGE335" s="0"/>
      <c r="AGF335" s="0"/>
      <c r="AGG335" s="0"/>
      <c r="AGH335" s="0"/>
      <c r="AGI335" s="0"/>
      <c r="AGJ335" s="0"/>
      <c r="AGK335" s="0"/>
      <c r="AGL335" s="0"/>
      <c r="AGM335" s="0"/>
      <c r="AGN335" s="0"/>
      <c r="AGO335" s="0"/>
      <c r="AGP335" s="0"/>
      <c r="AGQ335" s="0"/>
      <c r="AGR335" s="0"/>
      <c r="AGS335" s="0"/>
      <c r="AGT335" s="0"/>
      <c r="AGU335" s="0"/>
      <c r="AGV335" s="0"/>
      <c r="AGW335" s="0"/>
      <c r="AGX335" s="0"/>
      <c r="AGY335" s="0"/>
      <c r="AGZ335" s="0"/>
      <c r="AHA335" s="0"/>
      <c r="AHB335" s="0"/>
      <c r="AHC335" s="0"/>
      <c r="AHD335" s="0"/>
      <c r="AHE335" s="0"/>
      <c r="AHF335" s="0"/>
      <c r="AHG335" s="0"/>
      <c r="AHH335" s="0"/>
      <c r="AHI335" s="0"/>
      <c r="AHJ335" s="0"/>
      <c r="AHK335" s="0"/>
      <c r="AHL335" s="0"/>
      <c r="AHM335" s="0"/>
      <c r="AHN335" s="0"/>
      <c r="AHO335" s="0"/>
      <c r="AHP335" s="0"/>
      <c r="AHQ335" s="0"/>
      <c r="AHR335" s="0"/>
      <c r="AHS335" s="0"/>
      <c r="AHT335" s="0"/>
      <c r="AHU335" s="0"/>
      <c r="AHV335" s="0"/>
      <c r="AHW335" s="0"/>
      <c r="AHX335" s="0"/>
      <c r="AHY335" s="0"/>
      <c r="AHZ335" s="0"/>
      <c r="AIA335" s="0"/>
      <c r="AIB335" s="0"/>
      <c r="AIC335" s="0"/>
      <c r="AID335" s="0"/>
      <c r="AIE335" s="0"/>
      <c r="AIF335" s="0"/>
      <c r="AIG335" s="0"/>
      <c r="AIH335" s="0"/>
      <c r="AII335" s="0"/>
      <c r="AIJ335" s="0"/>
      <c r="AIK335" s="0"/>
      <c r="AIL335" s="0"/>
      <c r="AIM335" s="0"/>
      <c r="AIN335" s="0"/>
      <c r="AIO335" s="0"/>
      <c r="AIP335" s="0"/>
      <c r="AIQ335" s="0"/>
      <c r="AIR335" s="0"/>
      <c r="AIS335" s="0"/>
      <c r="AIT335" s="0"/>
      <c r="AIU335" s="0"/>
      <c r="AIV335" s="0"/>
      <c r="AIW335" s="0"/>
      <c r="AIX335" s="0"/>
      <c r="AIY335" s="0"/>
      <c r="AIZ335" s="0"/>
      <c r="AJA335" s="0"/>
      <c r="AJB335" s="0"/>
      <c r="AJC335" s="0"/>
      <c r="AJD335" s="0"/>
      <c r="AJE335" s="0"/>
      <c r="AJF335" s="0"/>
      <c r="AJG335" s="0"/>
      <c r="AJH335" s="0"/>
      <c r="AJI335" s="0"/>
      <c r="AJJ335" s="0"/>
      <c r="AJK335" s="0"/>
      <c r="AJL335" s="0"/>
      <c r="AJM335" s="0"/>
      <c r="AJN335" s="0"/>
      <c r="AJO335" s="0"/>
      <c r="AJP335" s="0"/>
      <c r="AJQ335" s="0"/>
      <c r="AJR335" s="0"/>
      <c r="AJS335" s="0"/>
      <c r="AJT335" s="0"/>
      <c r="AJU335" s="0"/>
      <c r="AJV335" s="0"/>
      <c r="AJW335" s="0"/>
      <c r="AJX335" s="0"/>
      <c r="AJY335" s="0"/>
      <c r="AJZ335" s="0"/>
      <c r="AKA335" s="0"/>
      <c r="AKB335" s="0"/>
      <c r="AKC335" s="0"/>
      <c r="AKD335" s="0"/>
      <c r="AKE335" s="0"/>
      <c r="AKF335" s="0"/>
      <c r="AKG335" s="0"/>
      <c r="AKH335" s="0"/>
      <c r="AKI335" s="0"/>
      <c r="AKJ335" s="0"/>
      <c r="AKK335" s="0"/>
      <c r="AKL335" s="0"/>
      <c r="AKM335" s="0"/>
      <c r="AKN335" s="0"/>
      <c r="AKO335" s="0"/>
      <c r="AKP335" s="0"/>
      <c r="AKQ335" s="0"/>
      <c r="AKR335" s="0"/>
      <c r="AKS335" s="0"/>
      <c r="AKT335" s="0"/>
      <c r="AKU335" s="0"/>
      <c r="AKV335" s="0"/>
      <c r="AKW335" s="0"/>
      <c r="AKX335" s="0"/>
      <c r="AKY335" s="0"/>
      <c r="AKZ335" s="0"/>
      <c r="ALA335" s="0"/>
      <c r="ALB335" s="0"/>
      <c r="ALC335" s="0"/>
      <c r="ALD335" s="0"/>
      <c r="ALE335" s="0"/>
      <c r="ALF335" s="0"/>
      <c r="ALG335" s="0"/>
      <c r="ALH335" s="0"/>
      <c r="ALI335" s="0"/>
      <c r="ALJ335" s="0"/>
      <c r="ALK335" s="0"/>
      <c r="ALL335" s="0"/>
      <c r="ALM335" s="0"/>
      <c r="ALN335" s="0"/>
      <c r="ALO335" s="0"/>
      <c r="ALP335" s="0"/>
      <c r="ALQ335" s="0"/>
      <c r="ALR335" s="0"/>
      <c r="ALS335" s="0"/>
      <c r="ALT335" s="0"/>
      <c r="ALU335" s="0"/>
      <c r="ALV335" s="0"/>
      <c r="ALW335" s="0"/>
      <c r="ALX335" s="0"/>
      <c r="ALY335" s="0"/>
      <c r="ALZ335" s="0"/>
      <c r="AMA335" s="0"/>
      <c r="AMB335" s="0"/>
      <c r="AMC335" s="0"/>
      <c r="AMD335" s="0"/>
      <c r="AME335" s="0"/>
      <c r="AMF335" s="0"/>
      <c r="AMG335" s="0"/>
      <c r="AMH335" s="0"/>
      <c r="AMI335" s="0"/>
      <c r="AMJ335" s="0"/>
    </row>
    <row r="336" customFormat="false" ht="15" hidden="false" customHeight="false" outlineLevel="0" collapsed="false">
      <c r="A336" s="126" t="s">
        <v>1403</v>
      </c>
      <c r="B336" s="0"/>
      <c r="C336" s="25" t="n">
        <v>0.85</v>
      </c>
      <c r="D336" s="25" t="n">
        <v>0.9687</v>
      </c>
      <c r="E336" s="25" t="n">
        <v>0.29</v>
      </c>
      <c r="F336" s="25" t="n">
        <v>0.3983</v>
      </c>
      <c r="G336" s="25" t="n">
        <v>0.48</v>
      </c>
      <c r="H336" s="25" t="n">
        <v>0.9908</v>
      </c>
      <c r="I336" s="4"/>
      <c r="J336" s="25" t="n">
        <v>0.681</v>
      </c>
      <c r="K336" s="25" t="n">
        <v>0.748</v>
      </c>
      <c r="L336" s="25" t="n">
        <v>0.92</v>
      </c>
      <c r="M336" s="25" t="n">
        <v>0.275</v>
      </c>
      <c r="N336" s="4"/>
      <c r="O336" s="25" t="n">
        <v>0.913</v>
      </c>
      <c r="P336" s="25" t="n">
        <v>0.6419</v>
      </c>
      <c r="Q336" s="0"/>
      <c r="R336" s="4"/>
      <c r="S336" s="4"/>
      <c r="T336" s="141"/>
      <c r="U336" s="0"/>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c r="IY336" s="0"/>
      <c r="IZ336" s="0"/>
      <c r="JA336" s="0"/>
      <c r="JB336" s="0"/>
      <c r="JC336" s="0"/>
      <c r="JD336" s="0"/>
      <c r="JE336" s="0"/>
      <c r="JF336" s="0"/>
      <c r="JG336" s="0"/>
      <c r="JH336" s="0"/>
      <c r="JI336" s="0"/>
      <c r="JJ336" s="0"/>
      <c r="JK336" s="0"/>
      <c r="JL336" s="0"/>
      <c r="JM336" s="0"/>
      <c r="JN336" s="0"/>
      <c r="JO336" s="0"/>
      <c r="JP336" s="0"/>
      <c r="JQ336" s="0"/>
      <c r="JR336" s="0"/>
      <c r="JS336" s="0"/>
      <c r="JT336" s="0"/>
      <c r="JU336" s="0"/>
      <c r="JV336" s="0"/>
      <c r="JW336" s="0"/>
      <c r="JX336" s="0"/>
      <c r="JY336" s="0"/>
      <c r="JZ336" s="0"/>
      <c r="KA336" s="0"/>
      <c r="KB336" s="0"/>
      <c r="KC336" s="0"/>
      <c r="KD336" s="0"/>
      <c r="KE336" s="0"/>
      <c r="KF336" s="0"/>
      <c r="KG336" s="0"/>
      <c r="KH336" s="0"/>
      <c r="KI336" s="0"/>
      <c r="KJ336" s="0"/>
      <c r="KK336" s="0"/>
      <c r="KL336" s="0"/>
      <c r="KM336" s="0"/>
      <c r="KN336" s="0"/>
      <c r="KO336" s="0"/>
      <c r="KP336" s="0"/>
      <c r="KQ336" s="0"/>
      <c r="KR336" s="0"/>
      <c r="KS336" s="0"/>
      <c r="KT336" s="0"/>
      <c r="KU336" s="0"/>
      <c r="KV336" s="0"/>
      <c r="KW336" s="0"/>
      <c r="KX336" s="0"/>
      <c r="KY336" s="0"/>
      <c r="KZ336" s="0"/>
      <c r="LA336" s="0"/>
      <c r="LB336" s="0"/>
      <c r="LC336" s="0"/>
      <c r="LD336" s="0"/>
      <c r="LE336" s="0"/>
      <c r="LF336" s="0"/>
      <c r="LG336" s="0"/>
      <c r="LH336" s="0"/>
      <c r="LI336" s="0"/>
      <c r="LJ336" s="0"/>
      <c r="LK336" s="0"/>
      <c r="LL336" s="0"/>
      <c r="LM336" s="0"/>
      <c r="LN336" s="0"/>
      <c r="LO336" s="0"/>
      <c r="LP336" s="0"/>
      <c r="LQ336" s="0"/>
      <c r="LR336" s="0"/>
      <c r="LS336" s="0"/>
      <c r="LT336" s="0"/>
      <c r="LU336" s="0"/>
      <c r="LV336" s="0"/>
      <c r="LW336" s="0"/>
      <c r="LX336" s="0"/>
      <c r="LY336" s="0"/>
      <c r="LZ336" s="0"/>
      <c r="MA336" s="0"/>
      <c r="MB336" s="0"/>
      <c r="MC336" s="0"/>
      <c r="MD336" s="0"/>
      <c r="ME336" s="0"/>
      <c r="MF336" s="0"/>
      <c r="MG336" s="0"/>
      <c r="MH336" s="0"/>
      <c r="MI336" s="0"/>
      <c r="MJ336" s="0"/>
      <c r="MK336" s="0"/>
      <c r="ML336" s="0"/>
      <c r="MM336" s="0"/>
      <c r="MN336" s="0"/>
      <c r="MO336" s="0"/>
      <c r="MP336" s="0"/>
      <c r="MQ336" s="0"/>
      <c r="MR336" s="0"/>
      <c r="MS336" s="0"/>
      <c r="MT336" s="0"/>
      <c r="MU336" s="0"/>
      <c r="MV336" s="0"/>
      <c r="MW336" s="0"/>
      <c r="MX336" s="0"/>
      <c r="MY336" s="0"/>
      <c r="MZ336" s="0"/>
      <c r="NA336" s="0"/>
      <c r="NB336" s="0"/>
      <c r="NC336" s="0"/>
      <c r="ND336" s="0"/>
      <c r="NE336" s="0"/>
      <c r="NF336" s="0"/>
      <c r="NG336" s="0"/>
      <c r="NH336" s="0"/>
      <c r="NI336" s="0"/>
      <c r="NJ336" s="0"/>
      <c r="NK336" s="0"/>
      <c r="NL336" s="0"/>
      <c r="NM336" s="0"/>
      <c r="NN336" s="0"/>
      <c r="NO336" s="0"/>
      <c r="NP336" s="0"/>
      <c r="NQ336" s="0"/>
      <c r="NR336" s="0"/>
      <c r="NS336" s="0"/>
      <c r="NT336" s="0"/>
      <c r="NU336" s="0"/>
      <c r="NV336" s="0"/>
      <c r="NW336" s="0"/>
      <c r="NX336" s="0"/>
      <c r="NY336" s="0"/>
      <c r="NZ336" s="0"/>
      <c r="OA336" s="0"/>
      <c r="OB336" s="0"/>
      <c r="OC336" s="0"/>
      <c r="OD336" s="0"/>
      <c r="OE336" s="0"/>
      <c r="OF336" s="0"/>
      <c r="OG336" s="0"/>
      <c r="OH336" s="0"/>
      <c r="OI336" s="0"/>
      <c r="OJ336" s="0"/>
      <c r="OK336" s="0"/>
      <c r="OL336" s="0"/>
      <c r="OM336" s="0"/>
      <c r="ON336" s="0"/>
      <c r="OO336" s="0"/>
      <c r="OP336" s="0"/>
      <c r="OQ336" s="0"/>
      <c r="OR336" s="0"/>
      <c r="OS336" s="0"/>
      <c r="OT336" s="0"/>
      <c r="OU336" s="0"/>
      <c r="OV336" s="0"/>
      <c r="OW336" s="0"/>
      <c r="OX336" s="0"/>
      <c r="OY336" s="0"/>
      <c r="OZ336" s="0"/>
      <c r="PA336" s="0"/>
      <c r="PB336" s="0"/>
      <c r="PC336" s="0"/>
      <c r="PD336" s="0"/>
      <c r="PE336" s="0"/>
      <c r="PF336" s="0"/>
      <c r="PG336" s="0"/>
      <c r="PH336" s="0"/>
      <c r="PI336" s="0"/>
      <c r="PJ336" s="0"/>
      <c r="PK336" s="0"/>
      <c r="PL336" s="0"/>
      <c r="PM336" s="0"/>
      <c r="PN336" s="0"/>
      <c r="PO336" s="0"/>
      <c r="PP336" s="0"/>
      <c r="PQ336" s="0"/>
      <c r="PR336" s="0"/>
      <c r="PS336" s="0"/>
      <c r="PT336" s="0"/>
      <c r="PU336" s="0"/>
      <c r="PV336" s="0"/>
      <c r="PW336" s="0"/>
      <c r="PX336" s="0"/>
      <c r="PY336" s="0"/>
      <c r="PZ336" s="0"/>
      <c r="QA336" s="0"/>
      <c r="QB336" s="0"/>
      <c r="QC336" s="0"/>
      <c r="QD336" s="0"/>
      <c r="QE336" s="0"/>
      <c r="QF336" s="0"/>
      <c r="QG336" s="0"/>
      <c r="QH336" s="0"/>
      <c r="QI336" s="0"/>
      <c r="QJ336" s="0"/>
      <c r="QK336" s="0"/>
      <c r="QL336" s="0"/>
      <c r="QM336" s="0"/>
      <c r="QN336" s="0"/>
      <c r="QO336" s="0"/>
      <c r="QP336" s="0"/>
      <c r="QQ336" s="0"/>
      <c r="QR336" s="0"/>
      <c r="QS336" s="0"/>
      <c r="QT336" s="0"/>
      <c r="QU336" s="0"/>
      <c r="QV336" s="0"/>
      <c r="QW336" s="0"/>
      <c r="QX336" s="0"/>
      <c r="QY336" s="0"/>
      <c r="QZ336" s="0"/>
      <c r="RA336" s="0"/>
      <c r="RB336" s="0"/>
      <c r="RC336" s="0"/>
      <c r="RD336" s="0"/>
      <c r="RE336" s="0"/>
      <c r="RF336" s="0"/>
      <c r="RG336" s="0"/>
      <c r="RH336" s="0"/>
      <c r="RI336" s="0"/>
      <c r="RJ336" s="0"/>
      <c r="RK336" s="0"/>
      <c r="RL336" s="0"/>
      <c r="RM336" s="0"/>
      <c r="RN336" s="0"/>
      <c r="RO336" s="0"/>
      <c r="RP336" s="0"/>
      <c r="RQ336" s="0"/>
      <c r="RR336" s="0"/>
      <c r="RS336" s="0"/>
      <c r="RT336" s="0"/>
      <c r="RU336" s="0"/>
      <c r="RV336" s="0"/>
      <c r="RW336" s="0"/>
      <c r="RX336" s="0"/>
      <c r="RY336" s="0"/>
      <c r="RZ336" s="0"/>
      <c r="SA336" s="0"/>
      <c r="SB336" s="0"/>
      <c r="SC336" s="0"/>
      <c r="SD336" s="0"/>
      <c r="SE336" s="0"/>
      <c r="SF336" s="0"/>
      <c r="SG336" s="0"/>
      <c r="SH336" s="0"/>
      <c r="SI336" s="0"/>
      <c r="SJ336" s="0"/>
      <c r="SK336" s="0"/>
      <c r="SL336" s="0"/>
      <c r="SM336" s="0"/>
      <c r="SN336" s="0"/>
      <c r="SO336" s="0"/>
      <c r="SP336" s="0"/>
      <c r="SQ336" s="0"/>
      <c r="SR336" s="0"/>
      <c r="SS336" s="0"/>
      <c r="ST336" s="0"/>
      <c r="SU336" s="0"/>
      <c r="SV336" s="0"/>
      <c r="SW336" s="0"/>
      <c r="SX336" s="0"/>
      <c r="SY336" s="0"/>
      <c r="SZ336" s="0"/>
      <c r="TA336" s="0"/>
      <c r="TB336" s="0"/>
      <c r="TC336" s="0"/>
      <c r="TD336" s="0"/>
      <c r="TE336" s="0"/>
      <c r="TF336" s="0"/>
      <c r="TG336" s="0"/>
      <c r="TH336" s="0"/>
      <c r="TI336" s="0"/>
      <c r="TJ336" s="0"/>
      <c r="TK336" s="0"/>
      <c r="TL336" s="0"/>
      <c r="TM336" s="0"/>
      <c r="TN336" s="0"/>
      <c r="TO336" s="0"/>
      <c r="TP336" s="0"/>
      <c r="TQ336" s="0"/>
      <c r="TR336" s="0"/>
      <c r="TS336" s="0"/>
      <c r="TT336" s="0"/>
      <c r="TU336" s="0"/>
      <c r="TV336" s="0"/>
      <c r="TW336" s="0"/>
      <c r="TX336" s="0"/>
      <c r="TY336" s="0"/>
      <c r="TZ336" s="0"/>
      <c r="UA336" s="0"/>
      <c r="UB336" s="0"/>
      <c r="UC336" s="0"/>
      <c r="UD336" s="0"/>
      <c r="UE336" s="0"/>
      <c r="UF336" s="0"/>
      <c r="UG336" s="0"/>
      <c r="UH336" s="0"/>
      <c r="UI336" s="0"/>
      <c r="UJ336" s="0"/>
      <c r="UK336" s="0"/>
      <c r="UL336" s="0"/>
      <c r="UM336" s="0"/>
      <c r="UN336" s="0"/>
      <c r="UO336" s="0"/>
      <c r="UP336" s="0"/>
      <c r="UQ336" s="0"/>
      <c r="UR336" s="0"/>
      <c r="US336" s="0"/>
      <c r="UT336" s="0"/>
      <c r="UU336" s="0"/>
      <c r="UV336" s="0"/>
      <c r="UW336" s="0"/>
      <c r="UX336" s="0"/>
      <c r="UY336" s="0"/>
      <c r="UZ336" s="0"/>
      <c r="VA336" s="0"/>
      <c r="VB336" s="0"/>
      <c r="VC336" s="0"/>
      <c r="VD336" s="0"/>
      <c r="VE336" s="0"/>
      <c r="VF336" s="0"/>
      <c r="VG336" s="0"/>
      <c r="VH336" s="0"/>
      <c r="VI336" s="0"/>
      <c r="VJ336" s="0"/>
      <c r="VK336" s="0"/>
      <c r="VL336" s="0"/>
      <c r="VM336" s="0"/>
      <c r="VN336" s="0"/>
      <c r="VO336" s="0"/>
      <c r="VP336" s="0"/>
      <c r="VQ336" s="0"/>
      <c r="VR336" s="0"/>
      <c r="VS336" s="0"/>
      <c r="VT336" s="0"/>
      <c r="VU336" s="0"/>
      <c r="VV336" s="0"/>
      <c r="VW336" s="0"/>
      <c r="VX336" s="0"/>
      <c r="VY336" s="0"/>
      <c r="VZ336" s="0"/>
      <c r="WA336" s="0"/>
      <c r="WB336" s="0"/>
      <c r="WC336" s="0"/>
      <c r="WD336" s="0"/>
      <c r="WE336" s="0"/>
      <c r="WF336" s="0"/>
      <c r="WG336" s="0"/>
      <c r="WH336" s="0"/>
      <c r="WI336" s="0"/>
      <c r="WJ336" s="0"/>
      <c r="WK336" s="0"/>
      <c r="WL336" s="0"/>
      <c r="WM336" s="0"/>
      <c r="WN336" s="0"/>
      <c r="WO336" s="0"/>
      <c r="WP336" s="0"/>
      <c r="WQ336" s="0"/>
      <c r="WR336" s="0"/>
      <c r="WS336" s="0"/>
      <c r="WT336" s="0"/>
      <c r="WU336" s="0"/>
      <c r="WV336" s="0"/>
      <c r="WW336" s="0"/>
      <c r="WX336" s="0"/>
      <c r="WY336" s="0"/>
      <c r="WZ336" s="0"/>
      <c r="XA336" s="0"/>
      <c r="XB336" s="0"/>
      <c r="XC336" s="0"/>
      <c r="XD336" s="0"/>
      <c r="XE336" s="0"/>
      <c r="XF336" s="0"/>
      <c r="XG336" s="0"/>
      <c r="XH336" s="0"/>
      <c r="XI336" s="0"/>
      <c r="XJ336" s="0"/>
      <c r="XK336" s="0"/>
      <c r="XL336" s="0"/>
      <c r="XM336" s="0"/>
      <c r="XN336" s="0"/>
      <c r="XO336" s="0"/>
      <c r="XP336" s="0"/>
      <c r="XQ336" s="0"/>
      <c r="XR336" s="0"/>
      <c r="XS336" s="0"/>
      <c r="XT336" s="0"/>
      <c r="XU336" s="0"/>
      <c r="XV336" s="0"/>
      <c r="XW336" s="0"/>
      <c r="XX336" s="0"/>
      <c r="XY336" s="0"/>
      <c r="XZ336" s="0"/>
      <c r="YA336" s="0"/>
      <c r="YB336" s="0"/>
      <c r="YC336" s="0"/>
      <c r="YD336" s="0"/>
      <c r="YE336" s="0"/>
      <c r="YF336" s="0"/>
      <c r="YG336" s="0"/>
      <c r="YH336" s="0"/>
      <c r="YI336" s="0"/>
      <c r="YJ336" s="0"/>
      <c r="YK336" s="0"/>
      <c r="YL336" s="0"/>
      <c r="YM336" s="0"/>
      <c r="YN336" s="0"/>
      <c r="YO336" s="0"/>
      <c r="YP336" s="0"/>
      <c r="YQ336" s="0"/>
      <c r="YR336" s="0"/>
      <c r="YS336" s="0"/>
      <c r="YT336" s="0"/>
      <c r="YU336" s="0"/>
      <c r="YV336" s="0"/>
      <c r="YW336" s="0"/>
      <c r="YX336" s="0"/>
      <c r="YY336" s="0"/>
      <c r="YZ336" s="0"/>
      <c r="ZA336" s="0"/>
      <c r="ZB336" s="0"/>
      <c r="ZC336" s="0"/>
      <c r="ZD336" s="0"/>
      <c r="ZE336" s="0"/>
      <c r="ZF336" s="0"/>
      <c r="ZG336" s="0"/>
      <c r="ZH336" s="0"/>
      <c r="ZI336" s="0"/>
      <c r="ZJ336" s="0"/>
      <c r="ZK336" s="0"/>
      <c r="ZL336" s="0"/>
      <c r="ZM336" s="0"/>
      <c r="ZN336" s="0"/>
      <c r="ZO336" s="0"/>
      <c r="ZP336" s="0"/>
      <c r="ZQ336" s="0"/>
      <c r="ZR336" s="0"/>
      <c r="ZS336" s="0"/>
      <c r="ZT336" s="0"/>
      <c r="ZU336" s="0"/>
      <c r="ZV336" s="0"/>
      <c r="ZW336" s="0"/>
      <c r="ZX336" s="0"/>
      <c r="ZY336" s="0"/>
      <c r="ZZ336" s="0"/>
      <c r="AAA336" s="0"/>
      <c r="AAB336" s="0"/>
      <c r="AAC336" s="0"/>
      <c r="AAD336" s="0"/>
      <c r="AAE336" s="0"/>
      <c r="AAF336" s="0"/>
      <c r="AAG336" s="0"/>
      <c r="AAH336" s="0"/>
      <c r="AAI336" s="0"/>
      <c r="AAJ336" s="0"/>
      <c r="AAK336" s="0"/>
      <c r="AAL336" s="0"/>
      <c r="AAM336" s="0"/>
      <c r="AAN336" s="0"/>
      <c r="AAO336" s="0"/>
      <c r="AAP336" s="0"/>
      <c r="AAQ336" s="0"/>
      <c r="AAR336" s="0"/>
      <c r="AAS336" s="0"/>
      <c r="AAT336" s="0"/>
      <c r="AAU336" s="0"/>
      <c r="AAV336" s="0"/>
      <c r="AAW336" s="0"/>
      <c r="AAX336" s="0"/>
      <c r="AAY336" s="0"/>
      <c r="AAZ336" s="0"/>
      <c r="ABA336" s="0"/>
      <c r="ABB336" s="0"/>
      <c r="ABC336" s="0"/>
      <c r="ABD336" s="0"/>
      <c r="ABE336" s="0"/>
      <c r="ABF336" s="0"/>
      <c r="ABG336" s="0"/>
      <c r="ABH336" s="0"/>
      <c r="ABI336" s="0"/>
      <c r="ABJ336" s="0"/>
      <c r="ABK336" s="0"/>
      <c r="ABL336" s="0"/>
      <c r="ABM336" s="0"/>
      <c r="ABN336" s="0"/>
      <c r="ABO336" s="0"/>
      <c r="ABP336" s="0"/>
      <c r="ABQ336" s="0"/>
      <c r="ABR336" s="0"/>
      <c r="ABS336" s="0"/>
      <c r="ABT336" s="0"/>
      <c r="ABU336" s="0"/>
      <c r="ABV336" s="0"/>
      <c r="ABW336" s="0"/>
      <c r="ABX336" s="0"/>
      <c r="ABY336" s="0"/>
      <c r="ABZ336" s="0"/>
      <c r="ACA336" s="0"/>
      <c r="ACB336" s="0"/>
      <c r="ACC336" s="0"/>
      <c r="ACD336" s="0"/>
      <c r="ACE336" s="0"/>
      <c r="ACF336" s="0"/>
      <c r="ACG336" s="0"/>
      <c r="ACH336" s="0"/>
      <c r="ACI336" s="0"/>
      <c r="ACJ336" s="0"/>
      <c r="ACK336" s="0"/>
      <c r="ACL336" s="0"/>
      <c r="ACM336" s="0"/>
      <c r="ACN336" s="0"/>
      <c r="ACO336" s="0"/>
      <c r="ACP336" s="0"/>
      <c r="ACQ336" s="0"/>
      <c r="ACR336" s="0"/>
      <c r="ACS336" s="0"/>
      <c r="ACT336" s="0"/>
      <c r="ACU336" s="0"/>
      <c r="ACV336" s="0"/>
      <c r="ACW336" s="0"/>
      <c r="ACX336" s="0"/>
      <c r="ACY336" s="0"/>
      <c r="ACZ336" s="0"/>
      <c r="ADA336" s="0"/>
      <c r="ADB336" s="0"/>
      <c r="ADC336" s="0"/>
      <c r="ADD336" s="0"/>
      <c r="ADE336" s="0"/>
      <c r="ADF336" s="0"/>
      <c r="ADG336" s="0"/>
      <c r="ADH336" s="0"/>
      <c r="ADI336" s="0"/>
      <c r="ADJ336" s="0"/>
      <c r="ADK336" s="0"/>
      <c r="ADL336" s="0"/>
      <c r="ADM336" s="0"/>
      <c r="ADN336" s="0"/>
      <c r="ADO336" s="0"/>
      <c r="ADP336" s="0"/>
      <c r="ADQ336" s="0"/>
      <c r="ADR336" s="0"/>
      <c r="ADS336" s="0"/>
      <c r="ADT336" s="0"/>
      <c r="ADU336" s="0"/>
      <c r="ADV336" s="0"/>
      <c r="ADW336" s="0"/>
      <c r="ADX336" s="0"/>
      <c r="ADY336" s="0"/>
      <c r="ADZ336" s="0"/>
      <c r="AEA336" s="0"/>
      <c r="AEB336" s="0"/>
      <c r="AEC336" s="0"/>
      <c r="AED336" s="0"/>
      <c r="AEE336" s="0"/>
      <c r="AEF336" s="0"/>
      <c r="AEG336" s="0"/>
      <c r="AEH336" s="0"/>
      <c r="AEI336" s="0"/>
      <c r="AEJ336" s="0"/>
      <c r="AEK336" s="0"/>
      <c r="AEL336" s="0"/>
      <c r="AEM336" s="0"/>
      <c r="AEN336" s="0"/>
      <c r="AEO336" s="0"/>
      <c r="AEP336" s="0"/>
      <c r="AEQ336" s="0"/>
      <c r="AER336" s="0"/>
      <c r="AES336" s="0"/>
      <c r="AET336" s="0"/>
      <c r="AEU336" s="0"/>
      <c r="AEV336" s="0"/>
      <c r="AEW336" s="0"/>
      <c r="AEX336" s="0"/>
      <c r="AEY336" s="0"/>
      <c r="AEZ336" s="0"/>
      <c r="AFA336" s="0"/>
      <c r="AFB336" s="0"/>
      <c r="AFC336" s="0"/>
      <c r="AFD336" s="0"/>
      <c r="AFE336" s="0"/>
      <c r="AFF336" s="0"/>
      <c r="AFG336" s="0"/>
      <c r="AFH336" s="0"/>
      <c r="AFI336" s="0"/>
      <c r="AFJ336" s="0"/>
      <c r="AFK336" s="0"/>
      <c r="AFL336" s="0"/>
      <c r="AFM336" s="0"/>
      <c r="AFN336" s="0"/>
      <c r="AFO336" s="0"/>
      <c r="AFP336" s="0"/>
      <c r="AFQ336" s="0"/>
      <c r="AFR336" s="0"/>
      <c r="AFS336" s="0"/>
      <c r="AFT336" s="0"/>
      <c r="AFU336" s="0"/>
      <c r="AFV336" s="0"/>
      <c r="AFW336" s="0"/>
      <c r="AFX336" s="0"/>
      <c r="AFY336" s="0"/>
      <c r="AFZ336" s="0"/>
      <c r="AGA336" s="0"/>
      <c r="AGB336" s="0"/>
      <c r="AGC336" s="0"/>
      <c r="AGD336" s="0"/>
      <c r="AGE336" s="0"/>
      <c r="AGF336" s="0"/>
      <c r="AGG336" s="0"/>
      <c r="AGH336" s="0"/>
      <c r="AGI336" s="0"/>
      <c r="AGJ336" s="0"/>
      <c r="AGK336" s="0"/>
      <c r="AGL336" s="0"/>
      <c r="AGM336" s="0"/>
      <c r="AGN336" s="0"/>
      <c r="AGO336" s="0"/>
      <c r="AGP336" s="0"/>
      <c r="AGQ336" s="0"/>
      <c r="AGR336" s="0"/>
      <c r="AGS336" s="0"/>
      <c r="AGT336" s="0"/>
      <c r="AGU336" s="0"/>
      <c r="AGV336" s="0"/>
      <c r="AGW336" s="0"/>
      <c r="AGX336" s="0"/>
      <c r="AGY336" s="0"/>
      <c r="AGZ336" s="0"/>
      <c r="AHA336" s="0"/>
      <c r="AHB336" s="0"/>
      <c r="AHC336" s="0"/>
      <c r="AHD336" s="0"/>
      <c r="AHE336" s="0"/>
      <c r="AHF336" s="0"/>
      <c r="AHG336" s="0"/>
      <c r="AHH336" s="0"/>
      <c r="AHI336" s="0"/>
      <c r="AHJ336" s="0"/>
      <c r="AHK336" s="0"/>
      <c r="AHL336" s="0"/>
      <c r="AHM336" s="0"/>
      <c r="AHN336" s="0"/>
      <c r="AHO336" s="0"/>
      <c r="AHP336" s="0"/>
      <c r="AHQ336" s="0"/>
      <c r="AHR336" s="0"/>
      <c r="AHS336" s="0"/>
      <c r="AHT336" s="0"/>
      <c r="AHU336" s="0"/>
      <c r="AHV336" s="0"/>
      <c r="AHW336" s="0"/>
      <c r="AHX336" s="0"/>
      <c r="AHY336" s="0"/>
      <c r="AHZ336" s="0"/>
      <c r="AIA336" s="0"/>
      <c r="AIB336" s="0"/>
      <c r="AIC336" s="0"/>
      <c r="AID336" s="0"/>
      <c r="AIE336" s="0"/>
      <c r="AIF336" s="0"/>
      <c r="AIG336" s="0"/>
      <c r="AIH336" s="0"/>
      <c r="AII336" s="0"/>
      <c r="AIJ336" s="0"/>
      <c r="AIK336" s="0"/>
      <c r="AIL336" s="0"/>
      <c r="AIM336" s="0"/>
      <c r="AIN336" s="0"/>
      <c r="AIO336" s="0"/>
      <c r="AIP336" s="0"/>
      <c r="AIQ336" s="0"/>
      <c r="AIR336" s="0"/>
      <c r="AIS336" s="0"/>
      <c r="AIT336" s="0"/>
      <c r="AIU336" s="0"/>
      <c r="AIV336" s="0"/>
      <c r="AIW336" s="0"/>
      <c r="AIX336" s="0"/>
      <c r="AIY336" s="0"/>
      <c r="AIZ336" s="0"/>
      <c r="AJA336" s="0"/>
      <c r="AJB336" s="0"/>
      <c r="AJC336" s="0"/>
      <c r="AJD336" s="0"/>
      <c r="AJE336" s="0"/>
      <c r="AJF336" s="0"/>
      <c r="AJG336" s="0"/>
      <c r="AJH336" s="0"/>
      <c r="AJI336" s="0"/>
      <c r="AJJ336" s="0"/>
      <c r="AJK336" s="0"/>
      <c r="AJL336" s="0"/>
      <c r="AJM336" s="0"/>
      <c r="AJN336" s="0"/>
      <c r="AJO336" s="0"/>
      <c r="AJP336" s="0"/>
      <c r="AJQ336" s="0"/>
      <c r="AJR336" s="0"/>
      <c r="AJS336" s="0"/>
      <c r="AJT336" s="0"/>
      <c r="AJU336" s="0"/>
      <c r="AJV336" s="0"/>
      <c r="AJW336" s="0"/>
      <c r="AJX336" s="0"/>
      <c r="AJY336" s="0"/>
      <c r="AJZ336" s="0"/>
      <c r="AKA336" s="0"/>
      <c r="AKB336" s="0"/>
      <c r="AKC336" s="0"/>
      <c r="AKD336" s="0"/>
      <c r="AKE336" s="0"/>
      <c r="AKF336" s="0"/>
      <c r="AKG336" s="0"/>
      <c r="AKH336" s="0"/>
      <c r="AKI336" s="0"/>
      <c r="AKJ336" s="0"/>
      <c r="AKK336" s="0"/>
      <c r="AKL336" s="0"/>
      <c r="AKM336" s="0"/>
      <c r="AKN336" s="0"/>
      <c r="AKO336" s="0"/>
      <c r="AKP336" s="0"/>
      <c r="AKQ336" s="0"/>
      <c r="AKR336" s="0"/>
      <c r="AKS336" s="0"/>
      <c r="AKT336" s="0"/>
      <c r="AKU336" s="0"/>
      <c r="AKV336" s="0"/>
      <c r="AKW336" s="0"/>
      <c r="AKX336" s="0"/>
      <c r="AKY336" s="0"/>
      <c r="AKZ336" s="0"/>
      <c r="ALA336" s="0"/>
      <c r="ALB336" s="0"/>
      <c r="ALC336" s="0"/>
      <c r="ALD336" s="0"/>
      <c r="ALE336" s="0"/>
      <c r="ALF336" s="0"/>
      <c r="ALG336" s="0"/>
      <c r="ALH336" s="0"/>
      <c r="ALI336" s="0"/>
      <c r="ALJ336" s="0"/>
      <c r="ALK336" s="0"/>
      <c r="ALL336" s="0"/>
      <c r="ALM336" s="0"/>
      <c r="ALN336" s="0"/>
      <c r="ALO336" s="0"/>
      <c r="ALP336" s="0"/>
      <c r="ALQ336" s="0"/>
      <c r="ALR336" s="0"/>
      <c r="ALS336" s="0"/>
      <c r="ALT336" s="0"/>
      <c r="ALU336" s="0"/>
      <c r="ALV336" s="0"/>
      <c r="ALW336" s="0"/>
      <c r="ALX336" s="0"/>
      <c r="ALY336" s="0"/>
      <c r="ALZ336" s="0"/>
      <c r="AMA336" s="0"/>
      <c r="AMB336" s="0"/>
      <c r="AMC336" s="0"/>
      <c r="AMD336" s="0"/>
      <c r="AME336" s="0"/>
      <c r="AMF336" s="0"/>
      <c r="AMG336" s="0"/>
      <c r="AMH336" s="0"/>
      <c r="AMI336" s="0"/>
      <c r="AMJ336" s="0"/>
    </row>
    <row r="337" customFormat="false" ht="15" hidden="false" customHeight="false" outlineLevel="0" collapsed="false">
      <c r="A337" s="126" t="s">
        <v>1327</v>
      </c>
      <c r="B337" s="127" t="n">
        <v>1</v>
      </c>
      <c r="C337" s="127" t="n">
        <v>1</v>
      </c>
      <c r="D337" s="127" t="n">
        <v>1</v>
      </c>
      <c r="E337" s="127" t="n">
        <v>1</v>
      </c>
      <c r="F337" s="127" t="n">
        <v>1</v>
      </c>
      <c r="G337" s="127" t="n">
        <v>1</v>
      </c>
      <c r="H337" s="127" t="n">
        <v>1</v>
      </c>
      <c r="I337" s="127" t="n">
        <v>1</v>
      </c>
      <c r="J337" s="127" t="n">
        <v>1</v>
      </c>
      <c r="K337" s="127" t="n">
        <v>1</v>
      </c>
      <c r="L337" s="127" t="n">
        <v>1</v>
      </c>
      <c r="M337" s="127" t="n">
        <v>1</v>
      </c>
      <c r="N337" s="127" t="n">
        <v>1</v>
      </c>
      <c r="O337" s="127" t="n">
        <v>1</v>
      </c>
      <c r="P337" s="128" t="n">
        <v>0.5</v>
      </c>
      <c r="Q337" s="0"/>
      <c r="R337" s="4"/>
      <c r="S337" s="4"/>
      <c r="T337" s="141"/>
      <c r="U337" s="0"/>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c r="IY337" s="0"/>
      <c r="IZ337" s="0"/>
      <c r="JA337" s="0"/>
      <c r="JB337" s="0"/>
      <c r="JC337" s="0"/>
      <c r="JD337" s="0"/>
      <c r="JE337" s="0"/>
      <c r="JF337" s="0"/>
      <c r="JG337" s="0"/>
      <c r="JH337" s="0"/>
      <c r="JI337" s="0"/>
      <c r="JJ337" s="0"/>
      <c r="JK337" s="0"/>
      <c r="JL337" s="0"/>
      <c r="JM337" s="0"/>
      <c r="JN337" s="0"/>
      <c r="JO337" s="0"/>
      <c r="JP337" s="0"/>
      <c r="JQ337" s="0"/>
      <c r="JR337" s="0"/>
      <c r="JS337" s="0"/>
      <c r="JT337" s="0"/>
      <c r="JU337" s="0"/>
      <c r="JV337" s="0"/>
      <c r="JW337" s="0"/>
      <c r="JX337" s="0"/>
      <c r="JY337" s="0"/>
      <c r="JZ337" s="0"/>
      <c r="KA337" s="0"/>
      <c r="KB337" s="0"/>
      <c r="KC337" s="0"/>
      <c r="KD337" s="0"/>
      <c r="KE337" s="0"/>
      <c r="KF337" s="0"/>
      <c r="KG337" s="0"/>
      <c r="KH337" s="0"/>
      <c r="KI337" s="0"/>
      <c r="KJ337" s="0"/>
      <c r="KK337" s="0"/>
      <c r="KL337" s="0"/>
      <c r="KM337" s="0"/>
      <c r="KN337" s="0"/>
      <c r="KO337" s="0"/>
      <c r="KP337" s="0"/>
      <c r="KQ337" s="0"/>
      <c r="KR337" s="0"/>
      <c r="KS337" s="0"/>
      <c r="KT337" s="0"/>
      <c r="KU337" s="0"/>
      <c r="KV337" s="0"/>
      <c r="KW337" s="0"/>
      <c r="KX337" s="0"/>
      <c r="KY337" s="0"/>
      <c r="KZ337" s="0"/>
      <c r="LA337" s="0"/>
      <c r="LB337" s="0"/>
      <c r="LC337" s="0"/>
      <c r="LD337" s="0"/>
      <c r="LE337" s="0"/>
      <c r="LF337" s="0"/>
      <c r="LG337" s="0"/>
      <c r="LH337" s="0"/>
      <c r="LI337" s="0"/>
      <c r="LJ337" s="0"/>
      <c r="LK337" s="0"/>
      <c r="LL337" s="0"/>
      <c r="LM337" s="0"/>
      <c r="LN337" s="0"/>
      <c r="LO337" s="0"/>
      <c r="LP337" s="0"/>
      <c r="LQ337" s="0"/>
      <c r="LR337" s="0"/>
      <c r="LS337" s="0"/>
      <c r="LT337" s="0"/>
      <c r="LU337" s="0"/>
      <c r="LV337" s="0"/>
      <c r="LW337" s="0"/>
      <c r="LX337" s="0"/>
      <c r="LY337" s="0"/>
      <c r="LZ337" s="0"/>
      <c r="MA337" s="0"/>
      <c r="MB337" s="0"/>
      <c r="MC337" s="0"/>
      <c r="MD337" s="0"/>
      <c r="ME337" s="0"/>
      <c r="MF337" s="0"/>
      <c r="MG337" s="0"/>
      <c r="MH337" s="0"/>
      <c r="MI337" s="0"/>
      <c r="MJ337" s="0"/>
      <c r="MK337" s="0"/>
      <c r="ML337" s="0"/>
      <c r="MM337" s="0"/>
      <c r="MN337" s="0"/>
      <c r="MO337" s="0"/>
      <c r="MP337" s="0"/>
      <c r="MQ337" s="0"/>
      <c r="MR337" s="0"/>
      <c r="MS337" s="0"/>
      <c r="MT337" s="0"/>
      <c r="MU337" s="0"/>
      <c r="MV337" s="0"/>
      <c r="MW337" s="0"/>
      <c r="MX337" s="0"/>
      <c r="MY337" s="0"/>
      <c r="MZ337" s="0"/>
      <c r="NA337" s="0"/>
      <c r="NB337" s="0"/>
      <c r="NC337" s="0"/>
      <c r="ND337" s="0"/>
      <c r="NE337" s="0"/>
      <c r="NF337" s="0"/>
      <c r="NG337" s="0"/>
      <c r="NH337" s="0"/>
      <c r="NI337" s="0"/>
      <c r="NJ337" s="0"/>
      <c r="NK337" s="0"/>
      <c r="NL337" s="0"/>
      <c r="NM337" s="0"/>
      <c r="NN337" s="0"/>
      <c r="NO337" s="0"/>
      <c r="NP337" s="0"/>
      <c r="NQ337" s="0"/>
      <c r="NR337" s="0"/>
      <c r="NS337" s="0"/>
      <c r="NT337" s="0"/>
      <c r="NU337" s="0"/>
      <c r="NV337" s="0"/>
      <c r="NW337" s="0"/>
      <c r="NX337" s="0"/>
      <c r="NY337" s="0"/>
      <c r="NZ337" s="0"/>
      <c r="OA337" s="0"/>
      <c r="OB337" s="0"/>
      <c r="OC337" s="0"/>
      <c r="OD337" s="0"/>
      <c r="OE337" s="0"/>
      <c r="OF337" s="0"/>
      <c r="OG337" s="0"/>
      <c r="OH337" s="0"/>
      <c r="OI337" s="0"/>
      <c r="OJ337" s="0"/>
      <c r="OK337" s="0"/>
      <c r="OL337" s="0"/>
      <c r="OM337" s="0"/>
      <c r="ON337" s="0"/>
      <c r="OO337" s="0"/>
      <c r="OP337" s="0"/>
      <c r="OQ337" s="0"/>
      <c r="OR337" s="0"/>
      <c r="OS337" s="0"/>
      <c r="OT337" s="0"/>
      <c r="OU337" s="0"/>
      <c r="OV337" s="0"/>
      <c r="OW337" s="0"/>
      <c r="OX337" s="0"/>
      <c r="OY337" s="0"/>
      <c r="OZ337" s="0"/>
      <c r="PA337" s="0"/>
      <c r="PB337" s="0"/>
      <c r="PC337" s="0"/>
      <c r="PD337" s="0"/>
      <c r="PE337" s="0"/>
      <c r="PF337" s="0"/>
      <c r="PG337" s="0"/>
      <c r="PH337" s="0"/>
      <c r="PI337" s="0"/>
      <c r="PJ337" s="0"/>
      <c r="PK337" s="0"/>
      <c r="PL337" s="0"/>
      <c r="PM337" s="0"/>
      <c r="PN337" s="0"/>
      <c r="PO337" s="0"/>
      <c r="PP337" s="0"/>
      <c r="PQ337" s="0"/>
      <c r="PR337" s="0"/>
      <c r="PS337" s="0"/>
      <c r="PT337" s="0"/>
      <c r="PU337" s="0"/>
      <c r="PV337" s="0"/>
      <c r="PW337" s="0"/>
      <c r="PX337" s="0"/>
      <c r="PY337" s="0"/>
      <c r="PZ337" s="0"/>
      <c r="QA337" s="0"/>
      <c r="QB337" s="0"/>
      <c r="QC337" s="0"/>
      <c r="QD337" s="0"/>
      <c r="QE337" s="0"/>
      <c r="QF337" s="0"/>
      <c r="QG337" s="0"/>
      <c r="QH337" s="0"/>
      <c r="QI337" s="0"/>
      <c r="QJ337" s="0"/>
      <c r="QK337" s="0"/>
      <c r="QL337" s="0"/>
      <c r="QM337" s="0"/>
      <c r="QN337" s="0"/>
      <c r="QO337" s="0"/>
      <c r="QP337" s="0"/>
      <c r="QQ337" s="0"/>
      <c r="QR337" s="0"/>
      <c r="QS337" s="0"/>
      <c r="QT337" s="0"/>
      <c r="QU337" s="0"/>
      <c r="QV337" s="0"/>
      <c r="QW337" s="0"/>
      <c r="QX337" s="0"/>
      <c r="QY337" s="0"/>
      <c r="QZ337" s="0"/>
      <c r="RA337" s="0"/>
      <c r="RB337" s="0"/>
      <c r="RC337" s="0"/>
      <c r="RD337" s="0"/>
      <c r="RE337" s="0"/>
      <c r="RF337" s="0"/>
      <c r="RG337" s="0"/>
      <c r="RH337" s="0"/>
      <c r="RI337" s="0"/>
      <c r="RJ337" s="0"/>
      <c r="RK337" s="0"/>
      <c r="RL337" s="0"/>
      <c r="RM337" s="0"/>
      <c r="RN337" s="0"/>
      <c r="RO337" s="0"/>
      <c r="RP337" s="0"/>
      <c r="RQ337" s="0"/>
      <c r="RR337" s="0"/>
      <c r="RS337" s="0"/>
      <c r="RT337" s="0"/>
      <c r="RU337" s="0"/>
      <c r="RV337" s="0"/>
      <c r="RW337" s="0"/>
      <c r="RX337" s="0"/>
      <c r="RY337" s="0"/>
      <c r="RZ337" s="0"/>
      <c r="SA337" s="0"/>
      <c r="SB337" s="0"/>
      <c r="SC337" s="0"/>
      <c r="SD337" s="0"/>
      <c r="SE337" s="0"/>
      <c r="SF337" s="0"/>
      <c r="SG337" s="0"/>
      <c r="SH337" s="0"/>
      <c r="SI337" s="0"/>
      <c r="SJ337" s="0"/>
      <c r="SK337" s="0"/>
      <c r="SL337" s="0"/>
      <c r="SM337" s="0"/>
      <c r="SN337" s="0"/>
      <c r="SO337" s="0"/>
      <c r="SP337" s="0"/>
      <c r="SQ337" s="0"/>
      <c r="SR337" s="0"/>
      <c r="SS337" s="0"/>
      <c r="ST337" s="0"/>
      <c r="SU337" s="0"/>
      <c r="SV337" s="0"/>
      <c r="SW337" s="0"/>
      <c r="SX337" s="0"/>
      <c r="SY337" s="0"/>
      <c r="SZ337" s="0"/>
      <c r="TA337" s="0"/>
      <c r="TB337" s="0"/>
      <c r="TC337" s="0"/>
      <c r="TD337" s="0"/>
      <c r="TE337" s="0"/>
      <c r="TF337" s="0"/>
      <c r="TG337" s="0"/>
      <c r="TH337" s="0"/>
      <c r="TI337" s="0"/>
      <c r="TJ337" s="0"/>
      <c r="TK337" s="0"/>
      <c r="TL337" s="0"/>
      <c r="TM337" s="0"/>
      <c r="TN337" s="0"/>
      <c r="TO337" s="0"/>
      <c r="TP337" s="0"/>
      <c r="TQ337" s="0"/>
      <c r="TR337" s="0"/>
      <c r="TS337" s="0"/>
      <c r="TT337" s="0"/>
      <c r="TU337" s="0"/>
      <c r="TV337" s="0"/>
      <c r="TW337" s="0"/>
      <c r="TX337" s="0"/>
      <c r="TY337" s="0"/>
      <c r="TZ337" s="0"/>
      <c r="UA337" s="0"/>
      <c r="UB337" s="0"/>
      <c r="UC337" s="0"/>
      <c r="UD337" s="0"/>
      <c r="UE337" s="0"/>
      <c r="UF337" s="0"/>
      <c r="UG337" s="0"/>
      <c r="UH337" s="0"/>
      <c r="UI337" s="0"/>
      <c r="UJ337" s="0"/>
      <c r="UK337" s="0"/>
      <c r="UL337" s="0"/>
      <c r="UM337" s="0"/>
      <c r="UN337" s="0"/>
      <c r="UO337" s="0"/>
      <c r="UP337" s="0"/>
      <c r="UQ337" s="0"/>
      <c r="UR337" s="0"/>
      <c r="US337" s="0"/>
      <c r="UT337" s="0"/>
      <c r="UU337" s="0"/>
      <c r="UV337" s="0"/>
      <c r="UW337" s="0"/>
      <c r="UX337" s="0"/>
      <c r="UY337" s="0"/>
      <c r="UZ337" s="0"/>
      <c r="VA337" s="0"/>
      <c r="VB337" s="0"/>
      <c r="VC337" s="0"/>
      <c r="VD337" s="0"/>
      <c r="VE337" s="0"/>
      <c r="VF337" s="0"/>
      <c r="VG337" s="0"/>
      <c r="VH337" s="0"/>
      <c r="VI337" s="0"/>
      <c r="VJ337" s="0"/>
      <c r="VK337" s="0"/>
      <c r="VL337" s="0"/>
      <c r="VM337" s="0"/>
      <c r="VN337" s="0"/>
      <c r="VO337" s="0"/>
      <c r="VP337" s="0"/>
      <c r="VQ337" s="0"/>
      <c r="VR337" s="0"/>
      <c r="VS337" s="0"/>
      <c r="VT337" s="0"/>
      <c r="VU337" s="0"/>
      <c r="VV337" s="0"/>
      <c r="VW337" s="0"/>
      <c r="VX337" s="0"/>
      <c r="VY337" s="0"/>
      <c r="VZ337" s="0"/>
      <c r="WA337" s="0"/>
      <c r="WB337" s="0"/>
      <c r="WC337" s="0"/>
      <c r="WD337" s="0"/>
      <c r="WE337" s="0"/>
      <c r="WF337" s="0"/>
      <c r="WG337" s="0"/>
      <c r="WH337" s="0"/>
      <c r="WI337" s="0"/>
      <c r="WJ337" s="0"/>
      <c r="WK337" s="0"/>
      <c r="WL337" s="0"/>
      <c r="WM337" s="0"/>
      <c r="WN337" s="0"/>
      <c r="WO337" s="0"/>
      <c r="WP337" s="0"/>
      <c r="WQ337" s="0"/>
      <c r="WR337" s="0"/>
      <c r="WS337" s="0"/>
      <c r="WT337" s="0"/>
      <c r="WU337" s="0"/>
      <c r="WV337" s="0"/>
      <c r="WW337" s="0"/>
      <c r="WX337" s="0"/>
      <c r="WY337" s="0"/>
      <c r="WZ337" s="0"/>
      <c r="XA337" s="0"/>
      <c r="XB337" s="0"/>
      <c r="XC337" s="0"/>
      <c r="XD337" s="0"/>
      <c r="XE337" s="0"/>
      <c r="XF337" s="0"/>
      <c r="XG337" s="0"/>
      <c r="XH337" s="0"/>
      <c r="XI337" s="0"/>
      <c r="XJ337" s="0"/>
      <c r="XK337" s="0"/>
      <c r="XL337" s="0"/>
      <c r="XM337" s="0"/>
      <c r="XN337" s="0"/>
      <c r="XO337" s="0"/>
      <c r="XP337" s="0"/>
      <c r="XQ337" s="0"/>
      <c r="XR337" s="0"/>
      <c r="XS337" s="0"/>
      <c r="XT337" s="0"/>
      <c r="XU337" s="0"/>
      <c r="XV337" s="0"/>
      <c r="XW337" s="0"/>
      <c r="XX337" s="0"/>
      <c r="XY337" s="0"/>
      <c r="XZ337" s="0"/>
      <c r="YA337" s="0"/>
      <c r="YB337" s="0"/>
      <c r="YC337" s="0"/>
      <c r="YD337" s="0"/>
      <c r="YE337" s="0"/>
      <c r="YF337" s="0"/>
      <c r="YG337" s="0"/>
      <c r="YH337" s="0"/>
      <c r="YI337" s="0"/>
      <c r="YJ337" s="0"/>
      <c r="YK337" s="0"/>
      <c r="YL337" s="0"/>
      <c r="YM337" s="0"/>
      <c r="YN337" s="0"/>
      <c r="YO337" s="0"/>
      <c r="YP337" s="0"/>
      <c r="YQ337" s="0"/>
      <c r="YR337" s="0"/>
      <c r="YS337" s="0"/>
      <c r="YT337" s="0"/>
      <c r="YU337" s="0"/>
      <c r="YV337" s="0"/>
      <c r="YW337" s="0"/>
      <c r="YX337" s="0"/>
      <c r="YY337" s="0"/>
      <c r="YZ337" s="0"/>
      <c r="ZA337" s="0"/>
      <c r="ZB337" s="0"/>
      <c r="ZC337" s="0"/>
      <c r="ZD337" s="0"/>
      <c r="ZE337" s="0"/>
      <c r="ZF337" s="0"/>
      <c r="ZG337" s="0"/>
      <c r="ZH337" s="0"/>
      <c r="ZI337" s="0"/>
      <c r="ZJ337" s="0"/>
      <c r="ZK337" s="0"/>
      <c r="ZL337" s="0"/>
      <c r="ZM337" s="0"/>
      <c r="ZN337" s="0"/>
      <c r="ZO337" s="0"/>
      <c r="ZP337" s="0"/>
      <c r="ZQ337" s="0"/>
      <c r="ZR337" s="0"/>
      <c r="ZS337" s="0"/>
      <c r="ZT337" s="0"/>
      <c r="ZU337" s="0"/>
      <c r="ZV337" s="0"/>
      <c r="ZW337" s="0"/>
      <c r="ZX337" s="0"/>
      <c r="ZY337" s="0"/>
      <c r="ZZ337" s="0"/>
      <c r="AAA337" s="0"/>
      <c r="AAB337" s="0"/>
      <c r="AAC337" s="0"/>
      <c r="AAD337" s="0"/>
      <c r="AAE337" s="0"/>
      <c r="AAF337" s="0"/>
      <c r="AAG337" s="0"/>
      <c r="AAH337" s="0"/>
      <c r="AAI337" s="0"/>
      <c r="AAJ337" s="0"/>
      <c r="AAK337" s="0"/>
      <c r="AAL337" s="0"/>
      <c r="AAM337" s="0"/>
      <c r="AAN337" s="0"/>
      <c r="AAO337" s="0"/>
      <c r="AAP337" s="0"/>
      <c r="AAQ337" s="0"/>
      <c r="AAR337" s="0"/>
      <c r="AAS337" s="0"/>
      <c r="AAT337" s="0"/>
      <c r="AAU337" s="0"/>
      <c r="AAV337" s="0"/>
      <c r="AAW337" s="0"/>
      <c r="AAX337" s="0"/>
      <c r="AAY337" s="0"/>
      <c r="AAZ337" s="0"/>
      <c r="ABA337" s="0"/>
      <c r="ABB337" s="0"/>
      <c r="ABC337" s="0"/>
      <c r="ABD337" s="0"/>
      <c r="ABE337" s="0"/>
      <c r="ABF337" s="0"/>
      <c r="ABG337" s="0"/>
      <c r="ABH337" s="0"/>
      <c r="ABI337" s="0"/>
      <c r="ABJ337" s="0"/>
      <c r="ABK337" s="0"/>
      <c r="ABL337" s="0"/>
      <c r="ABM337" s="0"/>
      <c r="ABN337" s="0"/>
      <c r="ABO337" s="0"/>
      <c r="ABP337" s="0"/>
      <c r="ABQ337" s="0"/>
      <c r="ABR337" s="0"/>
      <c r="ABS337" s="0"/>
      <c r="ABT337" s="0"/>
      <c r="ABU337" s="0"/>
      <c r="ABV337" s="0"/>
      <c r="ABW337" s="0"/>
      <c r="ABX337" s="0"/>
      <c r="ABY337" s="0"/>
      <c r="ABZ337" s="0"/>
      <c r="ACA337" s="0"/>
      <c r="ACB337" s="0"/>
      <c r="ACC337" s="0"/>
      <c r="ACD337" s="0"/>
      <c r="ACE337" s="0"/>
      <c r="ACF337" s="0"/>
      <c r="ACG337" s="0"/>
      <c r="ACH337" s="0"/>
      <c r="ACI337" s="0"/>
      <c r="ACJ337" s="0"/>
      <c r="ACK337" s="0"/>
      <c r="ACL337" s="0"/>
      <c r="ACM337" s="0"/>
      <c r="ACN337" s="0"/>
      <c r="ACO337" s="0"/>
      <c r="ACP337" s="0"/>
      <c r="ACQ337" s="0"/>
      <c r="ACR337" s="0"/>
      <c r="ACS337" s="0"/>
      <c r="ACT337" s="0"/>
      <c r="ACU337" s="0"/>
      <c r="ACV337" s="0"/>
      <c r="ACW337" s="0"/>
      <c r="ACX337" s="0"/>
      <c r="ACY337" s="0"/>
      <c r="ACZ337" s="0"/>
      <c r="ADA337" s="0"/>
      <c r="ADB337" s="0"/>
      <c r="ADC337" s="0"/>
      <c r="ADD337" s="0"/>
      <c r="ADE337" s="0"/>
      <c r="ADF337" s="0"/>
      <c r="ADG337" s="0"/>
      <c r="ADH337" s="0"/>
      <c r="ADI337" s="0"/>
      <c r="ADJ337" s="0"/>
      <c r="ADK337" s="0"/>
      <c r="ADL337" s="0"/>
      <c r="ADM337" s="0"/>
      <c r="ADN337" s="0"/>
      <c r="ADO337" s="0"/>
      <c r="ADP337" s="0"/>
      <c r="ADQ337" s="0"/>
      <c r="ADR337" s="0"/>
      <c r="ADS337" s="0"/>
      <c r="ADT337" s="0"/>
      <c r="ADU337" s="0"/>
      <c r="ADV337" s="0"/>
      <c r="ADW337" s="0"/>
      <c r="ADX337" s="0"/>
      <c r="ADY337" s="0"/>
      <c r="ADZ337" s="0"/>
      <c r="AEA337" s="0"/>
      <c r="AEB337" s="0"/>
      <c r="AEC337" s="0"/>
      <c r="AED337" s="0"/>
      <c r="AEE337" s="0"/>
      <c r="AEF337" s="0"/>
      <c r="AEG337" s="0"/>
      <c r="AEH337" s="0"/>
      <c r="AEI337" s="0"/>
      <c r="AEJ337" s="0"/>
      <c r="AEK337" s="0"/>
      <c r="AEL337" s="0"/>
      <c r="AEM337" s="0"/>
      <c r="AEN337" s="0"/>
      <c r="AEO337" s="0"/>
      <c r="AEP337" s="0"/>
      <c r="AEQ337" s="0"/>
      <c r="AER337" s="0"/>
      <c r="AES337" s="0"/>
      <c r="AET337" s="0"/>
      <c r="AEU337" s="0"/>
      <c r="AEV337" s="0"/>
      <c r="AEW337" s="0"/>
      <c r="AEX337" s="0"/>
      <c r="AEY337" s="0"/>
      <c r="AEZ337" s="0"/>
      <c r="AFA337" s="0"/>
      <c r="AFB337" s="0"/>
      <c r="AFC337" s="0"/>
      <c r="AFD337" s="0"/>
      <c r="AFE337" s="0"/>
      <c r="AFF337" s="0"/>
      <c r="AFG337" s="0"/>
      <c r="AFH337" s="0"/>
      <c r="AFI337" s="0"/>
      <c r="AFJ337" s="0"/>
      <c r="AFK337" s="0"/>
      <c r="AFL337" s="0"/>
      <c r="AFM337" s="0"/>
      <c r="AFN337" s="0"/>
      <c r="AFO337" s="0"/>
      <c r="AFP337" s="0"/>
      <c r="AFQ337" s="0"/>
      <c r="AFR337" s="0"/>
      <c r="AFS337" s="0"/>
      <c r="AFT337" s="0"/>
      <c r="AFU337" s="0"/>
      <c r="AFV337" s="0"/>
      <c r="AFW337" s="0"/>
      <c r="AFX337" s="0"/>
      <c r="AFY337" s="0"/>
      <c r="AFZ337" s="0"/>
      <c r="AGA337" s="0"/>
      <c r="AGB337" s="0"/>
      <c r="AGC337" s="0"/>
      <c r="AGD337" s="0"/>
      <c r="AGE337" s="0"/>
      <c r="AGF337" s="0"/>
      <c r="AGG337" s="0"/>
      <c r="AGH337" s="0"/>
      <c r="AGI337" s="0"/>
      <c r="AGJ337" s="0"/>
      <c r="AGK337" s="0"/>
      <c r="AGL337" s="0"/>
      <c r="AGM337" s="0"/>
      <c r="AGN337" s="0"/>
      <c r="AGO337" s="0"/>
      <c r="AGP337" s="0"/>
      <c r="AGQ337" s="0"/>
      <c r="AGR337" s="0"/>
      <c r="AGS337" s="0"/>
      <c r="AGT337" s="0"/>
      <c r="AGU337" s="0"/>
      <c r="AGV337" s="0"/>
      <c r="AGW337" s="0"/>
      <c r="AGX337" s="0"/>
      <c r="AGY337" s="0"/>
      <c r="AGZ337" s="0"/>
      <c r="AHA337" s="0"/>
      <c r="AHB337" s="0"/>
      <c r="AHC337" s="0"/>
      <c r="AHD337" s="0"/>
      <c r="AHE337" s="0"/>
      <c r="AHF337" s="0"/>
      <c r="AHG337" s="0"/>
      <c r="AHH337" s="0"/>
      <c r="AHI337" s="0"/>
      <c r="AHJ337" s="0"/>
      <c r="AHK337" s="0"/>
      <c r="AHL337" s="0"/>
      <c r="AHM337" s="0"/>
      <c r="AHN337" s="0"/>
      <c r="AHO337" s="0"/>
      <c r="AHP337" s="0"/>
      <c r="AHQ337" s="0"/>
      <c r="AHR337" s="0"/>
      <c r="AHS337" s="0"/>
      <c r="AHT337" s="0"/>
      <c r="AHU337" s="0"/>
      <c r="AHV337" s="0"/>
      <c r="AHW337" s="0"/>
      <c r="AHX337" s="0"/>
      <c r="AHY337" s="0"/>
      <c r="AHZ337" s="0"/>
      <c r="AIA337" s="0"/>
      <c r="AIB337" s="0"/>
      <c r="AIC337" s="0"/>
      <c r="AID337" s="0"/>
      <c r="AIE337" s="0"/>
      <c r="AIF337" s="0"/>
      <c r="AIG337" s="0"/>
      <c r="AIH337" s="0"/>
      <c r="AII337" s="0"/>
      <c r="AIJ337" s="0"/>
      <c r="AIK337" s="0"/>
      <c r="AIL337" s="0"/>
      <c r="AIM337" s="0"/>
      <c r="AIN337" s="0"/>
      <c r="AIO337" s="0"/>
      <c r="AIP337" s="0"/>
      <c r="AIQ337" s="0"/>
      <c r="AIR337" s="0"/>
      <c r="AIS337" s="0"/>
      <c r="AIT337" s="0"/>
      <c r="AIU337" s="0"/>
      <c r="AIV337" s="0"/>
      <c r="AIW337" s="0"/>
      <c r="AIX337" s="0"/>
      <c r="AIY337" s="0"/>
      <c r="AIZ337" s="0"/>
      <c r="AJA337" s="0"/>
      <c r="AJB337" s="0"/>
      <c r="AJC337" s="0"/>
      <c r="AJD337" s="0"/>
      <c r="AJE337" s="0"/>
      <c r="AJF337" s="0"/>
      <c r="AJG337" s="0"/>
      <c r="AJH337" s="0"/>
      <c r="AJI337" s="0"/>
      <c r="AJJ337" s="0"/>
      <c r="AJK337" s="0"/>
      <c r="AJL337" s="0"/>
      <c r="AJM337" s="0"/>
      <c r="AJN337" s="0"/>
      <c r="AJO337" s="0"/>
      <c r="AJP337" s="0"/>
      <c r="AJQ337" s="0"/>
      <c r="AJR337" s="0"/>
      <c r="AJS337" s="0"/>
      <c r="AJT337" s="0"/>
      <c r="AJU337" s="0"/>
      <c r="AJV337" s="0"/>
      <c r="AJW337" s="0"/>
      <c r="AJX337" s="0"/>
      <c r="AJY337" s="0"/>
      <c r="AJZ337" s="0"/>
      <c r="AKA337" s="0"/>
      <c r="AKB337" s="0"/>
      <c r="AKC337" s="0"/>
      <c r="AKD337" s="0"/>
      <c r="AKE337" s="0"/>
      <c r="AKF337" s="0"/>
      <c r="AKG337" s="0"/>
      <c r="AKH337" s="0"/>
      <c r="AKI337" s="0"/>
      <c r="AKJ337" s="0"/>
      <c r="AKK337" s="0"/>
      <c r="AKL337" s="0"/>
      <c r="AKM337" s="0"/>
      <c r="AKN337" s="0"/>
      <c r="AKO337" s="0"/>
      <c r="AKP337" s="0"/>
      <c r="AKQ337" s="0"/>
      <c r="AKR337" s="0"/>
      <c r="AKS337" s="0"/>
      <c r="AKT337" s="0"/>
      <c r="AKU337" s="0"/>
      <c r="AKV337" s="0"/>
      <c r="AKW337" s="0"/>
      <c r="AKX337" s="0"/>
      <c r="AKY337" s="0"/>
      <c r="AKZ337" s="0"/>
      <c r="ALA337" s="0"/>
      <c r="ALB337" s="0"/>
      <c r="ALC337" s="0"/>
      <c r="ALD337" s="0"/>
      <c r="ALE337" s="0"/>
      <c r="ALF337" s="0"/>
      <c r="ALG337" s="0"/>
      <c r="ALH337" s="0"/>
      <c r="ALI337" s="0"/>
      <c r="ALJ337" s="0"/>
      <c r="ALK337" s="0"/>
      <c r="ALL337" s="0"/>
      <c r="ALM337" s="0"/>
      <c r="ALN337" s="0"/>
      <c r="ALO337" s="0"/>
      <c r="ALP337" s="0"/>
      <c r="ALQ337" s="0"/>
      <c r="ALR337" s="0"/>
      <c r="ALS337" s="0"/>
      <c r="ALT337" s="0"/>
      <c r="ALU337" s="0"/>
      <c r="ALV337" s="0"/>
      <c r="ALW337" s="0"/>
      <c r="ALX337" s="0"/>
      <c r="ALY337" s="0"/>
      <c r="ALZ337" s="0"/>
      <c r="AMA337" s="0"/>
      <c r="AMB337" s="0"/>
      <c r="AMC337" s="0"/>
      <c r="AMD337" s="0"/>
      <c r="AME337" s="0"/>
      <c r="AMF337" s="0"/>
      <c r="AMG337" s="0"/>
      <c r="AMH337" s="0"/>
      <c r="AMI337" s="0"/>
      <c r="AMJ337" s="0"/>
    </row>
    <row r="338" customFormat="false" ht="15" hidden="false" customHeight="false" outlineLevel="0" collapsed="false">
      <c r="A338" s="142" t="s">
        <v>1404</v>
      </c>
      <c r="B338" s="143" t="n">
        <f aca="false">AVERAGE(B323:B337)</f>
        <v>0.633198757329797</v>
      </c>
      <c r="C338" s="143" t="n">
        <f aca="false">AVERAGE(C323:C337)</f>
        <v>0.614090138126521</v>
      </c>
      <c r="D338" s="143" t="n">
        <f aca="false">AVERAGE(D323:D337)</f>
        <v>0.509881818181818</v>
      </c>
      <c r="E338" s="143" t="n">
        <f aca="false">AVERAGE(E323:E337)</f>
        <v>0.618663417251292</v>
      </c>
      <c r="F338" s="143" t="n">
        <f aca="false">AVERAGE(F323:F337)</f>
        <v>0.53649715839455</v>
      </c>
      <c r="G338" s="143" t="n">
        <f aca="false">AVERAGE(G323:G337)</f>
        <v>0.64360209294389</v>
      </c>
      <c r="H338" s="143" t="n">
        <f aca="false">AVERAGE(H323:H337)</f>
        <v>0.592755555555555</v>
      </c>
      <c r="I338" s="143" t="n">
        <f aca="false">AVERAGE(I323:I337)</f>
        <v>0.529951710001204</v>
      </c>
      <c r="J338" s="143" t="n">
        <f aca="false">AVERAGE(J323:J337)</f>
        <v>0.537191173574624</v>
      </c>
      <c r="K338" s="143" t="n">
        <f aca="false">AVERAGE(K323:K337)</f>
        <v>0.567650715644342</v>
      </c>
      <c r="L338" s="143" t="n">
        <f aca="false">AVERAGE(L323:L337)</f>
        <v>0.600727663215308</v>
      </c>
      <c r="M338" s="143" t="n">
        <f aca="false">AVERAGE(M323:M337)</f>
        <v>0.531333133994808</v>
      </c>
      <c r="N338" s="143" t="n">
        <f aca="false">AVERAGE(N323:N337)</f>
        <v>0.63830176907725</v>
      </c>
      <c r="O338" s="143" t="n">
        <f aca="false">AVERAGE(O323:O337)</f>
        <v>0.485218220779945</v>
      </c>
      <c r="P338" s="144" t="n">
        <f aca="false">AVERAGE(P323:P337)</f>
        <v>0.464950888121224</v>
      </c>
      <c r="Q338" s="0"/>
      <c r="R338" s="4"/>
      <c r="S338" s="4"/>
      <c r="T338" s="141"/>
      <c r="U338" s="0"/>
      <c r="V338" s="0"/>
      <c r="W338" s="0"/>
      <c r="X338" s="0"/>
      <c r="Y338" s="0"/>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c r="IY338" s="0"/>
      <c r="IZ338" s="0"/>
      <c r="JA338" s="0"/>
      <c r="JB338" s="0"/>
      <c r="JC338" s="0"/>
      <c r="JD338" s="0"/>
      <c r="JE338" s="0"/>
      <c r="JF338" s="0"/>
      <c r="JG338" s="0"/>
      <c r="JH338" s="0"/>
      <c r="JI338" s="0"/>
      <c r="JJ338" s="0"/>
      <c r="JK338" s="0"/>
      <c r="JL338" s="0"/>
      <c r="JM338" s="0"/>
      <c r="JN338" s="0"/>
      <c r="JO338" s="0"/>
      <c r="JP338" s="0"/>
      <c r="JQ338" s="0"/>
      <c r="JR338" s="0"/>
      <c r="JS338" s="0"/>
      <c r="JT338" s="0"/>
      <c r="JU338" s="0"/>
      <c r="JV338" s="0"/>
      <c r="JW338" s="0"/>
      <c r="JX338" s="0"/>
      <c r="JY338" s="0"/>
      <c r="JZ338" s="0"/>
      <c r="KA338" s="0"/>
      <c r="KB338" s="0"/>
      <c r="KC338" s="0"/>
      <c r="KD338" s="0"/>
      <c r="KE338" s="0"/>
      <c r="KF338" s="0"/>
      <c r="KG338" s="0"/>
      <c r="KH338" s="0"/>
      <c r="KI338" s="0"/>
      <c r="KJ338" s="0"/>
      <c r="KK338" s="0"/>
      <c r="KL338" s="0"/>
      <c r="KM338" s="0"/>
      <c r="KN338" s="0"/>
      <c r="KO338" s="0"/>
      <c r="KP338" s="0"/>
      <c r="KQ338" s="0"/>
      <c r="KR338" s="0"/>
      <c r="KS338" s="0"/>
      <c r="KT338" s="0"/>
      <c r="KU338" s="0"/>
      <c r="KV338" s="0"/>
      <c r="KW338" s="0"/>
      <c r="KX338" s="0"/>
      <c r="KY338" s="0"/>
      <c r="KZ338" s="0"/>
      <c r="LA338" s="0"/>
      <c r="LB338" s="0"/>
      <c r="LC338" s="0"/>
      <c r="LD338" s="0"/>
      <c r="LE338" s="0"/>
      <c r="LF338" s="0"/>
      <c r="LG338" s="0"/>
      <c r="LH338" s="0"/>
      <c r="LI338" s="0"/>
      <c r="LJ338" s="0"/>
      <c r="LK338" s="0"/>
      <c r="LL338" s="0"/>
      <c r="LM338" s="0"/>
      <c r="LN338" s="0"/>
      <c r="LO338" s="0"/>
      <c r="LP338" s="0"/>
      <c r="LQ338" s="0"/>
      <c r="LR338" s="0"/>
      <c r="LS338" s="0"/>
      <c r="LT338" s="0"/>
      <c r="LU338" s="0"/>
      <c r="LV338" s="0"/>
      <c r="LW338" s="0"/>
      <c r="LX338" s="0"/>
      <c r="LY338" s="0"/>
      <c r="LZ338" s="0"/>
      <c r="MA338" s="0"/>
      <c r="MB338" s="0"/>
      <c r="MC338" s="0"/>
      <c r="MD338" s="0"/>
      <c r="ME338" s="0"/>
      <c r="MF338" s="0"/>
      <c r="MG338" s="0"/>
      <c r="MH338" s="0"/>
      <c r="MI338" s="0"/>
      <c r="MJ338" s="0"/>
      <c r="MK338" s="0"/>
      <c r="ML338" s="0"/>
      <c r="MM338" s="0"/>
      <c r="MN338" s="0"/>
      <c r="MO338" s="0"/>
      <c r="MP338" s="0"/>
      <c r="MQ338" s="0"/>
      <c r="MR338" s="0"/>
      <c r="MS338" s="0"/>
      <c r="MT338" s="0"/>
      <c r="MU338" s="0"/>
      <c r="MV338" s="0"/>
      <c r="MW338" s="0"/>
      <c r="MX338" s="0"/>
      <c r="MY338" s="0"/>
      <c r="MZ338" s="0"/>
      <c r="NA338" s="0"/>
      <c r="NB338" s="0"/>
      <c r="NC338" s="0"/>
      <c r="ND338" s="0"/>
      <c r="NE338" s="0"/>
      <c r="NF338" s="0"/>
      <c r="NG338" s="0"/>
      <c r="NH338" s="0"/>
      <c r="NI338" s="0"/>
      <c r="NJ338" s="0"/>
      <c r="NK338" s="0"/>
      <c r="NL338" s="0"/>
      <c r="NM338" s="0"/>
      <c r="NN338" s="0"/>
      <c r="NO338" s="0"/>
      <c r="NP338" s="0"/>
      <c r="NQ338" s="0"/>
      <c r="NR338" s="0"/>
      <c r="NS338" s="0"/>
      <c r="NT338" s="0"/>
      <c r="NU338" s="0"/>
      <c r="NV338" s="0"/>
      <c r="NW338" s="0"/>
      <c r="NX338" s="0"/>
      <c r="NY338" s="0"/>
      <c r="NZ338" s="0"/>
      <c r="OA338" s="0"/>
      <c r="OB338" s="0"/>
      <c r="OC338" s="0"/>
      <c r="OD338" s="0"/>
      <c r="OE338" s="0"/>
      <c r="OF338" s="0"/>
      <c r="OG338" s="0"/>
      <c r="OH338" s="0"/>
      <c r="OI338" s="0"/>
      <c r="OJ338" s="0"/>
      <c r="OK338" s="0"/>
      <c r="OL338" s="0"/>
      <c r="OM338" s="0"/>
      <c r="ON338" s="0"/>
      <c r="OO338" s="0"/>
      <c r="OP338" s="0"/>
      <c r="OQ338" s="0"/>
      <c r="OR338" s="0"/>
      <c r="OS338" s="0"/>
      <c r="OT338" s="0"/>
      <c r="OU338" s="0"/>
      <c r="OV338" s="0"/>
      <c r="OW338" s="0"/>
      <c r="OX338" s="0"/>
      <c r="OY338" s="0"/>
      <c r="OZ338" s="0"/>
      <c r="PA338" s="0"/>
      <c r="PB338" s="0"/>
      <c r="PC338" s="0"/>
      <c r="PD338" s="0"/>
      <c r="PE338" s="0"/>
      <c r="PF338" s="0"/>
      <c r="PG338" s="0"/>
      <c r="PH338" s="0"/>
      <c r="PI338" s="0"/>
      <c r="PJ338" s="0"/>
      <c r="PK338" s="0"/>
      <c r="PL338" s="0"/>
      <c r="PM338" s="0"/>
      <c r="PN338" s="0"/>
      <c r="PO338" s="0"/>
      <c r="PP338" s="0"/>
      <c r="PQ338" s="0"/>
      <c r="PR338" s="0"/>
      <c r="PS338" s="0"/>
      <c r="PT338" s="0"/>
      <c r="PU338" s="0"/>
      <c r="PV338" s="0"/>
      <c r="PW338" s="0"/>
      <c r="PX338" s="0"/>
      <c r="PY338" s="0"/>
      <c r="PZ338" s="0"/>
      <c r="QA338" s="0"/>
      <c r="QB338" s="0"/>
      <c r="QC338" s="0"/>
      <c r="QD338" s="0"/>
      <c r="QE338" s="0"/>
      <c r="QF338" s="0"/>
      <c r="QG338" s="0"/>
      <c r="QH338" s="0"/>
      <c r="QI338" s="0"/>
      <c r="QJ338" s="0"/>
      <c r="QK338" s="0"/>
      <c r="QL338" s="0"/>
      <c r="QM338" s="0"/>
      <c r="QN338" s="0"/>
      <c r="QO338" s="0"/>
      <c r="QP338" s="0"/>
      <c r="QQ338" s="0"/>
      <c r="QR338" s="0"/>
      <c r="QS338" s="0"/>
      <c r="QT338" s="0"/>
      <c r="QU338" s="0"/>
      <c r="QV338" s="0"/>
      <c r="QW338" s="0"/>
      <c r="QX338" s="0"/>
      <c r="QY338" s="0"/>
      <c r="QZ338" s="0"/>
      <c r="RA338" s="0"/>
      <c r="RB338" s="0"/>
      <c r="RC338" s="0"/>
      <c r="RD338" s="0"/>
      <c r="RE338" s="0"/>
      <c r="RF338" s="0"/>
      <c r="RG338" s="0"/>
      <c r="RH338" s="0"/>
      <c r="RI338" s="0"/>
      <c r="RJ338" s="0"/>
      <c r="RK338" s="0"/>
      <c r="RL338" s="0"/>
      <c r="RM338" s="0"/>
      <c r="RN338" s="0"/>
      <c r="RO338" s="0"/>
      <c r="RP338" s="0"/>
      <c r="RQ338" s="0"/>
      <c r="RR338" s="0"/>
      <c r="RS338" s="0"/>
      <c r="RT338" s="0"/>
      <c r="RU338" s="0"/>
      <c r="RV338" s="0"/>
      <c r="RW338" s="0"/>
      <c r="RX338" s="0"/>
      <c r="RY338" s="0"/>
      <c r="RZ338" s="0"/>
      <c r="SA338" s="0"/>
      <c r="SB338" s="0"/>
      <c r="SC338" s="0"/>
      <c r="SD338" s="0"/>
      <c r="SE338" s="0"/>
      <c r="SF338" s="0"/>
      <c r="SG338" s="0"/>
      <c r="SH338" s="0"/>
      <c r="SI338" s="0"/>
      <c r="SJ338" s="0"/>
      <c r="SK338" s="0"/>
      <c r="SL338" s="0"/>
      <c r="SM338" s="0"/>
      <c r="SN338" s="0"/>
      <c r="SO338" s="0"/>
      <c r="SP338" s="0"/>
      <c r="SQ338" s="0"/>
      <c r="SR338" s="0"/>
      <c r="SS338" s="0"/>
      <c r="ST338" s="0"/>
      <c r="SU338" s="0"/>
      <c r="SV338" s="0"/>
      <c r="SW338" s="0"/>
      <c r="SX338" s="0"/>
      <c r="SY338" s="0"/>
      <c r="SZ338" s="0"/>
      <c r="TA338" s="0"/>
      <c r="TB338" s="0"/>
      <c r="TC338" s="0"/>
      <c r="TD338" s="0"/>
      <c r="TE338" s="0"/>
      <c r="TF338" s="0"/>
      <c r="TG338" s="0"/>
      <c r="TH338" s="0"/>
      <c r="TI338" s="0"/>
      <c r="TJ338" s="0"/>
      <c r="TK338" s="0"/>
      <c r="TL338" s="0"/>
      <c r="TM338" s="0"/>
      <c r="TN338" s="0"/>
      <c r="TO338" s="0"/>
      <c r="TP338" s="0"/>
      <c r="TQ338" s="0"/>
      <c r="TR338" s="0"/>
      <c r="TS338" s="0"/>
      <c r="TT338" s="0"/>
      <c r="TU338" s="0"/>
      <c r="TV338" s="0"/>
      <c r="TW338" s="0"/>
      <c r="TX338" s="0"/>
      <c r="TY338" s="0"/>
      <c r="TZ338" s="0"/>
      <c r="UA338" s="0"/>
      <c r="UB338" s="0"/>
      <c r="UC338" s="0"/>
      <c r="UD338" s="0"/>
      <c r="UE338" s="0"/>
      <c r="UF338" s="0"/>
      <c r="UG338" s="0"/>
      <c r="UH338" s="0"/>
      <c r="UI338" s="0"/>
      <c r="UJ338" s="0"/>
      <c r="UK338" s="0"/>
      <c r="UL338" s="0"/>
      <c r="UM338" s="0"/>
      <c r="UN338" s="0"/>
      <c r="UO338" s="0"/>
      <c r="UP338" s="0"/>
      <c r="UQ338" s="0"/>
      <c r="UR338" s="0"/>
      <c r="US338" s="0"/>
      <c r="UT338" s="0"/>
      <c r="UU338" s="0"/>
      <c r="UV338" s="0"/>
      <c r="UW338" s="0"/>
      <c r="UX338" s="0"/>
      <c r="UY338" s="0"/>
      <c r="UZ338" s="0"/>
      <c r="VA338" s="0"/>
      <c r="VB338" s="0"/>
      <c r="VC338" s="0"/>
      <c r="VD338" s="0"/>
      <c r="VE338" s="0"/>
      <c r="VF338" s="0"/>
      <c r="VG338" s="0"/>
      <c r="VH338" s="0"/>
      <c r="VI338" s="0"/>
      <c r="VJ338" s="0"/>
      <c r="VK338" s="0"/>
      <c r="VL338" s="0"/>
      <c r="VM338" s="0"/>
      <c r="VN338" s="0"/>
      <c r="VO338" s="0"/>
      <c r="VP338" s="0"/>
      <c r="VQ338" s="0"/>
      <c r="VR338" s="0"/>
      <c r="VS338" s="0"/>
      <c r="VT338" s="0"/>
      <c r="VU338" s="0"/>
      <c r="VV338" s="0"/>
      <c r="VW338" s="0"/>
      <c r="VX338" s="0"/>
      <c r="VY338" s="0"/>
      <c r="VZ338" s="0"/>
      <c r="WA338" s="0"/>
      <c r="WB338" s="0"/>
      <c r="WC338" s="0"/>
      <c r="WD338" s="0"/>
      <c r="WE338" s="0"/>
      <c r="WF338" s="0"/>
      <c r="WG338" s="0"/>
      <c r="WH338" s="0"/>
      <c r="WI338" s="0"/>
      <c r="WJ338" s="0"/>
      <c r="WK338" s="0"/>
      <c r="WL338" s="0"/>
      <c r="WM338" s="0"/>
      <c r="WN338" s="0"/>
      <c r="WO338" s="0"/>
      <c r="WP338" s="0"/>
      <c r="WQ338" s="0"/>
      <c r="WR338" s="0"/>
      <c r="WS338" s="0"/>
      <c r="WT338" s="0"/>
      <c r="WU338" s="0"/>
      <c r="WV338" s="0"/>
      <c r="WW338" s="0"/>
      <c r="WX338" s="0"/>
      <c r="WY338" s="0"/>
      <c r="WZ338" s="0"/>
      <c r="XA338" s="0"/>
      <c r="XB338" s="0"/>
      <c r="XC338" s="0"/>
      <c r="XD338" s="0"/>
      <c r="XE338" s="0"/>
      <c r="XF338" s="0"/>
      <c r="XG338" s="0"/>
      <c r="XH338" s="0"/>
      <c r="XI338" s="0"/>
      <c r="XJ338" s="0"/>
      <c r="XK338" s="0"/>
      <c r="XL338" s="0"/>
      <c r="XM338" s="0"/>
      <c r="XN338" s="0"/>
      <c r="XO338" s="0"/>
      <c r="XP338" s="0"/>
      <c r="XQ338" s="0"/>
      <c r="XR338" s="0"/>
      <c r="XS338" s="0"/>
      <c r="XT338" s="0"/>
      <c r="XU338" s="0"/>
      <c r="XV338" s="0"/>
      <c r="XW338" s="0"/>
      <c r="XX338" s="0"/>
      <c r="XY338" s="0"/>
      <c r="XZ338" s="0"/>
      <c r="YA338" s="0"/>
      <c r="YB338" s="0"/>
      <c r="YC338" s="0"/>
      <c r="YD338" s="0"/>
      <c r="YE338" s="0"/>
      <c r="YF338" s="0"/>
      <c r="YG338" s="0"/>
      <c r="YH338" s="0"/>
      <c r="YI338" s="0"/>
      <c r="YJ338" s="0"/>
      <c r="YK338" s="0"/>
      <c r="YL338" s="0"/>
      <c r="YM338" s="0"/>
      <c r="YN338" s="0"/>
      <c r="YO338" s="0"/>
      <c r="YP338" s="0"/>
      <c r="YQ338" s="0"/>
      <c r="YR338" s="0"/>
      <c r="YS338" s="0"/>
      <c r="YT338" s="0"/>
      <c r="YU338" s="0"/>
      <c r="YV338" s="0"/>
      <c r="YW338" s="0"/>
      <c r="YX338" s="0"/>
      <c r="YY338" s="0"/>
      <c r="YZ338" s="0"/>
      <c r="ZA338" s="0"/>
      <c r="ZB338" s="0"/>
      <c r="ZC338" s="0"/>
      <c r="ZD338" s="0"/>
      <c r="ZE338" s="0"/>
      <c r="ZF338" s="0"/>
      <c r="ZG338" s="0"/>
      <c r="ZH338" s="0"/>
      <c r="ZI338" s="0"/>
      <c r="ZJ338" s="0"/>
      <c r="ZK338" s="0"/>
      <c r="ZL338" s="0"/>
      <c r="ZM338" s="0"/>
      <c r="ZN338" s="0"/>
      <c r="ZO338" s="0"/>
      <c r="ZP338" s="0"/>
      <c r="ZQ338" s="0"/>
      <c r="ZR338" s="0"/>
      <c r="ZS338" s="0"/>
      <c r="ZT338" s="0"/>
      <c r="ZU338" s="0"/>
      <c r="ZV338" s="0"/>
      <c r="ZW338" s="0"/>
      <c r="ZX338" s="0"/>
      <c r="ZY338" s="0"/>
      <c r="ZZ338" s="0"/>
      <c r="AAA338" s="0"/>
      <c r="AAB338" s="0"/>
      <c r="AAC338" s="0"/>
      <c r="AAD338" s="0"/>
      <c r="AAE338" s="0"/>
      <c r="AAF338" s="0"/>
      <c r="AAG338" s="0"/>
      <c r="AAH338" s="0"/>
      <c r="AAI338" s="0"/>
      <c r="AAJ338" s="0"/>
      <c r="AAK338" s="0"/>
      <c r="AAL338" s="0"/>
      <c r="AAM338" s="0"/>
      <c r="AAN338" s="0"/>
      <c r="AAO338" s="0"/>
      <c r="AAP338" s="0"/>
      <c r="AAQ338" s="0"/>
      <c r="AAR338" s="0"/>
      <c r="AAS338" s="0"/>
      <c r="AAT338" s="0"/>
      <c r="AAU338" s="0"/>
      <c r="AAV338" s="0"/>
      <c r="AAW338" s="0"/>
      <c r="AAX338" s="0"/>
      <c r="AAY338" s="0"/>
      <c r="AAZ338" s="0"/>
      <c r="ABA338" s="0"/>
      <c r="ABB338" s="0"/>
      <c r="ABC338" s="0"/>
      <c r="ABD338" s="0"/>
      <c r="ABE338" s="0"/>
      <c r="ABF338" s="0"/>
      <c r="ABG338" s="0"/>
      <c r="ABH338" s="0"/>
      <c r="ABI338" s="0"/>
      <c r="ABJ338" s="0"/>
      <c r="ABK338" s="0"/>
      <c r="ABL338" s="0"/>
      <c r="ABM338" s="0"/>
      <c r="ABN338" s="0"/>
      <c r="ABO338" s="0"/>
      <c r="ABP338" s="0"/>
      <c r="ABQ338" s="0"/>
      <c r="ABR338" s="0"/>
      <c r="ABS338" s="0"/>
      <c r="ABT338" s="0"/>
      <c r="ABU338" s="0"/>
      <c r="ABV338" s="0"/>
      <c r="ABW338" s="0"/>
      <c r="ABX338" s="0"/>
      <c r="ABY338" s="0"/>
      <c r="ABZ338" s="0"/>
      <c r="ACA338" s="0"/>
      <c r="ACB338" s="0"/>
      <c r="ACC338" s="0"/>
      <c r="ACD338" s="0"/>
      <c r="ACE338" s="0"/>
      <c r="ACF338" s="0"/>
      <c r="ACG338" s="0"/>
      <c r="ACH338" s="0"/>
      <c r="ACI338" s="0"/>
      <c r="ACJ338" s="0"/>
      <c r="ACK338" s="0"/>
      <c r="ACL338" s="0"/>
      <c r="ACM338" s="0"/>
      <c r="ACN338" s="0"/>
      <c r="ACO338" s="0"/>
      <c r="ACP338" s="0"/>
      <c r="ACQ338" s="0"/>
      <c r="ACR338" s="0"/>
      <c r="ACS338" s="0"/>
      <c r="ACT338" s="0"/>
      <c r="ACU338" s="0"/>
      <c r="ACV338" s="0"/>
      <c r="ACW338" s="0"/>
      <c r="ACX338" s="0"/>
      <c r="ACY338" s="0"/>
      <c r="ACZ338" s="0"/>
      <c r="ADA338" s="0"/>
      <c r="ADB338" s="0"/>
      <c r="ADC338" s="0"/>
      <c r="ADD338" s="0"/>
      <c r="ADE338" s="0"/>
      <c r="ADF338" s="0"/>
      <c r="ADG338" s="0"/>
      <c r="ADH338" s="0"/>
      <c r="ADI338" s="0"/>
      <c r="ADJ338" s="0"/>
      <c r="ADK338" s="0"/>
      <c r="ADL338" s="0"/>
      <c r="ADM338" s="0"/>
      <c r="ADN338" s="0"/>
      <c r="ADO338" s="0"/>
      <c r="ADP338" s="0"/>
      <c r="ADQ338" s="0"/>
      <c r="ADR338" s="0"/>
      <c r="ADS338" s="0"/>
      <c r="ADT338" s="0"/>
      <c r="ADU338" s="0"/>
      <c r="ADV338" s="0"/>
      <c r="ADW338" s="0"/>
      <c r="ADX338" s="0"/>
      <c r="ADY338" s="0"/>
      <c r="ADZ338" s="0"/>
      <c r="AEA338" s="0"/>
      <c r="AEB338" s="0"/>
      <c r="AEC338" s="0"/>
      <c r="AED338" s="0"/>
      <c r="AEE338" s="0"/>
      <c r="AEF338" s="0"/>
      <c r="AEG338" s="0"/>
      <c r="AEH338" s="0"/>
      <c r="AEI338" s="0"/>
      <c r="AEJ338" s="0"/>
      <c r="AEK338" s="0"/>
      <c r="AEL338" s="0"/>
      <c r="AEM338" s="0"/>
      <c r="AEN338" s="0"/>
      <c r="AEO338" s="0"/>
      <c r="AEP338" s="0"/>
      <c r="AEQ338" s="0"/>
      <c r="AER338" s="0"/>
      <c r="AES338" s="0"/>
      <c r="AET338" s="0"/>
      <c r="AEU338" s="0"/>
      <c r="AEV338" s="0"/>
      <c r="AEW338" s="0"/>
      <c r="AEX338" s="0"/>
      <c r="AEY338" s="0"/>
      <c r="AEZ338" s="0"/>
      <c r="AFA338" s="0"/>
      <c r="AFB338" s="0"/>
      <c r="AFC338" s="0"/>
      <c r="AFD338" s="0"/>
      <c r="AFE338" s="0"/>
      <c r="AFF338" s="0"/>
      <c r="AFG338" s="0"/>
      <c r="AFH338" s="0"/>
      <c r="AFI338" s="0"/>
      <c r="AFJ338" s="0"/>
      <c r="AFK338" s="0"/>
      <c r="AFL338" s="0"/>
      <c r="AFM338" s="0"/>
      <c r="AFN338" s="0"/>
      <c r="AFO338" s="0"/>
      <c r="AFP338" s="0"/>
      <c r="AFQ338" s="0"/>
      <c r="AFR338" s="0"/>
      <c r="AFS338" s="0"/>
      <c r="AFT338" s="0"/>
      <c r="AFU338" s="0"/>
      <c r="AFV338" s="0"/>
      <c r="AFW338" s="0"/>
      <c r="AFX338" s="0"/>
      <c r="AFY338" s="0"/>
      <c r="AFZ338" s="0"/>
      <c r="AGA338" s="0"/>
      <c r="AGB338" s="0"/>
      <c r="AGC338" s="0"/>
      <c r="AGD338" s="0"/>
      <c r="AGE338" s="0"/>
      <c r="AGF338" s="0"/>
      <c r="AGG338" s="0"/>
      <c r="AGH338" s="0"/>
      <c r="AGI338" s="0"/>
      <c r="AGJ338" s="0"/>
      <c r="AGK338" s="0"/>
      <c r="AGL338" s="0"/>
      <c r="AGM338" s="0"/>
      <c r="AGN338" s="0"/>
      <c r="AGO338" s="0"/>
      <c r="AGP338" s="0"/>
      <c r="AGQ338" s="0"/>
      <c r="AGR338" s="0"/>
      <c r="AGS338" s="0"/>
      <c r="AGT338" s="0"/>
      <c r="AGU338" s="0"/>
      <c r="AGV338" s="0"/>
      <c r="AGW338" s="0"/>
      <c r="AGX338" s="0"/>
      <c r="AGY338" s="0"/>
      <c r="AGZ338" s="0"/>
      <c r="AHA338" s="0"/>
      <c r="AHB338" s="0"/>
      <c r="AHC338" s="0"/>
      <c r="AHD338" s="0"/>
      <c r="AHE338" s="0"/>
      <c r="AHF338" s="0"/>
      <c r="AHG338" s="0"/>
      <c r="AHH338" s="0"/>
      <c r="AHI338" s="0"/>
      <c r="AHJ338" s="0"/>
      <c r="AHK338" s="0"/>
      <c r="AHL338" s="0"/>
      <c r="AHM338" s="0"/>
      <c r="AHN338" s="0"/>
      <c r="AHO338" s="0"/>
      <c r="AHP338" s="0"/>
      <c r="AHQ338" s="0"/>
      <c r="AHR338" s="0"/>
      <c r="AHS338" s="0"/>
      <c r="AHT338" s="0"/>
      <c r="AHU338" s="0"/>
      <c r="AHV338" s="0"/>
      <c r="AHW338" s="0"/>
      <c r="AHX338" s="0"/>
      <c r="AHY338" s="0"/>
      <c r="AHZ338" s="0"/>
      <c r="AIA338" s="0"/>
      <c r="AIB338" s="0"/>
      <c r="AIC338" s="0"/>
      <c r="AID338" s="0"/>
      <c r="AIE338" s="0"/>
      <c r="AIF338" s="0"/>
      <c r="AIG338" s="0"/>
      <c r="AIH338" s="0"/>
      <c r="AII338" s="0"/>
      <c r="AIJ338" s="0"/>
      <c r="AIK338" s="0"/>
      <c r="AIL338" s="0"/>
      <c r="AIM338" s="0"/>
      <c r="AIN338" s="0"/>
      <c r="AIO338" s="0"/>
      <c r="AIP338" s="0"/>
      <c r="AIQ338" s="0"/>
      <c r="AIR338" s="0"/>
      <c r="AIS338" s="0"/>
      <c r="AIT338" s="0"/>
      <c r="AIU338" s="0"/>
      <c r="AIV338" s="0"/>
      <c r="AIW338" s="0"/>
      <c r="AIX338" s="0"/>
      <c r="AIY338" s="0"/>
      <c r="AIZ338" s="0"/>
      <c r="AJA338" s="0"/>
      <c r="AJB338" s="0"/>
      <c r="AJC338" s="0"/>
      <c r="AJD338" s="0"/>
      <c r="AJE338" s="0"/>
      <c r="AJF338" s="0"/>
      <c r="AJG338" s="0"/>
      <c r="AJH338" s="0"/>
      <c r="AJI338" s="0"/>
      <c r="AJJ338" s="0"/>
      <c r="AJK338" s="0"/>
      <c r="AJL338" s="0"/>
      <c r="AJM338" s="0"/>
      <c r="AJN338" s="0"/>
      <c r="AJO338" s="0"/>
      <c r="AJP338" s="0"/>
      <c r="AJQ338" s="0"/>
      <c r="AJR338" s="0"/>
      <c r="AJS338" s="0"/>
      <c r="AJT338" s="0"/>
      <c r="AJU338" s="0"/>
      <c r="AJV338" s="0"/>
      <c r="AJW338" s="0"/>
      <c r="AJX338" s="0"/>
      <c r="AJY338" s="0"/>
      <c r="AJZ338" s="0"/>
      <c r="AKA338" s="0"/>
      <c r="AKB338" s="0"/>
      <c r="AKC338" s="0"/>
      <c r="AKD338" s="0"/>
      <c r="AKE338" s="0"/>
      <c r="AKF338" s="0"/>
      <c r="AKG338" s="0"/>
      <c r="AKH338" s="0"/>
      <c r="AKI338" s="0"/>
      <c r="AKJ338" s="0"/>
      <c r="AKK338" s="0"/>
      <c r="AKL338" s="0"/>
      <c r="AKM338" s="0"/>
      <c r="AKN338" s="0"/>
      <c r="AKO338" s="0"/>
      <c r="AKP338" s="0"/>
      <c r="AKQ338" s="0"/>
      <c r="AKR338" s="0"/>
      <c r="AKS338" s="0"/>
      <c r="AKT338" s="0"/>
      <c r="AKU338" s="0"/>
      <c r="AKV338" s="0"/>
      <c r="AKW338" s="0"/>
      <c r="AKX338" s="0"/>
      <c r="AKY338" s="0"/>
      <c r="AKZ338" s="0"/>
      <c r="ALA338" s="0"/>
      <c r="ALB338" s="0"/>
      <c r="ALC338" s="0"/>
      <c r="ALD338" s="0"/>
      <c r="ALE338" s="0"/>
      <c r="ALF338" s="0"/>
      <c r="ALG338" s="0"/>
      <c r="ALH338" s="0"/>
      <c r="ALI338" s="0"/>
      <c r="ALJ338" s="0"/>
      <c r="ALK338" s="0"/>
      <c r="ALL338" s="0"/>
      <c r="ALM338" s="0"/>
      <c r="ALN338" s="0"/>
      <c r="ALO338" s="0"/>
      <c r="ALP338" s="0"/>
      <c r="ALQ338" s="0"/>
      <c r="ALR338" s="0"/>
      <c r="ALS338" s="0"/>
      <c r="ALT338" s="0"/>
      <c r="ALU338" s="0"/>
      <c r="ALV338" s="0"/>
      <c r="ALW338" s="0"/>
      <c r="ALX338" s="0"/>
      <c r="ALY338" s="0"/>
      <c r="ALZ338" s="0"/>
      <c r="AMA338" s="0"/>
      <c r="AMB338" s="0"/>
      <c r="AMC338" s="0"/>
      <c r="AMD338" s="0"/>
      <c r="AME338" s="0"/>
      <c r="AMF338" s="0"/>
      <c r="AMG338" s="0"/>
      <c r="AMH338" s="0"/>
      <c r="AMI338" s="0"/>
      <c r="AMJ338" s="0"/>
    </row>
    <row r="339" customFormat="false" ht="15" hidden="false" customHeight="false" outlineLevel="0" collapsed="false">
      <c r="A339" s="148" t="s">
        <v>1405</v>
      </c>
      <c r="B339" s="0"/>
      <c r="C339" s="0"/>
      <c r="D339" s="0"/>
      <c r="E339" s="0"/>
      <c r="F339" s="0"/>
      <c r="G339" s="0"/>
      <c r="H339" s="0"/>
      <c r="I339" s="0"/>
      <c r="J339" s="0"/>
      <c r="K339" s="0"/>
      <c r="L339" s="0"/>
      <c r="M339" s="0"/>
      <c r="N339" s="0"/>
      <c r="O339" s="0"/>
      <c r="P339" s="0"/>
      <c r="Q339" s="0"/>
      <c r="R339" s="4"/>
      <c r="S339" s="4"/>
      <c r="T339" s="141"/>
      <c r="U339" s="0"/>
      <c r="V339" s="0"/>
      <c r="W339" s="0"/>
      <c r="X339" s="0"/>
      <c r="Y339" s="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c r="IY339" s="0"/>
      <c r="IZ339" s="0"/>
      <c r="JA339" s="0"/>
      <c r="JB339" s="0"/>
      <c r="JC339" s="0"/>
      <c r="JD339" s="0"/>
      <c r="JE339" s="0"/>
      <c r="JF339" s="0"/>
      <c r="JG339" s="0"/>
      <c r="JH339" s="0"/>
      <c r="JI339" s="0"/>
      <c r="JJ339" s="0"/>
      <c r="JK339" s="0"/>
      <c r="JL339" s="0"/>
      <c r="JM339" s="0"/>
      <c r="JN339" s="0"/>
      <c r="JO339" s="0"/>
      <c r="JP339" s="0"/>
      <c r="JQ339" s="0"/>
      <c r="JR339" s="0"/>
      <c r="JS339" s="0"/>
      <c r="JT339" s="0"/>
      <c r="JU339" s="0"/>
      <c r="JV339" s="0"/>
      <c r="JW339" s="0"/>
      <c r="JX339" s="0"/>
      <c r="JY339" s="0"/>
      <c r="JZ339" s="0"/>
      <c r="KA339" s="0"/>
      <c r="KB339" s="0"/>
      <c r="KC339" s="0"/>
      <c r="KD339" s="0"/>
      <c r="KE339" s="0"/>
      <c r="KF339" s="0"/>
      <c r="KG339" s="0"/>
      <c r="KH339" s="0"/>
      <c r="KI339" s="0"/>
      <c r="KJ339" s="0"/>
      <c r="KK339" s="0"/>
      <c r="KL339" s="0"/>
      <c r="KM339" s="0"/>
      <c r="KN339" s="0"/>
      <c r="KO339" s="0"/>
      <c r="KP339" s="0"/>
      <c r="KQ339" s="0"/>
      <c r="KR339" s="0"/>
      <c r="KS339" s="0"/>
      <c r="KT339" s="0"/>
      <c r="KU339" s="0"/>
      <c r="KV339" s="0"/>
      <c r="KW339" s="0"/>
      <c r="KX339" s="0"/>
      <c r="KY339" s="0"/>
      <c r="KZ339" s="0"/>
      <c r="LA339" s="0"/>
      <c r="LB339" s="0"/>
      <c r="LC339" s="0"/>
      <c r="LD339" s="0"/>
      <c r="LE339" s="0"/>
      <c r="LF339" s="0"/>
      <c r="LG339" s="0"/>
      <c r="LH339" s="0"/>
      <c r="LI339" s="0"/>
      <c r="LJ339" s="0"/>
      <c r="LK339" s="0"/>
      <c r="LL339" s="0"/>
      <c r="LM339" s="0"/>
      <c r="LN339" s="0"/>
      <c r="LO339" s="0"/>
      <c r="LP339" s="0"/>
      <c r="LQ339" s="0"/>
      <c r="LR339" s="0"/>
      <c r="LS339" s="0"/>
      <c r="LT339" s="0"/>
      <c r="LU339" s="0"/>
      <c r="LV339" s="0"/>
      <c r="LW339" s="0"/>
      <c r="LX339" s="0"/>
      <c r="LY339" s="0"/>
      <c r="LZ339" s="0"/>
      <c r="MA339" s="0"/>
      <c r="MB339" s="0"/>
      <c r="MC339" s="0"/>
      <c r="MD339" s="0"/>
      <c r="ME339" s="0"/>
      <c r="MF339" s="0"/>
      <c r="MG339" s="0"/>
      <c r="MH339" s="0"/>
      <c r="MI339" s="0"/>
      <c r="MJ339" s="0"/>
      <c r="MK339" s="0"/>
      <c r="ML339" s="0"/>
      <c r="MM339" s="0"/>
      <c r="MN339" s="0"/>
      <c r="MO339" s="0"/>
      <c r="MP339" s="0"/>
      <c r="MQ339" s="0"/>
      <c r="MR339" s="0"/>
      <c r="MS339" s="0"/>
      <c r="MT339" s="0"/>
      <c r="MU339" s="0"/>
      <c r="MV339" s="0"/>
      <c r="MW339" s="0"/>
      <c r="MX339" s="0"/>
      <c r="MY339" s="0"/>
      <c r="MZ339" s="0"/>
      <c r="NA339" s="0"/>
      <c r="NB339" s="0"/>
      <c r="NC339" s="0"/>
      <c r="ND339" s="0"/>
      <c r="NE339" s="0"/>
      <c r="NF339" s="0"/>
      <c r="NG339" s="0"/>
      <c r="NH339" s="0"/>
      <c r="NI339" s="0"/>
      <c r="NJ339" s="0"/>
      <c r="NK339" s="0"/>
      <c r="NL339" s="0"/>
      <c r="NM339" s="0"/>
      <c r="NN339" s="0"/>
      <c r="NO339" s="0"/>
      <c r="NP339" s="0"/>
      <c r="NQ339" s="0"/>
      <c r="NR339" s="0"/>
      <c r="NS339" s="0"/>
      <c r="NT339" s="0"/>
      <c r="NU339" s="0"/>
      <c r="NV339" s="0"/>
      <c r="NW339" s="0"/>
      <c r="NX339" s="0"/>
      <c r="NY339" s="0"/>
      <c r="NZ339" s="0"/>
      <c r="OA339" s="0"/>
      <c r="OB339" s="0"/>
      <c r="OC339" s="0"/>
      <c r="OD339" s="0"/>
      <c r="OE339" s="0"/>
      <c r="OF339" s="0"/>
      <c r="OG339" s="0"/>
      <c r="OH339" s="0"/>
      <c r="OI339" s="0"/>
      <c r="OJ339" s="0"/>
      <c r="OK339" s="0"/>
      <c r="OL339" s="0"/>
      <c r="OM339" s="0"/>
      <c r="ON339" s="0"/>
      <c r="OO339" s="0"/>
      <c r="OP339" s="0"/>
      <c r="OQ339" s="0"/>
      <c r="OR339" s="0"/>
      <c r="OS339" s="0"/>
      <c r="OT339" s="0"/>
      <c r="OU339" s="0"/>
      <c r="OV339" s="0"/>
      <c r="OW339" s="0"/>
      <c r="OX339" s="0"/>
      <c r="OY339" s="0"/>
      <c r="OZ339" s="0"/>
      <c r="PA339" s="0"/>
      <c r="PB339" s="0"/>
      <c r="PC339" s="0"/>
      <c r="PD339" s="0"/>
      <c r="PE339" s="0"/>
      <c r="PF339" s="0"/>
      <c r="PG339" s="0"/>
      <c r="PH339" s="0"/>
      <c r="PI339" s="0"/>
      <c r="PJ339" s="0"/>
      <c r="PK339" s="0"/>
      <c r="PL339" s="0"/>
      <c r="PM339" s="0"/>
      <c r="PN339" s="0"/>
      <c r="PO339" s="0"/>
      <c r="PP339" s="0"/>
      <c r="PQ339" s="0"/>
      <c r="PR339" s="0"/>
      <c r="PS339" s="0"/>
      <c r="PT339" s="0"/>
      <c r="PU339" s="0"/>
      <c r="PV339" s="0"/>
      <c r="PW339" s="0"/>
      <c r="PX339" s="0"/>
      <c r="PY339" s="0"/>
      <c r="PZ339" s="0"/>
      <c r="QA339" s="0"/>
      <c r="QB339" s="0"/>
      <c r="QC339" s="0"/>
      <c r="QD339" s="0"/>
      <c r="QE339" s="0"/>
      <c r="QF339" s="0"/>
      <c r="QG339" s="0"/>
      <c r="QH339" s="0"/>
      <c r="QI339" s="0"/>
      <c r="QJ339" s="0"/>
      <c r="QK339" s="0"/>
      <c r="QL339" s="0"/>
      <c r="QM339" s="0"/>
      <c r="QN339" s="0"/>
      <c r="QO339" s="0"/>
      <c r="QP339" s="0"/>
      <c r="QQ339" s="0"/>
      <c r="QR339" s="0"/>
      <c r="QS339" s="0"/>
      <c r="QT339" s="0"/>
      <c r="QU339" s="0"/>
      <c r="QV339" s="0"/>
      <c r="QW339" s="0"/>
      <c r="QX339" s="0"/>
      <c r="QY339" s="0"/>
      <c r="QZ339" s="0"/>
      <c r="RA339" s="0"/>
      <c r="RB339" s="0"/>
      <c r="RC339" s="0"/>
      <c r="RD339" s="0"/>
      <c r="RE339" s="0"/>
      <c r="RF339" s="0"/>
      <c r="RG339" s="0"/>
      <c r="RH339" s="0"/>
      <c r="RI339" s="0"/>
      <c r="RJ339" s="0"/>
      <c r="RK339" s="0"/>
      <c r="RL339" s="0"/>
      <c r="RM339" s="0"/>
      <c r="RN339" s="0"/>
      <c r="RO339" s="0"/>
      <c r="RP339" s="0"/>
      <c r="RQ339" s="0"/>
      <c r="RR339" s="0"/>
      <c r="RS339" s="0"/>
      <c r="RT339" s="0"/>
      <c r="RU339" s="0"/>
      <c r="RV339" s="0"/>
      <c r="RW339" s="0"/>
      <c r="RX339" s="0"/>
      <c r="RY339" s="0"/>
      <c r="RZ339" s="0"/>
      <c r="SA339" s="0"/>
      <c r="SB339" s="0"/>
      <c r="SC339" s="0"/>
      <c r="SD339" s="0"/>
      <c r="SE339" s="0"/>
      <c r="SF339" s="0"/>
      <c r="SG339" s="0"/>
      <c r="SH339" s="0"/>
      <c r="SI339" s="0"/>
      <c r="SJ339" s="0"/>
      <c r="SK339" s="0"/>
      <c r="SL339" s="0"/>
      <c r="SM339" s="0"/>
      <c r="SN339" s="0"/>
      <c r="SO339" s="0"/>
      <c r="SP339" s="0"/>
      <c r="SQ339" s="0"/>
      <c r="SR339" s="0"/>
      <c r="SS339" s="0"/>
      <c r="ST339" s="0"/>
      <c r="SU339" s="0"/>
      <c r="SV339" s="0"/>
      <c r="SW339" s="0"/>
      <c r="SX339" s="0"/>
      <c r="SY339" s="0"/>
      <c r="SZ339" s="0"/>
      <c r="TA339" s="0"/>
      <c r="TB339" s="0"/>
      <c r="TC339" s="0"/>
      <c r="TD339" s="0"/>
      <c r="TE339" s="0"/>
      <c r="TF339" s="0"/>
      <c r="TG339" s="0"/>
      <c r="TH339" s="0"/>
      <c r="TI339" s="0"/>
      <c r="TJ339" s="0"/>
      <c r="TK339" s="0"/>
      <c r="TL339" s="0"/>
      <c r="TM339" s="0"/>
      <c r="TN339" s="0"/>
      <c r="TO339" s="0"/>
      <c r="TP339" s="0"/>
      <c r="TQ339" s="0"/>
      <c r="TR339" s="0"/>
      <c r="TS339" s="0"/>
      <c r="TT339" s="0"/>
      <c r="TU339" s="0"/>
      <c r="TV339" s="0"/>
      <c r="TW339" s="0"/>
      <c r="TX339" s="0"/>
      <c r="TY339" s="0"/>
      <c r="TZ339" s="0"/>
      <c r="UA339" s="0"/>
      <c r="UB339" s="0"/>
      <c r="UC339" s="0"/>
      <c r="UD339" s="0"/>
      <c r="UE339" s="0"/>
      <c r="UF339" s="0"/>
      <c r="UG339" s="0"/>
      <c r="UH339" s="0"/>
      <c r="UI339" s="0"/>
      <c r="UJ339" s="0"/>
      <c r="UK339" s="0"/>
      <c r="UL339" s="0"/>
      <c r="UM339" s="0"/>
      <c r="UN339" s="0"/>
      <c r="UO339" s="0"/>
      <c r="UP339" s="0"/>
      <c r="UQ339" s="0"/>
      <c r="UR339" s="0"/>
      <c r="US339" s="0"/>
      <c r="UT339" s="0"/>
      <c r="UU339" s="0"/>
      <c r="UV339" s="0"/>
      <c r="UW339" s="0"/>
      <c r="UX339" s="0"/>
      <c r="UY339" s="0"/>
      <c r="UZ339" s="0"/>
      <c r="VA339" s="0"/>
      <c r="VB339" s="0"/>
      <c r="VC339" s="0"/>
      <c r="VD339" s="0"/>
      <c r="VE339" s="0"/>
      <c r="VF339" s="0"/>
      <c r="VG339" s="0"/>
      <c r="VH339" s="0"/>
      <c r="VI339" s="0"/>
      <c r="VJ339" s="0"/>
      <c r="VK339" s="0"/>
      <c r="VL339" s="0"/>
      <c r="VM339" s="0"/>
      <c r="VN339" s="0"/>
      <c r="VO339" s="0"/>
      <c r="VP339" s="0"/>
      <c r="VQ339" s="0"/>
      <c r="VR339" s="0"/>
      <c r="VS339" s="0"/>
      <c r="VT339" s="0"/>
      <c r="VU339" s="0"/>
      <c r="VV339" s="0"/>
      <c r="VW339" s="0"/>
      <c r="VX339" s="0"/>
      <c r="VY339" s="0"/>
      <c r="VZ339" s="0"/>
      <c r="WA339" s="0"/>
      <c r="WB339" s="0"/>
      <c r="WC339" s="0"/>
      <c r="WD339" s="0"/>
      <c r="WE339" s="0"/>
      <c r="WF339" s="0"/>
      <c r="WG339" s="0"/>
      <c r="WH339" s="0"/>
      <c r="WI339" s="0"/>
      <c r="WJ339" s="0"/>
      <c r="WK339" s="0"/>
      <c r="WL339" s="0"/>
      <c r="WM339" s="0"/>
      <c r="WN339" s="0"/>
      <c r="WO339" s="0"/>
      <c r="WP339" s="0"/>
      <c r="WQ339" s="0"/>
      <c r="WR339" s="0"/>
      <c r="WS339" s="0"/>
      <c r="WT339" s="0"/>
      <c r="WU339" s="0"/>
      <c r="WV339" s="0"/>
      <c r="WW339" s="0"/>
      <c r="WX339" s="0"/>
      <c r="WY339" s="0"/>
      <c r="WZ339" s="0"/>
      <c r="XA339" s="0"/>
      <c r="XB339" s="0"/>
      <c r="XC339" s="0"/>
      <c r="XD339" s="0"/>
      <c r="XE339" s="0"/>
      <c r="XF339" s="0"/>
      <c r="XG339" s="0"/>
      <c r="XH339" s="0"/>
      <c r="XI339" s="0"/>
      <c r="XJ339" s="0"/>
      <c r="XK339" s="0"/>
      <c r="XL339" s="0"/>
      <c r="XM339" s="0"/>
      <c r="XN339" s="0"/>
      <c r="XO339" s="0"/>
      <c r="XP339" s="0"/>
      <c r="XQ339" s="0"/>
      <c r="XR339" s="0"/>
      <c r="XS339" s="0"/>
      <c r="XT339" s="0"/>
      <c r="XU339" s="0"/>
      <c r="XV339" s="0"/>
      <c r="XW339" s="0"/>
      <c r="XX339" s="0"/>
      <c r="XY339" s="0"/>
      <c r="XZ339" s="0"/>
      <c r="YA339" s="0"/>
      <c r="YB339" s="0"/>
      <c r="YC339" s="0"/>
      <c r="YD339" s="0"/>
      <c r="YE339" s="0"/>
      <c r="YF339" s="0"/>
      <c r="YG339" s="0"/>
      <c r="YH339" s="0"/>
      <c r="YI339" s="0"/>
      <c r="YJ339" s="0"/>
      <c r="YK339" s="0"/>
      <c r="YL339" s="0"/>
      <c r="YM339" s="0"/>
      <c r="YN339" s="0"/>
      <c r="YO339" s="0"/>
      <c r="YP339" s="0"/>
      <c r="YQ339" s="0"/>
      <c r="YR339" s="0"/>
      <c r="YS339" s="0"/>
      <c r="YT339" s="0"/>
      <c r="YU339" s="0"/>
      <c r="YV339" s="0"/>
      <c r="YW339" s="0"/>
      <c r="YX339" s="0"/>
      <c r="YY339" s="0"/>
      <c r="YZ339" s="0"/>
      <c r="ZA339" s="0"/>
      <c r="ZB339" s="0"/>
      <c r="ZC339" s="0"/>
      <c r="ZD339" s="0"/>
      <c r="ZE339" s="0"/>
      <c r="ZF339" s="0"/>
      <c r="ZG339" s="0"/>
      <c r="ZH339" s="0"/>
      <c r="ZI339" s="0"/>
      <c r="ZJ339" s="0"/>
      <c r="ZK339" s="0"/>
      <c r="ZL339" s="0"/>
      <c r="ZM339" s="0"/>
      <c r="ZN339" s="0"/>
      <c r="ZO339" s="0"/>
      <c r="ZP339" s="0"/>
      <c r="ZQ339" s="0"/>
      <c r="ZR339" s="0"/>
      <c r="ZS339" s="0"/>
      <c r="ZT339" s="0"/>
      <c r="ZU339" s="0"/>
      <c r="ZV339" s="0"/>
      <c r="ZW339" s="0"/>
      <c r="ZX339" s="0"/>
      <c r="ZY339" s="0"/>
      <c r="ZZ339" s="0"/>
      <c r="AAA339" s="0"/>
      <c r="AAB339" s="0"/>
      <c r="AAC339" s="0"/>
      <c r="AAD339" s="0"/>
      <c r="AAE339" s="0"/>
      <c r="AAF339" s="0"/>
      <c r="AAG339" s="0"/>
      <c r="AAH339" s="0"/>
      <c r="AAI339" s="0"/>
      <c r="AAJ339" s="0"/>
      <c r="AAK339" s="0"/>
      <c r="AAL339" s="0"/>
      <c r="AAM339" s="0"/>
      <c r="AAN339" s="0"/>
      <c r="AAO339" s="0"/>
      <c r="AAP339" s="0"/>
      <c r="AAQ339" s="0"/>
      <c r="AAR339" s="0"/>
      <c r="AAS339" s="0"/>
      <c r="AAT339" s="0"/>
      <c r="AAU339" s="0"/>
      <c r="AAV339" s="0"/>
      <c r="AAW339" s="0"/>
      <c r="AAX339" s="0"/>
      <c r="AAY339" s="0"/>
      <c r="AAZ339" s="0"/>
      <c r="ABA339" s="0"/>
      <c r="ABB339" s="0"/>
      <c r="ABC339" s="0"/>
      <c r="ABD339" s="0"/>
      <c r="ABE339" s="0"/>
      <c r="ABF339" s="0"/>
      <c r="ABG339" s="0"/>
      <c r="ABH339" s="0"/>
      <c r="ABI339" s="0"/>
      <c r="ABJ339" s="0"/>
      <c r="ABK339" s="0"/>
      <c r="ABL339" s="0"/>
      <c r="ABM339" s="0"/>
      <c r="ABN339" s="0"/>
      <c r="ABO339" s="0"/>
      <c r="ABP339" s="0"/>
      <c r="ABQ339" s="0"/>
      <c r="ABR339" s="0"/>
      <c r="ABS339" s="0"/>
      <c r="ABT339" s="0"/>
      <c r="ABU339" s="0"/>
      <c r="ABV339" s="0"/>
      <c r="ABW339" s="0"/>
      <c r="ABX339" s="0"/>
      <c r="ABY339" s="0"/>
      <c r="ABZ339" s="0"/>
      <c r="ACA339" s="0"/>
      <c r="ACB339" s="0"/>
      <c r="ACC339" s="0"/>
      <c r="ACD339" s="0"/>
      <c r="ACE339" s="0"/>
      <c r="ACF339" s="0"/>
      <c r="ACG339" s="0"/>
      <c r="ACH339" s="0"/>
      <c r="ACI339" s="0"/>
      <c r="ACJ339" s="0"/>
      <c r="ACK339" s="0"/>
      <c r="ACL339" s="0"/>
      <c r="ACM339" s="0"/>
      <c r="ACN339" s="0"/>
      <c r="ACO339" s="0"/>
      <c r="ACP339" s="0"/>
      <c r="ACQ339" s="0"/>
      <c r="ACR339" s="0"/>
      <c r="ACS339" s="0"/>
      <c r="ACT339" s="0"/>
      <c r="ACU339" s="0"/>
      <c r="ACV339" s="0"/>
      <c r="ACW339" s="0"/>
      <c r="ACX339" s="0"/>
      <c r="ACY339" s="0"/>
      <c r="ACZ339" s="0"/>
      <c r="ADA339" s="0"/>
      <c r="ADB339" s="0"/>
      <c r="ADC339" s="0"/>
      <c r="ADD339" s="0"/>
      <c r="ADE339" s="0"/>
      <c r="ADF339" s="0"/>
      <c r="ADG339" s="0"/>
      <c r="ADH339" s="0"/>
      <c r="ADI339" s="0"/>
      <c r="ADJ339" s="0"/>
      <c r="ADK339" s="0"/>
      <c r="ADL339" s="0"/>
      <c r="ADM339" s="0"/>
      <c r="ADN339" s="0"/>
      <c r="ADO339" s="0"/>
      <c r="ADP339" s="0"/>
      <c r="ADQ339" s="0"/>
      <c r="ADR339" s="0"/>
      <c r="ADS339" s="0"/>
      <c r="ADT339" s="0"/>
      <c r="ADU339" s="0"/>
      <c r="ADV339" s="0"/>
      <c r="ADW339" s="0"/>
      <c r="ADX339" s="0"/>
      <c r="ADY339" s="0"/>
      <c r="ADZ339" s="0"/>
      <c r="AEA339" s="0"/>
      <c r="AEB339" s="0"/>
      <c r="AEC339" s="0"/>
      <c r="AED339" s="0"/>
      <c r="AEE339" s="0"/>
      <c r="AEF339" s="0"/>
      <c r="AEG339" s="0"/>
      <c r="AEH339" s="0"/>
      <c r="AEI339" s="0"/>
      <c r="AEJ339" s="0"/>
      <c r="AEK339" s="0"/>
      <c r="AEL339" s="0"/>
      <c r="AEM339" s="0"/>
      <c r="AEN339" s="0"/>
      <c r="AEO339" s="0"/>
      <c r="AEP339" s="0"/>
      <c r="AEQ339" s="0"/>
      <c r="AER339" s="0"/>
      <c r="AES339" s="0"/>
      <c r="AET339" s="0"/>
      <c r="AEU339" s="0"/>
      <c r="AEV339" s="0"/>
      <c r="AEW339" s="0"/>
      <c r="AEX339" s="0"/>
      <c r="AEY339" s="0"/>
      <c r="AEZ339" s="0"/>
      <c r="AFA339" s="0"/>
      <c r="AFB339" s="0"/>
      <c r="AFC339" s="0"/>
      <c r="AFD339" s="0"/>
      <c r="AFE339" s="0"/>
      <c r="AFF339" s="0"/>
      <c r="AFG339" s="0"/>
      <c r="AFH339" s="0"/>
      <c r="AFI339" s="0"/>
      <c r="AFJ339" s="0"/>
      <c r="AFK339" s="0"/>
      <c r="AFL339" s="0"/>
      <c r="AFM339" s="0"/>
      <c r="AFN339" s="0"/>
      <c r="AFO339" s="0"/>
      <c r="AFP339" s="0"/>
      <c r="AFQ339" s="0"/>
      <c r="AFR339" s="0"/>
      <c r="AFS339" s="0"/>
      <c r="AFT339" s="0"/>
      <c r="AFU339" s="0"/>
      <c r="AFV339" s="0"/>
      <c r="AFW339" s="0"/>
      <c r="AFX339" s="0"/>
      <c r="AFY339" s="0"/>
      <c r="AFZ339" s="0"/>
      <c r="AGA339" s="0"/>
      <c r="AGB339" s="0"/>
      <c r="AGC339" s="0"/>
      <c r="AGD339" s="0"/>
      <c r="AGE339" s="0"/>
      <c r="AGF339" s="0"/>
      <c r="AGG339" s="0"/>
      <c r="AGH339" s="0"/>
      <c r="AGI339" s="0"/>
      <c r="AGJ339" s="0"/>
      <c r="AGK339" s="0"/>
      <c r="AGL339" s="0"/>
      <c r="AGM339" s="0"/>
      <c r="AGN339" s="0"/>
      <c r="AGO339" s="0"/>
      <c r="AGP339" s="0"/>
      <c r="AGQ339" s="0"/>
      <c r="AGR339" s="0"/>
      <c r="AGS339" s="0"/>
      <c r="AGT339" s="0"/>
      <c r="AGU339" s="0"/>
      <c r="AGV339" s="0"/>
      <c r="AGW339" s="0"/>
      <c r="AGX339" s="0"/>
      <c r="AGY339" s="0"/>
      <c r="AGZ339" s="0"/>
      <c r="AHA339" s="0"/>
      <c r="AHB339" s="0"/>
      <c r="AHC339" s="0"/>
      <c r="AHD339" s="0"/>
      <c r="AHE339" s="0"/>
      <c r="AHF339" s="0"/>
      <c r="AHG339" s="0"/>
      <c r="AHH339" s="0"/>
      <c r="AHI339" s="0"/>
      <c r="AHJ339" s="0"/>
      <c r="AHK339" s="0"/>
      <c r="AHL339" s="0"/>
      <c r="AHM339" s="0"/>
      <c r="AHN339" s="0"/>
      <c r="AHO339" s="0"/>
      <c r="AHP339" s="0"/>
      <c r="AHQ339" s="0"/>
      <c r="AHR339" s="0"/>
      <c r="AHS339" s="0"/>
      <c r="AHT339" s="0"/>
      <c r="AHU339" s="0"/>
      <c r="AHV339" s="0"/>
      <c r="AHW339" s="0"/>
      <c r="AHX339" s="0"/>
      <c r="AHY339" s="0"/>
      <c r="AHZ339" s="0"/>
      <c r="AIA339" s="0"/>
      <c r="AIB339" s="0"/>
      <c r="AIC339" s="0"/>
      <c r="AID339" s="0"/>
      <c r="AIE339" s="0"/>
      <c r="AIF339" s="0"/>
      <c r="AIG339" s="0"/>
      <c r="AIH339" s="0"/>
      <c r="AII339" s="0"/>
      <c r="AIJ339" s="0"/>
      <c r="AIK339" s="0"/>
      <c r="AIL339" s="0"/>
      <c r="AIM339" s="0"/>
      <c r="AIN339" s="0"/>
      <c r="AIO339" s="0"/>
      <c r="AIP339" s="0"/>
      <c r="AIQ339" s="0"/>
      <c r="AIR339" s="0"/>
      <c r="AIS339" s="0"/>
      <c r="AIT339" s="0"/>
      <c r="AIU339" s="0"/>
      <c r="AIV339" s="0"/>
      <c r="AIW339" s="0"/>
      <c r="AIX339" s="0"/>
      <c r="AIY339" s="0"/>
      <c r="AIZ339" s="0"/>
      <c r="AJA339" s="0"/>
      <c r="AJB339" s="0"/>
      <c r="AJC339" s="0"/>
      <c r="AJD339" s="0"/>
      <c r="AJE339" s="0"/>
      <c r="AJF339" s="0"/>
      <c r="AJG339" s="0"/>
      <c r="AJH339" s="0"/>
      <c r="AJI339" s="0"/>
      <c r="AJJ339" s="0"/>
      <c r="AJK339" s="0"/>
      <c r="AJL339" s="0"/>
      <c r="AJM339" s="0"/>
      <c r="AJN339" s="0"/>
      <c r="AJO339" s="0"/>
      <c r="AJP339" s="0"/>
      <c r="AJQ339" s="0"/>
      <c r="AJR339" s="0"/>
      <c r="AJS339" s="0"/>
      <c r="AJT339" s="0"/>
      <c r="AJU339" s="0"/>
      <c r="AJV339" s="0"/>
      <c r="AJW339" s="0"/>
      <c r="AJX339" s="0"/>
      <c r="AJY339" s="0"/>
      <c r="AJZ339" s="0"/>
      <c r="AKA339" s="0"/>
      <c r="AKB339" s="0"/>
      <c r="AKC339" s="0"/>
      <c r="AKD339" s="0"/>
      <c r="AKE339" s="0"/>
      <c r="AKF339" s="0"/>
      <c r="AKG339" s="0"/>
      <c r="AKH339" s="0"/>
      <c r="AKI339" s="0"/>
      <c r="AKJ339" s="0"/>
      <c r="AKK339" s="0"/>
      <c r="AKL339" s="0"/>
      <c r="AKM339" s="0"/>
      <c r="AKN339" s="0"/>
      <c r="AKO339" s="0"/>
      <c r="AKP339" s="0"/>
      <c r="AKQ339" s="0"/>
      <c r="AKR339" s="0"/>
      <c r="AKS339" s="0"/>
      <c r="AKT339" s="0"/>
      <c r="AKU339" s="0"/>
      <c r="AKV339" s="0"/>
      <c r="AKW339" s="0"/>
      <c r="AKX339" s="0"/>
      <c r="AKY339" s="0"/>
      <c r="AKZ339" s="0"/>
      <c r="ALA339" s="0"/>
      <c r="ALB339" s="0"/>
      <c r="ALC339" s="0"/>
      <c r="ALD339" s="0"/>
      <c r="ALE339" s="0"/>
      <c r="ALF339" s="0"/>
      <c r="ALG339" s="0"/>
      <c r="ALH339" s="0"/>
      <c r="ALI339" s="0"/>
      <c r="ALJ339" s="0"/>
      <c r="ALK339" s="0"/>
      <c r="ALL339" s="0"/>
      <c r="ALM339" s="0"/>
      <c r="ALN339" s="0"/>
      <c r="ALO339" s="0"/>
      <c r="ALP339" s="0"/>
      <c r="ALQ339" s="0"/>
      <c r="ALR339" s="0"/>
      <c r="ALS339" s="0"/>
      <c r="ALT339" s="0"/>
      <c r="ALU339" s="0"/>
      <c r="ALV339" s="0"/>
      <c r="ALW339" s="0"/>
      <c r="ALX339" s="0"/>
      <c r="ALY339" s="0"/>
      <c r="ALZ339" s="0"/>
      <c r="AMA339" s="0"/>
      <c r="AMB339" s="0"/>
      <c r="AMC339" s="0"/>
      <c r="AMD339" s="0"/>
      <c r="AME339" s="0"/>
      <c r="AMF339" s="0"/>
      <c r="AMG339" s="0"/>
      <c r="AMH339" s="0"/>
      <c r="AMI339" s="0"/>
      <c r="AMJ339" s="0"/>
    </row>
    <row r="340" customFormat="false" ht="25.5" hidden="false" customHeight="false" outlineLevel="0" collapsed="false">
      <c r="A340" s="171" t="s">
        <v>1406</v>
      </c>
      <c r="B340" s="4" t="n">
        <v>0.196</v>
      </c>
      <c r="C340" s="4"/>
      <c r="D340" s="4" t="n">
        <v>0.3002</v>
      </c>
      <c r="E340" s="4"/>
      <c r="F340" s="4"/>
      <c r="G340" s="4" t="n">
        <v>0.5908</v>
      </c>
      <c r="H340" s="4"/>
      <c r="I340" s="4"/>
      <c r="J340" s="4" t="n">
        <v>0.022</v>
      </c>
      <c r="K340" s="4" t="n">
        <v>0.07</v>
      </c>
      <c r="L340" s="0"/>
      <c r="M340" s="0"/>
      <c r="N340" s="0"/>
      <c r="O340" s="0"/>
      <c r="P340" s="0"/>
      <c r="Q340" s="0"/>
      <c r="R340" s="4"/>
      <c r="S340" s="4"/>
      <c r="T340" s="141"/>
      <c r="U340" s="0"/>
      <c r="V340" s="0"/>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c r="IY340" s="0"/>
      <c r="IZ340" s="0"/>
      <c r="JA340" s="0"/>
      <c r="JB340" s="0"/>
      <c r="JC340" s="0"/>
      <c r="JD340" s="0"/>
      <c r="JE340" s="0"/>
      <c r="JF340" s="0"/>
      <c r="JG340" s="0"/>
      <c r="JH340" s="0"/>
      <c r="JI340" s="0"/>
      <c r="JJ340" s="0"/>
      <c r="JK340" s="0"/>
      <c r="JL340" s="0"/>
      <c r="JM340" s="0"/>
      <c r="JN340" s="0"/>
      <c r="JO340" s="0"/>
      <c r="JP340" s="0"/>
      <c r="JQ340" s="0"/>
      <c r="JR340" s="0"/>
      <c r="JS340" s="0"/>
      <c r="JT340" s="0"/>
      <c r="JU340" s="0"/>
      <c r="JV340" s="0"/>
      <c r="JW340" s="0"/>
      <c r="JX340" s="0"/>
      <c r="JY340" s="0"/>
      <c r="JZ340" s="0"/>
      <c r="KA340" s="0"/>
      <c r="KB340" s="0"/>
      <c r="KC340" s="0"/>
      <c r="KD340" s="0"/>
      <c r="KE340" s="0"/>
      <c r="KF340" s="0"/>
      <c r="KG340" s="0"/>
      <c r="KH340" s="0"/>
      <c r="KI340" s="0"/>
      <c r="KJ340" s="0"/>
      <c r="KK340" s="0"/>
      <c r="KL340" s="0"/>
      <c r="KM340" s="0"/>
      <c r="KN340" s="0"/>
      <c r="KO340" s="0"/>
      <c r="KP340" s="0"/>
      <c r="KQ340" s="0"/>
      <c r="KR340" s="0"/>
      <c r="KS340" s="0"/>
      <c r="KT340" s="0"/>
      <c r="KU340" s="0"/>
      <c r="KV340" s="0"/>
      <c r="KW340" s="0"/>
      <c r="KX340" s="0"/>
      <c r="KY340" s="0"/>
      <c r="KZ340" s="0"/>
      <c r="LA340" s="0"/>
      <c r="LB340" s="0"/>
      <c r="LC340" s="0"/>
      <c r="LD340" s="0"/>
      <c r="LE340" s="0"/>
      <c r="LF340" s="0"/>
      <c r="LG340" s="0"/>
      <c r="LH340" s="0"/>
      <c r="LI340" s="0"/>
      <c r="LJ340" s="0"/>
      <c r="LK340" s="0"/>
      <c r="LL340" s="0"/>
      <c r="LM340" s="0"/>
      <c r="LN340" s="0"/>
      <c r="LO340" s="0"/>
      <c r="LP340" s="0"/>
      <c r="LQ340" s="0"/>
      <c r="LR340" s="0"/>
      <c r="LS340" s="0"/>
      <c r="LT340" s="0"/>
      <c r="LU340" s="0"/>
      <c r="LV340" s="0"/>
      <c r="LW340" s="0"/>
      <c r="LX340" s="0"/>
      <c r="LY340" s="0"/>
      <c r="LZ340" s="0"/>
      <c r="MA340" s="0"/>
      <c r="MB340" s="0"/>
      <c r="MC340" s="0"/>
      <c r="MD340" s="0"/>
      <c r="ME340" s="0"/>
      <c r="MF340" s="0"/>
      <c r="MG340" s="0"/>
      <c r="MH340" s="0"/>
      <c r="MI340" s="0"/>
      <c r="MJ340" s="0"/>
      <c r="MK340" s="0"/>
      <c r="ML340" s="0"/>
      <c r="MM340" s="0"/>
      <c r="MN340" s="0"/>
      <c r="MO340" s="0"/>
      <c r="MP340" s="0"/>
      <c r="MQ340" s="0"/>
      <c r="MR340" s="0"/>
      <c r="MS340" s="0"/>
      <c r="MT340" s="0"/>
      <c r="MU340" s="0"/>
      <c r="MV340" s="0"/>
      <c r="MW340" s="0"/>
      <c r="MX340" s="0"/>
      <c r="MY340" s="0"/>
      <c r="MZ340" s="0"/>
      <c r="NA340" s="0"/>
      <c r="NB340" s="0"/>
      <c r="NC340" s="0"/>
      <c r="ND340" s="0"/>
      <c r="NE340" s="0"/>
      <c r="NF340" s="0"/>
      <c r="NG340" s="0"/>
      <c r="NH340" s="0"/>
      <c r="NI340" s="0"/>
      <c r="NJ340" s="0"/>
      <c r="NK340" s="0"/>
      <c r="NL340" s="0"/>
      <c r="NM340" s="0"/>
      <c r="NN340" s="0"/>
      <c r="NO340" s="0"/>
      <c r="NP340" s="0"/>
      <c r="NQ340" s="0"/>
      <c r="NR340" s="0"/>
      <c r="NS340" s="0"/>
      <c r="NT340" s="0"/>
      <c r="NU340" s="0"/>
      <c r="NV340" s="0"/>
      <c r="NW340" s="0"/>
      <c r="NX340" s="0"/>
      <c r="NY340" s="0"/>
      <c r="NZ340" s="0"/>
      <c r="OA340" s="0"/>
      <c r="OB340" s="0"/>
      <c r="OC340" s="0"/>
      <c r="OD340" s="0"/>
      <c r="OE340" s="0"/>
      <c r="OF340" s="0"/>
      <c r="OG340" s="0"/>
      <c r="OH340" s="0"/>
      <c r="OI340" s="0"/>
      <c r="OJ340" s="0"/>
      <c r="OK340" s="0"/>
      <c r="OL340" s="0"/>
      <c r="OM340" s="0"/>
      <c r="ON340" s="0"/>
      <c r="OO340" s="0"/>
      <c r="OP340" s="0"/>
      <c r="OQ340" s="0"/>
      <c r="OR340" s="0"/>
      <c r="OS340" s="0"/>
      <c r="OT340" s="0"/>
      <c r="OU340" s="0"/>
      <c r="OV340" s="0"/>
      <c r="OW340" s="0"/>
      <c r="OX340" s="0"/>
      <c r="OY340" s="0"/>
      <c r="OZ340" s="0"/>
      <c r="PA340" s="0"/>
      <c r="PB340" s="0"/>
      <c r="PC340" s="0"/>
      <c r="PD340" s="0"/>
      <c r="PE340" s="0"/>
      <c r="PF340" s="0"/>
      <c r="PG340" s="0"/>
      <c r="PH340" s="0"/>
      <c r="PI340" s="0"/>
      <c r="PJ340" s="0"/>
      <c r="PK340" s="0"/>
      <c r="PL340" s="0"/>
      <c r="PM340" s="0"/>
      <c r="PN340" s="0"/>
      <c r="PO340" s="0"/>
      <c r="PP340" s="0"/>
      <c r="PQ340" s="0"/>
      <c r="PR340" s="0"/>
      <c r="PS340" s="0"/>
      <c r="PT340" s="0"/>
      <c r="PU340" s="0"/>
      <c r="PV340" s="0"/>
      <c r="PW340" s="0"/>
      <c r="PX340" s="0"/>
      <c r="PY340" s="0"/>
      <c r="PZ340" s="0"/>
      <c r="QA340" s="0"/>
      <c r="QB340" s="0"/>
      <c r="QC340" s="0"/>
      <c r="QD340" s="0"/>
      <c r="QE340" s="0"/>
      <c r="QF340" s="0"/>
      <c r="QG340" s="0"/>
      <c r="QH340" s="0"/>
      <c r="QI340" s="0"/>
      <c r="QJ340" s="0"/>
      <c r="QK340" s="0"/>
      <c r="QL340" s="0"/>
      <c r="QM340" s="0"/>
      <c r="QN340" s="0"/>
      <c r="QO340" s="0"/>
      <c r="QP340" s="0"/>
      <c r="QQ340" s="0"/>
      <c r="QR340" s="0"/>
      <c r="QS340" s="0"/>
      <c r="QT340" s="0"/>
      <c r="QU340" s="0"/>
      <c r="QV340" s="0"/>
      <c r="QW340" s="0"/>
      <c r="QX340" s="0"/>
      <c r="QY340" s="0"/>
      <c r="QZ340" s="0"/>
      <c r="RA340" s="0"/>
      <c r="RB340" s="0"/>
      <c r="RC340" s="0"/>
      <c r="RD340" s="0"/>
      <c r="RE340" s="0"/>
      <c r="RF340" s="0"/>
      <c r="RG340" s="0"/>
      <c r="RH340" s="0"/>
      <c r="RI340" s="0"/>
      <c r="RJ340" s="0"/>
      <c r="RK340" s="0"/>
      <c r="RL340" s="0"/>
      <c r="RM340" s="0"/>
      <c r="RN340" s="0"/>
      <c r="RO340" s="0"/>
      <c r="RP340" s="0"/>
      <c r="RQ340" s="0"/>
      <c r="RR340" s="0"/>
      <c r="RS340" s="0"/>
      <c r="RT340" s="0"/>
      <c r="RU340" s="0"/>
      <c r="RV340" s="0"/>
      <c r="RW340" s="0"/>
      <c r="RX340" s="0"/>
      <c r="RY340" s="0"/>
      <c r="RZ340" s="0"/>
      <c r="SA340" s="0"/>
      <c r="SB340" s="0"/>
      <c r="SC340" s="0"/>
      <c r="SD340" s="0"/>
      <c r="SE340" s="0"/>
      <c r="SF340" s="0"/>
      <c r="SG340" s="0"/>
      <c r="SH340" s="0"/>
      <c r="SI340" s="0"/>
      <c r="SJ340" s="0"/>
      <c r="SK340" s="0"/>
      <c r="SL340" s="0"/>
      <c r="SM340" s="0"/>
      <c r="SN340" s="0"/>
      <c r="SO340" s="0"/>
      <c r="SP340" s="0"/>
      <c r="SQ340" s="0"/>
      <c r="SR340" s="0"/>
      <c r="SS340" s="0"/>
      <c r="ST340" s="0"/>
      <c r="SU340" s="0"/>
      <c r="SV340" s="0"/>
      <c r="SW340" s="0"/>
      <c r="SX340" s="0"/>
      <c r="SY340" s="0"/>
      <c r="SZ340" s="0"/>
      <c r="TA340" s="0"/>
      <c r="TB340" s="0"/>
      <c r="TC340" s="0"/>
      <c r="TD340" s="0"/>
      <c r="TE340" s="0"/>
      <c r="TF340" s="0"/>
      <c r="TG340" s="0"/>
      <c r="TH340" s="0"/>
      <c r="TI340" s="0"/>
      <c r="TJ340" s="0"/>
      <c r="TK340" s="0"/>
      <c r="TL340" s="0"/>
      <c r="TM340" s="0"/>
      <c r="TN340" s="0"/>
      <c r="TO340" s="0"/>
      <c r="TP340" s="0"/>
      <c r="TQ340" s="0"/>
      <c r="TR340" s="0"/>
      <c r="TS340" s="0"/>
      <c r="TT340" s="0"/>
      <c r="TU340" s="0"/>
      <c r="TV340" s="0"/>
      <c r="TW340" s="0"/>
      <c r="TX340" s="0"/>
      <c r="TY340" s="0"/>
      <c r="TZ340" s="0"/>
      <c r="UA340" s="0"/>
      <c r="UB340" s="0"/>
      <c r="UC340" s="0"/>
      <c r="UD340" s="0"/>
      <c r="UE340" s="0"/>
      <c r="UF340" s="0"/>
      <c r="UG340" s="0"/>
      <c r="UH340" s="0"/>
      <c r="UI340" s="0"/>
      <c r="UJ340" s="0"/>
      <c r="UK340" s="0"/>
      <c r="UL340" s="0"/>
      <c r="UM340" s="0"/>
      <c r="UN340" s="0"/>
      <c r="UO340" s="0"/>
      <c r="UP340" s="0"/>
      <c r="UQ340" s="0"/>
      <c r="UR340" s="0"/>
      <c r="US340" s="0"/>
      <c r="UT340" s="0"/>
      <c r="UU340" s="0"/>
      <c r="UV340" s="0"/>
      <c r="UW340" s="0"/>
      <c r="UX340" s="0"/>
      <c r="UY340" s="0"/>
      <c r="UZ340" s="0"/>
      <c r="VA340" s="0"/>
      <c r="VB340" s="0"/>
      <c r="VC340" s="0"/>
      <c r="VD340" s="0"/>
      <c r="VE340" s="0"/>
      <c r="VF340" s="0"/>
      <c r="VG340" s="0"/>
      <c r="VH340" s="0"/>
      <c r="VI340" s="0"/>
      <c r="VJ340" s="0"/>
      <c r="VK340" s="0"/>
      <c r="VL340" s="0"/>
      <c r="VM340" s="0"/>
      <c r="VN340" s="0"/>
      <c r="VO340" s="0"/>
      <c r="VP340" s="0"/>
      <c r="VQ340" s="0"/>
      <c r="VR340" s="0"/>
      <c r="VS340" s="0"/>
      <c r="VT340" s="0"/>
      <c r="VU340" s="0"/>
      <c r="VV340" s="0"/>
      <c r="VW340" s="0"/>
      <c r="VX340" s="0"/>
      <c r="VY340" s="0"/>
      <c r="VZ340" s="0"/>
      <c r="WA340" s="0"/>
      <c r="WB340" s="0"/>
      <c r="WC340" s="0"/>
      <c r="WD340" s="0"/>
      <c r="WE340" s="0"/>
      <c r="WF340" s="0"/>
      <c r="WG340" s="0"/>
      <c r="WH340" s="0"/>
      <c r="WI340" s="0"/>
      <c r="WJ340" s="0"/>
      <c r="WK340" s="0"/>
      <c r="WL340" s="0"/>
      <c r="WM340" s="0"/>
      <c r="WN340" s="0"/>
      <c r="WO340" s="0"/>
      <c r="WP340" s="0"/>
      <c r="WQ340" s="0"/>
      <c r="WR340" s="0"/>
      <c r="WS340" s="0"/>
      <c r="WT340" s="0"/>
      <c r="WU340" s="0"/>
      <c r="WV340" s="0"/>
      <c r="WW340" s="0"/>
      <c r="WX340" s="0"/>
      <c r="WY340" s="0"/>
      <c r="WZ340" s="0"/>
      <c r="XA340" s="0"/>
      <c r="XB340" s="0"/>
      <c r="XC340" s="0"/>
      <c r="XD340" s="0"/>
      <c r="XE340" s="0"/>
      <c r="XF340" s="0"/>
      <c r="XG340" s="0"/>
      <c r="XH340" s="0"/>
      <c r="XI340" s="0"/>
      <c r="XJ340" s="0"/>
      <c r="XK340" s="0"/>
      <c r="XL340" s="0"/>
      <c r="XM340" s="0"/>
      <c r="XN340" s="0"/>
      <c r="XO340" s="0"/>
      <c r="XP340" s="0"/>
      <c r="XQ340" s="0"/>
      <c r="XR340" s="0"/>
      <c r="XS340" s="0"/>
      <c r="XT340" s="0"/>
      <c r="XU340" s="0"/>
      <c r="XV340" s="0"/>
      <c r="XW340" s="0"/>
      <c r="XX340" s="0"/>
      <c r="XY340" s="0"/>
      <c r="XZ340" s="0"/>
      <c r="YA340" s="0"/>
      <c r="YB340" s="0"/>
      <c r="YC340" s="0"/>
      <c r="YD340" s="0"/>
      <c r="YE340" s="0"/>
      <c r="YF340" s="0"/>
      <c r="YG340" s="0"/>
      <c r="YH340" s="0"/>
      <c r="YI340" s="0"/>
      <c r="YJ340" s="0"/>
      <c r="YK340" s="0"/>
      <c r="YL340" s="0"/>
      <c r="YM340" s="0"/>
      <c r="YN340" s="0"/>
      <c r="YO340" s="0"/>
      <c r="YP340" s="0"/>
      <c r="YQ340" s="0"/>
      <c r="YR340" s="0"/>
      <c r="YS340" s="0"/>
      <c r="YT340" s="0"/>
      <c r="YU340" s="0"/>
      <c r="YV340" s="0"/>
      <c r="YW340" s="0"/>
      <c r="YX340" s="0"/>
      <c r="YY340" s="0"/>
      <c r="YZ340" s="0"/>
      <c r="ZA340" s="0"/>
      <c r="ZB340" s="0"/>
      <c r="ZC340" s="0"/>
      <c r="ZD340" s="0"/>
      <c r="ZE340" s="0"/>
      <c r="ZF340" s="0"/>
      <c r="ZG340" s="0"/>
      <c r="ZH340" s="0"/>
      <c r="ZI340" s="0"/>
      <c r="ZJ340" s="0"/>
      <c r="ZK340" s="0"/>
      <c r="ZL340" s="0"/>
      <c r="ZM340" s="0"/>
      <c r="ZN340" s="0"/>
      <c r="ZO340" s="0"/>
      <c r="ZP340" s="0"/>
      <c r="ZQ340" s="0"/>
      <c r="ZR340" s="0"/>
      <c r="ZS340" s="0"/>
      <c r="ZT340" s="0"/>
      <c r="ZU340" s="0"/>
      <c r="ZV340" s="0"/>
      <c r="ZW340" s="0"/>
      <c r="ZX340" s="0"/>
      <c r="ZY340" s="0"/>
      <c r="ZZ340" s="0"/>
      <c r="AAA340" s="0"/>
      <c r="AAB340" s="0"/>
      <c r="AAC340" s="0"/>
      <c r="AAD340" s="0"/>
      <c r="AAE340" s="0"/>
      <c r="AAF340" s="0"/>
      <c r="AAG340" s="0"/>
      <c r="AAH340" s="0"/>
      <c r="AAI340" s="0"/>
      <c r="AAJ340" s="0"/>
      <c r="AAK340" s="0"/>
      <c r="AAL340" s="0"/>
      <c r="AAM340" s="0"/>
      <c r="AAN340" s="0"/>
      <c r="AAO340" s="0"/>
      <c r="AAP340" s="0"/>
      <c r="AAQ340" s="0"/>
      <c r="AAR340" s="0"/>
      <c r="AAS340" s="0"/>
      <c r="AAT340" s="0"/>
      <c r="AAU340" s="0"/>
      <c r="AAV340" s="0"/>
      <c r="AAW340" s="0"/>
      <c r="AAX340" s="0"/>
      <c r="AAY340" s="0"/>
      <c r="AAZ340" s="0"/>
      <c r="ABA340" s="0"/>
      <c r="ABB340" s="0"/>
      <c r="ABC340" s="0"/>
      <c r="ABD340" s="0"/>
      <c r="ABE340" s="0"/>
      <c r="ABF340" s="0"/>
      <c r="ABG340" s="0"/>
      <c r="ABH340" s="0"/>
      <c r="ABI340" s="0"/>
      <c r="ABJ340" s="0"/>
      <c r="ABK340" s="0"/>
      <c r="ABL340" s="0"/>
      <c r="ABM340" s="0"/>
      <c r="ABN340" s="0"/>
      <c r="ABO340" s="0"/>
      <c r="ABP340" s="0"/>
      <c r="ABQ340" s="0"/>
      <c r="ABR340" s="0"/>
      <c r="ABS340" s="0"/>
      <c r="ABT340" s="0"/>
      <c r="ABU340" s="0"/>
      <c r="ABV340" s="0"/>
      <c r="ABW340" s="0"/>
      <c r="ABX340" s="0"/>
      <c r="ABY340" s="0"/>
      <c r="ABZ340" s="0"/>
      <c r="ACA340" s="0"/>
      <c r="ACB340" s="0"/>
      <c r="ACC340" s="0"/>
      <c r="ACD340" s="0"/>
      <c r="ACE340" s="0"/>
      <c r="ACF340" s="0"/>
      <c r="ACG340" s="0"/>
      <c r="ACH340" s="0"/>
      <c r="ACI340" s="0"/>
      <c r="ACJ340" s="0"/>
      <c r="ACK340" s="0"/>
      <c r="ACL340" s="0"/>
      <c r="ACM340" s="0"/>
      <c r="ACN340" s="0"/>
      <c r="ACO340" s="0"/>
      <c r="ACP340" s="0"/>
      <c r="ACQ340" s="0"/>
      <c r="ACR340" s="0"/>
      <c r="ACS340" s="0"/>
      <c r="ACT340" s="0"/>
      <c r="ACU340" s="0"/>
      <c r="ACV340" s="0"/>
      <c r="ACW340" s="0"/>
      <c r="ACX340" s="0"/>
      <c r="ACY340" s="0"/>
      <c r="ACZ340" s="0"/>
      <c r="ADA340" s="0"/>
      <c r="ADB340" s="0"/>
      <c r="ADC340" s="0"/>
      <c r="ADD340" s="0"/>
      <c r="ADE340" s="0"/>
      <c r="ADF340" s="0"/>
      <c r="ADG340" s="0"/>
      <c r="ADH340" s="0"/>
      <c r="ADI340" s="0"/>
      <c r="ADJ340" s="0"/>
      <c r="ADK340" s="0"/>
      <c r="ADL340" s="0"/>
      <c r="ADM340" s="0"/>
      <c r="ADN340" s="0"/>
      <c r="ADO340" s="0"/>
      <c r="ADP340" s="0"/>
      <c r="ADQ340" s="0"/>
      <c r="ADR340" s="0"/>
      <c r="ADS340" s="0"/>
      <c r="ADT340" s="0"/>
      <c r="ADU340" s="0"/>
      <c r="ADV340" s="0"/>
      <c r="ADW340" s="0"/>
      <c r="ADX340" s="0"/>
      <c r="ADY340" s="0"/>
      <c r="ADZ340" s="0"/>
      <c r="AEA340" s="0"/>
      <c r="AEB340" s="0"/>
      <c r="AEC340" s="0"/>
      <c r="AED340" s="0"/>
      <c r="AEE340" s="0"/>
      <c r="AEF340" s="0"/>
      <c r="AEG340" s="0"/>
      <c r="AEH340" s="0"/>
      <c r="AEI340" s="0"/>
      <c r="AEJ340" s="0"/>
      <c r="AEK340" s="0"/>
      <c r="AEL340" s="0"/>
      <c r="AEM340" s="0"/>
      <c r="AEN340" s="0"/>
      <c r="AEO340" s="0"/>
      <c r="AEP340" s="0"/>
      <c r="AEQ340" s="0"/>
      <c r="AER340" s="0"/>
      <c r="AES340" s="0"/>
      <c r="AET340" s="0"/>
      <c r="AEU340" s="0"/>
      <c r="AEV340" s="0"/>
      <c r="AEW340" s="0"/>
      <c r="AEX340" s="0"/>
      <c r="AEY340" s="0"/>
      <c r="AEZ340" s="0"/>
      <c r="AFA340" s="0"/>
      <c r="AFB340" s="0"/>
      <c r="AFC340" s="0"/>
      <c r="AFD340" s="0"/>
      <c r="AFE340" s="0"/>
      <c r="AFF340" s="0"/>
      <c r="AFG340" s="0"/>
      <c r="AFH340" s="0"/>
      <c r="AFI340" s="0"/>
      <c r="AFJ340" s="0"/>
      <c r="AFK340" s="0"/>
      <c r="AFL340" s="0"/>
      <c r="AFM340" s="0"/>
      <c r="AFN340" s="0"/>
      <c r="AFO340" s="0"/>
      <c r="AFP340" s="0"/>
      <c r="AFQ340" s="0"/>
      <c r="AFR340" s="0"/>
      <c r="AFS340" s="0"/>
      <c r="AFT340" s="0"/>
      <c r="AFU340" s="0"/>
      <c r="AFV340" s="0"/>
      <c r="AFW340" s="0"/>
      <c r="AFX340" s="0"/>
      <c r="AFY340" s="0"/>
      <c r="AFZ340" s="0"/>
      <c r="AGA340" s="0"/>
      <c r="AGB340" s="0"/>
      <c r="AGC340" s="0"/>
      <c r="AGD340" s="0"/>
      <c r="AGE340" s="0"/>
      <c r="AGF340" s="0"/>
      <c r="AGG340" s="0"/>
      <c r="AGH340" s="0"/>
      <c r="AGI340" s="0"/>
      <c r="AGJ340" s="0"/>
      <c r="AGK340" s="0"/>
      <c r="AGL340" s="0"/>
      <c r="AGM340" s="0"/>
      <c r="AGN340" s="0"/>
      <c r="AGO340" s="0"/>
      <c r="AGP340" s="0"/>
      <c r="AGQ340" s="0"/>
      <c r="AGR340" s="0"/>
      <c r="AGS340" s="0"/>
      <c r="AGT340" s="0"/>
      <c r="AGU340" s="0"/>
      <c r="AGV340" s="0"/>
      <c r="AGW340" s="0"/>
      <c r="AGX340" s="0"/>
      <c r="AGY340" s="0"/>
      <c r="AGZ340" s="0"/>
      <c r="AHA340" s="0"/>
      <c r="AHB340" s="0"/>
      <c r="AHC340" s="0"/>
      <c r="AHD340" s="0"/>
      <c r="AHE340" s="0"/>
      <c r="AHF340" s="0"/>
      <c r="AHG340" s="0"/>
      <c r="AHH340" s="0"/>
      <c r="AHI340" s="0"/>
      <c r="AHJ340" s="0"/>
      <c r="AHK340" s="0"/>
      <c r="AHL340" s="0"/>
      <c r="AHM340" s="0"/>
      <c r="AHN340" s="0"/>
      <c r="AHO340" s="0"/>
      <c r="AHP340" s="0"/>
      <c r="AHQ340" s="0"/>
      <c r="AHR340" s="0"/>
      <c r="AHS340" s="0"/>
      <c r="AHT340" s="0"/>
      <c r="AHU340" s="0"/>
      <c r="AHV340" s="0"/>
      <c r="AHW340" s="0"/>
      <c r="AHX340" s="0"/>
      <c r="AHY340" s="0"/>
      <c r="AHZ340" s="0"/>
      <c r="AIA340" s="0"/>
      <c r="AIB340" s="0"/>
      <c r="AIC340" s="0"/>
      <c r="AID340" s="0"/>
      <c r="AIE340" s="0"/>
      <c r="AIF340" s="0"/>
      <c r="AIG340" s="0"/>
      <c r="AIH340" s="0"/>
      <c r="AII340" s="0"/>
      <c r="AIJ340" s="0"/>
      <c r="AIK340" s="0"/>
      <c r="AIL340" s="0"/>
      <c r="AIM340" s="0"/>
      <c r="AIN340" s="0"/>
      <c r="AIO340" s="0"/>
      <c r="AIP340" s="0"/>
      <c r="AIQ340" s="0"/>
      <c r="AIR340" s="0"/>
      <c r="AIS340" s="0"/>
      <c r="AIT340" s="0"/>
      <c r="AIU340" s="0"/>
      <c r="AIV340" s="0"/>
      <c r="AIW340" s="0"/>
      <c r="AIX340" s="0"/>
      <c r="AIY340" s="0"/>
      <c r="AIZ340" s="0"/>
      <c r="AJA340" s="0"/>
      <c r="AJB340" s="0"/>
      <c r="AJC340" s="0"/>
      <c r="AJD340" s="0"/>
      <c r="AJE340" s="0"/>
      <c r="AJF340" s="0"/>
      <c r="AJG340" s="0"/>
      <c r="AJH340" s="0"/>
      <c r="AJI340" s="0"/>
      <c r="AJJ340" s="0"/>
      <c r="AJK340" s="0"/>
      <c r="AJL340" s="0"/>
      <c r="AJM340" s="0"/>
      <c r="AJN340" s="0"/>
      <c r="AJO340" s="0"/>
      <c r="AJP340" s="0"/>
      <c r="AJQ340" s="0"/>
      <c r="AJR340" s="0"/>
      <c r="AJS340" s="0"/>
      <c r="AJT340" s="0"/>
      <c r="AJU340" s="0"/>
      <c r="AJV340" s="0"/>
      <c r="AJW340" s="0"/>
      <c r="AJX340" s="0"/>
      <c r="AJY340" s="0"/>
      <c r="AJZ340" s="0"/>
      <c r="AKA340" s="0"/>
      <c r="AKB340" s="0"/>
      <c r="AKC340" s="0"/>
      <c r="AKD340" s="0"/>
      <c r="AKE340" s="0"/>
      <c r="AKF340" s="0"/>
      <c r="AKG340" s="0"/>
      <c r="AKH340" s="0"/>
      <c r="AKI340" s="0"/>
      <c r="AKJ340" s="0"/>
      <c r="AKK340" s="0"/>
      <c r="AKL340" s="0"/>
      <c r="AKM340" s="0"/>
      <c r="AKN340" s="0"/>
      <c r="AKO340" s="0"/>
      <c r="AKP340" s="0"/>
      <c r="AKQ340" s="0"/>
      <c r="AKR340" s="0"/>
      <c r="AKS340" s="0"/>
      <c r="AKT340" s="0"/>
      <c r="AKU340" s="0"/>
      <c r="AKV340" s="0"/>
      <c r="AKW340" s="0"/>
      <c r="AKX340" s="0"/>
      <c r="AKY340" s="0"/>
      <c r="AKZ340" s="0"/>
      <c r="ALA340" s="0"/>
      <c r="ALB340" s="0"/>
      <c r="ALC340" s="0"/>
      <c r="ALD340" s="0"/>
      <c r="ALE340" s="0"/>
      <c r="ALF340" s="0"/>
      <c r="ALG340" s="0"/>
      <c r="ALH340" s="0"/>
      <c r="ALI340" s="0"/>
      <c r="ALJ340" s="0"/>
      <c r="ALK340" s="0"/>
      <c r="ALL340" s="0"/>
      <c r="ALM340" s="0"/>
      <c r="ALN340" s="0"/>
      <c r="ALO340" s="0"/>
      <c r="ALP340" s="0"/>
      <c r="ALQ340" s="0"/>
      <c r="ALR340" s="0"/>
      <c r="ALS340" s="0"/>
      <c r="ALT340" s="0"/>
      <c r="ALU340" s="0"/>
      <c r="ALV340" s="0"/>
      <c r="ALW340" s="0"/>
      <c r="ALX340" s="0"/>
      <c r="ALY340" s="0"/>
      <c r="ALZ340" s="0"/>
      <c r="AMA340" s="0"/>
      <c r="AMB340" s="0"/>
      <c r="AMC340" s="0"/>
      <c r="AMD340" s="0"/>
      <c r="AME340" s="0"/>
      <c r="AMF340" s="0"/>
      <c r="AMG340" s="0"/>
      <c r="AMH340" s="0"/>
      <c r="AMI340" s="0"/>
      <c r="AMJ340" s="0"/>
    </row>
    <row r="341" customFormat="false" ht="15" hidden="false" customHeight="false" outlineLevel="0" collapsed="false">
      <c r="A341" s="126" t="s">
        <v>1407</v>
      </c>
      <c r="B341" s="4" t="n">
        <v>0.8655</v>
      </c>
      <c r="C341" s="4" t="n">
        <v>0.702</v>
      </c>
      <c r="D341" s="4" t="n">
        <v>0.8663</v>
      </c>
      <c r="E341" s="4"/>
      <c r="F341" s="4" t="n">
        <v>0.102</v>
      </c>
      <c r="G341" s="4" t="n">
        <v>0.2118</v>
      </c>
      <c r="H341" s="4" t="n">
        <v>0.7553</v>
      </c>
      <c r="I341" s="4"/>
      <c r="J341" s="4" t="n">
        <v>0.44</v>
      </c>
      <c r="K341" s="4" t="n">
        <v>0.34</v>
      </c>
      <c r="L341" s="4" t="n">
        <v>0.9535</v>
      </c>
      <c r="M341" s="4"/>
      <c r="N341" s="4" t="n">
        <v>0.5648</v>
      </c>
      <c r="O341" s="4" t="n">
        <v>0.888</v>
      </c>
      <c r="P341" s="4" t="n">
        <v>0.0583</v>
      </c>
      <c r="Q341" s="0"/>
      <c r="R341" s="4"/>
      <c r="S341" s="4"/>
      <c r="T341" s="141"/>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c r="IY341" s="0"/>
      <c r="IZ341" s="0"/>
      <c r="JA341" s="0"/>
      <c r="JB341" s="0"/>
      <c r="JC341" s="0"/>
      <c r="JD341" s="0"/>
      <c r="JE341" s="0"/>
      <c r="JF341" s="0"/>
      <c r="JG341" s="0"/>
      <c r="JH341" s="0"/>
      <c r="JI341" s="0"/>
      <c r="JJ341" s="0"/>
      <c r="JK341" s="0"/>
      <c r="JL341" s="0"/>
      <c r="JM341" s="0"/>
      <c r="JN341" s="0"/>
      <c r="JO341" s="0"/>
      <c r="JP341" s="0"/>
      <c r="JQ341" s="0"/>
      <c r="JR341" s="0"/>
      <c r="JS341" s="0"/>
      <c r="JT341" s="0"/>
      <c r="JU341" s="0"/>
      <c r="JV341" s="0"/>
      <c r="JW341" s="0"/>
      <c r="JX341" s="0"/>
      <c r="JY341" s="0"/>
      <c r="JZ341" s="0"/>
      <c r="KA341" s="0"/>
      <c r="KB341" s="0"/>
      <c r="KC341" s="0"/>
      <c r="KD341" s="0"/>
      <c r="KE341" s="0"/>
      <c r="KF341" s="0"/>
      <c r="KG341" s="0"/>
      <c r="KH341" s="0"/>
      <c r="KI341" s="0"/>
      <c r="KJ341" s="0"/>
      <c r="KK341" s="0"/>
      <c r="KL341" s="0"/>
      <c r="KM341" s="0"/>
      <c r="KN341" s="0"/>
      <c r="KO341" s="0"/>
      <c r="KP341" s="0"/>
      <c r="KQ341" s="0"/>
      <c r="KR341" s="0"/>
      <c r="KS341" s="0"/>
      <c r="KT341" s="0"/>
      <c r="KU341" s="0"/>
      <c r="KV341" s="0"/>
      <c r="KW341" s="0"/>
      <c r="KX341" s="0"/>
      <c r="KY341" s="0"/>
      <c r="KZ341" s="0"/>
      <c r="LA341" s="0"/>
      <c r="LB341" s="0"/>
      <c r="LC341" s="0"/>
      <c r="LD341" s="0"/>
      <c r="LE341" s="0"/>
      <c r="LF341" s="0"/>
      <c r="LG341" s="0"/>
      <c r="LH341" s="0"/>
      <c r="LI341" s="0"/>
      <c r="LJ341" s="0"/>
      <c r="LK341" s="0"/>
      <c r="LL341" s="0"/>
      <c r="LM341" s="0"/>
      <c r="LN341" s="0"/>
      <c r="LO341" s="0"/>
      <c r="LP341" s="0"/>
      <c r="LQ341" s="0"/>
      <c r="LR341" s="0"/>
      <c r="LS341" s="0"/>
      <c r="LT341" s="0"/>
      <c r="LU341" s="0"/>
      <c r="LV341" s="0"/>
      <c r="LW341" s="0"/>
      <c r="LX341" s="0"/>
      <c r="LY341" s="0"/>
      <c r="LZ341" s="0"/>
      <c r="MA341" s="0"/>
      <c r="MB341" s="0"/>
      <c r="MC341" s="0"/>
      <c r="MD341" s="0"/>
      <c r="ME341" s="0"/>
      <c r="MF341" s="0"/>
      <c r="MG341" s="0"/>
      <c r="MH341" s="0"/>
      <c r="MI341" s="0"/>
      <c r="MJ341" s="0"/>
      <c r="MK341" s="0"/>
      <c r="ML341" s="0"/>
      <c r="MM341" s="0"/>
      <c r="MN341" s="0"/>
      <c r="MO341" s="0"/>
      <c r="MP341" s="0"/>
      <c r="MQ341" s="0"/>
      <c r="MR341" s="0"/>
      <c r="MS341" s="0"/>
      <c r="MT341" s="0"/>
      <c r="MU341" s="0"/>
      <c r="MV341" s="0"/>
      <c r="MW341" s="0"/>
      <c r="MX341" s="0"/>
      <c r="MY341" s="0"/>
      <c r="MZ341" s="0"/>
      <c r="NA341" s="0"/>
      <c r="NB341" s="0"/>
      <c r="NC341" s="0"/>
      <c r="ND341" s="0"/>
      <c r="NE341" s="0"/>
      <c r="NF341" s="0"/>
      <c r="NG341" s="0"/>
      <c r="NH341" s="0"/>
      <c r="NI341" s="0"/>
      <c r="NJ341" s="0"/>
      <c r="NK341" s="0"/>
      <c r="NL341" s="0"/>
      <c r="NM341" s="0"/>
      <c r="NN341" s="0"/>
      <c r="NO341" s="0"/>
      <c r="NP341" s="0"/>
      <c r="NQ341" s="0"/>
      <c r="NR341" s="0"/>
      <c r="NS341" s="0"/>
      <c r="NT341" s="0"/>
      <c r="NU341" s="0"/>
      <c r="NV341" s="0"/>
      <c r="NW341" s="0"/>
      <c r="NX341" s="0"/>
      <c r="NY341" s="0"/>
      <c r="NZ341" s="0"/>
      <c r="OA341" s="0"/>
      <c r="OB341" s="0"/>
      <c r="OC341" s="0"/>
      <c r="OD341" s="0"/>
      <c r="OE341" s="0"/>
      <c r="OF341" s="0"/>
      <c r="OG341" s="0"/>
      <c r="OH341" s="0"/>
      <c r="OI341" s="0"/>
      <c r="OJ341" s="0"/>
      <c r="OK341" s="0"/>
      <c r="OL341" s="0"/>
      <c r="OM341" s="0"/>
      <c r="ON341" s="0"/>
      <c r="OO341" s="0"/>
      <c r="OP341" s="0"/>
      <c r="OQ341" s="0"/>
      <c r="OR341" s="0"/>
      <c r="OS341" s="0"/>
      <c r="OT341" s="0"/>
      <c r="OU341" s="0"/>
      <c r="OV341" s="0"/>
      <c r="OW341" s="0"/>
      <c r="OX341" s="0"/>
      <c r="OY341" s="0"/>
      <c r="OZ341" s="0"/>
      <c r="PA341" s="0"/>
      <c r="PB341" s="0"/>
      <c r="PC341" s="0"/>
      <c r="PD341" s="0"/>
      <c r="PE341" s="0"/>
      <c r="PF341" s="0"/>
      <c r="PG341" s="0"/>
      <c r="PH341" s="0"/>
      <c r="PI341" s="0"/>
      <c r="PJ341" s="0"/>
      <c r="PK341" s="0"/>
      <c r="PL341" s="0"/>
      <c r="PM341" s="0"/>
      <c r="PN341" s="0"/>
      <c r="PO341" s="0"/>
      <c r="PP341" s="0"/>
      <c r="PQ341" s="0"/>
      <c r="PR341" s="0"/>
      <c r="PS341" s="0"/>
      <c r="PT341" s="0"/>
      <c r="PU341" s="0"/>
      <c r="PV341" s="0"/>
      <c r="PW341" s="0"/>
      <c r="PX341" s="0"/>
      <c r="PY341" s="0"/>
      <c r="PZ341" s="0"/>
      <c r="QA341" s="0"/>
      <c r="QB341" s="0"/>
      <c r="QC341" s="0"/>
      <c r="QD341" s="0"/>
      <c r="QE341" s="0"/>
      <c r="QF341" s="0"/>
      <c r="QG341" s="0"/>
      <c r="QH341" s="0"/>
      <c r="QI341" s="0"/>
      <c r="QJ341" s="0"/>
      <c r="QK341" s="0"/>
      <c r="QL341" s="0"/>
      <c r="QM341" s="0"/>
      <c r="QN341" s="0"/>
      <c r="QO341" s="0"/>
      <c r="QP341" s="0"/>
      <c r="QQ341" s="0"/>
      <c r="QR341" s="0"/>
      <c r="QS341" s="0"/>
      <c r="QT341" s="0"/>
      <c r="QU341" s="0"/>
      <c r="QV341" s="0"/>
      <c r="QW341" s="0"/>
      <c r="QX341" s="0"/>
      <c r="QY341" s="0"/>
      <c r="QZ341" s="0"/>
      <c r="RA341" s="0"/>
      <c r="RB341" s="0"/>
      <c r="RC341" s="0"/>
      <c r="RD341" s="0"/>
      <c r="RE341" s="0"/>
      <c r="RF341" s="0"/>
      <c r="RG341" s="0"/>
      <c r="RH341" s="0"/>
      <c r="RI341" s="0"/>
      <c r="RJ341" s="0"/>
      <c r="RK341" s="0"/>
      <c r="RL341" s="0"/>
      <c r="RM341" s="0"/>
      <c r="RN341" s="0"/>
      <c r="RO341" s="0"/>
      <c r="RP341" s="0"/>
      <c r="RQ341" s="0"/>
      <c r="RR341" s="0"/>
      <c r="RS341" s="0"/>
      <c r="RT341" s="0"/>
      <c r="RU341" s="0"/>
      <c r="RV341" s="0"/>
      <c r="RW341" s="0"/>
      <c r="RX341" s="0"/>
      <c r="RY341" s="0"/>
      <c r="RZ341" s="0"/>
      <c r="SA341" s="0"/>
      <c r="SB341" s="0"/>
      <c r="SC341" s="0"/>
      <c r="SD341" s="0"/>
      <c r="SE341" s="0"/>
      <c r="SF341" s="0"/>
      <c r="SG341" s="0"/>
      <c r="SH341" s="0"/>
      <c r="SI341" s="0"/>
      <c r="SJ341" s="0"/>
      <c r="SK341" s="0"/>
      <c r="SL341" s="0"/>
      <c r="SM341" s="0"/>
      <c r="SN341" s="0"/>
      <c r="SO341" s="0"/>
      <c r="SP341" s="0"/>
      <c r="SQ341" s="0"/>
      <c r="SR341" s="0"/>
      <c r="SS341" s="0"/>
      <c r="ST341" s="0"/>
      <c r="SU341" s="0"/>
      <c r="SV341" s="0"/>
      <c r="SW341" s="0"/>
      <c r="SX341" s="0"/>
      <c r="SY341" s="0"/>
      <c r="SZ341" s="0"/>
      <c r="TA341" s="0"/>
      <c r="TB341" s="0"/>
      <c r="TC341" s="0"/>
      <c r="TD341" s="0"/>
      <c r="TE341" s="0"/>
      <c r="TF341" s="0"/>
      <c r="TG341" s="0"/>
      <c r="TH341" s="0"/>
      <c r="TI341" s="0"/>
      <c r="TJ341" s="0"/>
      <c r="TK341" s="0"/>
      <c r="TL341" s="0"/>
      <c r="TM341" s="0"/>
      <c r="TN341" s="0"/>
      <c r="TO341" s="0"/>
      <c r="TP341" s="0"/>
      <c r="TQ341" s="0"/>
      <c r="TR341" s="0"/>
      <c r="TS341" s="0"/>
      <c r="TT341" s="0"/>
      <c r="TU341" s="0"/>
      <c r="TV341" s="0"/>
      <c r="TW341" s="0"/>
      <c r="TX341" s="0"/>
      <c r="TY341" s="0"/>
      <c r="TZ341" s="0"/>
      <c r="UA341" s="0"/>
      <c r="UB341" s="0"/>
      <c r="UC341" s="0"/>
      <c r="UD341" s="0"/>
      <c r="UE341" s="0"/>
      <c r="UF341" s="0"/>
      <c r="UG341" s="0"/>
      <c r="UH341" s="0"/>
      <c r="UI341" s="0"/>
      <c r="UJ341" s="0"/>
      <c r="UK341" s="0"/>
      <c r="UL341" s="0"/>
      <c r="UM341" s="0"/>
      <c r="UN341" s="0"/>
      <c r="UO341" s="0"/>
      <c r="UP341" s="0"/>
      <c r="UQ341" s="0"/>
      <c r="UR341" s="0"/>
      <c r="US341" s="0"/>
      <c r="UT341" s="0"/>
      <c r="UU341" s="0"/>
      <c r="UV341" s="0"/>
      <c r="UW341" s="0"/>
      <c r="UX341" s="0"/>
      <c r="UY341" s="0"/>
      <c r="UZ341" s="0"/>
      <c r="VA341" s="0"/>
      <c r="VB341" s="0"/>
      <c r="VC341" s="0"/>
      <c r="VD341" s="0"/>
      <c r="VE341" s="0"/>
      <c r="VF341" s="0"/>
      <c r="VG341" s="0"/>
      <c r="VH341" s="0"/>
      <c r="VI341" s="0"/>
      <c r="VJ341" s="0"/>
      <c r="VK341" s="0"/>
      <c r="VL341" s="0"/>
      <c r="VM341" s="0"/>
      <c r="VN341" s="0"/>
      <c r="VO341" s="0"/>
      <c r="VP341" s="0"/>
      <c r="VQ341" s="0"/>
      <c r="VR341" s="0"/>
      <c r="VS341" s="0"/>
      <c r="VT341" s="0"/>
      <c r="VU341" s="0"/>
      <c r="VV341" s="0"/>
      <c r="VW341" s="0"/>
      <c r="VX341" s="0"/>
      <c r="VY341" s="0"/>
      <c r="VZ341" s="0"/>
      <c r="WA341" s="0"/>
      <c r="WB341" s="0"/>
      <c r="WC341" s="0"/>
      <c r="WD341" s="0"/>
      <c r="WE341" s="0"/>
      <c r="WF341" s="0"/>
      <c r="WG341" s="0"/>
      <c r="WH341" s="0"/>
      <c r="WI341" s="0"/>
      <c r="WJ341" s="0"/>
      <c r="WK341" s="0"/>
      <c r="WL341" s="0"/>
      <c r="WM341" s="0"/>
      <c r="WN341" s="0"/>
      <c r="WO341" s="0"/>
      <c r="WP341" s="0"/>
      <c r="WQ341" s="0"/>
      <c r="WR341" s="0"/>
      <c r="WS341" s="0"/>
      <c r="WT341" s="0"/>
      <c r="WU341" s="0"/>
      <c r="WV341" s="0"/>
      <c r="WW341" s="0"/>
      <c r="WX341" s="0"/>
      <c r="WY341" s="0"/>
      <c r="WZ341" s="0"/>
      <c r="XA341" s="0"/>
      <c r="XB341" s="0"/>
      <c r="XC341" s="0"/>
      <c r="XD341" s="0"/>
      <c r="XE341" s="0"/>
      <c r="XF341" s="0"/>
      <c r="XG341" s="0"/>
      <c r="XH341" s="0"/>
      <c r="XI341" s="0"/>
      <c r="XJ341" s="0"/>
      <c r="XK341" s="0"/>
      <c r="XL341" s="0"/>
      <c r="XM341" s="0"/>
      <c r="XN341" s="0"/>
      <c r="XO341" s="0"/>
      <c r="XP341" s="0"/>
      <c r="XQ341" s="0"/>
      <c r="XR341" s="0"/>
      <c r="XS341" s="0"/>
      <c r="XT341" s="0"/>
      <c r="XU341" s="0"/>
      <c r="XV341" s="0"/>
      <c r="XW341" s="0"/>
      <c r="XX341" s="0"/>
      <c r="XY341" s="0"/>
      <c r="XZ341" s="0"/>
      <c r="YA341" s="0"/>
      <c r="YB341" s="0"/>
      <c r="YC341" s="0"/>
      <c r="YD341" s="0"/>
      <c r="YE341" s="0"/>
      <c r="YF341" s="0"/>
      <c r="YG341" s="0"/>
      <c r="YH341" s="0"/>
      <c r="YI341" s="0"/>
      <c r="YJ341" s="0"/>
      <c r="YK341" s="0"/>
      <c r="YL341" s="0"/>
      <c r="YM341" s="0"/>
      <c r="YN341" s="0"/>
      <c r="YO341" s="0"/>
      <c r="YP341" s="0"/>
      <c r="YQ341" s="0"/>
      <c r="YR341" s="0"/>
      <c r="YS341" s="0"/>
      <c r="YT341" s="0"/>
      <c r="YU341" s="0"/>
      <c r="YV341" s="0"/>
      <c r="YW341" s="0"/>
      <c r="YX341" s="0"/>
      <c r="YY341" s="0"/>
      <c r="YZ341" s="0"/>
      <c r="ZA341" s="0"/>
      <c r="ZB341" s="0"/>
      <c r="ZC341" s="0"/>
      <c r="ZD341" s="0"/>
      <c r="ZE341" s="0"/>
      <c r="ZF341" s="0"/>
      <c r="ZG341" s="0"/>
      <c r="ZH341" s="0"/>
      <c r="ZI341" s="0"/>
      <c r="ZJ341" s="0"/>
      <c r="ZK341" s="0"/>
      <c r="ZL341" s="0"/>
      <c r="ZM341" s="0"/>
      <c r="ZN341" s="0"/>
      <c r="ZO341" s="0"/>
      <c r="ZP341" s="0"/>
      <c r="ZQ341" s="0"/>
      <c r="ZR341" s="0"/>
      <c r="ZS341" s="0"/>
      <c r="ZT341" s="0"/>
      <c r="ZU341" s="0"/>
      <c r="ZV341" s="0"/>
      <c r="ZW341" s="0"/>
      <c r="ZX341" s="0"/>
      <c r="ZY341" s="0"/>
      <c r="ZZ341" s="0"/>
      <c r="AAA341" s="0"/>
      <c r="AAB341" s="0"/>
      <c r="AAC341" s="0"/>
      <c r="AAD341" s="0"/>
      <c r="AAE341" s="0"/>
      <c r="AAF341" s="0"/>
      <c r="AAG341" s="0"/>
      <c r="AAH341" s="0"/>
      <c r="AAI341" s="0"/>
      <c r="AAJ341" s="0"/>
      <c r="AAK341" s="0"/>
      <c r="AAL341" s="0"/>
      <c r="AAM341" s="0"/>
      <c r="AAN341" s="0"/>
      <c r="AAO341" s="0"/>
      <c r="AAP341" s="0"/>
      <c r="AAQ341" s="0"/>
      <c r="AAR341" s="0"/>
      <c r="AAS341" s="0"/>
      <c r="AAT341" s="0"/>
      <c r="AAU341" s="0"/>
      <c r="AAV341" s="0"/>
      <c r="AAW341" s="0"/>
      <c r="AAX341" s="0"/>
      <c r="AAY341" s="0"/>
      <c r="AAZ341" s="0"/>
      <c r="ABA341" s="0"/>
      <c r="ABB341" s="0"/>
      <c r="ABC341" s="0"/>
      <c r="ABD341" s="0"/>
      <c r="ABE341" s="0"/>
      <c r="ABF341" s="0"/>
      <c r="ABG341" s="0"/>
      <c r="ABH341" s="0"/>
      <c r="ABI341" s="0"/>
      <c r="ABJ341" s="0"/>
      <c r="ABK341" s="0"/>
      <c r="ABL341" s="0"/>
      <c r="ABM341" s="0"/>
      <c r="ABN341" s="0"/>
      <c r="ABO341" s="0"/>
      <c r="ABP341" s="0"/>
      <c r="ABQ341" s="0"/>
      <c r="ABR341" s="0"/>
      <c r="ABS341" s="0"/>
      <c r="ABT341" s="0"/>
      <c r="ABU341" s="0"/>
      <c r="ABV341" s="0"/>
      <c r="ABW341" s="0"/>
      <c r="ABX341" s="0"/>
      <c r="ABY341" s="0"/>
      <c r="ABZ341" s="0"/>
      <c r="ACA341" s="0"/>
      <c r="ACB341" s="0"/>
      <c r="ACC341" s="0"/>
      <c r="ACD341" s="0"/>
      <c r="ACE341" s="0"/>
      <c r="ACF341" s="0"/>
      <c r="ACG341" s="0"/>
      <c r="ACH341" s="0"/>
      <c r="ACI341" s="0"/>
      <c r="ACJ341" s="0"/>
      <c r="ACK341" s="0"/>
      <c r="ACL341" s="0"/>
      <c r="ACM341" s="0"/>
      <c r="ACN341" s="0"/>
      <c r="ACO341" s="0"/>
      <c r="ACP341" s="0"/>
      <c r="ACQ341" s="0"/>
      <c r="ACR341" s="0"/>
      <c r="ACS341" s="0"/>
      <c r="ACT341" s="0"/>
      <c r="ACU341" s="0"/>
      <c r="ACV341" s="0"/>
      <c r="ACW341" s="0"/>
      <c r="ACX341" s="0"/>
      <c r="ACY341" s="0"/>
      <c r="ACZ341" s="0"/>
      <c r="ADA341" s="0"/>
      <c r="ADB341" s="0"/>
      <c r="ADC341" s="0"/>
      <c r="ADD341" s="0"/>
      <c r="ADE341" s="0"/>
      <c r="ADF341" s="0"/>
      <c r="ADG341" s="0"/>
      <c r="ADH341" s="0"/>
      <c r="ADI341" s="0"/>
      <c r="ADJ341" s="0"/>
      <c r="ADK341" s="0"/>
      <c r="ADL341" s="0"/>
      <c r="ADM341" s="0"/>
      <c r="ADN341" s="0"/>
      <c r="ADO341" s="0"/>
      <c r="ADP341" s="0"/>
      <c r="ADQ341" s="0"/>
      <c r="ADR341" s="0"/>
      <c r="ADS341" s="0"/>
      <c r="ADT341" s="0"/>
      <c r="ADU341" s="0"/>
      <c r="ADV341" s="0"/>
      <c r="ADW341" s="0"/>
      <c r="ADX341" s="0"/>
      <c r="ADY341" s="0"/>
      <c r="ADZ341" s="0"/>
      <c r="AEA341" s="0"/>
      <c r="AEB341" s="0"/>
      <c r="AEC341" s="0"/>
      <c r="AED341" s="0"/>
      <c r="AEE341" s="0"/>
      <c r="AEF341" s="0"/>
      <c r="AEG341" s="0"/>
      <c r="AEH341" s="0"/>
      <c r="AEI341" s="0"/>
      <c r="AEJ341" s="0"/>
      <c r="AEK341" s="0"/>
      <c r="AEL341" s="0"/>
      <c r="AEM341" s="0"/>
      <c r="AEN341" s="0"/>
      <c r="AEO341" s="0"/>
      <c r="AEP341" s="0"/>
      <c r="AEQ341" s="0"/>
      <c r="AER341" s="0"/>
      <c r="AES341" s="0"/>
      <c r="AET341" s="0"/>
      <c r="AEU341" s="0"/>
      <c r="AEV341" s="0"/>
      <c r="AEW341" s="0"/>
      <c r="AEX341" s="0"/>
      <c r="AEY341" s="0"/>
      <c r="AEZ341" s="0"/>
      <c r="AFA341" s="0"/>
      <c r="AFB341" s="0"/>
      <c r="AFC341" s="0"/>
      <c r="AFD341" s="0"/>
      <c r="AFE341" s="0"/>
      <c r="AFF341" s="0"/>
      <c r="AFG341" s="0"/>
      <c r="AFH341" s="0"/>
      <c r="AFI341" s="0"/>
      <c r="AFJ341" s="0"/>
      <c r="AFK341" s="0"/>
      <c r="AFL341" s="0"/>
      <c r="AFM341" s="0"/>
      <c r="AFN341" s="0"/>
      <c r="AFO341" s="0"/>
      <c r="AFP341" s="0"/>
      <c r="AFQ341" s="0"/>
      <c r="AFR341" s="0"/>
      <c r="AFS341" s="0"/>
      <c r="AFT341" s="0"/>
      <c r="AFU341" s="0"/>
      <c r="AFV341" s="0"/>
      <c r="AFW341" s="0"/>
      <c r="AFX341" s="0"/>
      <c r="AFY341" s="0"/>
      <c r="AFZ341" s="0"/>
      <c r="AGA341" s="0"/>
      <c r="AGB341" s="0"/>
      <c r="AGC341" s="0"/>
      <c r="AGD341" s="0"/>
      <c r="AGE341" s="0"/>
      <c r="AGF341" s="0"/>
      <c r="AGG341" s="0"/>
      <c r="AGH341" s="0"/>
      <c r="AGI341" s="0"/>
      <c r="AGJ341" s="0"/>
      <c r="AGK341" s="0"/>
      <c r="AGL341" s="0"/>
      <c r="AGM341" s="0"/>
      <c r="AGN341" s="0"/>
      <c r="AGO341" s="0"/>
      <c r="AGP341" s="0"/>
      <c r="AGQ341" s="0"/>
      <c r="AGR341" s="0"/>
      <c r="AGS341" s="0"/>
      <c r="AGT341" s="0"/>
      <c r="AGU341" s="0"/>
      <c r="AGV341" s="0"/>
      <c r="AGW341" s="0"/>
      <c r="AGX341" s="0"/>
      <c r="AGY341" s="0"/>
      <c r="AGZ341" s="0"/>
      <c r="AHA341" s="0"/>
      <c r="AHB341" s="0"/>
      <c r="AHC341" s="0"/>
      <c r="AHD341" s="0"/>
      <c r="AHE341" s="0"/>
      <c r="AHF341" s="0"/>
      <c r="AHG341" s="0"/>
      <c r="AHH341" s="0"/>
      <c r="AHI341" s="0"/>
      <c r="AHJ341" s="0"/>
      <c r="AHK341" s="0"/>
      <c r="AHL341" s="0"/>
      <c r="AHM341" s="0"/>
      <c r="AHN341" s="0"/>
      <c r="AHO341" s="0"/>
      <c r="AHP341" s="0"/>
      <c r="AHQ341" s="0"/>
      <c r="AHR341" s="0"/>
      <c r="AHS341" s="0"/>
      <c r="AHT341" s="0"/>
      <c r="AHU341" s="0"/>
      <c r="AHV341" s="0"/>
      <c r="AHW341" s="0"/>
      <c r="AHX341" s="0"/>
      <c r="AHY341" s="0"/>
      <c r="AHZ341" s="0"/>
      <c r="AIA341" s="0"/>
      <c r="AIB341" s="0"/>
      <c r="AIC341" s="0"/>
      <c r="AID341" s="0"/>
      <c r="AIE341" s="0"/>
      <c r="AIF341" s="0"/>
      <c r="AIG341" s="0"/>
      <c r="AIH341" s="0"/>
      <c r="AII341" s="0"/>
      <c r="AIJ341" s="0"/>
      <c r="AIK341" s="0"/>
      <c r="AIL341" s="0"/>
      <c r="AIM341" s="0"/>
      <c r="AIN341" s="0"/>
      <c r="AIO341" s="0"/>
      <c r="AIP341" s="0"/>
      <c r="AIQ341" s="0"/>
      <c r="AIR341" s="0"/>
      <c r="AIS341" s="0"/>
      <c r="AIT341" s="0"/>
      <c r="AIU341" s="0"/>
      <c r="AIV341" s="0"/>
      <c r="AIW341" s="0"/>
      <c r="AIX341" s="0"/>
      <c r="AIY341" s="0"/>
      <c r="AIZ341" s="0"/>
      <c r="AJA341" s="0"/>
      <c r="AJB341" s="0"/>
      <c r="AJC341" s="0"/>
      <c r="AJD341" s="0"/>
      <c r="AJE341" s="0"/>
      <c r="AJF341" s="0"/>
      <c r="AJG341" s="0"/>
      <c r="AJH341" s="0"/>
      <c r="AJI341" s="0"/>
      <c r="AJJ341" s="0"/>
      <c r="AJK341" s="0"/>
      <c r="AJL341" s="0"/>
      <c r="AJM341" s="0"/>
      <c r="AJN341" s="0"/>
      <c r="AJO341" s="0"/>
      <c r="AJP341" s="0"/>
      <c r="AJQ341" s="0"/>
      <c r="AJR341" s="0"/>
      <c r="AJS341" s="0"/>
      <c r="AJT341" s="0"/>
      <c r="AJU341" s="0"/>
      <c r="AJV341" s="0"/>
      <c r="AJW341" s="0"/>
      <c r="AJX341" s="0"/>
      <c r="AJY341" s="0"/>
      <c r="AJZ341" s="0"/>
      <c r="AKA341" s="0"/>
      <c r="AKB341" s="0"/>
      <c r="AKC341" s="0"/>
      <c r="AKD341" s="0"/>
      <c r="AKE341" s="0"/>
      <c r="AKF341" s="0"/>
      <c r="AKG341" s="0"/>
      <c r="AKH341" s="0"/>
      <c r="AKI341" s="0"/>
      <c r="AKJ341" s="0"/>
      <c r="AKK341" s="0"/>
      <c r="AKL341" s="0"/>
      <c r="AKM341" s="0"/>
      <c r="AKN341" s="0"/>
      <c r="AKO341" s="0"/>
      <c r="AKP341" s="0"/>
      <c r="AKQ341" s="0"/>
      <c r="AKR341" s="0"/>
      <c r="AKS341" s="0"/>
      <c r="AKT341" s="0"/>
      <c r="AKU341" s="0"/>
      <c r="AKV341" s="0"/>
      <c r="AKW341" s="0"/>
      <c r="AKX341" s="0"/>
      <c r="AKY341" s="0"/>
      <c r="AKZ341" s="0"/>
      <c r="ALA341" s="0"/>
      <c r="ALB341" s="0"/>
      <c r="ALC341" s="0"/>
      <c r="ALD341" s="0"/>
      <c r="ALE341" s="0"/>
      <c r="ALF341" s="0"/>
      <c r="ALG341" s="0"/>
      <c r="ALH341" s="0"/>
      <c r="ALI341" s="0"/>
      <c r="ALJ341" s="0"/>
      <c r="ALK341" s="0"/>
      <c r="ALL341" s="0"/>
      <c r="ALM341" s="0"/>
      <c r="ALN341" s="0"/>
      <c r="ALO341" s="0"/>
      <c r="ALP341" s="0"/>
      <c r="ALQ341" s="0"/>
      <c r="ALR341" s="0"/>
      <c r="ALS341" s="0"/>
      <c r="ALT341" s="0"/>
      <c r="ALU341" s="0"/>
      <c r="ALV341" s="0"/>
      <c r="ALW341" s="0"/>
      <c r="ALX341" s="0"/>
      <c r="ALY341" s="0"/>
      <c r="ALZ341" s="0"/>
      <c r="AMA341" s="0"/>
      <c r="AMB341" s="0"/>
      <c r="AMC341" s="0"/>
      <c r="AMD341" s="0"/>
      <c r="AME341" s="0"/>
      <c r="AMF341" s="0"/>
      <c r="AMG341" s="0"/>
      <c r="AMH341" s="0"/>
      <c r="AMI341" s="0"/>
      <c r="AMJ341" s="0"/>
    </row>
    <row r="342" customFormat="false" ht="15" hidden="false" customHeight="false" outlineLevel="0" collapsed="false">
      <c r="A342" s="142" t="s">
        <v>1408</v>
      </c>
      <c r="B342" s="143" t="n">
        <f aca="false">AVERAGE(B340:B341)</f>
        <v>0.53075</v>
      </c>
      <c r="C342" s="143" t="n">
        <f aca="false">AVERAGE(C340:C341)</f>
        <v>0.702</v>
      </c>
      <c r="D342" s="143" t="n">
        <f aca="false">AVERAGE(D340:D341)</f>
        <v>0.58325</v>
      </c>
      <c r="E342" s="143"/>
      <c r="F342" s="143" t="n">
        <f aca="false">AVERAGE(F340:F341)</f>
        <v>0.102</v>
      </c>
      <c r="G342" s="143" t="n">
        <f aca="false">AVERAGE(G340:G341)</f>
        <v>0.4013</v>
      </c>
      <c r="H342" s="143" t="n">
        <f aca="false">AVERAGE(H340:H341)</f>
        <v>0.7553</v>
      </c>
      <c r="I342" s="143"/>
      <c r="J342" s="143" t="n">
        <f aca="false">AVERAGE(J340:J341)</f>
        <v>0.231</v>
      </c>
      <c r="K342" s="143" t="n">
        <f aca="false">AVERAGE(K340:K341)</f>
        <v>0.205</v>
      </c>
      <c r="L342" s="143" t="n">
        <f aca="false">AVERAGE(L340:L341)</f>
        <v>0.9535</v>
      </c>
      <c r="M342" s="143"/>
      <c r="N342" s="143" t="n">
        <f aca="false">AVERAGE(N340:N341)</f>
        <v>0.5648</v>
      </c>
      <c r="O342" s="143" t="n">
        <f aca="false">AVERAGE(O340:O341)</f>
        <v>0.888</v>
      </c>
      <c r="P342" s="144" t="n">
        <f aca="false">AVERAGE(P340:P341)</f>
        <v>0.0583</v>
      </c>
      <c r="Q342" s="0"/>
      <c r="R342" s="4"/>
      <c r="S342" s="4"/>
      <c r="T342" s="141"/>
      <c r="U342" s="0"/>
      <c r="V342" s="0"/>
      <c r="W342" s="0"/>
      <c r="X342" s="0"/>
      <c r="Y342" s="0"/>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c r="IY342" s="0"/>
      <c r="IZ342" s="0"/>
      <c r="JA342" s="0"/>
      <c r="JB342" s="0"/>
      <c r="JC342" s="0"/>
      <c r="JD342" s="0"/>
      <c r="JE342" s="0"/>
      <c r="JF342" s="0"/>
      <c r="JG342" s="0"/>
      <c r="JH342" s="0"/>
      <c r="JI342" s="0"/>
      <c r="JJ342" s="0"/>
      <c r="JK342" s="0"/>
      <c r="JL342" s="0"/>
      <c r="JM342" s="0"/>
      <c r="JN342" s="0"/>
      <c r="JO342" s="0"/>
      <c r="JP342" s="0"/>
      <c r="JQ342" s="0"/>
      <c r="JR342" s="0"/>
      <c r="JS342" s="0"/>
      <c r="JT342" s="0"/>
      <c r="JU342" s="0"/>
      <c r="JV342" s="0"/>
      <c r="JW342" s="0"/>
      <c r="JX342" s="0"/>
      <c r="JY342" s="0"/>
      <c r="JZ342" s="0"/>
      <c r="KA342" s="0"/>
      <c r="KB342" s="0"/>
      <c r="KC342" s="0"/>
      <c r="KD342" s="0"/>
      <c r="KE342" s="0"/>
      <c r="KF342" s="0"/>
      <c r="KG342" s="0"/>
      <c r="KH342" s="0"/>
      <c r="KI342" s="0"/>
      <c r="KJ342" s="0"/>
      <c r="KK342" s="0"/>
      <c r="KL342" s="0"/>
      <c r="KM342" s="0"/>
      <c r="KN342" s="0"/>
      <c r="KO342" s="0"/>
      <c r="KP342" s="0"/>
      <c r="KQ342" s="0"/>
      <c r="KR342" s="0"/>
      <c r="KS342" s="0"/>
      <c r="KT342" s="0"/>
      <c r="KU342" s="0"/>
      <c r="KV342" s="0"/>
      <c r="KW342" s="0"/>
      <c r="KX342" s="0"/>
      <c r="KY342" s="0"/>
      <c r="KZ342" s="0"/>
      <c r="LA342" s="0"/>
      <c r="LB342" s="0"/>
      <c r="LC342" s="0"/>
      <c r="LD342" s="0"/>
      <c r="LE342" s="0"/>
      <c r="LF342" s="0"/>
      <c r="LG342" s="0"/>
      <c r="LH342" s="0"/>
      <c r="LI342" s="0"/>
      <c r="LJ342" s="0"/>
      <c r="LK342" s="0"/>
      <c r="LL342" s="0"/>
      <c r="LM342" s="0"/>
      <c r="LN342" s="0"/>
      <c r="LO342" s="0"/>
      <c r="LP342" s="0"/>
      <c r="LQ342" s="0"/>
      <c r="LR342" s="0"/>
      <c r="LS342" s="0"/>
      <c r="LT342" s="0"/>
      <c r="LU342" s="0"/>
      <c r="LV342" s="0"/>
      <c r="LW342" s="0"/>
      <c r="LX342" s="0"/>
      <c r="LY342" s="0"/>
      <c r="LZ342" s="0"/>
      <c r="MA342" s="0"/>
      <c r="MB342" s="0"/>
      <c r="MC342" s="0"/>
      <c r="MD342" s="0"/>
      <c r="ME342" s="0"/>
      <c r="MF342" s="0"/>
      <c r="MG342" s="0"/>
      <c r="MH342" s="0"/>
      <c r="MI342" s="0"/>
      <c r="MJ342" s="0"/>
      <c r="MK342" s="0"/>
      <c r="ML342" s="0"/>
      <c r="MM342" s="0"/>
      <c r="MN342" s="0"/>
      <c r="MO342" s="0"/>
      <c r="MP342" s="0"/>
      <c r="MQ342" s="0"/>
      <c r="MR342" s="0"/>
      <c r="MS342" s="0"/>
      <c r="MT342" s="0"/>
      <c r="MU342" s="0"/>
      <c r="MV342" s="0"/>
      <c r="MW342" s="0"/>
      <c r="MX342" s="0"/>
      <c r="MY342" s="0"/>
      <c r="MZ342" s="0"/>
      <c r="NA342" s="0"/>
      <c r="NB342" s="0"/>
      <c r="NC342" s="0"/>
      <c r="ND342" s="0"/>
      <c r="NE342" s="0"/>
      <c r="NF342" s="0"/>
      <c r="NG342" s="0"/>
      <c r="NH342" s="0"/>
      <c r="NI342" s="0"/>
      <c r="NJ342" s="0"/>
      <c r="NK342" s="0"/>
      <c r="NL342" s="0"/>
      <c r="NM342" s="0"/>
      <c r="NN342" s="0"/>
      <c r="NO342" s="0"/>
      <c r="NP342" s="0"/>
      <c r="NQ342" s="0"/>
      <c r="NR342" s="0"/>
      <c r="NS342" s="0"/>
      <c r="NT342" s="0"/>
      <c r="NU342" s="0"/>
      <c r="NV342" s="0"/>
      <c r="NW342" s="0"/>
      <c r="NX342" s="0"/>
      <c r="NY342" s="0"/>
      <c r="NZ342" s="0"/>
      <c r="OA342" s="0"/>
      <c r="OB342" s="0"/>
      <c r="OC342" s="0"/>
      <c r="OD342" s="0"/>
      <c r="OE342" s="0"/>
      <c r="OF342" s="0"/>
      <c r="OG342" s="0"/>
      <c r="OH342" s="0"/>
      <c r="OI342" s="0"/>
      <c r="OJ342" s="0"/>
      <c r="OK342" s="0"/>
      <c r="OL342" s="0"/>
      <c r="OM342" s="0"/>
      <c r="ON342" s="0"/>
      <c r="OO342" s="0"/>
      <c r="OP342" s="0"/>
      <c r="OQ342" s="0"/>
      <c r="OR342" s="0"/>
      <c r="OS342" s="0"/>
      <c r="OT342" s="0"/>
      <c r="OU342" s="0"/>
      <c r="OV342" s="0"/>
      <c r="OW342" s="0"/>
      <c r="OX342" s="0"/>
      <c r="OY342" s="0"/>
      <c r="OZ342" s="0"/>
      <c r="PA342" s="0"/>
      <c r="PB342" s="0"/>
      <c r="PC342" s="0"/>
      <c r="PD342" s="0"/>
      <c r="PE342" s="0"/>
      <c r="PF342" s="0"/>
      <c r="PG342" s="0"/>
      <c r="PH342" s="0"/>
      <c r="PI342" s="0"/>
      <c r="PJ342" s="0"/>
      <c r="PK342" s="0"/>
      <c r="PL342" s="0"/>
      <c r="PM342" s="0"/>
      <c r="PN342" s="0"/>
      <c r="PO342" s="0"/>
      <c r="PP342" s="0"/>
      <c r="PQ342" s="0"/>
      <c r="PR342" s="0"/>
      <c r="PS342" s="0"/>
      <c r="PT342" s="0"/>
      <c r="PU342" s="0"/>
      <c r="PV342" s="0"/>
      <c r="PW342" s="0"/>
      <c r="PX342" s="0"/>
      <c r="PY342" s="0"/>
      <c r="PZ342" s="0"/>
      <c r="QA342" s="0"/>
      <c r="QB342" s="0"/>
      <c r="QC342" s="0"/>
      <c r="QD342" s="0"/>
      <c r="QE342" s="0"/>
      <c r="QF342" s="0"/>
      <c r="QG342" s="0"/>
      <c r="QH342" s="0"/>
      <c r="QI342" s="0"/>
      <c r="QJ342" s="0"/>
      <c r="QK342" s="0"/>
      <c r="QL342" s="0"/>
      <c r="QM342" s="0"/>
      <c r="QN342" s="0"/>
      <c r="QO342" s="0"/>
      <c r="QP342" s="0"/>
      <c r="QQ342" s="0"/>
      <c r="QR342" s="0"/>
      <c r="QS342" s="0"/>
      <c r="QT342" s="0"/>
      <c r="QU342" s="0"/>
      <c r="QV342" s="0"/>
      <c r="QW342" s="0"/>
      <c r="QX342" s="0"/>
      <c r="QY342" s="0"/>
      <c r="QZ342" s="0"/>
      <c r="RA342" s="0"/>
      <c r="RB342" s="0"/>
      <c r="RC342" s="0"/>
      <c r="RD342" s="0"/>
      <c r="RE342" s="0"/>
      <c r="RF342" s="0"/>
      <c r="RG342" s="0"/>
      <c r="RH342" s="0"/>
      <c r="RI342" s="0"/>
      <c r="RJ342" s="0"/>
      <c r="RK342" s="0"/>
      <c r="RL342" s="0"/>
      <c r="RM342" s="0"/>
      <c r="RN342" s="0"/>
      <c r="RO342" s="0"/>
      <c r="RP342" s="0"/>
      <c r="RQ342" s="0"/>
      <c r="RR342" s="0"/>
      <c r="RS342" s="0"/>
      <c r="RT342" s="0"/>
      <c r="RU342" s="0"/>
      <c r="RV342" s="0"/>
      <c r="RW342" s="0"/>
      <c r="RX342" s="0"/>
      <c r="RY342" s="0"/>
      <c r="RZ342" s="0"/>
      <c r="SA342" s="0"/>
      <c r="SB342" s="0"/>
      <c r="SC342" s="0"/>
      <c r="SD342" s="0"/>
      <c r="SE342" s="0"/>
      <c r="SF342" s="0"/>
      <c r="SG342" s="0"/>
      <c r="SH342" s="0"/>
      <c r="SI342" s="0"/>
      <c r="SJ342" s="0"/>
      <c r="SK342" s="0"/>
      <c r="SL342" s="0"/>
      <c r="SM342" s="0"/>
      <c r="SN342" s="0"/>
      <c r="SO342" s="0"/>
      <c r="SP342" s="0"/>
      <c r="SQ342" s="0"/>
      <c r="SR342" s="0"/>
      <c r="SS342" s="0"/>
      <c r="ST342" s="0"/>
      <c r="SU342" s="0"/>
      <c r="SV342" s="0"/>
      <c r="SW342" s="0"/>
      <c r="SX342" s="0"/>
      <c r="SY342" s="0"/>
      <c r="SZ342" s="0"/>
      <c r="TA342" s="0"/>
      <c r="TB342" s="0"/>
      <c r="TC342" s="0"/>
      <c r="TD342" s="0"/>
      <c r="TE342" s="0"/>
      <c r="TF342" s="0"/>
      <c r="TG342" s="0"/>
      <c r="TH342" s="0"/>
      <c r="TI342" s="0"/>
      <c r="TJ342" s="0"/>
      <c r="TK342" s="0"/>
      <c r="TL342" s="0"/>
      <c r="TM342" s="0"/>
      <c r="TN342" s="0"/>
      <c r="TO342" s="0"/>
      <c r="TP342" s="0"/>
      <c r="TQ342" s="0"/>
      <c r="TR342" s="0"/>
      <c r="TS342" s="0"/>
      <c r="TT342" s="0"/>
      <c r="TU342" s="0"/>
      <c r="TV342" s="0"/>
      <c r="TW342" s="0"/>
      <c r="TX342" s="0"/>
      <c r="TY342" s="0"/>
      <c r="TZ342" s="0"/>
      <c r="UA342" s="0"/>
      <c r="UB342" s="0"/>
      <c r="UC342" s="0"/>
      <c r="UD342" s="0"/>
      <c r="UE342" s="0"/>
      <c r="UF342" s="0"/>
      <c r="UG342" s="0"/>
      <c r="UH342" s="0"/>
      <c r="UI342" s="0"/>
      <c r="UJ342" s="0"/>
      <c r="UK342" s="0"/>
      <c r="UL342" s="0"/>
      <c r="UM342" s="0"/>
      <c r="UN342" s="0"/>
      <c r="UO342" s="0"/>
      <c r="UP342" s="0"/>
      <c r="UQ342" s="0"/>
      <c r="UR342" s="0"/>
      <c r="US342" s="0"/>
      <c r="UT342" s="0"/>
      <c r="UU342" s="0"/>
      <c r="UV342" s="0"/>
      <c r="UW342" s="0"/>
      <c r="UX342" s="0"/>
      <c r="UY342" s="0"/>
      <c r="UZ342" s="0"/>
      <c r="VA342" s="0"/>
      <c r="VB342" s="0"/>
      <c r="VC342" s="0"/>
      <c r="VD342" s="0"/>
      <c r="VE342" s="0"/>
      <c r="VF342" s="0"/>
      <c r="VG342" s="0"/>
      <c r="VH342" s="0"/>
      <c r="VI342" s="0"/>
      <c r="VJ342" s="0"/>
      <c r="VK342" s="0"/>
      <c r="VL342" s="0"/>
      <c r="VM342" s="0"/>
      <c r="VN342" s="0"/>
      <c r="VO342" s="0"/>
      <c r="VP342" s="0"/>
      <c r="VQ342" s="0"/>
      <c r="VR342" s="0"/>
      <c r="VS342" s="0"/>
      <c r="VT342" s="0"/>
      <c r="VU342" s="0"/>
      <c r="VV342" s="0"/>
      <c r="VW342" s="0"/>
      <c r="VX342" s="0"/>
      <c r="VY342" s="0"/>
      <c r="VZ342" s="0"/>
      <c r="WA342" s="0"/>
      <c r="WB342" s="0"/>
      <c r="WC342" s="0"/>
      <c r="WD342" s="0"/>
      <c r="WE342" s="0"/>
      <c r="WF342" s="0"/>
      <c r="WG342" s="0"/>
      <c r="WH342" s="0"/>
      <c r="WI342" s="0"/>
      <c r="WJ342" s="0"/>
      <c r="WK342" s="0"/>
      <c r="WL342" s="0"/>
      <c r="WM342" s="0"/>
      <c r="WN342" s="0"/>
      <c r="WO342" s="0"/>
      <c r="WP342" s="0"/>
      <c r="WQ342" s="0"/>
      <c r="WR342" s="0"/>
      <c r="WS342" s="0"/>
      <c r="WT342" s="0"/>
      <c r="WU342" s="0"/>
      <c r="WV342" s="0"/>
      <c r="WW342" s="0"/>
      <c r="WX342" s="0"/>
      <c r="WY342" s="0"/>
      <c r="WZ342" s="0"/>
      <c r="XA342" s="0"/>
      <c r="XB342" s="0"/>
      <c r="XC342" s="0"/>
      <c r="XD342" s="0"/>
      <c r="XE342" s="0"/>
      <c r="XF342" s="0"/>
      <c r="XG342" s="0"/>
      <c r="XH342" s="0"/>
      <c r="XI342" s="0"/>
      <c r="XJ342" s="0"/>
      <c r="XK342" s="0"/>
      <c r="XL342" s="0"/>
      <c r="XM342" s="0"/>
      <c r="XN342" s="0"/>
      <c r="XO342" s="0"/>
      <c r="XP342" s="0"/>
      <c r="XQ342" s="0"/>
      <c r="XR342" s="0"/>
      <c r="XS342" s="0"/>
      <c r="XT342" s="0"/>
      <c r="XU342" s="0"/>
      <c r="XV342" s="0"/>
      <c r="XW342" s="0"/>
      <c r="XX342" s="0"/>
      <c r="XY342" s="0"/>
      <c r="XZ342" s="0"/>
      <c r="YA342" s="0"/>
      <c r="YB342" s="0"/>
      <c r="YC342" s="0"/>
      <c r="YD342" s="0"/>
      <c r="YE342" s="0"/>
      <c r="YF342" s="0"/>
      <c r="YG342" s="0"/>
      <c r="YH342" s="0"/>
      <c r="YI342" s="0"/>
      <c r="YJ342" s="0"/>
      <c r="YK342" s="0"/>
      <c r="YL342" s="0"/>
      <c r="YM342" s="0"/>
      <c r="YN342" s="0"/>
      <c r="YO342" s="0"/>
      <c r="YP342" s="0"/>
      <c r="YQ342" s="0"/>
      <c r="YR342" s="0"/>
      <c r="YS342" s="0"/>
      <c r="YT342" s="0"/>
      <c r="YU342" s="0"/>
      <c r="YV342" s="0"/>
      <c r="YW342" s="0"/>
      <c r="YX342" s="0"/>
      <c r="YY342" s="0"/>
      <c r="YZ342" s="0"/>
      <c r="ZA342" s="0"/>
      <c r="ZB342" s="0"/>
      <c r="ZC342" s="0"/>
      <c r="ZD342" s="0"/>
      <c r="ZE342" s="0"/>
      <c r="ZF342" s="0"/>
      <c r="ZG342" s="0"/>
      <c r="ZH342" s="0"/>
      <c r="ZI342" s="0"/>
      <c r="ZJ342" s="0"/>
      <c r="ZK342" s="0"/>
      <c r="ZL342" s="0"/>
      <c r="ZM342" s="0"/>
      <c r="ZN342" s="0"/>
      <c r="ZO342" s="0"/>
      <c r="ZP342" s="0"/>
      <c r="ZQ342" s="0"/>
      <c r="ZR342" s="0"/>
      <c r="ZS342" s="0"/>
      <c r="ZT342" s="0"/>
      <c r="ZU342" s="0"/>
      <c r="ZV342" s="0"/>
      <c r="ZW342" s="0"/>
      <c r="ZX342" s="0"/>
      <c r="ZY342" s="0"/>
      <c r="ZZ342" s="0"/>
      <c r="AAA342" s="0"/>
      <c r="AAB342" s="0"/>
      <c r="AAC342" s="0"/>
      <c r="AAD342" s="0"/>
      <c r="AAE342" s="0"/>
      <c r="AAF342" s="0"/>
      <c r="AAG342" s="0"/>
      <c r="AAH342" s="0"/>
      <c r="AAI342" s="0"/>
      <c r="AAJ342" s="0"/>
      <c r="AAK342" s="0"/>
      <c r="AAL342" s="0"/>
      <c r="AAM342" s="0"/>
      <c r="AAN342" s="0"/>
      <c r="AAO342" s="0"/>
      <c r="AAP342" s="0"/>
      <c r="AAQ342" s="0"/>
      <c r="AAR342" s="0"/>
      <c r="AAS342" s="0"/>
      <c r="AAT342" s="0"/>
      <c r="AAU342" s="0"/>
      <c r="AAV342" s="0"/>
      <c r="AAW342" s="0"/>
      <c r="AAX342" s="0"/>
      <c r="AAY342" s="0"/>
      <c r="AAZ342" s="0"/>
      <c r="ABA342" s="0"/>
      <c r="ABB342" s="0"/>
      <c r="ABC342" s="0"/>
      <c r="ABD342" s="0"/>
      <c r="ABE342" s="0"/>
      <c r="ABF342" s="0"/>
      <c r="ABG342" s="0"/>
      <c r="ABH342" s="0"/>
      <c r="ABI342" s="0"/>
      <c r="ABJ342" s="0"/>
      <c r="ABK342" s="0"/>
      <c r="ABL342" s="0"/>
      <c r="ABM342" s="0"/>
      <c r="ABN342" s="0"/>
      <c r="ABO342" s="0"/>
      <c r="ABP342" s="0"/>
      <c r="ABQ342" s="0"/>
      <c r="ABR342" s="0"/>
      <c r="ABS342" s="0"/>
      <c r="ABT342" s="0"/>
      <c r="ABU342" s="0"/>
      <c r="ABV342" s="0"/>
      <c r="ABW342" s="0"/>
      <c r="ABX342" s="0"/>
      <c r="ABY342" s="0"/>
      <c r="ABZ342" s="0"/>
      <c r="ACA342" s="0"/>
      <c r="ACB342" s="0"/>
      <c r="ACC342" s="0"/>
      <c r="ACD342" s="0"/>
      <c r="ACE342" s="0"/>
      <c r="ACF342" s="0"/>
      <c r="ACG342" s="0"/>
      <c r="ACH342" s="0"/>
      <c r="ACI342" s="0"/>
      <c r="ACJ342" s="0"/>
      <c r="ACK342" s="0"/>
      <c r="ACL342" s="0"/>
      <c r="ACM342" s="0"/>
      <c r="ACN342" s="0"/>
      <c r="ACO342" s="0"/>
      <c r="ACP342" s="0"/>
      <c r="ACQ342" s="0"/>
      <c r="ACR342" s="0"/>
      <c r="ACS342" s="0"/>
      <c r="ACT342" s="0"/>
      <c r="ACU342" s="0"/>
      <c r="ACV342" s="0"/>
      <c r="ACW342" s="0"/>
      <c r="ACX342" s="0"/>
      <c r="ACY342" s="0"/>
      <c r="ACZ342" s="0"/>
      <c r="ADA342" s="0"/>
      <c r="ADB342" s="0"/>
      <c r="ADC342" s="0"/>
      <c r="ADD342" s="0"/>
      <c r="ADE342" s="0"/>
      <c r="ADF342" s="0"/>
      <c r="ADG342" s="0"/>
      <c r="ADH342" s="0"/>
      <c r="ADI342" s="0"/>
      <c r="ADJ342" s="0"/>
      <c r="ADK342" s="0"/>
      <c r="ADL342" s="0"/>
      <c r="ADM342" s="0"/>
      <c r="ADN342" s="0"/>
      <c r="ADO342" s="0"/>
      <c r="ADP342" s="0"/>
      <c r="ADQ342" s="0"/>
      <c r="ADR342" s="0"/>
      <c r="ADS342" s="0"/>
      <c r="ADT342" s="0"/>
      <c r="ADU342" s="0"/>
      <c r="ADV342" s="0"/>
      <c r="ADW342" s="0"/>
      <c r="ADX342" s="0"/>
      <c r="ADY342" s="0"/>
      <c r="ADZ342" s="0"/>
      <c r="AEA342" s="0"/>
      <c r="AEB342" s="0"/>
      <c r="AEC342" s="0"/>
      <c r="AED342" s="0"/>
      <c r="AEE342" s="0"/>
      <c r="AEF342" s="0"/>
      <c r="AEG342" s="0"/>
      <c r="AEH342" s="0"/>
      <c r="AEI342" s="0"/>
      <c r="AEJ342" s="0"/>
      <c r="AEK342" s="0"/>
      <c r="AEL342" s="0"/>
      <c r="AEM342" s="0"/>
      <c r="AEN342" s="0"/>
      <c r="AEO342" s="0"/>
      <c r="AEP342" s="0"/>
      <c r="AEQ342" s="0"/>
      <c r="AER342" s="0"/>
      <c r="AES342" s="0"/>
      <c r="AET342" s="0"/>
      <c r="AEU342" s="0"/>
      <c r="AEV342" s="0"/>
      <c r="AEW342" s="0"/>
      <c r="AEX342" s="0"/>
      <c r="AEY342" s="0"/>
      <c r="AEZ342" s="0"/>
      <c r="AFA342" s="0"/>
      <c r="AFB342" s="0"/>
      <c r="AFC342" s="0"/>
      <c r="AFD342" s="0"/>
      <c r="AFE342" s="0"/>
      <c r="AFF342" s="0"/>
      <c r="AFG342" s="0"/>
      <c r="AFH342" s="0"/>
      <c r="AFI342" s="0"/>
      <c r="AFJ342" s="0"/>
      <c r="AFK342" s="0"/>
      <c r="AFL342" s="0"/>
      <c r="AFM342" s="0"/>
      <c r="AFN342" s="0"/>
      <c r="AFO342" s="0"/>
      <c r="AFP342" s="0"/>
      <c r="AFQ342" s="0"/>
      <c r="AFR342" s="0"/>
      <c r="AFS342" s="0"/>
      <c r="AFT342" s="0"/>
      <c r="AFU342" s="0"/>
      <c r="AFV342" s="0"/>
      <c r="AFW342" s="0"/>
      <c r="AFX342" s="0"/>
      <c r="AFY342" s="0"/>
      <c r="AFZ342" s="0"/>
      <c r="AGA342" s="0"/>
      <c r="AGB342" s="0"/>
      <c r="AGC342" s="0"/>
      <c r="AGD342" s="0"/>
      <c r="AGE342" s="0"/>
      <c r="AGF342" s="0"/>
      <c r="AGG342" s="0"/>
      <c r="AGH342" s="0"/>
      <c r="AGI342" s="0"/>
      <c r="AGJ342" s="0"/>
      <c r="AGK342" s="0"/>
      <c r="AGL342" s="0"/>
      <c r="AGM342" s="0"/>
      <c r="AGN342" s="0"/>
      <c r="AGO342" s="0"/>
      <c r="AGP342" s="0"/>
      <c r="AGQ342" s="0"/>
      <c r="AGR342" s="0"/>
      <c r="AGS342" s="0"/>
      <c r="AGT342" s="0"/>
      <c r="AGU342" s="0"/>
      <c r="AGV342" s="0"/>
      <c r="AGW342" s="0"/>
      <c r="AGX342" s="0"/>
      <c r="AGY342" s="0"/>
      <c r="AGZ342" s="0"/>
      <c r="AHA342" s="0"/>
      <c r="AHB342" s="0"/>
      <c r="AHC342" s="0"/>
      <c r="AHD342" s="0"/>
      <c r="AHE342" s="0"/>
      <c r="AHF342" s="0"/>
      <c r="AHG342" s="0"/>
      <c r="AHH342" s="0"/>
      <c r="AHI342" s="0"/>
      <c r="AHJ342" s="0"/>
      <c r="AHK342" s="0"/>
      <c r="AHL342" s="0"/>
      <c r="AHM342" s="0"/>
      <c r="AHN342" s="0"/>
      <c r="AHO342" s="0"/>
      <c r="AHP342" s="0"/>
      <c r="AHQ342" s="0"/>
      <c r="AHR342" s="0"/>
      <c r="AHS342" s="0"/>
      <c r="AHT342" s="0"/>
      <c r="AHU342" s="0"/>
      <c r="AHV342" s="0"/>
      <c r="AHW342" s="0"/>
      <c r="AHX342" s="0"/>
      <c r="AHY342" s="0"/>
      <c r="AHZ342" s="0"/>
      <c r="AIA342" s="0"/>
      <c r="AIB342" s="0"/>
      <c r="AIC342" s="0"/>
      <c r="AID342" s="0"/>
      <c r="AIE342" s="0"/>
      <c r="AIF342" s="0"/>
      <c r="AIG342" s="0"/>
      <c r="AIH342" s="0"/>
      <c r="AII342" s="0"/>
      <c r="AIJ342" s="0"/>
      <c r="AIK342" s="0"/>
      <c r="AIL342" s="0"/>
      <c r="AIM342" s="0"/>
      <c r="AIN342" s="0"/>
      <c r="AIO342" s="0"/>
      <c r="AIP342" s="0"/>
      <c r="AIQ342" s="0"/>
      <c r="AIR342" s="0"/>
      <c r="AIS342" s="0"/>
      <c r="AIT342" s="0"/>
      <c r="AIU342" s="0"/>
      <c r="AIV342" s="0"/>
      <c r="AIW342" s="0"/>
      <c r="AIX342" s="0"/>
      <c r="AIY342" s="0"/>
      <c r="AIZ342" s="0"/>
      <c r="AJA342" s="0"/>
      <c r="AJB342" s="0"/>
      <c r="AJC342" s="0"/>
      <c r="AJD342" s="0"/>
      <c r="AJE342" s="0"/>
      <c r="AJF342" s="0"/>
      <c r="AJG342" s="0"/>
      <c r="AJH342" s="0"/>
      <c r="AJI342" s="0"/>
      <c r="AJJ342" s="0"/>
      <c r="AJK342" s="0"/>
      <c r="AJL342" s="0"/>
      <c r="AJM342" s="0"/>
      <c r="AJN342" s="0"/>
      <c r="AJO342" s="0"/>
      <c r="AJP342" s="0"/>
      <c r="AJQ342" s="0"/>
      <c r="AJR342" s="0"/>
      <c r="AJS342" s="0"/>
      <c r="AJT342" s="0"/>
      <c r="AJU342" s="0"/>
      <c r="AJV342" s="0"/>
      <c r="AJW342" s="0"/>
      <c r="AJX342" s="0"/>
      <c r="AJY342" s="0"/>
      <c r="AJZ342" s="0"/>
      <c r="AKA342" s="0"/>
      <c r="AKB342" s="0"/>
      <c r="AKC342" s="0"/>
      <c r="AKD342" s="0"/>
      <c r="AKE342" s="0"/>
      <c r="AKF342" s="0"/>
      <c r="AKG342" s="0"/>
      <c r="AKH342" s="0"/>
      <c r="AKI342" s="0"/>
      <c r="AKJ342" s="0"/>
      <c r="AKK342" s="0"/>
      <c r="AKL342" s="0"/>
      <c r="AKM342" s="0"/>
      <c r="AKN342" s="0"/>
      <c r="AKO342" s="0"/>
      <c r="AKP342" s="0"/>
      <c r="AKQ342" s="0"/>
      <c r="AKR342" s="0"/>
      <c r="AKS342" s="0"/>
      <c r="AKT342" s="0"/>
      <c r="AKU342" s="0"/>
      <c r="AKV342" s="0"/>
      <c r="AKW342" s="0"/>
      <c r="AKX342" s="0"/>
      <c r="AKY342" s="0"/>
      <c r="AKZ342" s="0"/>
      <c r="ALA342" s="0"/>
      <c r="ALB342" s="0"/>
      <c r="ALC342" s="0"/>
      <c r="ALD342" s="0"/>
      <c r="ALE342" s="0"/>
      <c r="ALF342" s="0"/>
      <c r="ALG342" s="0"/>
      <c r="ALH342" s="0"/>
      <c r="ALI342" s="0"/>
      <c r="ALJ342" s="0"/>
      <c r="ALK342" s="0"/>
      <c r="ALL342" s="0"/>
      <c r="ALM342" s="0"/>
      <c r="ALN342" s="0"/>
      <c r="ALO342" s="0"/>
      <c r="ALP342" s="0"/>
      <c r="ALQ342" s="0"/>
      <c r="ALR342" s="0"/>
      <c r="ALS342" s="0"/>
      <c r="ALT342" s="0"/>
      <c r="ALU342" s="0"/>
      <c r="ALV342" s="0"/>
      <c r="ALW342" s="0"/>
      <c r="ALX342" s="0"/>
      <c r="ALY342" s="0"/>
      <c r="ALZ342" s="0"/>
      <c r="AMA342" s="0"/>
      <c r="AMB342" s="0"/>
      <c r="AMC342" s="0"/>
      <c r="AMD342" s="0"/>
      <c r="AME342" s="0"/>
      <c r="AMF342" s="0"/>
      <c r="AMG342" s="0"/>
      <c r="AMH342" s="0"/>
      <c r="AMI342" s="0"/>
      <c r="AMJ342" s="0"/>
    </row>
    <row r="343" customFormat="false" ht="15" hidden="false" customHeight="false" outlineLevel="0" collapsed="false">
      <c r="A343" s="148" t="s">
        <v>1409</v>
      </c>
      <c r="B343" s="0"/>
      <c r="C343" s="0"/>
      <c r="D343" s="0"/>
      <c r="E343" s="0"/>
      <c r="F343" s="0"/>
      <c r="G343" s="0"/>
      <c r="H343" s="0"/>
      <c r="I343" s="0"/>
      <c r="J343" s="0"/>
      <c r="K343" s="0"/>
      <c r="L343" s="0"/>
      <c r="M343" s="0"/>
      <c r="N343" s="0"/>
      <c r="O343" s="0"/>
      <c r="P343" s="0"/>
      <c r="Q343" s="0"/>
      <c r="R343" s="4"/>
      <c r="S343" s="4"/>
      <c r="T343" s="141"/>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c r="IY343" s="0"/>
      <c r="IZ343" s="0"/>
      <c r="JA343" s="0"/>
      <c r="JB343" s="0"/>
      <c r="JC343" s="0"/>
      <c r="JD343" s="0"/>
      <c r="JE343" s="0"/>
      <c r="JF343" s="0"/>
      <c r="JG343" s="0"/>
      <c r="JH343" s="0"/>
      <c r="JI343" s="0"/>
      <c r="JJ343" s="0"/>
      <c r="JK343" s="0"/>
      <c r="JL343" s="0"/>
      <c r="JM343" s="0"/>
      <c r="JN343" s="0"/>
      <c r="JO343" s="0"/>
      <c r="JP343" s="0"/>
      <c r="JQ343" s="0"/>
      <c r="JR343" s="0"/>
      <c r="JS343" s="0"/>
      <c r="JT343" s="0"/>
      <c r="JU343" s="0"/>
      <c r="JV343" s="0"/>
      <c r="JW343" s="0"/>
      <c r="JX343" s="0"/>
      <c r="JY343" s="0"/>
      <c r="JZ343" s="0"/>
      <c r="KA343" s="0"/>
      <c r="KB343" s="0"/>
      <c r="KC343" s="0"/>
      <c r="KD343" s="0"/>
      <c r="KE343" s="0"/>
      <c r="KF343" s="0"/>
      <c r="KG343" s="0"/>
      <c r="KH343" s="0"/>
      <c r="KI343" s="0"/>
      <c r="KJ343" s="0"/>
      <c r="KK343" s="0"/>
      <c r="KL343" s="0"/>
      <c r="KM343" s="0"/>
      <c r="KN343" s="0"/>
      <c r="KO343" s="0"/>
      <c r="KP343" s="0"/>
      <c r="KQ343" s="0"/>
      <c r="KR343" s="0"/>
      <c r="KS343" s="0"/>
      <c r="KT343" s="0"/>
      <c r="KU343" s="0"/>
      <c r="KV343" s="0"/>
      <c r="KW343" s="0"/>
      <c r="KX343" s="0"/>
      <c r="KY343" s="0"/>
      <c r="KZ343" s="0"/>
      <c r="LA343" s="0"/>
      <c r="LB343" s="0"/>
      <c r="LC343" s="0"/>
      <c r="LD343" s="0"/>
      <c r="LE343" s="0"/>
      <c r="LF343" s="0"/>
      <c r="LG343" s="0"/>
      <c r="LH343" s="0"/>
      <c r="LI343" s="0"/>
      <c r="LJ343" s="0"/>
      <c r="LK343" s="0"/>
      <c r="LL343" s="0"/>
      <c r="LM343" s="0"/>
      <c r="LN343" s="0"/>
      <c r="LO343" s="0"/>
      <c r="LP343" s="0"/>
      <c r="LQ343" s="0"/>
      <c r="LR343" s="0"/>
      <c r="LS343" s="0"/>
      <c r="LT343" s="0"/>
      <c r="LU343" s="0"/>
      <c r="LV343" s="0"/>
      <c r="LW343" s="0"/>
      <c r="LX343" s="0"/>
      <c r="LY343" s="0"/>
      <c r="LZ343" s="0"/>
      <c r="MA343" s="0"/>
      <c r="MB343" s="0"/>
      <c r="MC343" s="0"/>
      <c r="MD343" s="0"/>
      <c r="ME343" s="0"/>
      <c r="MF343" s="0"/>
      <c r="MG343" s="0"/>
      <c r="MH343" s="0"/>
      <c r="MI343" s="0"/>
      <c r="MJ343" s="0"/>
      <c r="MK343" s="0"/>
      <c r="ML343" s="0"/>
      <c r="MM343" s="0"/>
      <c r="MN343" s="0"/>
      <c r="MO343" s="0"/>
      <c r="MP343" s="0"/>
      <c r="MQ343" s="0"/>
      <c r="MR343" s="0"/>
      <c r="MS343" s="0"/>
      <c r="MT343" s="0"/>
      <c r="MU343" s="0"/>
      <c r="MV343" s="0"/>
      <c r="MW343" s="0"/>
      <c r="MX343" s="0"/>
      <c r="MY343" s="0"/>
      <c r="MZ343" s="0"/>
      <c r="NA343" s="0"/>
      <c r="NB343" s="0"/>
      <c r="NC343" s="0"/>
      <c r="ND343" s="0"/>
      <c r="NE343" s="0"/>
      <c r="NF343" s="0"/>
      <c r="NG343" s="0"/>
      <c r="NH343" s="0"/>
      <c r="NI343" s="0"/>
      <c r="NJ343" s="0"/>
      <c r="NK343" s="0"/>
      <c r="NL343" s="0"/>
      <c r="NM343" s="0"/>
      <c r="NN343" s="0"/>
      <c r="NO343" s="0"/>
      <c r="NP343" s="0"/>
      <c r="NQ343" s="0"/>
      <c r="NR343" s="0"/>
      <c r="NS343" s="0"/>
      <c r="NT343" s="0"/>
      <c r="NU343" s="0"/>
      <c r="NV343" s="0"/>
      <c r="NW343" s="0"/>
      <c r="NX343" s="0"/>
      <c r="NY343" s="0"/>
      <c r="NZ343" s="0"/>
      <c r="OA343" s="0"/>
      <c r="OB343" s="0"/>
      <c r="OC343" s="0"/>
      <c r="OD343" s="0"/>
      <c r="OE343" s="0"/>
      <c r="OF343" s="0"/>
      <c r="OG343" s="0"/>
      <c r="OH343" s="0"/>
      <c r="OI343" s="0"/>
      <c r="OJ343" s="0"/>
      <c r="OK343" s="0"/>
      <c r="OL343" s="0"/>
      <c r="OM343" s="0"/>
      <c r="ON343" s="0"/>
      <c r="OO343" s="0"/>
      <c r="OP343" s="0"/>
      <c r="OQ343" s="0"/>
      <c r="OR343" s="0"/>
      <c r="OS343" s="0"/>
      <c r="OT343" s="0"/>
      <c r="OU343" s="0"/>
      <c r="OV343" s="0"/>
      <c r="OW343" s="0"/>
      <c r="OX343" s="0"/>
      <c r="OY343" s="0"/>
      <c r="OZ343" s="0"/>
      <c r="PA343" s="0"/>
      <c r="PB343" s="0"/>
      <c r="PC343" s="0"/>
      <c r="PD343" s="0"/>
      <c r="PE343" s="0"/>
      <c r="PF343" s="0"/>
      <c r="PG343" s="0"/>
      <c r="PH343" s="0"/>
      <c r="PI343" s="0"/>
      <c r="PJ343" s="0"/>
      <c r="PK343" s="0"/>
      <c r="PL343" s="0"/>
      <c r="PM343" s="0"/>
      <c r="PN343" s="0"/>
      <c r="PO343" s="0"/>
      <c r="PP343" s="0"/>
      <c r="PQ343" s="0"/>
      <c r="PR343" s="0"/>
      <c r="PS343" s="0"/>
      <c r="PT343" s="0"/>
      <c r="PU343" s="0"/>
      <c r="PV343" s="0"/>
      <c r="PW343" s="0"/>
      <c r="PX343" s="0"/>
      <c r="PY343" s="0"/>
      <c r="PZ343" s="0"/>
      <c r="QA343" s="0"/>
      <c r="QB343" s="0"/>
      <c r="QC343" s="0"/>
      <c r="QD343" s="0"/>
      <c r="QE343" s="0"/>
      <c r="QF343" s="0"/>
      <c r="QG343" s="0"/>
      <c r="QH343" s="0"/>
      <c r="QI343" s="0"/>
      <c r="QJ343" s="0"/>
      <c r="QK343" s="0"/>
      <c r="QL343" s="0"/>
      <c r="QM343" s="0"/>
      <c r="QN343" s="0"/>
      <c r="QO343" s="0"/>
      <c r="QP343" s="0"/>
      <c r="QQ343" s="0"/>
      <c r="QR343" s="0"/>
      <c r="QS343" s="0"/>
      <c r="QT343" s="0"/>
      <c r="QU343" s="0"/>
      <c r="QV343" s="0"/>
      <c r="QW343" s="0"/>
      <c r="QX343" s="0"/>
      <c r="QY343" s="0"/>
      <c r="QZ343" s="0"/>
      <c r="RA343" s="0"/>
      <c r="RB343" s="0"/>
      <c r="RC343" s="0"/>
      <c r="RD343" s="0"/>
      <c r="RE343" s="0"/>
      <c r="RF343" s="0"/>
      <c r="RG343" s="0"/>
      <c r="RH343" s="0"/>
      <c r="RI343" s="0"/>
      <c r="RJ343" s="0"/>
      <c r="RK343" s="0"/>
      <c r="RL343" s="0"/>
      <c r="RM343" s="0"/>
      <c r="RN343" s="0"/>
      <c r="RO343" s="0"/>
      <c r="RP343" s="0"/>
      <c r="RQ343" s="0"/>
      <c r="RR343" s="0"/>
      <c r="RS343" s="0"/>
      <c r="RT343" s="0"/>
      <c r="RU343" s="0"/>
      <c r="RV343" s="0"/>
      <c r="RW343" s="0"/>
      <c r="RX343" s="0"/>
      <c r="RY343" s="0"/>
      <c r="RZ343" s="0"/>
      <c r="SA343" s="0"/>
      <c r="SB343" s="0"/>
      <c r="SC343" s="0"/>
      <c r="SD343" s="0"/>
      <c r="SE343" s="0"/>
      <c r="SF343" s="0"/>
      <c r="SG343" s="0"/>
      <c r="SH343" s="0"/>
      <c r="SI343" s="0"/>
      <c r="SJ343" s="0"/>
      <c r="SK343" s="0"/>
      <c r="SL343" s="0"/>
      <c r="SM343" s="0"/>
      <c r="SN343" s="0"/>
      <c r="SO343" s="0"/>
      <c r="SP343" s="0"/>
      <c r="SQ343" s="0"/>
      <c r="SR343" s="0"/>
      <c r="SS343" s="0"/>
      <c r="ST343" s="0"/>
      <c r="SU343" s="0"/>
      <c r="SV343" s="0"/>
      <c r="SW343" s="0"/>
      <c r="SX343" s="0"/>
      <c r="SY343" s="0"/>
      <c r="SZ343" s="0"/>
      <c r="TA343" s="0"/>
      <c r="TB343" s="0"/>
      <c r="TC343" s="0"/>
      <c r="TD343" s="0"/>
      <c r="TE343" s="0"/>
      <c r="TF343" s="0"/>
      <c r="TG343" s="0"/>
      <c r="TH343" s="0"/>
      <c r="TI343" s="0"/>
      <c r="TJ343" s="0"/>
      <c r="TK343" s="0"/>
      <c r="TL343" s="0"/>
      <c r="TM343" s="0"/>
      <c r="TN343" s="0"/>
      <c r="TO343" s="0"/>
      <c r="TP343" s="0"/>
      <c r="TQ343" s="0"/>
      <c r="TR343" s="0"/>
      <c r="TS343" s="0"/>
      <c r="TT343" s="0"/>
      <c r="TU343" s="0"/>
      <c r="TV343" s="0"/>
      <c r="TW343" s="0"/>
      <c r="TX343" s="0"/>
      <c r="TY343" s="0"/>
      <c r="TZ343" s="0"/>
      <c r="UA343" s="0"/>
      <c r="UB343" s="0"/>
      <c r="UC343" s="0"/>
      <c r="UD343" s="0"/>
      <c r="UE343" s="0"/>
      <c r="UF343" s="0"/>
      <c r="UG343" s="0"/>
      <c r="UH343" s="0"/>
      <c r="UI343" s="0"/>
      <c r="UJ343" s="0"/>
      <c r="UK343" s="0"/>
      <c r="UL343" s="0"/>
      <c r="UM343" s="0"/>
      <c r="UN343" s="0"/>
      <c r="UO343" s="0"/>
      <c r="UP343" s="0"/>
      <c r="UQ343" s="0"/>
      <c r="UR343" s="0"/>
      <c r="US343" s="0"/>
      <c r="UT343" s="0"/>
      <c r="UU343" s="0"/>
      <c r="UV343" s="0"/>
      <c r="UW343" s="0"/>
      <c r="UX343" s="0"/>
      <c r="UY343" s="0"/>
      <c r="UZ343" s="0"/>
      <c r="VA343" s="0"/>
      <c r="VB343" s="0"/>
      <c r="VC343" s="0"/>
      <c r="VD343" s="0"/>
      <c r="VE343" s="0"/>
      <c r="VF343" s="0"/>
      <c r="VG343" s="0"/>
      <c r="VH343" s="0"/>
      <c r="VI343" s="0"/>
      <c r="VJ343" s="0"/>
      <c r="VK343" s="0"/>
      <c r="VL343" s="0"/>
      <c r="VM343" s="0"/>
      <c r="VN343" s="0"/>
      <c r="VO343" s="0"/>
      <c r="VP343" s="0"/>
      <c r="VQ343" s="0"/>
      <c r="VR343" s="0"/>
      <c r="VS343" s="0"/>
      <c r="VT343" s="0"/>
      <c r="VU343" s="0"/>
      <c r="VV343" s="0"/>
      <c r="VW343" s="0"/>
      <c r="VX343" s="0"/>
      <c r="VY343" s="0"/>
      <c r="VZ343" s="0"/>
      <c r="WA343" s="0"/>
      <c r="WB343" s="0"/>
      <c r="WC343" s="0"/>
      <c r="WD343" s="0"/>
      <c r="WE343" s="0"/>
      <c r="WF343" s="0"/>
      <c r="WG343" s="0"/>
      <c r="WH343" s="0"/>
      <c r="WI343" s="0"/>
      <c r="WJ343" s="0"/>
      <c r="WK343" s="0"/>
      <c r="WL343" s="0"/>
      <c r="WM343" s="0"/>
      <c r="WN343" s="0"/>
      <c r="WO343" s="0"/>
      <c r="WP343" s="0"/>
      <c r="WQ343" s="0"/>
      <c r="WR343" s="0"/>
      <c r="WS343" s="0"/>
      <c r="WT343" s="0"/>
      <c r="WU343" s="0"/>
      <c r="WV343" s="0"/>
      <c r="WW343" s="0"/>
      <c r="WX343" s="0"/>
      <c r="WY343" s="0"/>
      <c r="WZ343" s="0"/>
      <c r="XA343" s="0"/>
      <c r="XB343" s="0"/>
      <c r="XC343" s="0"/>
      <c r="XD343" s="0"/>
      <c r="XE343" s="0"/>
      <c r="XF343" s="0"/>
      <c r="XG343" s="0"/>
      <c r="XH343" s="0"/>
      <c r="XI343" s="0"/>
      <c r="XJ343" s="0"/>
      <c r="XK343" s="0"/>
      <c r="XL343" s="0"/>
      <c r="XM343" s="0"/>
      <c r="XN343" s="0"/>
      <c r="XO343" s="0"/>
      <c r="XP343" s="0"/>
      <c r="XQ343" s="0"/>
      <c r="XR343" s="0"/>
      <c r="XS343" s="0"/>
      <c r="XT343" s="0"/>
      <c r="XU343" s="0"/>
      <c r="XV343" s="0"/>
      <c r="XW343" s="0"/>
      <c r="XX343" s="0"/>
      <c r="XY343" s="0"/>
      <c r="XZ343" s="0"/>
      <c r="YA343" s="0"/>
      <c r="YB343" s="0"/>
      <c r="YC343" s="0"/>
      <c r="YD343" s="0"/>
      <c r="YE343" s="0"/>
      <c r="YF343" s="0"/>
      <c r="YG343" s="0"/>
      <c r="YH343" s="0"/>
      <c r="YI343" s="0"/>
      <c r="YJ343" s="0"/>
      <c r="YK343" s="0"/>
      <c r="YL343" s="0"/>
      <c r="YM343" s="0"/>
      <c r="YN343" s="0"/>
      <c r="YO343" s="0"/>
      <c r="YP343" s="0"/>
      <c r="YQ343" s="0"/>
      <c r="YR343" s="0"/>
      <c r="YS343" s="0"/>
      <c r="YT343" s="0"/>
      <c r="YU343" s="0"/>
      <c r="YV343" s="0"/>
      <c r="YW343" s="0"/>
      <c r="YX343" s="0"/>
      <c r="YY343" s="0"/>
      <c r="YZ343" s="0"/>
      <c r="ZA343" s="0"/>
      <c r="ZB343" s="0"/>
      <c r="ZC343" s="0"/>
      <c r="ZD343" s="0"/>
      <c r="ZE343" s="0"/>
      <c r="ZF343" s="0"/>
      <c r="ZG343" s="0"/>
      <c r="ZH343" s="0"/>
      <c r="ZI343" s="0"/>
      <c r="ZJ343" s="0"/>
      <c r="ZK343" s="0"/>
      <c r="ZL343" s="0"/>
      <c r="ZM343" s="0"/>
      <c r="ZN343" s="0"/>
      <c r="ZO343" s="0"/>
      <c r="ZP343" s="0"/>
      <c r="ZQ343" s="0"/>
      <c r="ZR343" s="0"/>
      <c r="ZS343" s="0"/>
      <c r="ZT343" s="0"/>
      <c r="ZU343" s="0"/>
      <c r="ZV343" s="0"/>
      <c r="ZW343" s="0"/>
      <c r="ZX343" s="0"/>
      <c r="ZY343" s="0"/>
      <c r="ZZ343" s="0"/>
      <c r="AAA343" s="0"/>
      <c r="AAB343" s="0"/>
      <c r="AAC343" s="0"/>
      <c r="AAD343" s="0"/>
      <c r="AAE343" s="0"/>
      <c r="AAF343" s="0"/>
      <c r="AAG343" s="0"/>
      <c r="AAH343" s="0"/>
      <c r="AAI343" s="0"/>
      <c r="AAJ343" s="0"/>
      <c r="AAK343" s="0"/>
      <c r="AAL343" s="0"/>
      <c r="AAM343" s="0"/>
      <c r="AAN343" s="0"/>
      <c r="AAO343" s="0"/>
      <c r="AAP343" s="0"/>
      <c r="AAQ343" s="0"/>
      <c r="AAR343" s="0"/>
      <c r="AAS343" s="0"/>
      <c r="AAT343" s="0"/>
      <c r="AAU343" s="0"/>
      <c r="AAV343" s="0"/>
      <c r="AAW343" s="0"/>
      <c r="AAX343" s="0"/>
      <c r="AAY343" s="0"/>
      <c r="AAZ343" s="0"/>
      <c r="ABA343" s="0"/>
      <c r="ABB343" s="0"/>
      <c r="ABC343" s="0"/>
      <c r="ABD343" s="0"/>
      <c r="ABE343" s="0"/>
      <c r="ABF343" s="0"/>
      <c r="ABG343" s="0"/>
      <c r="ABH343" s="0"/>
      <c r="ABI343" s="0"/>
      <c r="ABJ343" s="0"/>
      <c r="ABK343" s="0"/>
      <c r="ABL343" s="0"/>
      <c r="ABM343" s="0"/>
      <c r="ABN343" s="0"/>
      <c r="ABO343" s="0"/>
      <c r="ABP343" s="0"/>
      <c r="ABQ343" s="0"/>
      <c r="ABR343" s="0"/>
      <c r="ABS343" s="0"/>
      <c r="ABT343" s="0"/>
      <c r="ABU343" s="0"/>
      <c r="ABV343" s="0"/>
      <c r="ABW343" s="0"/>
      <c r="ABX343" s="0"/>
      <c r="ABY343" s="0"/>
      <c r="ABZ343" s="0"/>
      <c r="ACA343" s="0"/>
      <c r="ACB343" s="0"/>
      <c r="ACC343" s="0"/>
      <c r="ACD343" s="0"/>
      <c r="ACE343" s="0"/>
      <c r="ACF343" s="0"/>
      <c r="ACG343" s="0"/>
      <c r="ACH343" s="0"/>
      <c r="ACI343" s="0"/>
      <c r="ACJ343" s="0"/>
      <c r="ACK343" s="0"/>
      <c r="ACL343" s="0"/>
      <c r="ACM343" s="0"/>
      <c r="ACN343" s="0"/>
      <c r="ACO343" s="0"/>
      <c r="ACP343" s="0"/>
      <c r="ACQ343" s="0"/>
      <c r="ACR343" s="0"/>
      <c r="ACS343" s="0"/>
      <c r="ACT343" s="0"/>
      <c r="ACU343" s="0"/>
      <c r="ACV343" s="0"/>
      <c r="ACW343" s="0"/>
      <c r="ACX343" s="0"/>
      <c r="ACY343" s="0"/>
      <c r="ACZ343" s="0"/>
      <c r="ADA343" s="0"/>
      <c r="ADB343" s="0"/>
      <c r="ADC343" s="0"/>
      <c r="ADD343" s="0"/>
      <c r="ADE343" s="0"/>
      <c r="ADF343" s="0"/>
      <c r="ADG343" s="0"/>
      <c r="ADH343" s="0"/>
      <c r="ADI343" s="0"/>
      <c r="ADJ343" s="0"/>
      <c r="ADK343" s="0"/>
      <c r="ADL343" s="0"/>
      <c r="ADM343" s="0"/>
      <c r="ADN343" s="0"/>
      <c r="ADO343" s="0"/>
      <c r="ADP343" s="0"/>
      <c r="ADQ343" s="0"/>
      <c r="ADR343" s="0"/>
      <c r="ADS343" s="0"/>
      <c r="ADT343" s="0"/>
      <c r="ADU343" s="0"/>
      <c r="ADV343" s="0"/>
      <c r="ADW343" s="0"/>
      <c r="ADX343" s="0"/>
      <c r="ADY343" s="0"/>
      <c r="ADZ343" s="0"/>
      <c r="AEA343" s="0"/>
      <c r="AEB343" s="0"/>
      <c r="AEC343" s="0"/>
      <c r="AED343" s="0"/>
      <c r="AEE343" s="0"/>
      <c r="AEF343" s="0"/>
      <c r="AEG343" s="0"/>
      <c r="AEH343" s="0"/>
      <c r="AEI343" s="0"/>
      <c r="AEJ343" s="0"/>
      <c r="AEK343" s="0"/>
      <c r="AEL343" s="0"/>
      <c r="AEM343" s="0"/>
      <c r="AEN343" s="0"/>
      <c r="AEO343" s="0"/>
      <c r="AEP343" s="0"/>
      <c r="AEQ343" s="0"/>
      <c r="AER343" s="0"/>
      <c r="AES343" s="0"/>
      <c r="AET343" s="0"/>
      <c r="AEU343" s="0"/>
      <c r="AEV343" s="0"/>
      <c r="AEW343" s="0"/>
      <c r="AEX343" s="0"/>
      <c r="AEY343" s="0"/>
      <c r="AEZ343" s="0"/>
      <c r="AFA343" s="0"/>
      <c r="AFB343" s="0"/>
      <c r="AFC343" s="0"/>
      <c r="AFD343" s="0"/>
      <c r="AFE343" s="0"/>
      <c r="AFF343" s="0"/>
      <c r="AFG343" s="0"/>
      <c r="AFH343" s="0"/>
      <c r="AFI343" s="0"/>
      <c r="AFJ343" s="0"/>
      <c r="AFK343" s="0"/>
      <c r="AFL343" s="0"/>
      <c r="AFM343" s="0"/>
      <c r="AFN343" s="0"/>
      <c r="AFO343" s="0"/>
      <c r="AFP343" s="0"/>
      <c r="AFQ343" s="0"/>
      <c r="AFR343" s="0"/>
      <c r="AFS343" s="0"/>
      <c r="AFT343" s="0"/>
      <c r="AFU343" s="0"/>
      <c r="AFV343" s="0"/>
      <c r="AFW343" s="0"/>
      <c r="AFX343" s="0"/>
      <c r="AFY343" s="0"/>
      <c r="AFZ343" s="0"/>
      <c r="AGA343" s="0"/>
      <c r="AGB343" s="0"/>
      <c r="AGC343" s="0"/>
      <c r="AGD343" s="0"/>
      <c r="AGE343" s="0"/>
      <c r="AGF343" s="0"/>
      <c r="AGG343" s="0"/>
      <c r="AGH343" s="0"/>
      <c r="AGI343" s="0"/>
      <c r="AGJ343" s="0"/>
      <c r="AGK343" s="0"/>
      <c r="AGL343" s="0"/>
      <c r="AGM343" s="0"/>
      <c r="AGN343" s="0"/>
      <c r="AGO343" s="0"/>
      <c r="AGP343" s="0"/>
      <c r="AGQ343" s="0"/>
      <c r="AGR343" s="0"/>
      <c r="AGS343" s="0"/>
      <c r="AGT343" s="0"/>
      <c r="AGU343" s="0"/>
      <c r="AGV343" s="0"/>
      <c r="AGW343" s="0"/>
      <c r="AGX343" s="0"/>
      <c r="AGY343" s="0"/>
      <c r="AGZ343" s="0"/>
      <c r="AHA343" s="0"/>
      <c r="AHB343" s="0"/>
      <c r="AHC343" s="0"/>
      <c r="AHD343" s="0"/>
      <c r="AHE343" s="0"/>
      <c r="AHF343" s="0"/>
      <c r="AHG343" s="0"/>
      <c r="AHH343" s="0"/>
      <c r="AHI343" s="0"/>
      <c r="AHJ343" s="0"/>
      <c r="AHK343" s="0"/>
      <c r="AHL343" s="0"/>
      <c r="AHM343" s="0"/>
      <c r="AHN343" s="0"/>
      <c r="AHO343" s="0"/>
      <c r="AHP343" s="0"/>
      <c r="AHQ343" s="0"/>
      <c r="AHR343" s="0"/>
      <c r="AHS343" s="0"/>
      <c r="AHT343" s="0"/>
      <c r="AHU343" s="0"/>
      <c r="AHV343" s="0"/>
      <c r="AHW343" s="0"/>
      <c r="AHX343" s="0"/>
      <c r="AHY343" s="0"/>
      <c r="AHZ343" s="0"/>
      <c r="AIA343" s="0"/>
      <c r="AIB343" s="0"/>
      <c r="AIC343" s="0"/>
      <c r="AID343" s="0"/>
      <c r="AIE343" s="0"/>
      <c r="AIF343" s="0"/>
      <c r="AIG343" s="0"/>
      <c r="AIH343" s="0"/>
      <c r="AII343" s="0"/>
      <c r="AIJ343" s="0"/>
      <c r="AIK343" s="0"/>
      <c r="AIL343" s="0"/>
      <c r="AIM343" s="0"/>
      <c r="AIN343" s="0"/>
      <c r="AIO343" s="0"/>
      <c r="AIP343" s="0"/>
      <c r="AIQ343" s="0"/>
      <c r="AIR343" s="0"/>
      <c r="AIS343" s="0"/>
      <c r="AIT343" s="0"/>
      <c r="AIU343" s="0"/>
      <c r="AIV343" s="0"/>
      <c r="AIW343" s="0"/>
      <c r="AIX343" s="0"/>
      <c r="AIY343" s="0"/>
      <c r="AIZ343" s="0"/>
      <c r="AJA343" s="0"/>
      <c r="AJB343" s="0"/>
      <c r="AJC343" s="0"/>
      <c r="AJD343" s="0"/>
      <c r="AJE343" s="0"/>
      <c r="AJF343" s="0"/>
      <c r="AJG343" s="0"/>
      <c r="AJH343" s="0"/>
      <c r="AJI343" s="0"/>
      <c r="AJJ343" s="0"/>
      <c r="AJK343" s="0"/>
      <c r="AJL343" s="0"/>
      <c r="AJM343" s="0"/>
      <c r="AJN343" s="0"/>
      <c r="AJO343" s="0"/>
      <c r="AJP343" s="0"/>
      <c r="AJQ343" s="0"/>
      <c r="AJR343" s="0"/>
      <c r="AJS343" s="0"/>
      <c r="AJT343" s="0"/>
      <c r="AJU343" s="0"/>
      <c r="AJV343" s="0"/>
      <c r="AJW343" s="0"/>
      <c r="AJX343" s="0"/>
      <c r="AJY343" s="0"/>
      <c r="AJZ343" s="0"/>
      <c r="AKA343" s="0"/>
      <c r="AKB343" s="0"/>
      <c r="AKC343" s="0"/>
      <c r="AKD343" s="0"/>
      <c r="AKE343" s="0"/>
      <c r="AKF343" s="0"/>
      <c r="AKG343" s="0"/>
      <c r="AKH343" s="0"/>
      <c r="AKI343" s="0"/>
      <c r="AKJ343" s="0"/>
      <c r="AKK343" s="0"/>
      <c r="AKL343" s="0"/>
      <c r="AKM343" s="0"/>
      <c r="AKN343" s="0"/>
      <c r="AKO343" s="0"/>
      <c r="AKP343" s="0"/>
      <c r="AKQ343" s="0"/>
      <c r="AKR343" s="0"/>
      <c r="AKS343" s="0"/>
      <c r="AKT343" s="0"/>
      <c r="AKU343" s="0"/>
      <c r="AKV343" s="0"/>
      <c r="AKW343" s="0"/>
      <c r="AKX343" s="0"/>
      <c r="AKY343" s="0"/>
      <c r="AKZ343" s="0"/>
      <c r="ALA343" s="0"/>
      <c r="ALB343" s="0"/>
      <c r="ALC343" s="0"/>
      <c r="ALD343" s="0"/>
      <c r="ALE343" s="0"/>
      <c r="ALF343" s="0"/>
      <c r="ALG343" s="0"/>
      <c r="ALH343" s="0"/>
      <c r="ALI343" s="0"/>
      <c r="ALJ343" s="0"/>
      <c r="ALK343" s="0"/>
      <c r="ALL343" s="0"/>
      <c r="ALM343" s="0"/>
      <c r="ALN343" s="0"/>
      <c r="ALO343" s="0"/>
      <c r="ALP343" s="0"/>
      <c r="ALQ343" s="0"/>
      <c r="ALR343" s="0"/>
      <c r="ALS343" s="0"/>
      <c r="ALT343" s="0"/>
      <c r="ALU343" s="0"/>
      <c r="ALV343" s="0"/>
      <c r="ALW343" s="0"/>
      <c r="ALX343" s="0"/>
      <c r="ALY343" s="0"/>
      <c r="ALZ343" s="0"/>
      <c r="AMA343" s="0"/>
      <c r="AMB343" s="0"/>
      <c r="AMC343" s="0"/>
      <c r="AMD343" s="0"/>
      <c r="AME343" s="0"/>
      <c r="AMF343" s="0"/>
      <c r="AMG343" s="0"/>
      <c r="AMH343" s="0"/>
      <c r="AMI343" s="0"/>
      <c r="AMJ343" s="0"/>
    </row>
    <row r="344" s="141" customFormat="true" ht="15" hidden="false" customHeight="false" outlineLevel="0" collapsed="false">
      <c r="A344" s="138" t="s">
        <v>1262</v>
      </c>
      <c r="B344" s="139" t="n">
        <v>1.003</v>
      </c>
      <c r="C344" s="139" t="n">
        <v>1.001</v>
      </c>
      <c r="D344" s="139" t="n">
        <v>0.998</v>
      </c>
      <c r="E344" s="139" t="n">
        <v>0.912</v>
      </c>
      <c r="F344" s="139" t="n">
        <v>0.932</v>
      </c>
      <c r="G344" s="139" t="n">
        <v>1.0109</v>
      </c>
      <c r="H344" s="139"/>
      <c r="I344" s="139" t="n">
        <v>0.964</v>
      </c>
      <c r="J344" s="139"/>
      <c r="K344" s="139" t="n">
        <v>1.022</v>
      </c>
      <c r="L344" s="139" t="n">
        <v>0.993</v>
      </c>
      <c r="M344" s="139" t="n">
        <v>0.9105</v>
      </c>
      <c r="N344" s="139" t="n">
        <v>0.998</v>
      </c>
      <c r="O344" s="139" t="n">
        <v>0.996</v>
      </c>
      <c r="P344" s="140" t="n">
        <v>1.006</v>
      </c>
      <c r="R344" s="4"/>
      <c r="S344" s="4"/>
    </row>
    <row r="345" s="141" customFormat="true" ht="12.75" hidden="false" customHeight="false" outlineLevel="0" collapsed="false">
      <c r="A345" s="138" t="s">
        <v>1263</v>
      </c>
      <c r="B345" s="139" t="n">
        <v>1.0305</v>
      </c>
      <c r="C345" s="139"/>
      <c r="D345" s="139"/>
      <c r="E345" s="139"/>
      <c r="F345" s="139" t="n">
        <v>0.9652</v>
      </c>
      <c r="G345" s="139" t="n">
        <v>1.195</v>
      </c>
      <c r="H345" s="139"/>
      <c r="I345" s="139" t="n">
        <v>1.0152</v>
      </c>
      <c r="J345" s="139"/>
      <c r="K345" s="139" t="n">
        <v>1.176</v>
      </c>
      <c r="L345" s="139" t="n">
        <v>0.9906</v>
      </c>
      <c r="M345" s="139"/>
      <c r="N345" s="139" t="n">
        <v>1.008</v>
      </c>
      <c r="O345" s="139" t="n">
        <v>1.03</v>
      </c>
      <c r="P345" s="140" t="n">
        <v>1.016</v>
      </c>
      <c r="R345" s="0"/>
      <c r="S345" s="0"/>
    </row>
    <row r="346" s="141" customFormat="true" ht="12.75" hidden="false" customHeight="false" outlineLevel="0" collapsed="false">
      <c r="A346" s="138" t="s">
        <v>1410</v>
      </c>
      <c r="B346" s="139"/>
      <c r="C346" s="139"/>
      <c r="D346" s="139"/>
      <c r="E346" s="139"/>
      <c r="F346" s="139"/>
      <c r="G346" s="139"/>
      <c r="H346" s="139"/>
      <c r="I346" s="139" t="n">
        <v>0.711</v>
      </c>
      <c r="J346" s="139"/>
      <c r="K346" s="139"/>
      <c r="L346" s="139"/>
      <c r="M346" s="139"/>
      <c r="N346" s="139"/>
      <c r="O346" s="139"/>
      <c r="P346" s="140"/>
      <c r="R346" s="0"/>
      <c r="S346" s="0"/>
    </row>
    <row r="347" s="141" customFormat="true" ht="12.75" hidden="false" customHeight="false" outlineLevel="0" collapsed="false">
      <c r="A347" s="138" t="s">
        <v>1411</v>
      </c>
      <c r="B347" s="139"/>
      <c r="C347" s="139"/>
      <c r="D347" s="139"/>
      <c r="E347" s="139"/>
      <c r="F347" s="139"/>
      <c r="G347" s="139" t="n">
        <v>0.563</v>
      </c>
      <c r="H347" s="139"/>
      <c r="I347" s="139" t="n">
        <v>0.617</v>
      </c>
      <c r="J347" s="139"/>
      <c r="K347" s="139"/>
      <c r="L347" s="139"/>
      <c r="M347" s="139"/>
      <c r="N347" s="139"/>
      <c r="O347" s="139"/>
      <c r="P347" s="140"/>
      <c r="R347" s="0"/>
      <c r="S347" s="0"/>
    </row>
    <row r="348" s="141" customFormat="true" ht="12.75" hidden="false" customHeight="false" outlineLevel="0" collapsed="false">
      <c r="A348" s="138" t="s">
        <v>1412</v>
      </c>
      <c r="B348" s="139"/>
      <c r="C348" s="139"/>
      <c r="D348" s="139"/>
      <c r="E348" s="139"/>
      <c r="F348" s="139"/>
      <c r="G348" s="139" t="n">
        <v>1.065</v>
      </c>
      <c r="H348" s="139"/>
      <c r="I348" s="139" t="n">
        <v>2.268</v>
      </c>
      <c r="J348" s="139"/>
      <c r="K348" s="139"/>
      <c r="L348" s="139"/>
      <c r="M348" s="139"/>
      <c r="N348" s="139"/>
      <c r="O348" s="139"/>
      <c r="P348" s="140"/>
      <c r="R348" s="0"/>
      <c r="S348" s="0"/>
    </row>
    <row r="349" s="141" customFormat="true" ht="12.75" hidden="false" customHeight="false" outlineLevel="0" collapsed="false">
      <c r="A349" s="138" t="s">
        <v>1413</v>
      </c>
      <c r="B349" s="139"/>
      <c r="C349" s="139"/>
      <c r="D349" s="139"/>
      <c r="E349" s="139"/>
      <c r="F349" s="139"/>
      <c r="G349" s="139" t="n">
        <v>1.0206</v>
      </c>
      <c r="H349" s="139"/>
      <c r="I349" s="139" t="n">
        <v>1.0835</v>
      </c>
      <c r="J349" s="139"/>
      <c r="K349" s="139"/>
      <c r="L349" s="139"/>
      <c r="M349" s="139"/>
      <c r="N349" s="139"/>
      <c r="O349" s="139"/>
      <c r="P349" s="140"/>
      <c r="R349" s="0"/>
      <c r="S349" s="0"/>
    </row>
    <row r="350" s="141" customFormat="true" ht="12.75" hidden="false" customHeight="false" outlineLevel="0" collapsed="false">
      <c r="A350" s="138" t="s">
        <v>1414</v>
      </c>
      <c r="B350" s="139"/>
      <c r="C350" s="139"/>
      <c r="D350" s="139"/>
      <c r="E350" s="139"/>
      <c r="F350" s="139"/>
      <c r="G350" s="139" t="n">
        <v>3.117</v>
      </c>
      <c r="H350" s="139"/>
      <c r="I350" s="139" t="n">
        <v>4.563</v>
      </c>
      <c r="J350" s="139"/>
      <c r="K350" s="139"/>
      <c r="L350" s="139"/>
      <c r="M350" s="139"/>
      <c r="N350" s="139"/>
      <c r="O350" s="139"/>
      <c r="P350" s="140"/>
      <c r="R350" s="0"/>
      <c r="S350" s="0"/>
    </row>
    <row r="351" s="141" customFormat="true" ht="12.75" hidden="false" customHeight="false" outlineLevel="0" collapsed="false">
      <c r="A351" s="138" t="s">
        <v>1415</v>
      </c>
      <c r="B351" s="139"/>
      <c r="C351" s="139"/>
      <c r="D351" s="139"/>
      <c r="E351" s="139"/>
      <c r="F351" s="139"/>
      <c r="G351" s="139" t="n">
        <v>1.641</v>
      </c>
      <c r="H351" s="139"/>
      <c r="I351" s="139" t="n">
        <v>1.44</v>
      </c>
      <c r="J351" s="139"/>
      <c r="K351" s="139"/>
      <c r="L351" s="139"/>
      <c r="M351" s="139"/>
      <c r="N351" s="139"/>
      <c r="O351" s="139"/>
      <c r="P351" s="140"/>
      <c r="R351" s="0"/>
      <c r="S351" s="0"/>
    </row>
    <row r="352" s="141" customFormat="true" ht="12.75" hidden="false" customHeight="false" outlineLevel="0" collapsed="false">
      <c r="A352" s="138" t="s">
        <v>1416</v>
      </c>
      <c r="B352" s="139"/>
      <c r="C352" s="139"/>
      <c r="D352" s="139"/>
      <c r="E352" s="139"/>
      <c r="F352" s="139"/>
      <c r="G352" s="139"/>
      <c r="H352" s="139"/>
      <c r="I352" s="139"/>
      <c r="J352" s="139"/>
      <c r="K352" s="139"/>
      <c r="L352" s="139"/>
      <c r="M352" s="139"/>
      <c r="N352" s="139"/>
      <c r="O352" s="139"/>
      <c r="P352" s="140"/>
      <c r="R352" s="0"/>
      <c r="S352" s="0"/>
    </row>
    <row r="353" s="141" customFormat="true" ht="12.75" hidden="false" customHeight="false" outlineLevel="0" collapsed="false">
      <c r="A353" s="138" t="s">
        <v>1417</v>
      </c>
      <c r="B353" s="139"/>
      <c r="C353" s="139"/>
      <c r="D353" s="139"/>
      <c r="E353" s="139"/>
      <c r="F353" s="139"/>
      <c r="G353" s="139"/>
      <c r="H353" s="139"/>
      <c r="I353" s="139"/>
      <c r="J353" s="139"/>
      <c r="K353" s="139"/>
      <c r="L353" s="139"/>
      <c r="M353" s="139"/>
      <c r="N353" s="139"/>
      <c r="O353" s="139"/>
      <c r="P353" s="140"/>
      <c r="R353" s="0"/>
      <c r="S353" s="0"/>
    </row>
    <row r="354" customFormat="false" ht="25.5" hidden="false" customHeight="false" outlineLevel="0" collapsed="false">
      <c r="A354" s="138" t="s">
        <v>1307</v>
      </c>
      <c r="B354" s="139" t="n">
        <v>0.706</v>
      </c>
      <c r="C354" s="139" t="n">
        <v>0.866</v>
      </c>
      <c r="D354" s="139" t="n">
        <v>0.996</v>
      </c>
      <c r="E354" s="139"/>
      <c r="F354" s="139"/>
      <c r="G354" s="139" t="n">
        <v>0.964</v>
      </c>
      <c r="H354" s="139"/>
      <c r="I354" s="139" t="n">
        <v>0.922</v>
      </c>
      <c r="J354" s="139" t="n">
        <v>1</v>
      </c>
      <c r="K354" s="139" t="n">
        <v>1</v>
      </c>
      <c r="L354" s="139" t="n">
        <v>0.99</v>
      </c>
      <c r="M354" s="139" t="n">
        <v>0.99</v>
      </c>
      <c r="N354" s="139" t="n">
        <v>0.799</v>
      </c>
      <c r="O354" s="139" t="n">
        <v>0.871</v>
      </c>
      <c r="P354" s="140"/>
      <c r="Q354" s="0"/>
      <c r="R354" s="0"/>
      <c r="S354" s="0"/>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c r="IY354" s="0"/>
      <c r="IZ354" s="0"/>
      <c r="JA354" s="0"/>
      <c r="JB354" s="0"/>
      <c r="JC354" s="0"/>
      <c r="JD354" s="0"/>
      <c r="JE354" s="0"/>
      <c r="JF354" s="0"/>
      <c r="JG354" s="0"/>
      <c r="JH354" s="0"/>
      <c r="JI354" s="0"/>
      <c r="JJ354" s="0"/>
      <c r="JK354" s="0"/>
      <c r="JL354" s="0"/>
      <c r="JM354" s="0"/>
      <c r="JN354" s="0"/>
      <c r="JO354" s="0"/>
      <c r="JP354" s="0"/>
      <c r="JQ354" s="0"/>
      <c r="JR354" s="0"/>
      <c r="JS354" s="0"/>
      <c r="JT354" s="0"/>
      <c r="JU354" s="0"/>
      <c r="JV354" s="0"/>
      <c r="JW354" s="0"/>
      <c r="JX354" s="0"/>
      <c r="JY354" s="0"/>
      <c r="JZ354" s="0"/>
      <c r="KA354" s="0"/>
      <c r="KB354" s="0"/>
      <c r="KC354" s="0"/>
      <c r="KD354" s="0"/>
      <c r="KE354" s="0"/>
      <c r="KF354" s="0"/>
      <c r="KG354" s="0"/>
      <c r="KH354" s="0"/>
      <c r="KI354" s="0"/>
      <c r="KJ354" s="0"/>
      <c r="KK354" s="0"/>
      <c r="KL354" s="0"/>
      <c r="KM354" s="0"/>
      <c r="KN354" s="0"/>
      <c r="KO354" s="0"/>
      <c r="KP354" s="0"/>
      <c r="KQ354" s="0"/>
      <c r="KR354" s="0"/>
      <c r="KS354" s="0"/>
      <c r="KT354" s="0"/>
      <c r="KU354" s="0"/>
      <c r="KV354" s="0"/>
      <c r="KW354" s="0"/>
      <c r="KX354" s="0"/>
      <c r="KY354" s="0"/>
      <c r="KZ354" s="0"/>
      <c r="LA354" s="0"/>
      <c r="LB354" s="0"/>
      <c r="LC354" s="0"/>
      <c r="LD354" s="0"/>
      <c r="LE354" s="0"/>
      <c r="LF354" s="0"/>
      <c r="LG354" s="0"/>
      <c r="LH354" s="0"/>
      <c r="LI354" s="0"/>
      <c r="LJ354" s="0"/>
      <c r="LK354" s="0"/>
      <c r="LL354" s="0"/>
      <c r="LM354" s="0"/>
      <c r="LN354" s="0"/>
      <c r="LO354" s="0"/>
      <c r="LP354" s="0"/>
      <c r="LQ354" s="0"/>
      <c r="LR354" s="0"/>
      <c r="LS354" s="0"/>
      <c r="LT354" s="0"/>
      <c r="LU354" s="0"/>
      <c r="LV354" s="0"/>
      <c r="LW354" s="0"/>
      <c r="LX354" s="0"/>
      <c r="LY354" s="0"/>
      <c r="LZ354" s="0"/>
      <c r="MA354" s="0"/>
      <c r="MB354" s="0"/>
      <c r="MC354" s="0"/>
      <c r="MD354" s="0"/>
      <c r="ME354" s="0"/>
      <c r="MF354" s="0"/>
      <c r="MG354" s="0"/>
      <c r="MH354" s="0"/>
      <c r="MI354" s="0"/>
      <c r="MJ354" s="0"/>
      <c r="MK354" s="0"/>
      <c r="ML354" s="0"/>
      <c r="MM354" s="0"/>
      <c r="MN354" s="0"/>
      <c r="MO354" s="0"/>
      <c r="MP354" s="0"/>
      <c r="MQ354" s="0"/>
      <c r="MR354" s="0"/>
      <c r="MS354" s="0"/>
      <c r="MT354" s="0"/>
      <c r="MU354" s="0"/>
      <c r="MV354" s="0"/>
      <c r="MW354" s="0"/>
      <c r="MX354" s="0"/>
      <c r="MY354" s="0"/>
      <c r="MZ354" s="0"/>
      <c r="NA354" s="0"/>
      <c r="NB354" s="0"/>
      <c r="NC354" s="0"/>
      <c r="ND354" s="0"/>
      <c r="NE354" s="0"/>
      <c r="NF354" s="0"/>
      <c r="NG354" s="0"/>
      <c r="NH354" s="0"/>
      <c r="NI354" s="0"/>
      <c r="NJ354" s="0"/>
      <c r="NK354" s="0"/>
      <c r="NL354" s="0"/>
      <c r="NM354" s="0"/>
      <c r="NN354" s="0"/>
      <c r="NO354" s="0"/>
      <c r="NP354" s="0"/>
      <c r="NQ354" s="0"/>
      <c r="NR354" s="0"/>
      <c r="NS354" s="0"/>
      <c r="NT354" s="0"/>
      <c r="NU354" s="0"/>
      <c r="NV354" s="0"/>
      <c r="NW354" s="0"/>
      <c r="NX354" s="0"/>
      <c r="NY354" s="0"/>
      <c r="NZ354" s="0"/>
      <c r="OA354" s="0"/>
      <c r="OB354" s="0"/>
      <c r="OC354" s="0"/>
      <c r="OD354" s="0"/>
      <c r="OE354" s="0"/>
      <c r="OF354" s="0"/>
      <c r="OG354" s="0"/>
      <c r="OH354" s="0"/>
      <c r="OI354" s="0"/>
      <c r="OJ354" s="0"/>
      <c r="OK354" s="0"/>
      <c r="OL354" s="0"/>
      <c r="OM354" s="0"/>
      <c r="ON354" s="0"/>
      <c r="OO354" s="0"/>
      <c r="OP354" s="0"/>
      <c r="OQ354" s="0"/>
      <c r="OR354" s="0"/>
      <c r="OS354" s="0"/>
      <c r="OT354" s="0"/>
      <c r="OU354" s="0"/>
      <c r="OV354" s="0"/>
      <c r="OW354" s="0"/>
      <c r="OX354" s="0"/>
      <c r="OY354" s="0"/>
      <c r="OZ354" s="0"/>
      <c r="PA354" s="0"/>
      <c r="PB354" s="0"/>
      <c r="PC354" s="0"/>
      <c r="PD354" s="0"/>
      <c r="PE354" s="0"/>
      <c r="PF354" s="0"/>
      <c r="PG354" s="0"/>
      <c r="PH354" s="0"/>
      <c r="PI354" s="0"/>
      <c r="PJ354" s="0"/>
      <c r="PK354" s="0"/>
      <c r="PL354" s="0"/>
      <c r="PM354" s="0"/>
      <c r="PN354" s="0"/>
      <c r="PO354" s="0"/>
      <c r="PP354" s="0"/>
      <c r="PQ354" s="0"/>
      <c r="PR354" s="0"/>
      <c r="PS354" s="0"/>
      <c r="PT354" s="0"/>
      <c r="PU354" s="0"/>
      <c r="PV354" s="0"/>
      <c r="PW354" s="0"/>
      <c r="PX354" s="0"/>
      <c r="PY354" s="0"/>
      <c r="PZ354" s="0"/>
      <c r="QA354" s="0"/>
      <c r="QB354" s="0"/>
      <c r="QC354" s="0"/>
      <c r="QD354" s="0"/>
      <c r="QE354" s="0"/>
      <c r="QF354" s="0"/>
      <c r="QG354" s="0"/>
      <c r="QH354" s="0"/>
      <c r="QI354" s="0"/>
      <c r="QJ354" s="0"/>
      <c r="QK354" s="0"/>
      <c r="QL354" s="0"/>
      <c r="QM354" s="0"/>
      <c r="QN354" s="0"/>
      <c r="QO354" s="0"/>
      <c r="QP354" s="0"/>
      <c r="QQ354" s="0"/>
      <c r="QR354" s="0"/>
      <c r="QS354" s="0"/>
      <c r="QT354" s="0"/>
      <c r="QU354" s="0"/>
      <c r="QV354" s="0"/>
      <c r="QW354" s="0"/>
      <c r="QX354" s="0"/>
      <c r="QY354" s="0"/>
      <c r="QZ354" s="0"/>
      <c r="RA354" s="0"/>
      <c r="RB354" s="0"/>
      <c r="RC354" s="0"/>
      <c r="RD354" s="0"/>
      <c r="RE354" s="0"/>
      <c r="RF354" s="0"/>
      <c r="RG354" s="0"/>
      <c r="RH354" s="0"/>
      <c r="RI354" s="0"/>
      <c r="RJ354" s="0"/>
      <c r="RK354" s="0"/>
      <c r="RL354" s="0"/>
      <c r="RM354" s="0"/>
      <c r="RN354" s="0"/>
      <c r="RO354" s="0"/>
      <c r="RP354" s="0"/>
      <c r="RQ354" s="0"/>
      <c r="RR354" s="0"/>
      <c r="RS354" s="0"/>
      <c r="RT354" s="0"/>
      <c r="RU354" s="0"/>
      <c r="RV354" s="0"/>
      <c r="RW354" s="0"/>
      <c r="RX354" s="0"/>
      <c r="RY354" s="0"/>
      <c r="RZ354" s="0"/>
      <c r="SA354" s="0"/>
      <c r="SB354" s="0"/>
      <c r="SC354" s="0"/>
      <c r="SD354" s="0"/>
      <c r="SE354" s="0"/>
      <c r="SF354" s="0"/>
      <c r="SG354" s="0"/>
      <c r="SH354" s="0"/>
      <c r="SI354" s="0"/>
      <c r="SJ354" s="0"/>
      <c r="SK354" s="0"/>
      <c r="SL354" s="0"/>
      <c r="SM354" s="0"/>
      <c r="SN354" s="0"/>
      <c r="SO354" s="0"/>
      <c r="SP354" s="0"/>
      <c r="SQ354" s="0"/>
      <c r="SR354" s="0"/>
      <c r="SS354" s="0"/>
      <c r="ST354" s="0"/>
      <c r="SU354" s="0"/>
      <c r="SV354" s="0"/>
      <c r="SW354" s="0"/>
      <c r="SX354" s="0"/>
      <c r="SY354" s="0"/>
      <c r="SZ354" s="0"/>
      <c r="TA354" s="0"/>
      <c r="TB354" s="0"/>
      <c r="TC354" s="0"/>
      <c r="TD354" s="0"/>
      <c r="TE354" s="0"/>
      <c r="TF354" s="0"/>
      <c r="TG354" s="0"/>
      <c r="TH354" s="0"/>
      <c r="TI354" s="0"/>
      <c r="TJ354" s="0"/>
      <c r="TK354" s="0"/>
      <c r="TL354" s="0"/>
      <c r="TM354" s="0"/>
      <c r="TN354" s="0"/>
      <c r="TO354" s="0"/>
      <c r="TP354" s="0"/>
      <c r="TQ354" s="0"/>
      <c r="TR354" s="0"/>
      <c r="TS354" s="0"/>
      <c r="TT354" s="0"/>
      <c r="TU354" s="0"/>
      <c r="TV354" s="0"/>
      <c r="TW354" s="0"/>
      <c r="TX354" s="0"/>
      <c r="TY354" s="0"/>
      <c r="TZ354" s="0"/>
      <c r="UA354" s="0"/>
      <c r="UB354" s="0"/>
      <c r="UC354" s="0"/>
      <c r="UD354" s="0"/>
      <c r="UE354" s="0"/>
      <c r="UF354" s="0"/>
      <c r="UG354" s="0"/>
      <c r="UH354" s="0"/>
      <c r="UI354" s="0"/>
      <c r="UJ354" s="0"/>
      <c r="UK354" s="0"/>
      <c r="UL354" s="0"/>
      <c r="UM354" s="0"/>
      <c r="UN354" s="0"/>
      <c r="UO354" s="0"/>
      <c r="UP354" s="0"/>
      <c r="UQ354" s="0"/>
      <c r="UR354" s="0"/>
      <c r="US354" s="0"/>
      <c r="UT354" s="0"/>
      <c r="UU354" s="0"/>
      <c r="UV354" s="0"/>
      <c r="UW354" s="0"/>
      <c r="UX354" s="0"/>
      <c r="UY354" s="0"/>
      <c r="UZ354" s="0"/>
      <c r="VA354" s="0"/>
      <c r="VB354" s="0"/>
      <c r="VC354" s="0"/>
      <c r="VD354" s="0"/>
      <c r="VE354" s="0"/>
      <c r="VF354" s="0"/>
      <c r="VG354" s="0"/>
      <c r="VH354" s="0"/>
      <c r="VI354" s="0"/>
      <c r="VJ354" s="0"/>
      <c r="VK354" s="0"/>
      <c r="VL354" s="0"/>
      <c r="VM354" s="0"/>
      <c r="VN354" s="0"/>
      <c r="VO354" s="0"/>
      <c r="VP354" s="0"/>
      <c r="VQ354" s="0"/>
      <c r="VR354" s="0"/>
      <c r="VS354" s="0"/>
      <c r="VT354" s="0"/>
      <c r="VU354" s="0"/>
      <c r="VV354" s="0"/>
      <c r="VW354" s="0"/>
      <c r="VX354" s="0"/>
      <c r="VY354" s="0"/>
      <c r="VZ354" s="0"/>
      <c r="WA354" s="0"/>
      <c r="WB354" s="0"/>
      <c r="WC354" s="0"/>
      <c r="WD354" s="0"/>
      <c r="WE354" s="0"/>
      <c r="WF354" s="0"/>
      <c r="WG354" s="0"/>
      <c r="WH354" s="0"/>
      <c r="WI354" s="0"/>
      <c r="WJ354" s="0"/>
      <c r="WK354" s="0"/>
      <c r="WL354" s="0"/>
      <c r="WM354" s="0"/>
      <c r="WN354" s="0"/>
      <c r="WO354" s="0"/>
      <c r="WP354" s="0"/>
      <c r="WQ354" s="0"/>
      <c r="WR354" s="0"/>
      <c r="WS354" s="0"/>
      <c r="WT354" s="0"/>
      <c r="WU354" s="0"/>
      <c r="WV354" s="0"/>
      <c r="WW354" s="0"/>
      <c r="WX354" s="0"/>
      <c r="WY354" s="0"/>
      <c r="WZ354" s="0"/>
      <c r="XA354" s="0"/>
      <c r="XB354" s="0"/>
      <c r="XC354" s="0"/>
      <c r="XD354" s="0"/>
      <c r="XE354" s="0"/>
      <c r="XF354" s="0"/>
      <c r="XG354" s="0"/>
      <c r="XH354" s="0"/>
      <c r="XI354" s="0"/>
      <c r="XJ354" s="0"/>
      <c r="XK354" s="0"/>
      <c r="XL354" s="0"/>
      <c r="XM354" s="0"/>
      <c r="XN354" s="0"/>
      <c r="XO354" s="0"/>
      <c r="XP354" s="0"/>
      <c r="XQ354" s="0"/>
      <c r="XR354" s="0"/>
      <c r="XS354" s="0"/>
      <c r="XT354" s="0"/>
      <c r="XU354" s="0"/>
      <c r="XV354" s="0"/>
      <c r="XW354" s="0"/>
      <c r="XX354" s="0"/>
      <c r="XY354" s="0"/>
      <c r="XZ354" s="0"/>
      <c r="YA354" s="0"/>
      <c r="YB354" s="0"/>
      <c r="YC354" s="0"/>
      <c r="YD354" s="0"/>
      <c r="YE354" s="0"/>
      <c r="YF354" s="0"/>
      <c r="YG354" s="0"/>
      <c r="YH354" s="0"/>
      <c r="YI354" s="0"/>
      <c r="YJ354" s="0"/>
      <c r="YK354" s="0"/>
      <c r="YL354" s="0"/>
      <c r="YM354" s="0"/>
      <c r="YN354" s="0"/>
      <c r="YO354" s="0"/>
      <c r="YP354" s="0"/>
      <c r="YQ354" s="0"/>
      <c r="YR354" s="0"/>
      <c r="YS354" s="0"/>
      <c r="YT354" s="0"/>
      <c r="YU354" s="0"/>
      <c r="YV354" s="0"/>
      <c r="YW354" s="0"/>
      <c r="YX354" s="0"/>
      <c r="YY354" s="0"/>
      <c r="YZ354" s="0"/>
      <c r="ZA354" s="0"/>
      <c r="ZB354" s="0"/>
      <c r="ZC354" s="0"/>
      <c r="ZD354" s="0"/>
      <c r="ZE354" s="0"/>
      <c r="ZF354" s="0"/>
      <c r="ZG354" s="0"/>
      <c r="ZH354" s="0"/>
      <c r="ZI354" s="0"/>
      <c r="ZJ354" s="0"/>
      <c r="ZK354" s="0"/>
      <c r="ZL354" s="0"/>
      <c r="ZM354" s="0"/>
      <c r="ZN354" s="0"/>
      <c r="ZO354" s="0"/>
      <c r="ZP354" s="0"/>
      <c r="ZQ354" s="0"/>
      <c r="ZR354" s="0"/>
      <c r="ZS354" s="0"/>
      <c r="ZT354" s="0"/>
      <c r="ZU354" s="0"/>
      <c r="ZV354" s="0"/>
      <c r="ZW354" s="0"/>
      <c r="ZX354" s="0"/>
      <c r="ZY354" s="0"/>
      <c r="ZZ354" s="0"/>
      <c r="AAA354" s="0"/>
      <c r="AAB354" s="0"/>
      <c r="AAC354" s="0"/>
      <c r="AAD354" s="0"/>
      <c r="AAE354" s="0"/>
      <c r="AAF354" s="0"/>
      <c r="AAG354" s="0"/>
      <c r="AAH354" s="0"/>
      <c r="AAI354" s="0"/>
      <c r="AAJ354" s="0"/>
      <c r="AAK354" s="0"/>
      <c r="AAL354" s="0"/>
      <c r="AAM354" s="0"/>
      <c r="AAN354" s="0"/>
      <c r="AAO354" s="0"/>
      <c r="AAP354" s="0"/>
      <c r="AAQ354" s="0"/>
      <c r="AAR354" s="0"/>
      <c r="AAS354" s="0"/>
      <c r="AAT354" s="0"/>
      <c r="AAU354" s="0"/>
      <c r="AAV354" s="0"/>
      <c r="AAW354" s="0"/>
      <c r="AAX354" s="0"/>
      <c r="AAY354" s="0"/>
      <c r="AAZ354" s="0"/>
      <c r="ABA354" s="0"/>
      <c r="ABB354" s="0"/>
      <c r="ABC354" s="0"/>
      <c r="ABD354" s="0"/>
      <c r="ABE354" s="0"/>
      <c r="ABF354" s="0"/>
      <c r="ABG354" s="0"/>
      <c r="ABH354" s="0"/>
      <c r="ABI354" s="0"/>
      <c r="ABJ354" s="0"/>
      <c r="ABK354" s="0"/>
      <c r="ABL354" s="0"/>
      <c r="ABM354" s="0"/>
      <c r="ABN354" s="0"/>
      <c r="ABO354" s="0"/>
      <c r="ABP354" s="0"/>
      <c r="ABQ354" s="0"/>
      <c r="ABR354" s="0"/>
      <c r="ABS354" s="0"/>
      <c r="ABT354" s="0"/>
      <c r="ABU354" s="0"/>
      <c r="ABV354" s="0"/>
      <c r="ABW354" s="0"/>
      <c r="ABX354" s="0"/>
      <c r="ABY354" s="0"/>
      <c r="ABZ354" s="0"/>
      <c r="ACA354" s="0"/>
      <c r="ACB354" s="0"/>
      <c r="ACC354" s="0"/>
      <c r="ACD354" s="0"/>
      <c r="ACE354" s="0"/>
      <c r="ACF354" s="0"/>
      <c r="ACG354" s="0"/>
      <c r="ACH354" s="0"/>
      <c r="ACI354" s="0"/>
      <c r="ACJ354" s="0"/>
      <c r="ACK354" s="0"/>
      <c r="ACL354" s="0"/>
      <c r="ACM354" s="0"/>
      <c r="ACN354" s="0"/>
      <c r="ACO354" s="0"/>
      <c r="ACP354" s="0"/>
      <c r="ACQ354" s="0"/>
      <c r="ACR354" s="0"/>
      <c r="ACS354" s="0"/>
      <c r="ACT354" s="0"/>
      <c r="ACU354" s="0"/>
      <c r="ACV354" s="0"/>
      <c r="ACW354" s="0"/>
      <c r="ACX354" s="0"/>
      <c r="ACY354" s="0"/>
      <c r="ACZ354" s="0"/>
      <c r="ADA354" s="0"/>
      <c r="ADB354" s="0"/>
      <c r="ADC354" s="0"/>
      <c r="ADD354" s="0"/>
      <c r="ADE354" s="0"/>
      <c r="ADF354" s="0"/>
      <c r="ADG354" s="0"/>
      <c r="ADH354" s="0"/>
      <c r="ADI354" s="0"/>
      <c r="ADJ354" s="0"/>
      <c r="ADK354" s="0"/>
      <c r="ADL354" s="0"/>
      <c r="ADM354" s="0"/>
      <c r="ADN354" s="0"/>
      <c r="ADO354" s="0"/>
      <c r="ADP354" s="0"/>
      <c r="ADQ354" s="0"/>
      <c r="ADR354" s="0"/>
      <c r="ADS354" s="0"/>
      <c r="ADT354" s="0"/>
      <c r="ADU354" s="0"/>
      <c r="ADV354" s="0"/>
      <c r="ADW354" s="0"/>
      <c r="ADX354" s="0"/>
      <c r="ADY354" s="0"/>
      <c r="ADZ354" s="0"/>
      <c r="AEA354" s="0"/>
      <c r="AEB354" s="0"/>
      <c r="AEC354" s="0"/>
      <c r="AED354" s="0"/>
      <c r="AEE354" s="0"/>
      <c r="AEF354" s="0"/>
      <c r="AEG354" s="0"/>
      <c r="AEH354" s="0"/>
      <c r="AEI354" s="0"/>
      <c r="AEJ354" s="0"/>
      <c r="AEK354" s="0"/>
      <c r="AEL354" s="0"/>
      <c r="AEM354" s="0"/>
      <c r="AEN354" s="0"/>
      <c r="AEO354" s="0"/>
      <c r="AEP354" s="0"/>
      <c r="AEQ354" s="0"/>
      <c r="AER354" s="0"/>
      <c r="AES354" s="0"/>
      <c r="AET354" s="0"/>
      <c r="AEU354" s="0"/>
      <c r="AEV354" s="0"/>
      <c r="AEW354" s="0"/>
      <c r="AEX354" s="0"/>
      <c r="AEY354" s="0"/>
      <c r="AEZ354" s="0"/>
      <c r="AFA354" s="0"/>
      <c r="AFB354" s="0"/>
      <c r="AFC354" s="0"/>
      <c r="AFD354" s="0"/>
      <c r="AFE354" s="0"/>
      <c r="AFF354" s="0"/>
      <c r="AFG354" s="0"/>
      <c r="AFH354" s="0"/>
      <c r="AFI354" s="0"/>
      <c r="AFJ354" s="0"/>
      <c r="AFK354" s="0"/>
      <c r="AFL354" s="0"/>
      <c r="AFM354" s="0"/>
      <c r="AFN354" s="0"/>
      <c r="AFO354" s="0"/>
      <c r="AFP354" s="0"/>
      <c r="AFQ354" s="0"/>
      <c r="AFR354" s="0"/>
      <c r="AFS354" s="0"/>
      <c r="AFT354" s="0"/>
      <c r="AFU354" s="0"/>
      <c r="AFV354" s="0"/>
      <c r="AFW354" s="0"/>
      <c r="AFX354" s="0"/>
      <c r="AFY354" s="0"/>
      <c r="AFZ354" s="0"/>
      <c r="AGA354" s="0"/>
      <c r="AGB354" s="0"/>
      <c r="AGC354" s="0"/>
      <c r="AGD354" s="0"/>
      <c r="AGE354" s="0"/>
      <c r="AGF354" s="0"/>
      <c r="AGG354" s="0"/>
      <c r="AGH354" s="0"/>
      <c r="AGI354" s="0"/>
      <c r="AGJ354" s="0"/>
      <c r="AGK354" s="0"/>
      <c r="AGL354" s="0"/>
      <c r="AGM354" s="0"/>
      <c r="AGN354" s="0"/>
      <c r="AGO354" s="0"/>
      <c r="AGP354" s="0"/>
      <c r="AGQ354" s="0"/>
      <c r="AGR354" s="0"/>
      <c r="AGS354" s="0"/>
      <c r="AGT354" s="0"/>
      <c r="AGU354" s="0"/>
      <c r="AGV354" s="0"/>
      <c r="AGW354" s="0"/>
      <c r="AGX354" s="0"/>
      <c r="AGY354" s="0"/>
      <c r="AGZ354" s="0"/>
      <c r="AHA354" s="0"/>
      <c r="AHB354" s="0"/>
      <c r="AHC354" s="0"/>
      <c r="AHD354" s="0"/>
      <c r="AHE354" s="0"/>
      <c r="AHF354" s="0"/>
      <c r="AHG354" s="0"/>
      <c r="AHH354" s="0"/>
      <c r="AHI354" s="0"/>
      <c r="AHJ354" s="0"/>
      <c r="AHK354" s="0"/>
      <c r="AHL354" s="0"/>
      <c r="AHM354" s="0"/>
      <c r="AHN354" s="0"/>
      <c r="AHO354" s="0"/>
      <c r="AHP354" s="0"/>
      <c r="AHQ354" s="0"/>
      <c r="AHR354" s="0"/>
      <c r="AHS354" s="0"/>
      <c r="AHT354" s="0"/>
      <c r="AHU354" s="0"/>
      <c r="AHV354" s="0"/>
      <c r="AHW354" s="0"/>
      <c r="AHX354" s="0"/>
      <c r="AHY354" s="0"/>
      <c r="AHZ354" s="0"/>
      <c r="AIA354" s="0"/>
      <c r="AIB354" s="0"/>
      <c r="AIC354" s="0"/>
      <c r="AID354" s="0"/>
      <c r="AIE354" s="0"/>
      <c r="AIF354" s="0"/>
      <c r="AIG354" s="0"/>
      <c r="AIH354" s="0"/>
      <c r="AII354" s="0"/>
      <c r="AIJ354" s="0"/>
      <c r="AIK354" s="0"/>
      <c r="AIL354" s="0"/>
      <c r="AIM354" s="0"/>
      <c r="AIN354" s="0"/>
      <c r="AIO354" s="0"/>
      <c r="AIP354" s="0"/>
      <c r="AIQ354" s="0"/>
      <c r="AIR354" s="0"/>
      <c r="AIS354" s="0"/>
      <c r="AIT354" s="0"/>
      <c r="AIU354" s="0"/>
      <c r="AIV354" s="0"/>
      <c r="AIW354" s="0"/>
      <c r="AIX354" s="0"/>
      <c r="AIY354" s="0"/>
      <c r="AIZ354" s="0"/>
      <c r="AJA354" s="0"/>
      <c r="AJB354" s="0"/>
      <c r="AJC354" s="0"/>
      <c r="AJD354" s="0"/>
      <c r="AJE354" s="0"/>
      <c r="AJF354" s="0"/>
      <c r="AJG354" s="0"/>
      <c r="AJH354" s="0"/>
      <c r="AJI354" s="0"/>
      <c r="AJJ354" s="0"/>
      <c r="AJK354" s="0"/>
      <c r="AJL354" s="0"/>
      <c r="AJM354" s="0"/>
      <c r="AJN354" s="0"/>
      <c r="AJO354" s="0"/>
      <c r="AJP354" s="0"/>
      <c r="AJQ354" s="0"/>
      <c r="AJR354" s="0"/>
      <c r="AJS354" s="0"/>
      <c r="AJT354" s="0"/>
      <c r="AJU354" s="0"/>
      <c r="AJV354" s="0"/>
      <c r="AJW354" s="0"/>
      <c r="AJX354" s="0"/>
      <c r="AJY354" s="0"/>
      <c r="AJZ354" s="0"/>
      <c r="AKA354" s="0"/>
      <c r="AKB354" s="0"/>
      <c r="AKC354" s="0"/>
      <c r="AKD354" s="0"/>
      <c r="AKE354" s="0"/>
      <c r="AKF354" s="0"/>
      <c r="AKG354" s="0"/>
      <c r="AKH354" s="0"/>
      <c r="AKI354" s="0"/>
      <c r="AKJ354" s="0"/>
      <c r="AKK354" s="0"/>
      <c r="AKL354" s="0"/>
      <c r="AKM354" s="0"/>
      <c r="AKN354" s="0"/>
      <c r="AKO354" s="0"/>
      <c r="AKP354" s="0"/>
      <c r="AKQ354" s="0"/>
      <c r="AKR354" s="0"/>
      <c r="AKS354" s="0"/>
      <c r="AKT354" s="0"/>
      <c r="AKU354" s="0"/>
      <c r="AKV354" s="0"/>
      <c r="AKW354" s="0"/>
      <c r="AKX354" s="0"/>
      <c r="AKY354" s="0"/>
      <c r="AKZ354" s="0"/>
      <c r="ALA354" s="0"/>
      <c r="ALB354" s="0"/>
      <c r="ALC354" s="0"/>
      <c r="ALD354" s="0"/>
      <c r="ALE354" s="0"/>
      <c r="ALF354" s="0"/>
      <c r="ALG354" s="0"/>
      <c r="ALH354" s="0"/>
      <c r="ALI354" s="0"/>
      <c r="ALJ354" s="0"/>
      <c r="ALK354" s="0"/>
      <c r="ALL354" s="0"/>
      <c r="ALM354" s="0"/>
      <c r="ALN354" s="0"/>
      <c r="ALO354" s="0"/>
      <c r="ALP354" s="0"/>
      <c r="ALQ354" s="0"/>
      <c r="ALR354" s="0"/>
      <c r="ALS354" s="0"/>
      <c r="ALT354" s="0"/>
      <c r="ALU354" s="0"/>
      <c r="ALV354" s="0"/>
      <c r="ALW354" s="0"/>
      <c r="ALX354" s="0"/>
      <c r="ALY354" s="0"/>
      <c r="ALZ354" s="0"/>
      <c r="AMA354" s="0"/>
      <c r="AMB354" s="0"/>
      <c r="AMC354" s="0"/>
      <c r="AMD354" s="0"/>
      <c r="AME354" s="0"/>
      <c r="AMF354" s="0"/>
      <c r="AMG354" s="0"/>
      <c r="AMH354" s="0"/>
      <c r="AMI354" s="0"/>
      <c r="AMJ354" s="0"/>
    </row>
    <row r="355" customFormat="false" ht="25.5" hidden="false" customHeight="false" outlineLevel="0" collapsed="false">
      <c r="A355" s="138" t="s">
        <v>1308</v>
      </c>
      <c r="B355" s="139" t="n">
        <v>0.652</v>
      </c>
      <c r="C355" s="139" t="n">
        <v>0.842</v>
      </c>
      <c r="D355" s="139" t="n">
        <v>0.995</v>
      </c>
      <c r="E355" s="139" t="n">
        <v>0.265</v>
      </c>
      <c r="F355" s="139"/>
      <c r="G355" s="139" t="n">
        <v>0.966</v>
      </c>
      <c r="H355" s="139"/>
      <c r="I355" s="139"/>
      <c r="J355" s="139" t="n">
        <v>1</v>
      </c>
      <c r="K355" s="139" t="n">
        <v>1</v>
      </c>
      <c r="L355" s="139" t="n">
        <v>0.988</v>
      </c>
      <c r="M355" s="139" t="n">
        <v>0.139</v>
      </c>
      <c r="N355" s="139" t="n">
        <v>0.816</v>
      </c>
      <c r="O355" s="139" t="n">
        <v>0.844</v>
      </c>
      <c r="P355" s="140"/>
      <c r="Q355" s="0"/>
      <c r="R355" s="0"/>
      <c r="S355" s="0"/>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c r="IY355" s="0"/>
      <c r="IZ355" s="0"/>
      <c r="JA355" s="0"/>
      <c r="JB355" s="0"/>
      <c r="JC355" s="0"/>
      <c r="JD355" s="0"/>
      <c r="JE355" s="0"/>
      <c r="JF355" s="0"/>
      <c r="JG355" s="0"/>
      <c r="JH355" s="0"/>
      <c r="JI355" s="0"/>
      <c r="JJ355" s="0"/>
      <c r="JK355" s="0"/>
      <c r="JL355" s="0"/>
      <c r="JM355" s="0"/>
      <c r="JN355" s="0"/>
      <c r="JO355" s="0"/>
      <c r="JP355" s="0"/>
      <c r="JQ355" s="0"/>
      <c r="JR355" s="0"/>
      <c r="JS355" s="0"/>
      <c r="JT355" s="0"/>
      <c r="JU355" s="0"/>
      <c r="JV355" s="0"/>
      <c r="JW355" s="0"/>
      <c r="JX355" s="0"/>
      <c r="JY355" s="0"/>
      <c r="JZ355" s="0"/>
      <c r="KA355" s="0"/>
      <c r="KB355" s="0"/>
      <c r="KC355" s="0"/>
      <c r="KD355" s="0"/>
      <c r="KE355" s="0"/>
      <c r="KF355" s="0"/>
      <c r="KG355" s="0"/>
      <c r="KH355" s="0"/>
      <c r="KI355" s="0"/>
      <c r="KJ355" s="0"/>
      <c r="KK355" s="0"/>
      <c r="KL355" s="0"/>
      <c r="KM355" s="0"/>
      <c r="KN355" s="0"/>
      <c r="KO355" s="0"/>
      <c r="KP355" s="0"/>
      <c r="KQ355" s="0"/>
      <c r="KR355" s="0"/>
      <c r="KS355" s="0"/>
      <c r="KT355" s="0"/>
      <c r="KU355" s="0"/>
      <c r="KV355" s="0"/>
      <c r="KW355" s="0"/>
      <c r="KX355" s="0"/>
      <c r="KY355" s="0"/>
      <c r="KZ355" s="0"/>
      <c r="LA355" s="0"/>
      <c r="LB355" s="0"/>
      <c r="LC355" s="0"/>
      <c r="LD355" s="0"/>
      <c r="LE355" s="0"/>
      <c r="LF355" s="0"/>
      <c r="LG355" s="0"/>
      <c r="LH355" s="0"/>
      <c r="LI355" s="0"/>
      <c r="LJ355" s="0"/>
      <c r="LK355" s="0"/>
      <c r="LL355" s="0"/>
      <c r="LM355" s="0"/>
      <c r="LN355" s="0"/>
      <c r="LO355" s="0"/>
      <c r="LP355" s="0"/>
      <c r="LQ355" s="0"/>
      <c r="LR355" s="0"/>
      <c r="LS355" s="0"/>
      <c r="LT355" s="0"/>
      <c r="LU355" s="0"/>
      <c r="LV355" s="0"/>
      <c r="LW355" s="0"/>
      <c r="LX355" s="0"/>
      <c r="LY355" s="0"/>
      <c r="LZ355" s="0"/>
      <c r="MA355" s="0"/>
      <c r="MB355" s="0"/>
      <c r="MC355" s="0"/>
      <c r="MD355" s="0"/>
      <c r="ME355" s="0"/>
      <c r="MF355" s="0"/>
      <c r="MG355" s="0"/>
      <c r="MH355" s="0"/>
      <c r="MI355" s="0"/>
      <c r="MJ355" s="0"/>
      <c r="MK355" s="0"/>
      <c r="ML355" s="0"/>
      <c r="MM355" s="0"/>
      <c r="MN355" s="0"/>
      <c r="MO355" s="0"/>
      <c r="MP355" s="0"/>
      <c r="MQ355" s="0"/>
      <c r="MR355" s="0"/>
      <c r="MS355" s="0"/>
      <c r="MT355" s="0"/>
      <c r="MU355" s="0"/>
      <c r="MV355" s="0"/>
      <c r="MW355" s="0"/>
      <c r="MX355" s="0"/>
      <c r="MY355" s="0"/>
      <c r="MZ355" s="0"/>
      <c r="NA355" s="0"/>
      <c r="NB355" s="0"/>
      <c r="NC355" s="0"/>
      <c r="ND355" s="0"/>
      <c r="NE355" s="0"/>
      <c r="NF355" s="0"/>
      <c r="NG355" s="0"/>
      <c r="NH355" s="0"/>
      <c r="NI355" s="0"/>
      <c r="NJ355" s="0"/>
      <c r="NK355" s="0"/>
      <c r="NL355" s="0"/>
      <c r="NM355" s="0"/>
      <c r="NN355" s="0"/>
      <c r="NO355" s="0"/>
      <c r="NP355" s="0"/>
      <c r="NQ355" s="0"/>
      <c r="NR355" s="0"/>
      <c r="NS355" s="0"/>
      <c r="NT355" s="0"/>
      <c r="NU355" s="0"/>
      <c r="NV355" s="0"/>
      <c r="NW355" s="0"/>
      <c r="NX355" s="0"/>
      <c r="NY355" s="0"/>
      <c r="NZ355" s="0"/>
      <c r="OA355" s="0"/>
      <c r="OB355" s="0"/>
      <c r="OC355" s="0"/>
      <c r="OD355" s="0"/>
      <c r="OE355" s="0"/>
      <c r="OF355" s="0"/>
      <c r="OG355" s="0"/>
      <c r="OH355" s="0"/>
      <c r="OI355" s="0"/>
      <c r="OJ355" s="0"/>
      <c r="OK355" s="0"/>
      <c r="OL355" s="0"/>
      <c r="OM355" s="0"/>
      <c r="ON355" s="0"/>
      <c r="OO355" s="0"/>
      <c r="OP355" s="0"/>
      <c r="OQ355" s="0"/>
      <c r="OR355" s="0"/>
      <c r="OS355" s="0"/>
      <c r="OT355" s="0"/>
      <c r="OU355" s="0"/>
      <c r="OV355" s="0"/>
      <c r="OW355" s="0"/>
      <c r="OX355" s="0"/>
      <c r="OY355" s="0"/>
      <c r="OZ355" s="0"/>
      <c r="PA355" s="0"/>
      <c r="PB355" s="0"/>
      <c r="PC355" s="0"/>
      <c r="PD355" s="0"/>
      <c r="PE355" s="0"/>
      <c r="PF355" s="0"/>
      <c r="PG355" s="0"/>
      <c r="PH355" s="0"/>
      <c r="PI355" s="0"/>
      <c r="PJ355" s="0"/>
      <c r="PK355" s="0"/>
      <c r="PL355" s="0"/>
      <c r="PM355" s="0"/>
      <c r="PN355" s="0"/>
      <c r="PO355" s="0"/>
      <c r="PP355" s="0"/>
      <c r="PQ355" s="0"/>
      <c r="PR355" s="0"/>
      <c r="PS355" s="0"/>
      <c r="PT355" s="0"/>
      <c r="PU355" s="0"/>
      <c r="PV355" s="0"/>
      <c r="PW355" s="0"/>
      <c r="PX355" s="0"/>
      <c r="PY355" s="0"/>
      <c r="PZ355" s="0"/>
      <c r="QA355" s="0"/>
      <c r="QB355" s="0"/>
      <c r="QC355" s="0"/>
      <c r="QD355" s="0"/>
      <c r="QE355" s="0"/>
      <c r="QF355" s="0"/>
      <c r="QG355" s="0"/>
      <c r="QH355" s="0"/>
      <c r="QI355" s="0"/>
      <c r="QJ355" s="0"/>
      <c r="QK355" s="0"/>
      <c r="QL355" s="0"/>
      <c r="QM355" s="0"/>
      <c r="QN355" s="0"/>
      <c r="QO355" s="0"/>
      <c r="QP355" s="0"/>
      <c r="QQ355" s="0"/>
      <c r="QR355" s="0"/>
      <c r="QS355" s="0"/>
      <c r="QT355" s="0"/>
      <c r="QU355" s="0"/>
      <c r="QV355" s="0"/>
      <c r="QW355" s="0"/>
      <c r="QX355" s="0"/>
      <c r="QY355" s="0"/>
      <c r="QZ355" s="0"/>
      <c r="RA355" s="0"/>
      <c r="RB355" s="0"/>
      <c r="RC355" s="0"/>
      <c r="RD355" s="0"/>
      <c r="RE355" s="0"/>
      <c r="RF355" s="0"/>
      <c r="RG355" s="0"/>
      <c r="RH355" s="0"/>
      <c r="RI355" s="0"/>
      <c r="RJ355" s="0"/>
      <c r="RK355" s="0"/>
      <c r="RL355" s="0"/>
      <c r="RM355" s="0"/>
      <c r="RN355" s="0"/>
      <c r="RO355" s="0"/>
      <c r="RP355" s="0"/>
      <c r="RQ355" s="0"/>
      <c r="RR355" s="0"/>
      <c r="RS355" s="0"/>
      <c r="RT355" s="0"/>
      <c r="RU355" s="0"/>
      <c r="RV355" s="0"/>
      <c r="RW355" s="0"/>
      <c r="RX355" s="0"/>
      <c r="RY355" s="0"/>
      <c r="RZ355" s="0"/>
      <c r="SA355" s="0"/>
      <c r="SB355" s="0"/>
      <c r="SC355" s="0"/>
      <c r="SD355" s="0"/>
      <c r="SE355" s="0"/>
      <c r="SF355" s="0"/>
      <c r="SG355" s="0"/>
      <c r="SH355" s="0"/>
      <c r="SI355" s="0"/>
      <c r="SJ355" s="0"/>
      <c r="SK355" s="0"/>
      <c r="SL355" s="0"/>
      <c r="SM355" s="0"/>
      <c r="SN355" s="0"/>
      <c r="SO355" s="0"/>
      <c r="SP355" s="0"/>
      <c r="SQ355" s="0"/>
      <c r="SR355" s="0"/>
      <c r="SS355" s="0"/>
      <c r="ST355" s="0"/>
      <c r="SU355" s="0"/>
      <c r="SV355" s="0"/>
      <c r="SW355" s="0"/>
      <c r="SX355" s="0"/>
      <c r="SY355" s="0"/>
      <c r="SZ355" s="0"/>
      <c r="TA355" s="0"/>
      <c r="TB355" s="0"/>
      <c r="TC355" s="0"/>
      <c r="TD355" s="0"/>
      <c r="TE355" s="0"/>
      <c r="TF355" s="0"/>
      <c r="TG355" s="0"/>
      <c r="TH355" s="0"/>
      <c r="TI355" s="0"/>
      <c r="TJ355" s="0"/>
      <c r="TK355" s="0"/>
      <c r="TL355" s="0"/>
      <c r="TM355" s="0"/>
      <c r="TN355" s="0"/>
      <c r="TO355" s="0"/>
      <c r="TP355" s="0"/>
      <c r="TQ355" s="0"/>
      <c r="TR355" s="0"/>
      <c r="TS355" s="0"/>
      <c r="TT355" s="0"/>
      <c r="TU355" s="0"/>
      <c r="TV355" s="0"/>
      <c r="TW355" s="0"/>
      <c r="TX355" s="0"/>
      <c r="TY355" s="0"/>
      <c r="TZ355" s="0"/>
      <c r="UA355" s="0"/>
      <c r="UB355" s="0"/>
      <c r="UC355" s="0"/>
      <c r="UD355" s="0"/>
      <c r="UE355" s="0"/>
      <c r="UF355" s="0"/>
      <c r="UG355" s="0"/>
      <c r="UH355" s="0"/>
      <c r="UI355" s="0"/>
      <c r="UJ355" s="0"/>
      <c r="UK355" s="0"/>
      <c r="UL355" s="0"/>
      <c r="UM355" s="0"/>
      <c r="UN355" s="0"/>
      <c r="UO355" s="0"/>
      <c r="UP355" s="0"/>
      <c r="UQ355" s="0"/>
      <c r="UR355" s="0"/>
      <c r="US355" s="0"/>
      <c r="UT355" s="0"/>
      <c r="UU355" s="0"/>
      <c r="UV355" s="0"/>
      <c r="UW355" s="0"/>
      <c r="UX355" s="0"/>
      <c r="UY355" s="0"/>
      <c r="UZ355" s="0"/>
      <c r="VA355" s="0"/>
      <c r="VB355" s="0"/>
      <c r="VC355" s="0"/>
      <c r="VD355" s="0"/>
      <c r="VE355" s="0"/>
      <c r="VF355" s="0"/>
      <c r="VG355" s="0"/>
      <c r="VH355" s="0"/>
      <c r="VI355" s="0"/>
      <c r="VJ355" s="0"/>
      <c r="VK355" s="0"/>
      <c r="VL355" s="0"/>
      <c r="VM355" s="0"/>
      <c r="VN355" s="0"/>
      <c r="VO355" s="0"/>
      <c r="VP355" s="0"/>
      <c r="VQ355" s="0"/>
      <c r="VR355" s="0"/>
      <c r="VS355" s="0"/>
      <c r="VT355" s="0"/>
      <c r="VU355" s="0"/>
      <c r="VV355" s="0"/>
      <c r="VW355" s="0"/>
      <c r="VX355" s="0"/>
      <c r="VY355" s="0"/>
      <c r="VZ355" s="0"/>
      <c r="WA355" s="0"/>
      <c r="WB355" s="0"/>
      <c r="WC355" s="0"/>
      <c r="WD355" s="0"/>
      <c r="WE355" s="0"/>
      <c r="WF355" s="0"/>
      <c r="WG355" s="0"/>
      <c r="WH355" s="0"/>
      <c r="WI355" s="0"/>
      <c r="WJ355" s="0"/>
      <c r="WK355" s="0"/>
      <c r="WL355" s="0"/>
      <c r="WM355" s="0"/>
      <c r="WN355" s="0"/>
      <c r="WO355" s="0"/>
      <c r="WP355" s="0"/>
      <c r="WQ355" s="0"/>
      <c r="WR355" s="0"/>
      <c r="WS355" s="0"/>
      <c r="WT355" s="0"/>
      <c r="WU355" s="0"/>
      <c r="WV355" s="0"/>
      <c r="WW355" s="0"/>
      <c r="WX355" s="0"/>
      <c r="WY355" s="0"/>
      <c r="WZ355" s="0"/>
      <c r="XA355" s="0"/>
      <c r="XB355" s="0"/>
      <c r="XC355" s="0"/>
      <c r="XD355" s="0"/>
      <c r="XE355" s="0"/>
      <c r="XF355" s="0"/>
      <c r="XG355" s="0"/>
      <c r="XH355" s="0"/>
      <c r="XI355" s="0"/>
      <c r="XJ355" s="0"/>
      <c r="XK355" s="0"/>
      <c r="XL355" s="0"/>
      <c r="XM355" s="0"/>
      <c r="XN355" s="0"/>
      <c r="XO355" s="0"/>
      <c r="XP355" s="0"/>
      <c r="XQ355" s="0"/>
      <c r="XR355" s="0"/>
      <c r="XS355" s="0"/>
      <c r="XT355" s="0"/>
      <c r="XU355" s="0"/>
      <c r="XV355" s="0"/>
      <c r="XW355" s="0"/>
      <c r="XX355" s="0"/>
      <c r="XY355" s="0"/>
      <c r="XZ355" s="0"/>
      <c r="YA355" s="0"/>
      <c r="YB355" s="0"/>
      <c r="YC355" s="0"/>
      <c r="YD355" s="0"/>
      <c r="YE355" s="0"/>
      <c r="YF355" s="0"/>
      <c r="YG355" s="0"/>
      <c r="YH355" s="0"/>
      <c r="YI355" s="0"/>
      <c r="YJ355" s="0"/>
      <c r="YK355" s="0"/>
      <c r="YL355" s="0"/>
      <c r="YM355" s="0"/>
      <c r="YN355" s="0"/>
      <c r="YO355" s="0"/>
      <c r="YP355" s="0"/>
      <c r="YQ355" s="0"/>
      <c r="YR355" s="0"/>
      <c r="YS355" s="0"/>
      <c r="YT355" s="0"/>
      <c r="YU355" s="0"/>
      <c r="YV355" s="0"/>
      <c r="YW355" s="0"/>
      <c r="YX355" s="0"/>
      <c r="YY355" s="0"/>
      <c r="YZ355" s="0"/>
      <c r="ZA355" s="0"/>
      <c r="ZB355" s="0"/>
      <c r="ZC355" s="0"/>
      <c r="ZD355" s="0"/>
      <c r="ZE355" s="0"/>
      <c r="ZF355" s="0"/>
      <c r="ZG355" s="0"/>
      <c r="ZH355" s="0"/>
      <c r="ZI355" s="0"/>
      <c r="ZJ355" s="0"/>
      <c r="ZK355" s="0"/>
      <c r="ZL355" s="0"/>
      <c r="ZM355" s="0"/>
      <c r="ZN355" s="0"/>
      <c r="ZO355" s="0"/>
      <c r="ZP355" s="0"/>
      <c r="ZQ355" s="0"/>
      <c r="ZR355" s="0"/>
      <c r="ZS355" s="0"/>
      <c r="ZT355" s="0"/>
      <c r="ZU355" s="0"/>
      <c r="ZV355" s="0"/>
      <c r="ZW355" s="0"/>
      <c r="ZX355" s="0"/>
      <c r="ZY355" s="0"/>
      <c r="ZZ355" s="0"/>
      <c r="AAA355" s="0"/>
      <c r="AAB355" s="0"/>
      <c r="AAC355" s="0"/>
      <c r="AAD355" s="0"/>
      <c r="AAE355" s="0"/>
      <c r="AAF355" s="0"/>
      <c r="AAG355" s="0"/>
      <c r="AAH355" s="0"/>
      <c r="AAI355" s="0"/>
      <c r="AAJ355" s="0"/>
      <c r="AAK355" s="0"/>
      <c r="AAL355" s="0"/>
      <c r="AAM355" s="0"/>
      <c r="AAN355" s="0"/>
      <c r="AAO355" s="0"/>
      <c r="AAP355" s="0"/>
      <c r="AAQ355" s="0"/>
      <c r="AAR355" s="0"/>
      <c r="AAS355" s="0"/>
      <c r="AAT355" s="0"/>
      <c r="AAU355" s="0"/>
      <c r="AAV355" s="0"/>
      <c r="AAW355" s="0"/>
      <c r="AAX355" s="0"/>
      <c r="AAY355" s="0"/>
      <c r="AAZ355" s="0"/>
      <c r="ABA355" s="0"/>
      <c r="ABB355" s="0"/>
      <c r="ABC355" s="0"/>
      <c r="ABD355" s="0"/>
      <c r="ABE355" s="0"/>
      <c r="ABF355" s="0"/>
      <c r="ABG355" s="0"/>
      <c r="ABH355" s="0"/>
      <c r="ABI355" s="0"/>
      <c r="ABJ355" s="0"/>
      <c r="ABK355" s="0"/>
      <c r="ABL355" s="0"/>
      <c r="ABM355" s="0"/>
      <c r="ABN355" s="0"/>
      <c r="ABO355" s="0"/>
      <c r="ABP355" s="0"/>
      <c r="ABQ355" s="0"/>
      <c r="ABR355" s="0"/>
      <c r="ABS355" s="0"/>
      <c r="ABT355" s="0"/>
      <c r="ABU355" s="0"/>
      <c r="ABV355" s="0"/>
      <c r="ABW355" s="0"/>
      <c r="ABX355" s="0"/>
      <c r="ABY355" s="0"/>
      <c r="ABZ355" s="0"/>
      <c r="ACA355" s="0"/>
      <c r="ACB355" s="0"/>
      <c r="ACC355" s="0"/>
      <c r="ACD355" s="0"/>
      <c r="ACE355" s="0"/>
      <c r="ACF355" s="0"/>
      <c r="ACG355" s="0"/>
      <c r="ACH355" s="0"/>
      <c r="ACI355" s="0"/>
      <c r="ACJ355" s="0"/>
      <c r="ACK355" s="0"/>
      <c r="ACL355" s="0"/>
      <c r="ACM355" s="0"/>
      <c r="ACN355" s="0"/>
      <c r="ACO355" s="0"/>
      <c r="ACP355" s="0"/>
      <c r="ACQ355" s="0"/>
      <c r="ACR355" s="0"/>
      <c r="ACS355" s="0"/>
      <c r="ACT355" s="0"/>
      <c r="ACU355" s="0"/>
      <c r="ACV355" s="0"/>
      <c r="ACW355" s="0"/>
      <c r="ACX355" s="0"/>
      <c r="ACY355" s="0"/>
      <c r="ACZ355" s="0"/>
      <c r="ADA355" s="0"/>
      <c r="ADB355" s="0"/>
      <c r="ADC355" s="0"/>
      <c r="ADD355" s="0"/>
      <c r="ADE355" s="0"/>
      <c r="ADF355" s="0"/>
      <c r="ADG355" s="0"/>
      <c r="ADH355" s="0"/>
      <c r="ADI355" s="0"/>
      <c r="ADJ355" s="0"/>
      <c r="ADK355" s="0"/>
      <c r="ADL355" s="0"/>
      <c r="ADM355" s="0"/>
      <c r="ADN355" s="0"/>
      <c r="ADO355" s="0"/>
      <c r="ADP355" s="0"/>
      <c r="ADQ355" s="0"/>
      <c r="ADR355" s="0"/>
      <c r="ADS355" s="0"/>
      <c r="ADT355" s="0"/>
      <c r="ADU355" s="0"/>
      <c r="ADV355" s="0"/>
      <c r="ADW355" s="0"/>
      <c r="ADX355" s="0"/>
      <c r="ADY355" s="0"/>
      <c r="ADZ355" s="0"/>
      <c r="AEA355" s="0"/>
      <c r="AEB355" s="0"/>
      <c r="AEC355" s="0"/>
      <c r="AED355" s="0"/>
      <c r="AEE355" s="0"/>
      <c r="AEF355" s="0"/>
      <c r="AEG355" s="0"/>
      <c r="AEH355" s="0"/>
      <c r="AEI355" s="0"/>
      <c r="AEJ355" s="0"/>
      <c r="AEK355" s="0"/>
      <c r="AEL355" s="0"/>
      <c r="AEM355" s="0"/>
      <c r="AEN355" s="0"/>
      <c r="AEO355" s="0"/>
      <c r="AEP355" s="0"/>
      <c r="AEQ355" s="0"/>
      <c r="AER355" s="0"/>
      <c r="AES355" s="0"/>
      <c r="AET355" s="0"/>
      <c r="AEU355" s="0"/>
      <c r="AEV355" s="0"/>
      <c r="AEW355" s="0"/>
      <c r="AEX355" s="0"/>
      <c r="AEY355" s="0"/>
      <c r="AEZ355" s="0"/>
      <c r="AFA355" s="0"/>
      <c r="AFB355" s="0"/>
      <c r="AFC355" s="0"/>
      <c r="AFD355" s="0"/>
      <c r="AFE355" s="0"/>
      <c r="AFF355" s="0"/>
      <c r="AFG355" s="0"/>
      <c r="AFH355" s="0"/>
      <c r="AFI355" s="0"/>
      <c r="AFJ355" s="0"/>
      <c r="AFK355" s="0"/>
      <c r="AFL355" s="0"/>
      <c r="AFM355" s="0"/>
      <c r="AFN355" s="0"/>
      <c r="AFO355" s="0"/>
      <c r="AFP355" s="0"/>
      <c r="AFQ355" s="0"/>
      <c r="AFR355" s="0"/>
      <c r="AFS355" s="0"/>
      <c r="AFT355" s="0"/>
      <c r="AFU355" s="0"/>
      <c r="AFV355" s="0"/>
      <c r="AFW355" s="0"/>
      <c r="AFX355" s="0"/>
      <c r="AFY355" s="0"/>
      <c r="AFZ355" s="0"/>
      <c r="AGA355" s="0"/>
      <c r="AGB355" s="0"/>
      <c r="AGC355" s="0"/>
      <c r="AGD355" s="0"/>
      <c r="AGE355" s="0"/>
      <c r="AGF355" s="0"/>
      <c r="AGG355" s="0"/>
      <c r="AGH355" s="0"/>
      <c r="AGI355" s="0"/>
      <c r="AGJ355" s="0"/>
      <c r="AGK355" s="0"/>
      <c r="AGL355" s="0"/>
      <c r="AGM355" s="0"/>
      <c r="AGN355" s="0"/>
      <c r="AGO355" s="0"/>
      <c r="AGP355" s="0"/>
      <c r="AGQ355" s="0"/>
      <c r="AGR355" s="0"/>
      <c r="AGS355" s="0"/>
      <c r="AGT355" s="0"/>
      <c r="AGU355" s="0"/>
      <c r="AGV355" s="0"/>
      <c r="AGW355" s="0"/>
      <c r="AGX355" s="0"/>
      <c r="AGY355" s="0"/>
      <c r="AGZ355" s="0"/>
      <c r="AHA355" s="0"/>
      <c r="AHB355" s="0"/>
      <c r="AHC355" s="0"/>
      <c r="AHD355" s="0"/>
      <c r="AHE355" s="0"/>
      <c r="AHF355" s="0"/>
      <c r="AHG355" s="0"/>
      <c r="AHH355" s="0"/>
      <c r="AHI355" s="0"/>
      <c r="AHJ355" s="0"/>
      <c r="AHK355" s="0"/>
      <c r="AHL355" s="0"/>
      <c r="AHM355" s="0"/>
      <c r="AHN355" s="0"/>
      <c r="AHO355" s="0"/>
      <c r="AHP355" s="0"/>
      <c r="AHQ355" s="0"/>
      <c r="AHR355" s="0"/>
      <c r="AHS355" s="0"/>
      <c r="AHT355" s="0"/>
      <c r="AHU355" s="0"/>
      <c r="AHV355" s="0"/>
      <c r="AHW355" s="0"/>
      <c r="AHX355" s="0"/>
      <c r="AHY355" s="0"/>
      <c r="AHZ355" s="0"/>
      <c r="AIA355" s="0"/>
      <c r="AIB355" s="0"/>
      <c r="AIC355" s="0"/>
      <c r="AID355" s="0"/>
      <c r="AIE355" s="0"/>
      <c r="AIF355" s="0"/>
      <c r="AIG355" s="0"/>
      <c r="AIH355" s="0"/>
      <c r="AII355" s="0"/>
      <c r="AIJ355" s="0"/>
      <c r="AIK355" s="0"/>
      <c r="AIL355" s="0"/>
      <c r="AIM355" s="0"/>
      <c r="AIN355" s="0"/>
      <c r="AIO355" s="0"/>
      <c r="AIP355" s="0"/>
      <c r="AIQ355" s="0"/>
      <c r="AIR355" s="0"/>
      <c r="AIS355" s="0"/>
      <c r="AIT355" s="0"/>
      <c r="AIU355" s="0"/>
      <c r="AIV355" s="0"/>
      <c r="AIW355" s="0"/>
      <c r="AIX355" s="0"/>
      <c r="AIY355" s="0"/>
      <c r="AIZ355" s="0"/>
      <c r="AJA355" s="0"/>
      <c r="AJB355" s="0"/>
      <c r="AJC355" s="0"/>
      <c r="AJD355" s="0"/>
      <c r="AJE355" s="0"/>
      <c r="AJF355" s="0"/>
      <c r="AJG355" s="0"/>
      <c r="AJH355" s="0"/>
      <c r="AJI355" s="0"/>
      <c r="AJJ355" s="0"/>
      <c r="AJK355" s="0"/>
      <c r="AJL355" s="0"/>
      <c r="AJM355" s="0"/>
      <c r="AJN355" s="0"/>
      <c r="AJO355" s="0"/>
      <c r="AJP355" s="0"/>
      <c r="AJQ355" s="0"/>
      <c r="AJR355" s="0"/>
      <c r="AJS355" s="0"/>
      <c r="AJT355" s="0"/>
      <c r="AJU355" s="0"/>
      <c r="AJV355" s="0"/>
      <c r="AJW355" s="0"/>
      <c r="AJX355" s="0"/>
      <c r="AJY355" s="0"/>
      <c r="AJZ355" s="0"/>
      <c r="AKA355" s="0"/>
      <c r="AKB355" s="0"/>
      <c r="AKC355" s="0"/>
      <c r="AKD355" s="0"/>
      <c r="AKE355" s="0"/>
      <c r="AKF355" s="0"/>
      <c r="AKG355" s="0"/>
      <c r="AKH355" s="0"/>
      <c r="AKI355" s="0"/>
      <c r="AKJ355" s="0"/>
      <c r="AKK355" s="0"/>
      <c r="AKL355" s="0"/>
      <c r="AKM355" s="0"/>
      <c r="AKN355" s="0"/>
      <c r="AKO355" s="0"/>
      <c r="AKP355" s="0"/>
      <c r="AKQ355" s="0"/>
      <c r="AKR355" s="0"/>
      <c r="AKS355" s="0"/>
      <c r="AKT355" s="0"/>
      <c r="AKU355" s="0"/>
      <c r="AKV355" s="0"/>
      <c r="AKW355" s="0"/>
      <c r="AKX355" s="0"/>
      <c r="AKY355" s="0"/>
      <c r="AKZ355" s="0"/>
      <c r="ALA355" s="0"/>
      <c r="ALB355" s="0"/>
      <c r="ALC355" s="0"/>
      <c r="ALD355" s="0"/>
      <c r="ALE355" s="0"/>
      <c r="ALF355" s="0"/>
      <c r="ALG355" s="0"/>
      <c r="ALH355" s="0"/>
      <c r="ALI355" s="0"/>
      <c r="ALJ355" s="0"/>
      <c r="ALK355" s="0"/>
      <c r="ALL355" s="0"/>
      <c r="ALM355" s="0"/>
      <c r="ALN355" s="0"/>
      <c r="ALO355" s="0"/>
      <c r="ALP355" s="0"/>
      <c r="ALQ355" s="0"/>
      <c r="ALR355" s="0"/>
      <c r="ALS355" s="0"/>
      <c r="ALT355" s="0"/>
      <c r="ALU355" s="0"/>
      <c r="ALV355" s="0"/>
      <c r="ALW355" s="0"/>
      <c r="ALX355" s="0"/>
      <c r="ALY355" s="0"/>
      <c r="ALZ355" s="0"/>
      <c r="AMA355" s="0"/>
      <c r="AMB355" s="0"/>
      <c r="AMC355" s="0"/>
      <c r="AMD355" s="0"/>
      <c r="AME355" s="0"/>
      <c r="AMF355" s="0"/>
      <c r="AMG355" s="0"/>
      <c r="AMH355" s="0"/>
      <c r="AMI355" s="0"/>
      <c r="AMJ355" s="0"/>
    </row>
    <row r="356" customFormat="false" ht="26.25" hidden="false" customHeight="false" outlineLevel="0" collapsed="false">
      <c r="A356" s="126" t="s">
        <v>43</v>
      </c>
      <c r="B356" s="4" t="n">
        <v>1</v>
      </c>
      <c r="C356" s="4" t="n">
        <v>1</v>
      </c>
      <c r="D356" s="4" t="n">
        <v>0.773833117828531</v>
      </c>
      <c r="E356" s="4" t="n">
        <v>0.405359057366272</v>
      </c>
      <c r="F356" s="6" t="n">
        <v>0.52750869865827</v>
      </c>
      <c r="G356" s="4" t="n">
        <v>1</v>
      </c>
      <c r="H356" s="27" t="n">
        <v>0.139984176803771</v>
      </c>
      <c r="I356" s="4"/>
      <c r="J356" s="4" t="n">
        <v>0.929437789466411</v>
      </c>
      <c r="K356" s="4" t="n">
        <v>0.475156352834996</v>
      </c>
      <c r="L356" s="2" t="n">
        <v>0.757052447405777</v>
      </c>
      <c r="M356" s="6" t="n">
        <v>0.491517511227372</v>
      </c>
      <c r="N356" s="4" t="n">
        <v>1</v>
      </c>
      <c r="O356" s="4" t="n">
        <v>1</v>
      </c>
      <c r="P356" s="4"/>
      <c r="Q356" s="0"/>
      <c r="R356" s="0"/>
      <c r="S356" s="0"/>
      <c r="T356" s="0"/>
      <c r="U356" s="0"/>
      <c r="V356" s="0"/>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c r="IY356" s="0"/>
      <c r="IZ356" s="0"/>
      <c r="JA356" s="0"/>
      <c r="JB356" s="0"/>
      <c r="JC356" s="0"/>
      <c r="JD356" s="0"/>
      <c r="JE356" s="0"/>
      <c r="JF356" s="0"/>
      <c r="JG356" s="0"/>
      <c r="JH356" s="0"/>
      <c r="JI356" s="0"/>
      <c r="JJ356" s="0"/>
      <c r="JK356" s="0"/>
      <c r="JL356" s="0"/>
      <c r="JM356" s="0"/>
      <c r="JN356" s="0"/>
      <c r="JO356" s="0"/>
      <c r="JP356" s="0"/>
      <c r="JQ356" s="0"/>
      <c r="JR356" s="0"/>
      <c r="JS356" s="0"/>
      <c r="JT356" s="0"/>
      <c r="JU356" s="0"/>
      <c r="JV356" s="0"/>
      <c r="JW356" s="0"/>
      <c r="JX356" s="0"/>
      <c r="JY356" s="0"/>
      <c r="JZ356" s="0"/>
      <c r="KA356" s="0"/>
      <c r="KB356" s="0"/>
      <c r="KC356" s="0"/>
      <c r="KD356" s="0"/>
      <c r="KE356" s="0"/>
      <c r="KF356" s="0"/>
      <c r="KG356" s="0"/>
      <c r="KH356" s="0"/>
      <c r="KI356" s="0"/>
      <c r="KJ356" s="0"/>
      <c r="KK356" s="0"/>
      <c r="KL356" s="0"/>
      <c r="KM356" s="0"/>
      <c r="KN356" s="0"/>
      <c r="KO356" s="0"/>
      <c r="KP356" s="0"/>
      <c r="KQ356" s="0"/>
      <c r="KR356" s="0"/>
      <c r="KS356" s="0"/>
      <c r="KT356" s="0"/>
      <c r="KU356" s="0"/>
      <c r="KV356" s="0"/>
      <c r="KW356" s="0"/>
      <c r="KX356" s="0"/>
      <c r="KY356" s="0"/>
      <c r="KZ356" s="0"/>
      <c r="LA356" s="0"/>
      <c r="LB356" s="0"/>
      <c r="LC356" s="0"/>
      <c r="LD356" s="0"/>
      <c r="LE356" s="0"/>
      <c r="LF356" s="0"/>
      <c r="LG356" s="0"/>
      <c r="LH356" s="0"/>
      <c r="LI356" s="0"/>
      <c r="LJ356" s="0"/>
      <c r="LK356" s="0"/>
      <c r="LL356" s="0"/>
      <c r="LM356" s="0"/>
      <c r="LN356" s="0"/>
      <c r="LO356" s="0"/>
      <c r="LP356" s="0"/>
      <c r="LQ356" s="0"/>
      <c r="LR356" s="0"/>
      <c r="LS356" s="0"/>
      <c r="LT356" s="0"/>
      <c r="LU356" s="0"/>
      <c r="LV356" s="0"/>
      <c r="LW356" s="0"/>
      <c r="LX356" s="0"/>
      <c r="LY356" s="0"/>
      <c r="LZ356" s="0"/>
      <c r="MA356" s="0"/>
      <c r="MB356" s="0"/>
      <c r="MC356" s="0"/>
      <c r="MD356" s="0"/>
      <c r="ME356" s="0"/>
      <c r="MF356" s="0"/>
      <c r="MG356" s="0"/>
      <c r="MH356" s="0"/>
      <c r="MI356" s="0"/>
      <c r="MJ356" s="0"/>
      <c r="MK356" s="0"/>
      <c r="ML356" s="0"/>
      <c r="MM356" s="0"/>
      <c r="MN356" s="0"/>
      <c r="MO356" s="0"/>
      <c r="MP356" s="0"/>
      <c r="MQ356" s="0"/>
      <c r="MR356" s="0"/>
      <c r="MS356" s="0"/>
      <c r="MT356" s="0"/>
      <c r="MU356" s="0"/>
      <c r="MV356" s="0"/>
      <c r="MW356" s="0"/>
      <c r="MX356" s="0"/>
      <c r="MY356" s="0"/>
      <c r="MZ356" s="0"/>
      <c r="NA356" s="0"/>
      <c r="NB356" s="0"/>
      <c r="NC356" s="0"/>
      <c r="ND356" s="0"/>
      <c r="NE356" s="0"/>
      <c r="NF356" s="0"/>
      <c r="NG356" s="0"/>
      <c r="NH356" s="0"/>
      <c r="NI356" s="0"/>
      <c r="NJ356" s="0"/>
      <c r="NK356" s="0"/>
      <c r="NL356" s="0"/>
      <c r="NM356" s="0"/>
      <c r="NN356" s="0"/>
      <c r="NO356" s="0"/>
      <c r="NP356" s="0"/>
      <c r="NQ356" s="0"/>
      <c r="NR356" s="0"/>
      <c r="NS356" s="0"/>
      <c r="NT356" s="0"/>
      <c r="NU356" s="0"/>
      <c r="NV356" s="0"/>
      <c r="NW356" s="0"/>
      <c r="NX356" s="0"/>
      <c r="NY356" s="0"/>
      <c r="NZ356" s="0"/>
      <c r="OA356" s="0"/>
      <c r="OB356" s="0"/>
      <c r="OC356" s="0"/>
      <c r="OD356" s="0"/>
      <c r="OE356" s="0"/>
      <c r="OF356" s="0"/>
      <c r="OG356" s="0"/>
      <c r="OH356" s="0"/>
      <c r="OI356" s="0"/>
      <c r="OJ356" s="0"/>
      <c r="OK356" s="0"/>
      <c r="OL356" s="0"/>
      <c r="OM356" s="0"/>
      <c r="ON356" s="0"/>
      <c r="OO356" s="0"/>
      <c r="OP356" s="0"/>
      <c r="OQ356" s="0"/>
      <c r="OR356" s="0"/>
      <c r="OS356" s="0"/>
      <c r="OT356" s="0"/>
      <c r="OU356" s="0"/>
      <c r="OV356" s="0"/>
      <c r="OW356" s="0"/>
      <c r="OX356" s="0"/>
      <c r="OY356" s="0"/>
      <c r="OZ356" s="0"/>
      <c r="PA356" s="0"/>
      <c r="PB356" s="0"/>
      <c r="PC356" s="0"/>
      <c r="PD356" s="0"/>
      <c r="PE356" s="0"/>
      <c r="PF356" s="0"/>
      <c r="PG356" s="0"/>
      <c r="PH356" s="0"/>
      <c r="PI356" s="0"/>
      <c r="PJ356" s="0"/>
      <c r="PK356" s="0"/>
      <c r="PL356" s="0"/>
      <c r="PM356" s="0"/>
      <c r="PN356" s="0"/>
      <c r="PO356" s="0"/>
      <c r="PP356" s="0"/>
      <c r="PQ356" s="0"/>
      <c r="PR356" s="0"/>
      <c r="PS356" s="0"/>
      <c r="PT356" s="0"/>
      <c r="PU356" s="0"/>
      <c r="PV356" s="0"/>
      <c r="PW356" s="0"/>
      <c r="PX356" s="0"/>
      <c r="PY356" s="0"/>
      <c r="PZ356" s="0"/>
      <c r="QA356" s="0"/>
      <c r="QB356" s="0"/>
      <c r="QC356" s="0"/>
      <c r="QD356" s="0"/>
      <c r="QE356" s="0"/>
      <c r="QF356" s="0"/>
      <c r="QG356" s="0"/>
      <c r="QH356" s="0"/>
      <c r="QI356" s="0"/>
      <c r="QJ356" s="0"/>
      <c r="QK356" s="0"/>
      <c r="QL356" s="0"/>
      <c r="QM356" s="0"/>
      <c r="QN356" s="0"/>
      <c r="QO356" s="0"/>
      <c r="QP356" s="0"/>
      <c r="QQ356" s="0"/>
      <c r="QR356" s="0"/>
      <c r="QS356" s="0"/>
      <c r="QT356" s="0"/>
      <c r="QU356" s="0"/>
      <c r="QV356" s="0"/>
      <c r="QW356" s="0"/>
      <c r="QX356" s="0"/>
      <c r="QY356" s="0"/>
      <c r="QZ356" s="0"/>
      <c r="RA356" s="0"/>
      <c r="RB356" s="0"/>
      <c r="RC356" s="0"/>
      <c r="RD356" s="0"/>
      <c r="RE356" s="0"/>
      <c r="RF356" s="0"/>
      <c r="RG356" s="0"/>
      <c r="RH356" s="0"/>
      <c r="RI356" s="0"/>
      <c r="RJ356" s="0"/>
      <c r="RK356" s="0"/>
      <c r="RL356" s="0"/>
      <c r="RM356" s="0"/>
      <c r="RN356" s="0"/>
      <c r="RO356" s="0"/>
      <c r="RP356" s="0"/>
      <c r="RQ356" s="0"/>
      <c r="RR356" s="0"/>
      <c r="RS356" s="0"/>
      <c r="RT356" s="0"/>
      <c r="RU356" s="0"/>
      <c r="RV356" s="0"/>
      <c r="RW356" s="0"/>
      <c r="RX356" s="0"/>
      <c r="RY356" s="0"/>
      <c r="RZ356" s="0"/>
      <c r="SA356" s="0"/>
      <c r="SB356" s="0"/>
      <c r="SC356" s="0"/>
      <c r="SD356" s="0"/>
      <c r="SE356" s="0"/>
      <c r="SF356" s="0"/>
      <c r="SG356" s="0"/>
      <c r="SH356" s="0"/>
      <c r="SI356" s="0"/>
      <c r="SJ356" s="0"/>
      <c r="SK356" s="0"/>
      <c r="SL356" s="0"/>
      <c r="SM356" s="0"/>
      <c r="SN356" s="0"/>
      <c r="SO356" s="0"/>
      <c r="SP356" s="0"/>
      <c r="SQ356" s="0"/>
      <c r="SR356" s="0"/>
      <c r="SS356" s="0"/>
      <c r="ST356" s="0"/>
      <c r="SU356" s="0"/>
      <c r="SV356" s="0"/>
      <c r="SW356" s="0"/>
      <c r="SX356" s="0"/>
      <c r="SY356" s="0"/>
      <c r="SZ356" s="0"/>
      <c r="TA356" s="0"/>
      <c r="TB356" s="0"/>
      <c r="TC356" s="0"/>
      <c r="TD356" s="0"/>
      <c r="TE356" s="0"/>
      <c r="TF356" s="0"/>
      <c r="TG356" s="0"/>
      <c r="TH356" s="0"/>
      <c r="TI356" s="0"/>
      <c r="TJ356" s="0"/>
      <c r="TK356" s="0"/>
      <c r="TL356" s="0"/>
      <c r="TM356" s="0"/>
      <c r="TN356" s="0"/>
      <c r="TO356" s="0"/>
      <c r="TP356" s="0"/>
      <c r="TQ356" s="0"/>
      <c r="TR356" s="0"/>
      <c r="TS356" s="0"/>
      <c r="TT356" s="0"/>
      <c r="TU356" s="0"/>
      <c r="TV356" s="0"/>
      <c r="TW356" s="0"/>
      <c r="TX356" s="0"/>
      <c r="TY356" s="0"/>
      <c r="TZ356" s="0"/>
      <c r="UA356" s="0"/>
      <c r="UB356" s="0"/>
      <c r="UC356" s="0"/>
      <c r="UD356" s="0"/>
      <c r="UE356" s="0"/>
      <c r="UF356" s="0"/>
      <c r="UG356" s="0"/>
      <c r="UH356" s="0"/>
      <c r="UI356" s="0"/>
      <c r="UJ356" s="0"/>
      <c r="UK356" s="0"/>
      <c r="UL356" s="0"/>
      <c r="UM356" s="0"/>
      <c r="UN356" s="0"/>
      <c r="UO356" s="0"/>
      <c r="UP356" s="0"/>
      <c r="UQ356" s="0"/>
      <c r="UR356" s="0"/>
      <c r="US356" s="0"/>
      <c r="UT356" s="0"/>
      <c r="UU356" s="0"/>
      <c r="UV356" s="0"/>
      <c r="UW356" s="0"/>
      <c r="UX356" s="0"/>
      <c r="UY356" s="0"/>
      <c r="UZ356" s="0"/>
      <c r="VA356" s="0"/>
      <c r="VB356" s="0"/>
      <c r="VC356" s="0"/>
      <c r="VD356" s="0"/>
      <c r="VE356" s="0"/>
      <c r="VF356" s="0"/>
      <c r="VG356" s="0"/>
      <c r="VH356" s="0"/>
      <c r="VI356" s="0"/>
      <c r="VJ356" s="0"/>
      <c r="VK356" s="0"/>
      <c r="VL356" s="0"/>
      <c r="VM356" s="0"/>
      <c r="VN356" s="0"/>
      <c r="VO356" s="0"/>
      <c r="VP356" s="0"/>
      <c r="VQ356" s="0"/>
      <c r="VR356" s="0"/>
      <c r="VS356" s="0"/>
      <c r="VT356" s="0"/>
      <c r="VU356" s="0"/>
      <c r="VV356" s="0"/>
      <c r="VW356" s="0"/>
      <c r="VX356" s="0"/>
      <c r="VY356" s="0"/>
      <c r="VZ356" s="0"/>
      <c r="WA356" s="0"/>
      <c r="WB356" s="0"/>
      <c r="WC356" s="0"/>
      <c r="WD356" s="0"/>
      <c r="WE356" s="0"/>
      <c r="WF356" s="0"/>
      <c r="WG356" s="0"/>
      <c r="WH356" s="0"/>
      <c r="WI356" s="0"/>
      <c r="WJ356" s="0"/>
      <c r="WK356" s="0"/>
      <c r="WL356" s="0"/>
      <c r="WM356" s="0"/>
      <c r="WN356" s="0"/>
      <c r="WO356" s="0"/>
      <c r="WP356" s="0"/>
      <c r="WQ356" s="0"/>
      <c r="WR356" s="0"/>
      <c r="WS356" s="0"/>
      <c r="WT356" s="0"/>
      <c r="WU356" s="0"/>
      <c r="WV356" s="0"/>
      <c r="WW356" s="0"/>
      <c r="WX356" s="0"/>
      <c r="WY356" s="0"/>
      <c r="WZ356" s="0"/>
      <c r="XA356" s="0"/>
      <c r="XB356" s="0"/>
      <c r="XC356" s="0"/>
      <c r="XD356" s="0"/>
      <c r="XE356" s="0"/>
      <c r="XF356" s="0"/>
      <c r="XG356" s="0"/>
      <c r="XH356" s="0"/>
      <c r="XI356" s="0"/>
      <c r="XJ356" s="0"/>
      <c r="XK356" s="0"/>
      <c r="XL356" s="0"/>
      <c r="XM356" s="0"/>
      <c r="XN356" s="0"/>
      <c r="XO356" s="0"/>
      <c r="XP356" s="0"/>
      <c r="XQ356" s="0"/>
      <c r="XR356" s="0"/>
      <c r="XS356" s="0"/>
      <c r="XT356" s="0"/>
      <c r="XU356" s="0"/>
      <c r="XV356" s="0"/>
      <c r="XW356" s="0"/>
      <c r="XX356" s="0"/>
      <c r="XY356" s="0"/>
      <c r="XZ356" s="0"/>
      <c r="YA356" s="0"/>
      <c r="YB356" s="0"/>
      <c r="YC356" s="0"/>
      <c r="YD356" s="0"/>
      <c r="YE356" s="0"/>
      <c r="YF356" s="0"/>
      <c r="YG356" s="0"/>
      <c r="YH356" s="0"/>
      <c r="YI356" s="0"/>
      <c r="YJ356" s="0"/>
      <c r="YK356" s="0"/>
      <c r="YL356" s="0"/>
      <c r="YM356" s="0"/>
      <c r="YN356" s="0"/>
      <c r="YO356" s="0"/>
      <c r="YP356" s="0"/>
      <c r="YQ356" s="0"/>
      <c r="YR356" s="0"/>
      <c r="YS356" s="0"/>
      <c r="YT356" s="0"/>
      <c r="YU356" s="0"/>
      <c r="YV356" s="0"/>
      <c r="YW356" s="0"/>
      <c r="YX356" s="0"/>
      <c r="YY356" s="0"/>
      <c r="YZ356" s="0"/>
      <c r="ZA356" s="0"/>
      <c r="ZB356" s="0"/>
      <c r="ZC356" s="0"/>
      <c r="ZD356" s="0"/>
      <c r="ZE356" s="0"/>
      <c r="ZF356" s="0"/>
      <c r="ZG356" s="0"/>
      <c r="ZH356" s="0"/>
      <c r="ZI356" s="0"/>
      <c r="ZJ356" s="0"/>
      <c r="ZK356" s="0"/>
      <c r="ZL356" s="0"/>
      <c r="ZM356" s="0"/>
      <c r="ZN356" s="0"/>
      <c r="ZO356" s="0"/>
      <c r="ZP356" s="0"/>
      <c r="ZQ356" s="0"/>
      <c r="ZR356" s="0"/>
      <c r="ZS356" s="0"/>
      <c r="ZT356" s="0"/>
      <c r="ZU356" s="0"/>
      <c r="ZV356" s="0"/>
      <c r="ZW356" s="0"/>
      <c r="ZX356" s="0"/>
      <c r="ZY356" s="0"/>
      <c r="ZZ356" s="0"/>
      <c r="AAA356" s="0"/>
      <c r="AAB356" s="0"/>
      <c r="AAC356" s="0"/>
      <c r="AAD356" s="0"/>
      <c r="AAE356" s="0"/>
      <c r="AAF356" s="0"/>
      <c r="AAG356" s="0"/>
      <c r="AAH356" s="0"/>
      <c r="AAI356" s="0"/>
      <c r="AAJ356" s="0"/>
      <c r="AAK356" s="0"/>
      <c r="AAL356" s="0"/>
      <c r="AAM356" s="0"/>
      <c r="AAN356" s="0"/>
      <c r="AAO356" s="0"/>
      <c r="AAP356" s="0"/>
      <c r="AAQ356" s="0"/>
      <c r="AAR356" s="0"/>
      <c r="AAS356" s="0"/>
      <c r="AAT356" s="0"/>
      <c r="AAU356" s="0"/>
      <c r="AAV356" s="0"/>
      <c r="AAW356" s="0"/>
      <c r="AAX356" s="0"/>
      <c r="AAY356" s="0"/>
      <c r="AAZ356" s="0"/>
      <c r="ABA356" s="0"/>
      <c r="ABB356" s="0"/>
      <c r="ABC356" s="0"/>
      <c r="ABD356" s="0"/>
      <c r="ABE356" s="0"/>
      <c r="ABF356" s="0"/>
      <c r="ABG356" s="0"/>
      <c r="ABH356" s="0"/>
      <c r="ABI356" s="0"/>
      <c r="ABJ356" s="0"/>
      <c r="ABK356" s="0"/>
      <c r="ABL356" s="0"/>
      <c r="ABM356" s="0"/>
      <c r="ABN356" s="0"/>
      <c r="ABO356" s="0"/>
      <c r="ABP356" s="0"/>
      <c r="ABQ356" s="0"/>
      <c r="ABR356" s="0"/>
      <c r="ABS356" s="0"/>
      <c r="ABT356" s="0"/>
      <c r="ABU356" s="0"/>
      <c r="ABV356" s="0"/>
      <c r="ABW356" s="0"/>
      <c r="ABX356" s="0"/>
      <c r="ABY356" s="0"/>
      <c r="ABZ356" s="0"/>
      <c r="ACA356" s="0"/>
      <c r="ACB356" s="0"/>
      <c r="ACC356" s="0"/>
      <c r="ACD356" s="0"/>
      <c r="ACE356" s="0"/>
      <c r="ACF356" s="0"/>
      <c r="ACG356" s="0"/>
      <c r="ACH356" s="0"/>
      <c r="ACI356" s="0"/>
      <c r="ACJ356" s="0"/>
      <c r="ACK356" s="0"/>
      <c r="ACL356" s="0"/>
      <c r="ACM356" s="0"/>
      <c r="ACN356" s="0"/>
      <c r="ACO356" s="0"/>
      <c r="ACP356" s="0"/>
      <c r="ACQ356" s="0"/>
      <c r="ACR356" s="0"/>
      <c r="ACS356" s="0"/>
      <c r="ACT356" s="0"/>
      <c r="ACU356" s="0"/>
      <c r="ACV356" s="0"/>
      <c r="ACW356" s="0"/>
      <c r="ACX356" s="0"/>
      <c r="ACY356" s="0"/>
      <c r="ACZ356" s="0"/>
      <c r="ADA356" s="0"/>
      <c r="ADB356" s="0"/>
      <c r="ADC356" s="0"/>
      <c r="ADD356" s="0"/>
      <c r="ADE356" s="0"/>
      <c r="ADF356" s="0"/>
      <c r="ADG356" s="0"/>
      <c r="ADH356" s="0"/>
      <c r="ADI356" s="0"/>
      <c r="ADJ356" s="0"/>
      <c r="ADK356" s="0"/>
      <c r="ADL356" s="0"/>
      <c r="ADM356" s="0"/>
      <c r="ADN356" s="0"/>
      <c r="ADO356" s="0"/>
      <c r="ADP356" s="0"/>
      <c r="ADQ356" s="0"/>
      <c r="ADR356" s="0"/>
      <c r="ADS356" s="0"/>
      <c r="ADT356" s="0"/>
      <c r="ADU356" s="0"/>
      <c r="ADV356" s="0"/>
      <c r="ADW356" s="0"/>
      <c r="ADX356" s="0"/>
      <c r="ADY356" s="0"/>
      <c r="ADZ356" s="0"/>
      <c r="AEA356" s="0"/>
      <c r="AEB356" s="0"/>
      <c r="AEC356" s="0"/>
      <c r="AED356" s="0"/>
      <c r="AEE356" s="0"/>
      <c r="AEF356" s="0"/>
      <c r="AEG356" s="0"/>
      <c r="AEH356" s="0"/>
      <c r="AEI356" s="0"/>
      <c r="AEJ356" s="0"/>
      <c r="AEK356" s="0"/>
      <c r="AEL356" s="0"/>
      <c r="AEM356" s="0"/>
      <c r="AEN356" s="0"/>
      <c r="AEO356" s="0"/>
      <c r="AEP356" s="0"/>
      <c r="AEQ356" s="0"/>
      <c r="AER356" s="0"/>
      <c r="AES356" s="0"/>
      <c r="AET356" s="0"/>
      <c r="AEU356" s="0"/>
      <c r="AEV356" s="0"/>
      <c r="AEW356" s="0"/>
      <c r="AEX356" s="0"/>
      <c r="AEY356" s="0"/>
      <c r="AEZ356" s="0"/>
      <c r="AFA356" s="0"/>
      <c r="AFB356" s="0"/>
      <c r="AFC356" s="0"/>
      <c r="AFD356" s="0"/>
      <c r="AFE356" s="0"/>
      <c r="AFF356" s="0"/>
      <c r="AFG356" s="0"/>
      <c r="AFH356" s="0"/>
      <c r="AFI356" s="0"/>
      <c r="AFJ356" s="0"/>
      <c r="AFK356" s="0"/>
      <c r="AFL356" s="0"/>
      <c r="AFM356" s="0"/>
      <c r="AFN356" s="0"/>
      <c r="AFO356" s="0"/>
      <c r="AFP356" s="0"/>
      <c r="AFQ356" s="0"/>
      <c r="AFR356" s="0"/>
      <c r="AFS356" s="0"/>
      <c r="AFT356" s="0"/>
      <c r="AFU356" s="0"/>
      <c r="AFV356" s="0"/>
      <c r="AFW356" s="0"/>
      <c r="AFX356" s="0"/>
      <c r="AFY356" s="0"/>
      <c r="AFZ356" s="0"/>
      <c r="AGA356" s="0"/>
      <c r="AGB356" s="0"/>
      <c r="AGC356" s="0"/>
      <c r="AGD356" s="0"/>
      <c r="AGE356" s="0"/>
      <c r="AGF356" s="0"/>
      <c r="AGG356" s="0"/>
      <c r="AGH356" s="0"/>
      <c r="AGI356" s="0"/>
      <c r="AGJ356" s="0"/>
      <c r="AGK356" s="0"/>
      <c r="AGL356" s="0"/>
      <c r="AGM356" s="0"/>
      <c r="AGN356" s="0"/>
      <c r="AGO356" s="0"/>
      <c r="AGP356" s="0"/>
      <c r="AGQ356" s="0"/>
      <c r="AGR356" s="0"/>
      <c r="AGS356" s="0"/>
      <c r="AGT356" s="0"/>
      <c r="AGU356" s="0"/>
      <c r="AGV356" s="0"/>
      <c r="AGW356" s="0"/>
      <c r="AGX356" s="0"/>
      <c r="AGY356" s="0"/>
      <c r="AGZ356" s="0"/>
      <c r="AHA356" s="0"/>
      <c r="AHB356" s="0"/>
      <c r="AHC356" s="0"/>
      <c r="AHD356" s="0"/>
      <c r="AHE356" s="0"/>
      <c r="AHF356" s="0"/>
      <c r="AHG356" s="0"/>
      <c r="AHH356" s="0"/>
      <c r="AHI356" s="0"/>
      <c r="AHJ356" s="0"/>
      <c r="AHK356" s="0"/>
      <c r="AHL356" s="0"/>
      <c r="AHM356" s="0"/>
      <c r="AHN356" s="0"/>
      <c r="AHO356" s="0"/>
      <c r="AHP356" s="0"/>
      <c r="AHQ356" s="0"/>
      <c r="AHR356" s="0"/>
      <c r="AHS356" s="0"/>
      <c r="AHT356" s="0"/>
      <c r="AHU356" s="0"/>
      <c r="AHV356" s="0"/>
      <c r="AHW356" s="0"/>
      <c r="AHX356" s="0"/>
      <c r="AHY356" s="0"/>
      <c r="AHZ356" s="0"/>
      <c r="AIA356" s="0"/>
      <c r="AIB356" s="0"/>
      <c r="AIC356" s="0"/>
      <c r="AID356" s="0"/>
      <c r="AIE356" s="0"/>
      <c r="AIF356" s="0"/>
      <c r="AIG356" s="0"/>
      <c r="AIH356" s="0"/>
      <c r="AII356" s="0"/>
      <c r="AIJ356" s="0"/>
      <c r="AIK356" s="0"/>
      <c r="AIL356" s="0"/>
      <c r="AIM356" s="0"/>
      <c r="AIN356" s="0"/>
      <c r="AIO356" s="0"/>
      <c r="AIP356" s="0"/>
      <c r="AIQ356" s="0"/>
      <c r="AIR356" s="0"/>
      <c r="AIS356" s="0"/>
      <c r="AIT356" s="0"/>
      <c r="AIU356" s="0"/>
      <c r="AIV356" s="0"/>
      <c r="AIW356" s="0"/>
      <c r="AIX356" s="0"/>
      <c r="AIY356" s="0"/>
      <c r="AIZ356" s="0"/>
      <c r="AJA356" s="0"/>
      <c r="AJB356" s="0"/>
      <c r="AJC356" s="0"/>
      <c r="AJD356" s="0"/>
      <c r="AJE356" s="0"/>
      <c r="AJF356" s="0"/>
      <c r="AJG356" s="0"/>
      <c r="AJH356" s="0"/>
      <c r="AJI356" s="0"/>
      <c r="AJJ356" s="0"/>
      <c r="AJK356" s="0"/>
      <c r="AJL356" s="0"/>
      <c r="AJM356" s="0"/>
      <c r="AJN356" s="0"/>
      <c r="AJO356" s="0"/>
      <c r="AJP356" s="0"/>
      <c r="AJQ356" s="0"/>
      <c r="AJR356" s="0"/>
      <c r="AJS356" s="0"/>
      <c r="AJT356" s="0"/>
      <c r="AJU356" s="0"/>
      <c r="AJV356" s="0"/>
      <c r="AJW356" s="0"/>
      <c r="AJX356" s="0"/>
      <c r="AJY356" s="0"/>
      <c r="AJZ356" s="0"/>
      <c r="AKA356" s="0"/>
      <c r="AKB356" s="0"/>
      <c r="AKC356" s="0"/>
      <c r="AKD356" s="0"/>
      <c r="AKE356" s="0"/>
      <c r="AKF356" s="0"/>
      <c r="AKG356" s="0"/>
      <c r="AKH356" s="0"/>
      <c r="AKI356" s="0"/>
      <c r="AKJ356" s="0"/>
      <c r="AKK356" s="0"/>
      <c r="AKL356" s="0"/>
      <c r="AKM356" s="0"/>
      <c r="AKN356" s="0"/>
      <c r="AKO356" s="0"/>
      <c r="AKP356" s="0"/>
      <c r="AKQ356" s="0"/>
      <c r="AKR356" s="0"/>
      <c r="AKS356" s="0"/>
      <c r="AKT356" s="0"/>
      <c r="AKU356" s="0"/>
      <c r="AKV356" s="0"/>
      <c r="AKW356" s="0"/>
      <c r="AKX356" s="0"/>
      <c r="AKY356" s="0"/>
      <c r="AKZ356" s="0"/>
      <c r="ALA356" s="0"/>
      <c r="ALB356" s="0"/>
      <c r="ALC356" s="0"/>
      <c r="ALD356" s="0"/>
      <c r="ALE356" s="0"/>
      <c r="ALF356" s="0"/>
      <c r="ALG356" s="0"/>
      <c r="ALH356" s="0"/>
      <c r="ALI356" s="0"/>
      <c r="ALJ356" s="0"/>
      <c r="ALK356" s="0"/>
      <c r="ALL356" s="0"/>
      <c r="ALM356" s="0"/>
      <c r="ALN356" s="0"/>
      <c r="ALO356" s="0"/>
      <c r="ALP356" s="0"/>
      <c r="ALQ356" s="0"/>
      <c r="ALR356" s="0"/>
      <c r="ALS356" s="0"/>
      <c r="ALT356" s="0"/>
      <c r="ALU356" s="0"/>
      <c r="ALV356" s="0"/>
      <c r="ALW356" s="0"/>
      <c r="ALX356" s="0"/>
      <c r="ALY356" s="0"/>
      <c r="ALZ356" s="0"/>
      <c r="AMA356" s="0"/>
      <c r="AMB356" s="0"/>
      <c r="AMC356" s="0"/>
      <c r="AMD356" s="0"/>
      <c r="AME356" s="0"/>
      <c r="AMF356" s="0"/>
      <c r="AMG356" s="0"/>
      <c r="AMH356" s="0"/>
      <c r="AMI356" s="0"/>
      <c r="AMJ356" s="0"/>
    </row>
    <row r="357" customFormat="false" ht="12.75" hidden="false" customHeight="false" outlineLevel="0" collapsed="false">
      <c r="A357" s="142" t="s">
        <v>1418</v>
      </c>
      <c r="B357" s="143" t="n">
        <f aca="false">AVERAGE(B344:B356)</f>
        <v>0.8783</v>
      </c>
      <c r="C357" s="143" t="n">
        <f aca="false">AVERAGE(C344:C356)</f>
        <v>0.92725</v>
      </c>
      <c r="D357" s="143" t="n">
        <f aca="false">AVERAGE(D344:D356)</f>
        <v>0.940708279457133</v>
      </c>
      <c r="E357" s="143" t="n">
        <f aca="false">AVERAGE(E344:E356)</f>
        <v>0.527453019122091</v>
      </c>
      <c r="F357" s="143" t="n">
        <f aca="false">AVERAGE(F344:F356)</f>
        <v>0.80823623288609</v>
      </c>
      <c r="G357" s="143" t="n">
        <f aca="false">AVERAGE(G344:G356)</f>
        <v>1.25425</v>
      </c>
      <c r="H357" s="143" t="n">
        <f aca="false">AVERAGE(H344:H356)</f>
        <v>0.139984176803771</v>
      </c>
      <c r="I357" s="143" t="n">
        <f aca="false">AVERAGE(I344:I356)</f>
        <v>1.5093</v>
      </c>
      <c r="J357" s="143" t="n">
        <f aca="false">AVERAGE(J344:J356)</f>
        <v>0.976479263155471</v>
      </c>
      <c r="K357" s="143" t="n">
        <f aca="false">AVERAGE(K344:K356)</f>
        <v>0.934631270566999</v>
      </c>
      <c r="L357" s="143" t="n">
        <f aca="false">AVERAGE(L344:L356)</f>
        <v>0.943730489481155</v>
      </c>
      <c r="M357" s="143" t="n">
        <f aca="false">AVERAGE(M344:M356)</f>
        <v>0.632754377806843</v>
      </c>
      <c r="N357" s="143" t="n">
        <f aca="false">AVERAGE(N344:N356)</f>
        <v>0.9242</v>
      </c>
      <c r="O357" s="143" t="n">
        <f aca="false">AVERAGE(O344:O356)</f>
        <v>0.9482</v>
      </c>
      <c r="P357" s="144" t="n">
        <f aca="false">AVERAGE(P344:P356)</f>
        <v>1.011</v>
      </c>
      <c r="Q357" s="0"/>
      <c r="R357" s="0"/>
      <c r="S357" s="0"/>
      <c r="T357" s="0"/>
      <c r="U357" s="0"/>
      <c r="V357" s="0"/>
      <c r="W357" s="0"/>
      <c r="X357" s="0"/>
      <c r="Y357" s="0"/>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c r="IY357" s="0"/>
      <c r="IZ357" s="0"/>
      <c r="JA357" s="0"/>
      <c r="JB357" s="0"/>
      <c r="JC357" s="0"/>
      <c r="JD357" s="0"/>
      <c r="JE357" s="0"/>
      <c r="JF357" s="0"/>
      <c r="JG357" s="0"/>
      <c r="JH357" s="0"/>
      <c r="JI357" s="0"/>
      <c r="JJ357" s="0"/>
      <c r="JK357" s="0"/>
      <c r="JL357" s="0"/>
      <c r="JM357" s="0"/>
      <c r="JN357" s="0"/>
      <c r="JO357" s="0"/>
      <c r="JP357" s="0"/>
      <c r="JQ357" s="0"/>
      <c r="JR357" s="0"/>
      <c r="JS357" s="0"/>
      <c r="JT357" s="0"/>
      <c r="JU357" s="0"/>
      <c r="JV357" s="0"/>
      <c r="JW357" s="0"/>
      <c r="JX357" s="0"/>
      <c r="JY357" s="0"/>
      <c r="JZ357" s="0"/>
      <c r="KA357" s="0"/>
      <c r="KB357" s="0"/>
      <c r="KC357" s="0"/>
      <c r="KD357" s="0"/>
      <c r="KE357" s="0"/>
      <c r="KF357" s="0"/>
      <c r="KG357" s="0"/>
      <c r="KH357" s="0"/>
      <c r="KI357" s="0"/>
      <c r="KJ357" s="0"/>
      <c r="KK357" s="0"/>
      <c r="KL357" s="0"/>
      <c r="KM357" s="0"/>
      <c r="KN357" s="0"/>
      <c r="KO357" s="0"/>
      <c r="KP357" s="0"/>
      <c r="KQ357" s="0"/>
      <c r="KR357" s="0"/>
      <c r="KS357" s="0"/>
      <c r="KT357" s="0"/>
      <c r="KU357" s="0"/>
      <c r="KV357" s="0"/>
      <c r="KW357" s="0"/>
      <c r="KX357" s="0"/>
      <c r="KY357" s="0"/>
      <c r="KZ357" s="0"/>
      <c r="LA357" s="0"/>
      <c r="LB357" s="0"/>
      <c r="LC357" s="0"/>
      <c r="LD357" s="0"/>
      <c r="LE357" s="0"/>
      <c r="LF357" s="0"/>
      <c r="LG357" s="0"/>
      <c r="LH357" s="0"/>
      <c r="LI357" s="0"/>
      <c r="LJ357" s="0"/>
      <c r="LK357" s="0"/>
      <c r="LL357" s="0"/>
      <c r="LM357" s="0"/>
      <c r="LN357" s="0"/>
      <c r="LO357" s="0"/>
      <c r="LP357" s="0"/>
      <c r="LQ357" s="0"/>
      <c r="LR357" s="0"/>
      <c r="LS357" s="0"/>
      <c r="LT357" s="0"/>
      <c r="LU357" s="0"/>
      <c r="LV357" s="0"/>
      <c r="LW357" s="0"/>
      <c r="LX357" s="0"/>
      <c r="LY357" s="0"/>
      <c r="LZ357" s="0"/>
      <c r="MA357" s="0"/>
      <c r="MB357" s="0"/>
      <c r="MC357" s="0"/>
      <c r="MD357" s="0"/>
      <c r="ME357" s="0"/>
      <c r="MF357" s="0"/>
      <c r="MG357" s="0"/>
      <c r="MH357" s="0"/>
      <c r="MI357" s="0"/>
      <c r="MJ357" s="0"/>
      <c r="MK357" s="0"/>
      <c r="ML357" s="0"/>
      <c r="MM357" s="0"/>
      <c r="MN357" s="0"/>
      <c r="MO357" s="0"/>
      <c r="MP357" s="0"/>
      <c r="MQ357" s="0"/>
      <c r="MR357" s="0"/>
      <c r="MS357" s="0"/>
      <c r="MT357" s="0"/>
      <c r="MU357" s="0"/>
      <c r="MV357" s="0"/>
      <c r="MW357" s="0"/>
      <c r="MX357" s="0"/>
      <c r="MY357" s="0"/>
      <c r="MZ357" s="0"/>
      <c r="NA357" s="0"/>
      <c r="NB357" s="0"/>
      <c r="NC357" s="0"/>
      <c r="ND357" s="0"/>
      <c r="NE357" s="0"/>
      <c r="NF357" s="0"/>
      <c r="NG357" s="0"/>
      <c r="NH357" s="0"/>
      <c r="NI357" s="0"/>
      <c r="NJ357" s="0"/>
      <c r="NK357" s="0"/>
      <c r="NL357" s="0"/>
      <c r="NM357" s="0"/>
      <c r="NN357" s="0"/>
      <c r="NO357" s="0"/>
      <c r="NP357" s="0"/>
      <c r="NQ357" s="0"/>
      <c r="NR357" s="0"/>
      <c r="NS357" s="0"/>
      <c r="NT357" s="0"/>
      <c r="NU357" s="0"/>
      <c r="NV357" s="0"/>
      <c r="NW357" s="0"/>
      <c r="NX357" s="0"/>
      <c r="NY357" s="0"/>
      <c r="NZ357" s="0"/>
      <c r="OA357" s="0"/>
      <c r="OB357" s="0"/>
      <c r="OC357" s="0"/>
      <c r="OD357" s="0"/>
      <c r="OE357" s="0"/>
      <c r="OF357" s="0"/>
      <c r="OG357" s="0"/>
      <c r="OH357" s="0"/>
      <c r="OI357" s="0"/>
      <c r="OJ357" s="0"/>
      <c r="OK357" s="0"/>
      <c r="OL357" s="0"/>
      <c r="OM357" s="0"/>
      <c r="ON357" s="0"/>
      <c r="OO357" s="0"/>
      <c r="OP357" s="0"/>
      <c r="OQ357" s="0"/>
      <c r="OR357" s="0"/>
      <c r="OS357" s="0"/>
      <c r="OT357" s="0"/>
      <c r="OU357" s="0"/>
      <c r="OV357" s="0"/>
      <c r="OW357" s="0"/>
      <c r="OX357" s="0"/>
      <c r="OY357" s="0"/>
      <c r="OZ357" s="0"/>
      <c r="PA357" s="0"/>
      <c r="PB357" s="0"/>
      <c r="PC357" s="0"/>
      <c r="PD357" s="0"/>
      <c r="PE357" s="0"/>
      <c r="PF357" s="0"/>
      <c r="PG357" s="0"/>
      <c r="PH357" s="0"/>
      <c r="PI357" s="0"/>
      <c r="PJ357" s="0"/>
      <c r="PK357" s="0"/>
      <c r="PL357" s="0"/>
      <c r="PM357" s="0"/>
      <c r="PN357" s="0"/>
      <c r="PO357" s="0"/>
      <c r="PP357" s="0"/>
      <c r="PQ357" s="0"/>
      <c r="PR357" s="0"/>
      <c r="PS357" s="0"/>
      <c r="PT357" s="0"/>
      <c r="PU357" s="0"/>
      <c r="PV357" s="0"/>
      <c r="PW357" s="0"/>
      <c r="PX357" s="0"/>
      <c r="PY357" s="0"/>
      <c r="PZ357" s="0"/>
      <c r="QA357" s="0"/>
      <c r="QB357" s="0"/>
      <c r="QC357" s="0"/>
      <c r="QD357" s="0"/>
      <c r="QE357" s="0"/>
      <c r="QF357" s="0"/>
      <c r="QG357" s="0"/>
      <c r="QH357" s="0"/>
      <c r="QI357" s="0"/>
      <c r="QJ357" s="0"/>
      <c r="QK357" s="0"/>
      <c r="QL357" s="0"/>
      <c r="QM357" s="0"/>
      <c r="QN357" s="0"/>
      <c r="QO357" s="0"/>
      <c r="QP357" s="0"/>
      <c r="QQ357" s="0"/>
      <c r="QR357" s="0"/>
      <c r="QS357" s="0"/>
      <c r="QT357" s="0"/>
      <c r="QU357" s="0"/>
      <c r="QV357" s="0"/>
      <c r="QW357" s="0"/>
      <c r="QX357" s="0"/>
      <c r="QY357" s="0"/>
      <c r="QZ357" s="0"/>
      <c r="RA357" s="0"/>
      <c r="RB357" s="0"/>
      <c r="RC357" s="0"/>
      <c r="RD357" s="0"/>
      <c r="RE357" s="0"/>
      <c r="RF357" s="0"/>
      <c r="RG357" s="0"/>
      <c r="RH357" s="0"/>
      <c r="RI357" s="0"/>
      <c r="RJ357" s="0"/>
      <c r="RK357" s="0"/>
      <c r="RL357" s="0"/>
      <c r="RM357" s="0"/>
      <c r="RN357" s="0"/>
      <c r="RO357" s="0"/>
      <c r="RP357" s="0"/>
      <c r="RQ357" s="0"/>
      <c r="RR357" s="0"/>
      <c r="RS357" s="0"/>
      <c r="RT357" s="0"/>
      <c r="RU357" s="0"/>
      <c r="RV357" s="0"/>
      <c r="RW357" s="0"/>
      <c r="RX357" s="0"/>
      <c r="RY357" s="0"/>
      <c r="RZ357" s="0"/>
      <c r="SA357" s="0"/>
      <c r="SB357" s="0"/>
      <c r="SC357" s="0"/>
      <c r="SD357" s="0"/>
      <c r="SE357" s="0"/>
      <c r="SF357" s="0"/>
      <c r="SG357" s="0"/>
      <c r="SH357" s="0"/>
      <c r="SI357" s="0"/>
      <c r="SJ357" s="0"/>
      <c r="SK357" s="0"/>
      <c r="SL357" s="0"/>
      <c r="SM357" s="0"/>
      <c r="SN357" s="0"/>
      <c r="SO357" s="0"/>
      <c r="SP357" s="0"/>
      <c r="SQ357" s="0"/>
      <c r="SR357" s="0"/>
      <c r="SS357" s="0"/>
      <c r="ST357" s="0"/>
      <c r="SU357" s="0"/>
      <c r="SV357" s="0"/>
      <c r="SW357" s="0"/>
      <c r="SX357" s="0"/>
      <c r="SY357" s="0"/>
      <c r="SZ357" s="0"/>
      <c r="TA357" s="0"/>
      <c r="TB357" s="0"/>
      <c r="TC357" s="0"/>
      <c r="TD357" s="0"/>
      <c r="TE357" s="0"/>
      <c r="TF357" s="0"/>
      <c r="TG357" s="0"/>
      <c r="TH357" s="0"/>
      <c r="TI357" s="0"/>
      <c r="TJ357" s="0"/>
      <c r="TK357" s="0"/>
      <c r="TL357" s="0"/>
      <c r="TM357" s="0"/>
      <c r="TN357" s="0"/>
      <c r="TO357" s="0"/>
      <c r="TP357" s="0"/>
      <c r="TQ357" s="0"/>
      <c r="TR357" s="0"/>
      <c r="TS357" s="0"/>
      <c r="TT357" s="0"/>
      <c r="TU357" s="0"/>
      <c r="TV357" s="0"/>
      <c r="TW357" s="0"/>
      <c r="TX357" s="0"/>
      <c r="TY357" s="0"/>
      <c r="TZ357" s="0"/>
      <c r="UA357" s="0"/>
      <c r="UB357" s="0"/>
      <c r="UC357" s="0"/>
      <c r="UD357" s="0"/>
      <c r="UE357" s="0"/>
      <c r="UF357" s="0"/>
      <c r="UG357" s="0"/>
      <c r="UH357" s="0"/>
      <c r="UI357" s="0"/>
      <c r="UJ357" s="0"/>
      <c r="UK357" s="0"/>
      <c r="UL357" s="0"/>
      <c r="UM357" s="0"/>
      <c r="UN357" s="0"/>
      <c r="UO357" s="0"/>
      <c r="UP357" s="0"/>
      <c r="UQ357" s="0"/>
      <c r="UR357" s="0"/>
      <c r="US357" s="0"/>
      <c r="UT357" s="0"/>
      <c r="UU357" s="0"/>
      <c r="UV357" s="0"/>
      <c r="UW357" s="0"/>
      <c r="UX357" s="0"/>
      <c r="UY357" s="0"/>
      <c r="UZ357" s="0"/>
      <c r="VA357" s="0"/>
      <c r="VB357" s="0"/>
      <c r="VC357" s="0"/>
      <c r="VD357" s="0"/>
      <c r="VE357" s="0"/>
      <c r="VF357" s="0"/>
      <c r="VG357" s="0"/>
      <c r="VH357" s="0"/>
      <c r="VI357" s="0"/>
      <c r="VJ357" s="0"/>
      <c r="VK357" s="0"/>
      <c r="VL357" s="0"/>
      <c r="VM357" s="0"/>
      <c r="VN357" s="0"/>
      <c r="VO357" s="0"/>
      <c r="VP357" s="0"/>
      <c r="VQ357" s="0"/>
      <c r="VR357" s="0"/>
      <c r="VS357" s="0"/>
      <c r="VT357" s="0"/>
      <c r="VU357" s="0"/>
      <c r="VV357" s="0"/>
      <c r="VW357" s="0"/>
      <c r="VX357" s="0"/>
      <c r="VY357" s="0"/>
      <c r="VZ357" s="0"/>
      <c r="WA357" s="0"/>
      <c r="WB357" s="0"/>
      <c r="WC357" s="0"/>
      <c r="WD357" s="0"/>
      <c r="WE357" s="0"/>
      <c r="WF357" s="0"/>
      <c r="WG357" s="0"/>
      <c r="WH357" s="0"/>
      <c r="WI357" s="0"/>
      <c r="WJ357" s="0"/>
      <c r="WK357" s="0"/>
      <c r="WL357" s="0"/>
      <c r="WM357" s="0"/>
      <c r="WN357" s="0"/>
      <c r="WO357" s="0"/>
      <c r="WP357" s="0"/>
      <c r="WQ357" s="0"/>
      <c r="WR357" s="0"/>
      <c r="WS357" s="0"/>
      <c r="WT357" s="0"/>
      <c r="WU357" s="0"/>
      <c r="WV357" s="0"/>
      <c r="WW357" s="0"/>
      <c r="WX357" s="0"/>
      <c r="WY357" s="0"/>
      <c r="WZ357" s="0"/>
      <c r="XA357" s="0"/>
      <c r="XB357" s="0"/>
      <c r="XC357" s="0"/>
      <c r="XD357" s="0"/>
      <c r="XE357" s="0"/>
      <c r="XF357" s="0"/>
      <c r="XG357" s="0"/>
      <c r="XH357" s="0"/>
      <c r="XI357" s="0"/>
      <c r="XJ357" s="0"/>
      <c r="XK357" s="0"/>
      <c r="XL357" s="0"/>
      <c r="XM357" s="0"/>
      <c r="XN357" s="0"/>
      <c r="XO357" s="0"/>
      <c r="XP357" s="0"/>
      <c r="XQ357" s="0"/>
      <c r="XR357" s="0"/>
      <c r="XS357" s="0"/>
      <c r="XT357" s="0"/>
      <c r="XU357" s="0"/>
      <c r="XV357" s="0"/>
      <c r="XW357" s="0"/>
      <c r="XX357" s="0"/>
      <c r="XY357" s="0"/>
      <c r="XZ357" s="0"/>
      <c r="YA357" s="0"/>
      <c r="YB357" s="0"/>
      <c r="YC357" s="0"/>
      <c r="YD357" s="0"/>
      <c r="YE357" s="0"/>
      <c r="YF357" s="0"/>
      <c r="YG357" s="0"/>
      <c r="YH357" s="0"/>
      <c r="YI357" s="0"/>
      <c r="YJ357" s="0"/>
      <c r="YK357" s="0"/>
      <c r="YL357" s="0"/>
      <c r="YM357" s="0"/>
      <c r="YN357" s="0"/>
      <c r="YO357" s="0"/>
      <c r="YP357" s="0"/>
      <c r="YQ357" s="0"/>
      <c r="YR357" s="0"/>
      <c r="YS357" s="0"/>
      <c r="YT357" s="0"/>
      <c r="YU357" s="0"/>
      <c r="YV357" s="0"/>
      <c r="YW357" s="0"/>
      <c r="YX357" s="0"/>
      <c r="YY357" s="0"/>
      <c r="YZ357" s="0"/>
      <c r="ZA357" s="0"/>
      <c r="ZB357" s="0"/>
      <c r="ZC357" s="0"/>
      <c r="ZD357" s="0"/>
      <c r="ZE357" s="0"/>
      <c r="ZF357" s="0"/>
      <c r="ZG357" s="0"/>
      <c r="ZH357" s="0"/>
      <c r="ZI357" s="0"/>
      <c r="ZJ357" s="0"/>
      <c r="ZK357" s="0"/>
      <c r="ZL357" s="0"/>
      <c r="ZM357" s="0"/>
      <c r="ZN357" s="0"/>
      <c r="ZO357" s="0"/>
      <c r="ZP357" s="0"/>
      <c r="ZQ357" s="0"/>
      <c r="ZR357" s="0"/>
      <c r="ZS357" s="0"/>
      <c r="ZT357" s="0"/>
      <c r="ZU357" s="0"/>
      <c r="ZV357" s="0"/>
      <c r="ZW357" s="0"/>
      <c r="ZX357" s="0"/>
      <c r="ZY357" s="0"/>
      <c r="ZZ357" s="0"/>
      <c r="AAA357" s="0"/>
      <c r="AAB357" s="0"/>
      <c r="AAC357" s="0"/>
      <c r="AAD357" s="0"/>
      <c r="AAE357" s="0"/>
      <c r="AAF357" s="0"/>
      <c r="AAG357" s="0"/>
      <c r="AAH357" s="0"/>
      <c r="AAI357" s="0"/>
      <c r="AAJ357" s="0"/>
      <c r="AAK357" s="0"/>
      <c r="AAL357" s="0"/>
      <c r="AAM357" s="0"/>
      <c r="AAN357" s="0"/>
      <c r="AAO357" s="0"/>
      <c r="AAP357" s="0"/>
      <c r="AAQ357" s="0"/>
      <c r="AAR357" s="0"/>
      <c r="AAS357" s="0"/>
      <c r="AAT357" s="0"/>
      <c r="AAU357" s="0"/>
      <c r="AAV357" s="0"/>
      <c r="AAW357" s="0"/>
      <c r="AAX357" s="0"/>
      <c r="AAY357" s="0"/>
      <c r="AAZ357" s="0"/>
      <c r="ABA357" s="0"/>
      <c r="ABB357" s="0"/>
      <c r="ABC357" s="0"/>
      <c r="ABD357" s="0"/>
      <c r="ABE357" s="0"/>
      <c r="ABF357" s="0"/>
      <c r="ABG357" s="0"/>
      <c r="ABH357" s="0"/>
      <c r="ABI357" s="0"/>
      <c r="ABJ357" s="0"/>
      <c r="ABK357" s="0"/>
      <c r="ABL357" s="0"/>
      <c r="ABM357" s="0"/>
      <c r="ABN357" s="0"/>
      <c r="ABO357" s="0"/>
      <c r="ABP357" s="0"/>
      <c r="ABQ357" s="0"/>
      <c r="ABR357" s="0"/>
      <c r="ABS357" s="0"/>
      <c r="ABT357" s="0"/>
      <c r="ABU357" s="0"/>
      <c r="ABV357" s="0"/>
      <c r="ABW357" s="0"/>
      <c r="ABX357" s="0"/>
      <c r="ABY357" s="0"/>
      <c r="ABZ357" s="0"/>
      <c r="ACA357" s="0"/>
      <c r="ACB357" s="0"/>
      <c r="ACC357" s="0"/>
      <c r="ACD357" s="0"/>
      <c r="ACE357" s="0"/>
      <c r="ACF357" s="0"/>
      <c r="ACG357" s="0"/>
      <c r="ACH357" s="0"/>
      <c r="ACI357" s="0"/>
      <c r="ACJ357" s="0"/>
      <c r="ACK357" s="0"/>
      <c r="ACL357" s="0"/>
      <c r="ACM357" s="0"/>
      <c r="ACN357" s="0"/>
      <c r="ACO357" s="0"/>
      <c r="ACP357" s="0"/>
      <c r="ACQ357" s="0"/>
      <c r="ACR357" s="0"/>
      <c r="ACS357" s="0"/>
      <c r="ACT357" s="0"/>
      <c r="ACU357" s="0"/>
      <c r="ACV357" s="0"/>
      <c r="ACW357" s="0"/>
      <c r="ACX357" s="0"/>
      <c r="ACY357" s="0"/>
      <c r="ACZ357" s="0"/>
      <c r="ADA357" s="0"/>
      <c r="ADB357" s="0"/>
      <c r="ADC357" s="0"/>
      <c r="ADD357" s="0"/>
      <c r="ADE357" s="0"/>
      <c r="ADF357" s="0"/>
      <c r="ADG357" s="0"/>
      <c r="ADH357" s="0"/>
      <c r="ADI357" s="0"/>
      <c r="ADJ357" s="0"/>
      <c r="ADK357" s="0"/>
      <c r="ADL357" s="0"/>
      <c r="ADM357" s="0"/>
      <c r="ADN357" s="0"/>
      <c r="ADO357" s="0"/>
      <c r="ADP357" s="0"/>
      <c r="ADQ357" s="0"/>
      <c r="ADR357" s="0"/>
      <c r="ADS357" s="0"/>
      <c r="ADT357" s="0"/>
      <c r="ADU357" s="0"/>
      <c r="ADV357" s="0"/>
      <c r="ADW357" s="0"/>
      <c r="ADX357" s="0"/>
      <c r="ADY357" s="0"/>
      <c r="ADZ357" s="0"/>
      <c r="AEA357" s="0"/>
      <c r="AEB357" s="0"/>
      <c r="AEC357" s="0"/>
      <c r="AED357" s="0"/>
      <c r="AEE357" s="0"/>
      <c r="AEF357" s="0"/>
      <c r="AEG357" s="0"/>
      <c r="AEH357" s="0"/>
      <c r="AEI357" s="0"/>
      <c r="AEJ357" s="0"/>
      <c r="AEK357" s="0"/>
      <c r="AEL357" s="0"/>
      <c r="AEM357" s="0"/>
      <c r="AEN357" s="0"/>
      <c r="AEO357" s="0"/>
      <c r="AEP357" s="0"/>
      <c r="AEQ357" s="0"/>
      <c r="AER357" s="0"/>
      <c r="AES357" s="0"/>
      <c r="AET357" s="0"/>
      <c r="AEU357" s="0"/>
      <c r="AEV357" s="0"/>
      <c r="AEW357" s="0"/>
      <c r="AEX357" s="0"/>
      <c r="AEY357" s="0"/>
      <c r="AEZ357" s="0"/>
      <c r="AFA357" s="0"/>
      <c r="AFB357" s="0"/>
      <c r="AFC357" s="0"/>
      <c r="AFD357" s="0"/>
      <c r="AFE357" s="0"/>
      <c r="AFF357" s="0"/>
      <c r="AFG357" s="0"/>
      <c r="AFH357" s="0"/>
      <c r="AFI357" s="0"/>
      <c r="AFJ357" s="0"/>
      <c r="AFK357" s="0"/>
      <c r="AFL357" s="0"/>
      <c r="AFM357" s="0"/>
      <c r="AFN357" s="0"/>
      <c r="AFO357" s="0"/>
      <c r="AFP357" s="0"/>
      <c r="AFQ357" s="0"/>
      <c r="AFR357" s="0"/>
      <c r="AFS357" s="0"/>
      <c r="AFT357" s="0"/>
      <c r="AFU357" s="0"/>
      <c r="AFV357" s="0"/>
      <c r="AFW357" s="0"/>
      <c r="AFX357" s="0"/>
      <c r="AFY357" s="0"/>
      <c r="AFZ357" s="0"/>
      <c r="AGA357" s="0"/>
      <c r="AGB357" s="0"/>
      <c r="AGC357" s="0"/>
      <c r="AGD357" s="0"/>
      <c r="AGE357" s="0"/>
      <c r="AGF357" s="0"/>
      <c r="AGG357" s="0"/>
      <c r="AGH357" s="0"/>
      <c r="AGI357" s="0"/>
      <c r="AGJ357" s="0"/>
      <c r="AGK357" s="0"/>
      <c r="AGL357" s="0"/>
      <c r="AGM357" s="0"/>
      <c r="AGN357" s="0"/>
      <c r="AGO357" s="0"/>
      <c r="AGP357" s="0"/>
      <c r="AGQ357" s="0"/>
      <c r="AGR357" s="0"/>
      <c r="AGS357" s="0"/>
      <c r="AGT357" s="0"/>
      <c r="AGU357" s="0"/>
      <c r="AGV357" s="0"/>
      <c r="AGW357" s="0"/>
      <c r="AGX357" s="0"/>
      <c r="AGY357" s="0"/>
      <c r="AGZ357" s="0"/>
      <c r="AHA357" s="0"/>
      <c r="AHB357" s="0"/>
      <c r="AHC357" s="0"/>
      <c r="AHD357" s="0"/>
      <c r="AHE357" s="0"/>
      <c r="AHF357" s="0"/>
      <c r="AHG357" s="0"/>
      <c r="AHH357" s="0"/>
      <c r="AHI357" s="0"/>
      <c r="AHJ357" s="0"/>
      <c r="AHK357" s="0"/>
      <c r="AHL357" s="0"/>
      <c r="AHM357" s="0"/>
      <c r="AHN357" s="0"/>
      <c r="AHO357" s="0"/>
      <c r="AHP357" s="0"/>
      <c r="AHQ357" s="0"/>
      <c r="AHR357" s="0"/>
      <c r="AHS357" s="0"/>
      <c r="AHT357" s="0"/>
      <c r="AHU357" s="0"/>
      <c r="AHV357" s="0"/>
      <c r="AHW357" s="0"/>
      <c r="AHX357" s="0"/>
      <c r="AHY357" s="0"/>
      <c r="AHZ357" s="0"/>
      <c r="AIA357" s="0"/>
      <c r="AIB357" s="0"/>
      <c r="AIC357" s="0"/>
      <c r="AID357" s="0"/>
      <c r="AIE357" s="0"/>
      <c r="AIF357" s="0"/>
      <c r="AIG357" s="0"/>
      <c r="AIH357" s="0"/>
      <c r="AII357" s="0"/>
      <c r="AIJ357" s="0"/>
      <c r="AIK357" s="0"/>
      <c r="AIL357" s="0"/>
      <c r="AIM357" s="0"/>
      <c r="AIN357" s="0"/>
      <c r="AIO357" s="0"/>
      <c r="AIP357" s="0"/>
      <c r="AIQ357" s="0"/>
      <c r="AIR357" s="0"/>
      <c r="AIS357" s="0"/>
      <c r="AIT357" s="0"/>
      <c r="AIU357" s="0"/>
      <c r="AIV357" s="0"/>
      <c r="AIW357" s="0"/>
      <c r="AIX357" s="0"/>
      <c r="AIY357" s="0"/>
      <c r="AIZ357" s="0"/>
      <c r="AJA357" s="0"/>
      <c r="AJB357" s="0"/>
      <c r="AJC357" s="0"/>
      <c r="AJD357" s="0"/>
      <c r="AJE357" s="0"/>
      <c r="AJF357" s="0"/>
      <c r="AJG357" s="0"/>
      <c r="AJH357" s="0"/>
      <c r="AJI357" s="0"/>
      <c r="AJJ357" s="0"/>
      <c r="AJK357" s="0"/>
      <c r="AJL357" s="0"/>
      <c r="AJM357" s="0"/>
      <c r="AJN357" s="0"/>
      <c r="AJO357" s="0"/>
      <c r="AJP357" s="0"/>
      <c r="AJQ357" s="0"/>
      <c r="AJR357" s="0"/>
      <c r="AJS357" s="0"/>
      <c r="AJT357" s="0"/>
      <c r="AJU357" s="0"/>
      <c r="AJV357" s="0"/>
      <c r="AJW357" s="0"/>
      <c r="AJX357" s="0"/>
      <c r="AJY357" s="0"/>
      <c r="AJZ357" s="0"/>
      <c r="AKA357" s="0"/>
      <c r="AKB357" s="0"/>
      <c r="AKC357" s="0"/>
      <c r="AKD357" s="0"/>
      <c r="AKE357" s="0"/>
      <c r="AKF357" s="0"/>
      <c r="AKG357" s="0"/>
      <c r="AKH357" s="0"/>
      <c r="AKI357" s="0"/>
      <c r="AKJ357" s="0"/>
      <c r="AKK357" s="0"/>
      <c r="AKL357" s="0"/>
      <c r="AKM357" s="0"/>
      <c r="AKN357" s="0"/>
      <c r="AKO357" s="0"/>
      <c r="AKP357" s="0"/>
      <c r="AKQ357" s="0"/>
      <c r="AKR357" s="0"/>
      <c r="AKS357" s="0"/>
      <c r="AKT357" s="0"/>
      <c r="AKU357" s="0"/>
      <c r="AKV357" s="0"/>
      <c r="AKW357" s="0"/>
      <c r="AKX357" s="0"/>
      <c r="AKY357" s="0"/>
      <c r="AKZ357" s="0"/>
      <c r="ALA357" s="0"/>
      <c r="ALB357" s="0"/>
      <c r="ALC357" s="0"/>
      <c r="ALD357" s="0"/>
      <c r="ALE357" s="0"/>
      <c r="ALF357" s="0"/>
      <c r="ALG357" s="0"/>
      <c r="ALH357" s="0"/>
      <c r="ALI357" s="0"/>
      <c r="ALJ357" s="0"/>
      <c r="ALK357" s="0"/>
      <c r="ALL357" s="0"/>
      <c r="ALM357" s="0"/>
      <c r="ALN357" s="0"/>
      <c r="ALO357" s="0"/>
      <c r="ALP357" s="0"/>
      <c r="ALQ357" s="0"/>
      <c r="ALR357" s="0"/>
      <c r="ALS357" s="0"/>
      <c r="ALT357" s="0"/>
      <c r="ALU357" s="0"/>
      <c r="ALV357" s="0"/>
      <c r="ALW357" s="0"/>
      <c r="ALX357" s="0"/>
      <c r="ALY357" s="0"/>
      <c r="ALZ357" s="0"/>
      <c r="AMA357" s="0"/>
      <c r="AMB357" s="0"/>
      <c r="AMC357" s="0"/>
      <c r="AMD357" s="0"/>
      <c r="AME357" s="0"/>
      <c r="AMF357" s="0"/>
      <c r="AMG357" s="0"/>
      <c r="AMH357" s="0"/>
      <c r="AMI357" s="0"/>
      <c r="AMJ357" s="0"/>
    </row>
    <row r="358" customFormat="false" ht="12.75" hidden="false" customHeight="false" outlineLevel="0" collapsed="false">
      <c r="A358" s="148" t="s">
        <v>1419</v>
      </c>
      <c r="B358" s="0"/>
      <c r="C358" s="0"/>
      <c r="D358" s="0"/>
      <c r="E358" s="0"/>
      <c r="F358" s="0"/>
      <c r="G358" s="0"/>
      <c r="H358" s="0"/>
      <c r="I358" s="0"/>
      <c r="J358" s="0"/>
      <c r="K358" s="0"/>
      <c r="L358" s="0"/>
      <c r="M358" s="0"/>
      <c r="N358" s="0"/>
      <c r="O358" s="0"/>
      <c r="P358" s="0"/>
      <c r="Q358" s="0"/>
      <c r="R358" s="0"/>
      <c r="S358" s="0"/>
      <c r="T358" s="0"/>
      <c r="U358" s="0"/>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c r="IY358" s="0"/>
      <c r="IZ358" s="0"/>
      <c r="JA358" s="0"/>
      <c r="JB358" s="0"/>
      <c r="JC358" s="0"/>
      <c r="JD358" s="0"/>
      <c r="JE358" s="0"/>
      <c r="JF358" s="0"/>
      <c r="JG358" s="0"/>
      <c r="JH358" s="0"/>
      <c r="JI358" s="0"/>
      <c r="JJ358" s="0"/>
      <c r="JK358" s="0"/>
      <c r="JL358" s="0"/>
      <c r="JM358" s="0"/>
      <c r="JN358" s="0"/>
      <c r="JO358" s="0"/>
      <c r="JP358" s="0"/>
      <c r="JQ358" s="0"/>
      <c r="JR358" s="0"/>
      <c r="JS358" s="0"/>
      <c r="JT358" s="0"/>
      <c r="JU358" s="0"/>
      <c r="JV358" s="0"/>
      <c r="JW358" s="0"/>
      <c r="JX358" s="0"/>
      <c r="JY358" s="0"/>
      <c r="JZ358" s="0"/>
      <c r="KA358" s="0"/>
      <c r="KB358" s="0"/>
      <c r="KC358" s="0"/>
      <c r="KD358" s="0"/>
      <c r="KE358" s="0"/>
      <c r="KF358" s="0"/>
      <c r="KG358" s="0"/>
      <c r="KH358" s="0"/>
      <c r="KI358" s="0"/>
      <c r="KJ358" s="0"/>
      <c r="KK358" s="0"/>
      <c r="KL358" s="0"/>
      <c r="KM358" s="0"/>
      <c r="KN358" s="0"/>
      <c r="KO358" s="0"/>
      <c r="KP358" s="0"/>
      <c r="KQ358" s="0"/>
      <c r="KR358" s="0"/>
      <c r="KS358" s="0"/>
      <c r="KT358" s="0"/>
      <c r="KU358" s="0"/>
      <c r="KV358" s="0"/>
      <c r="KW358" s="0"/>
      <c r="KX358" s="0"/>
      <c r="KY358" s="0"/>
      <c r="KZ358" s="0"/>
      <c r="LA358" s="0"/>
      <c r="LB358" s="0"/>
      <c r="LC358" s="0"/>
      <c r="LD358" s="0"/>
      <c r="LE358" s="0"/>
      <c r="LF358" s="0"/>
      <c r="LG358" s="0"/>
      <c r="LH358" s="0"/>
      <c r="LI358" s="0"/>
      <c r="LJ358" s="0"/>
      <c r="LK358" s="0"/>
      <c r="LL358" s="0"/>
      <c r="LM358" s="0"/>
      <c r="LN358" s="0"/>
      <c r="LO358" s="0"/>
      <c r="LP358" s="0"/>
      <c r="LQ358" s="0"/>
      <c r="LR358" s="0"/>
      <c r="LS358" s="0"/>
      <c r="LT358" s="0"/>
      <c r="LU358" s="0"/>
      <c r="LV358" s="0"/>
      <c r="LW358" s="0"/>
      <c r="LX358" s="0"/>
      <c r="LY358" s="0"/>
      <c r="LZ358" s="0"/>
      <c r="MA358" s="0"/>
      <c r="MB358" s="0"/>
      <c r="MC358" s="0"/>
      <c r="MD358" s="0"/>
      <c r="ME358" s="0"/>
      <c r="MF358" s="0"/>
      <c r="MG358" s="0"/>
      <c r="MH358" s="0"/>
      <c r="MI358" s="0"/>
      <c r="MJ358" s="0"/>
      <c r="MK358" s="0"/>
      <c r="ML358" s="0"/>
      <c r="MM358" s="0"/>
      <c r="MN358" s="0"/>
      <c r="MO358" s="0"/>
      <c r="MP358" s="0"/>
      <c r="MQ358" s="0"/>
      <c r="MR358" s="0"/>
      <c r="MS358" s="0"/>
      <c r="MT358" s="0"/>
      <c r="MU358" s="0"/>
      <c r="MV358" s="0"/>
      <c r="MW358" s="0"/>
      <c r="MX358" s="0"/>
      <c r="MY358" s="0"/>
      <c r="MZ358" s="0"/>
      <c r="NA358" s="0"/>
      <c r="NB358" s="0"/>
      <c r="NC358" s="0"/>
      <c r="ND358" s="0"/>
      <c r="NE358" s="0"/>
      <c r="NF358" s="0"/>
      <c r="NG358" s="0"/>
      <c r="NH358" s="0"/>
      <c r="NI358" s="0"/>
      <c r="NJ358" s="0"/>
      <c r="NK358" s="0"/>
      <c r="NL358" s="0"/>
      <c r="NM358" s="0"/>
      <c r="NN358" s="0"/>
      <c r="NO358" s="0"/>
      <c r="NP358" s="0"/>
      <c r="NQ358" s="0"/>
      <c r="NR358" s="0"/>
      <c r="NS358" s="0"/>
      <c r="NT358" s="0"/>
      <c r="NU358" s="0"/>
      <c r="NV358" s="0"/>
      <c r="NW358" s="0"/>
      <c r="NX358" s="0"/>
      <c r="NY358" s="0"/>
      <c r="NZ358" s="0"/>
      <c r="OA358" s="0"/>
      <c r="OB358" s="0"/>
      <c r="OC358" s="0"/>
      <c r="OD358" s="0"/>
      <c r="OE358" s="0"/>
      <c r="OF358" s="0"/>
      <c r="OG358" s="0"/>
      <c r="OH358" s="0"/>
      <c r="OI358" s="0"/>
      <c r="OJ358" s="0"/>
      <c r="OK358" s="0"/>
      <c r="OL358" s="0"/>
      <c r="OM358" s="0"/>
      <c r="ON358" s="0"/>
      <c r="OO358" s="0"/>
      <c r="OP358" s="0"/>
      <c r="OQ358" s="0"/>
      <c r="OR358" s="0"/>
      <c r="OS358" s="0"/>
      <c r="OT358" s="0"/>
      <c r="OU358" s="0"/>
      <c r="OV358" s="0"/>
      <c r="OW358" s="0"/>
      <c r="OX358" s="0"/>
      <c r="OY358" s="0"/>
      <c r="OZ358" s="0"/>
      <c r="PA358" s="0"/>
      <c r="PB358" s="0"/>
      <c r="PC358" s="0"/>
      <c r="PD358" s="0"/>
      <c r="PE358" s="0"/>
      <c r="PF358" s="0"/>
      <c r="PG358" s="0"/>
      <c r="PH358" s="0"/>
      <c r="PI358" s="0"/>
      <c r="PJ358" s="0"/>
      <c r="PK358" s="0"/>
      <c r="PL358" s="0"/>
      <c r="PM358" s="0"/>
      <c r="PN358" s="0"/>
      <c r="PO358" s="0"/>
      <c r="PP358" s="0"/>
      <c r="PQ358" s="0"/>
      <c r="PR358" s="0"/>
      <c r="PS358" s="0"/>
      <c r="PT358" s="0"/>
      <c r="PU358" s="0"/>
      <c r="PV358" s="0"/>
      <c r="PW358" s="0"/>
      <c r="PX358" s="0"/>
      <c r="PY358" s="0"/>
      <c r="PZ358" s="0"/>
      <c r="QA358" s="0"/>
      <c r="QB358" s="0"/>
      <c r="QC358" s="0"/>
      <c r="QD358" s="0"/>
      <c r="QE358" s="0"/>
      <c r="QF358" s="0"/>
      <c r="QG358" s="0"/>
      <c r="QH358" s="0"/>
      <c r="QI358" s="0"/>
      <c r="QJ358" s="0"/>
      <c r="QK358" s="0"/>
      <c r="QL358" s="0"/>
      <c r="QM358" s="0"/>
      <c r="QN358" s="0"/>
      <c r="QO358" s="0"/>
      <c r="QP358" s="0"/>
      <c r="QQ358" s="0"/>
      <c r="QR358" s="0"/>
      <c r="QS358" s="0"/>
      <c r="QT358" s="0"/>
      <c r="QU358" s="0"/>
      <c r="QV358" s="0"/>
      <c r="QW358" s="0"/>
      <c r="QX358" s="0"/>
      <c r="QY358" s="0"/>
      <c r="QZ358" s="0"/>
      <c r="RA358" s="0"/>
      <c r="RB358" s="0"/>
      <c r="RC358" s="0"/>
      <c r="RD358" s="0"/>
      <c r="RE358" s="0"/>
      <c r="RF358" s="0"/>
      <c r="RG358" s="0"/>
      <c r="RH358" s="0"/>
      <c r="RI358" s="0"/>
      <c r="RJ358" s="0"/>
      <c r="RK358" s="0"/>
      <c r="RL358" s="0"/>
      <c r="RM358" s="0"/>
      <c r="RN358" s="0"/>
      <c r="RO358" s="0"/>
      <c r="RP358" s="0"/>
      <c r="RQ358" s="0"/>
      <c r="RR358" s="0"/>
      <c r="RS358" s="0"/>
      <c r="RT358" s="0"/>
      <c r="RU358" s="0"/>
      <c r="RV358" s="0"/>
      <c r="RW358" s="0"/>
      <c r="RX358" s="0"/>
      <c r="RY358" s="0"/>
      <c r="RZ358" s="0"/>
      <c r="SA358" s="0"/>
      <c r="SB358" s="0"/>
      <c r="SC358" s="0"/>
      <c r="SD358" s="0"/>
      <c r="SE358" s="0"/>
      <c r="SF358" s="0"/>
      <c r="SG358" s="0"/>
      <c r="SH358" s="0"/>
      <c r="SI358" s="0"/>
      <c r="SJ358" s="0"/>
      <c r="SK358" s="0"/>
      <c r="SL358" s="0"/>
      <c r="SM358" s="0"/>
      <c r="SN358" s="0"/>
      <c r="SO358" s="0"/>
      <c r="SP358" s="0"/>
      <c r="SQ358" s="0"/>
      <c r="SR358" s="0"/>
      <c r="SS358" s="0"/>
      <c r="ST358" s="0"/>
      <c r="SU358" s="0"/>
      <c r="SV358" s="0"/>
      <c r="SW358" s="0"/>
      <c r="SX358" s="0"/>
      <c r="SY358" s="0"/>
      <c r="SZ358" s="0"/>
      <c r="TA358" s="0"/>
      <c r="TB358" s="0"/>
      <c r="TC358" s="0"/>
      <c r="TD358" s="0"/>
      <c r="TE358" s="0"/>
      <c r="TF358" s="0"/>
      <c r="TG358" s="0"/>
      <c r="TH358" s="0"/>
      <c r="TI358" s="0"/>
      <c r="TJ358" s="0"/>
      <c r="TK358" s="0"/>
      <c r="TL358" s="0"/>
      <c r="TM358" s="0"/>
      <c r="TN358" s="0"/>
      <c r="TO358" s="0"/>
      <c r="TP358" s="0"/>
      <c r="TQ358" s="0"/>
      <c r="TR358" s="0"/>
      <c r="TS358" s="0"/>
      <c r="TT358" s="0"/>
      <c r="TU358" s="0"/>
      <c r="TV358" s="0"/>
      <c r="TW358" s="0"/>
      <c r="TX358" s="0"/>
      <c r="TY358" s="0"/>
      <c r="TZ358" s="0"/>
      <c r="UA358" s="0"/>
      <c r="UB358" s="0"/>
      <c r="UC358" s="0"/>
      <c r="UD358" s="0"/>
      <c r="UE358" s="0"/>
      <c r="UF358" s="0"/>
      <c r="UG358" s="0"/>
      <c r="UH358" s="0"/>
      <c r="UI358" s="0"/>
      <c r="UJ358" s="0"/>
      <c r="UK358" s="0"/>
      <c r="UL358" s="0"/>
      <c r="UM358" s="0"/>
      <c r="UN358" s="0"/>
      <c r="UO358" s="0"/>
      <c r="UP358" s="0"/>
      <c r="UQ358" s="0"/>
      <c r="UR358" s="0"/>
      <c r="US358" s="0"/>
      <c r="UT358" s="0"/>
      <c r="UU358" s="0"/>
      <c r="UV358" s="0"/>
      <c r="UW358" s="0"/>
      <c r="UX358" s="0"/>
      <c r="UY358" s="0"/>
      <c r="UZ358" s="0"/>
      <c r="VA358" s="0"/>
      <c r="VB358" s="0"/>
      <c r="VC358" s="0"/>
      <c r="VD358" s="0"/>
      <c r="VE358" s="0"/>
      <c r="VF358" s="0"/>
      <c r="VG358" s="0"/>
      <c r="VH358" s="0"/>
      <c r="VI358" s="0"/>
      <c r="VJ358" s="0"/>
      <c r="VK358" s="0"/>
      <c r="VL358" s="0"/>
      <c r="VM358" s="0"/>
      <c r="VN358" s="0"/>
      <c r="VO358" s="0"/>
      <c r="VP358" s="0"/>
      <c r="VQ358" s="0"/>
      <c r="VR358" s="0"/>
      <c r="VS358" s="0"/>
      <c r="VT358" s="0"/>
      <c r="VU358" s="0"/>
      <c r="VV358" s="0"/>
      <c r="VW358" s="0"/>
      <c r="VX358" s="0"/>
      <c r="VY358" s="0"/>
      <c r="VZ358" s="0"/>
      <c r="WA358" s="0"/>
      <c r="WB358" s="0"/>
      <c r="WC358" s="0"/>
      <c r="WD358" s="0"/>
      <c r="WE358" s="0"/>
      <c r="WF358" s="0"/>
      <c r="WG358" s="0"/>
      <c r="WH358" s="0"/>
      <c r="WI358" s="0"/>
      <c r="WJ358" s="0"/>
      <c r="WK358" s="0"/>
      <c r="WL358" s="0"/>
      <c r="WM358" s="0"/>
      <c r="WN358" s="0"/>
      <c r="WO358" s="0"/>
      <c r="WP358" s="0"/>
      <c r="WQ358" s="0"/>
      <c r="WR358" s="0"/>
      <c r="WS358" s="0"/>
      <c r="WT358" s="0"/>
      <c r="WU358" s="0"/>
      <c r="WV358" s="0"/>
      <c r="WW358" s="0"/>
      <c r="WX358" s="0"/>
      <c r="WY358" s="0"/>
      <c r="WZ358" s="0"/>
      <c r="XA358" s="0"/>
      <c r="XB358" s="0"/>
      <c r="XC358" s="0"/>
      <c r="XD358" s="0"/>
      <c r="XE358" s="0"/>
      <c r="XF358" s="0"/>
      <c r="XG358" s="0"/>
      <c r="XH358" s="0"/>
      <c r="XI358" s="0"/>
      <c r="XJ358" s="0"/>
      <c r="XK358" s="0"/>
      <c r="XL358" s="0"/>
      <c r="XM358" s="0"/>
      <c r="XN358" s="0"/>
      <c r="XO358" s="0"/>
      <c r="XP358" s="0"/>
      <c r="XQ358" s="0"/>
      <c r="XR358" s="0"/>
      <c r="XS358" s="0"/>
      <c r="XT358" s="0"/>
      <c r="XU358" s="0"/>
      <c r="XV358" s="0"/>
      <c r="XW358" s="0"/>
      <c r="XX358" s="0"/>
      <c r="XY358" s="0"/>
      <c r="XZ358" s="0"/>
      <c r="YA358" s="0"/>
      <c r="YB358" s="0"/>
      <c r="YC358" s="0"/>
      <c r="YD358" s="0"/>
      <c r="YE358" s="0"/>
      <c r="YF358" s="0"/>
      <c r="YG358" s="0"/>
      <c r="YH358" s="0"/>
      <c r="YI358" s="0"/>
      <c r="YJ358" s="0"/>
      <c r="YK358" s="0"/>
      <c r="YL358" s="0"/>
      <c r="YM358" s="0"/>
      <c r="YN358" s="0"/>
      <c r="YO358" s="0"/>
      <c r="YP358" s="0"/>
      <c r="YQ358" s="0"/>
      <c r="YR358" s="0"/>
      <c r="YS358" s="0"/>
      <c r="YT358" s="0"/>
      <c r="YU358" s="0"/>
      <c r="YV358" s="0"/>
      <c r="YW358" s="0"/>
      <c r="YX358" s="0"/>
      <c r="YY358" s="0"/>
      <c r="YZ358" s="0"/>
      <c r="ZA358" s="0"/>
      <c r="ZB358" s="0"/>
      <c r="ZC358" s="0"/>
      <c r="ZD358" s="0"/>
      <c r="ZE358" s="0"/>
      <c r="ZF358" s="0"/>
      <c r="ZG358" s="0"/>
      <c r="ZH358" s="0"/>
      <c r="ZI358" s="0"/>
      <c r="ZJ358" s="0"/>
      <c r="ZK358" s="0"/>
      <c r="ZL358" s="0"/>
      <c r="ZM358" s="0"/>
      <c r="ZN358" s="0"/>
      <c r="ZO358" s="0"/>
      <c r="ZP358" s="0"/>
      <c r="ZQ358" s="0"/>
      <c r="ZR358" s="0"/>
      <c r="ZS358" s="0"/>
      <c r="ZT358" s="0"/>
      <c r="ZU358" s="0"/>
      <c r="ZV358" s="0"/>
      <c r="ZW358" s="0"/>
      <c r="ZX358" s="0"/>
      <c r="ZY358" s="0"/>
      <c r="ZZ358" s="0"/>
      <c r="AAA358" s="0"/>
      <c r="AAB358" s="0"/>
      <c r="AAC358" s="0"/>
      <c r="AAD358" s="0"/>
      <c r="AAE358" s="0"/>
      <c r="AAF358" s="0"/>
      <c r="AAG358" s="0"/>
      <c r="AAH358" s="0"/>
      <c r="AAI358" s="0"/>
      <c r="AAJ358" s="0"/>
      <c r="AAK358" s="0"/>
      <c r="AAL358" s="0"/>
      <c r="AAM358" s="0"/>
      <c r="AAN358" s="0"/>
      <c r="AAO358" s="0"/>
      <c r="AAP358" s="0"/>
      <c r="AAQ358" s="0"/>
      <c r="AAR358" s="0"/>
      <c r="AAS358" s="0"/>
      <c r="AAT358" s="0"/>
      <c r="AAU358" s="0"/>
      <c r="AAV358" s="0"/>
      <c r="AAW358" s="0"/>
      <c r="AAX358" s="0"/>
      <c r="AAY358" s="0"/>
      <c r="AAZ358" s="0"/>
      <c r="ABA358" s="0"/>
      <c r="ABB358" s="0"/>
      <c r="ABC358" s="0"/>
      <c r="ABD358" s="0"/>
      <c r="ABE358" s="0"/>
      <c r="ABF358" s="0"/>
      <c r="ABG358" s="0"/>
      <c r="ABH358" s="0"/>
      <c r="ABI358" s="0"/>
      <c r="ABJ358" s="0"/>
      <c r="ABK358" s="0"/>
      <c r="ABL358" s="0"/>
      <c r="ABM358" s="0"/>
      <c r="ABN358" s="0"/>
      <c r="ABO358" s="0"/>
      <c r="ABP358" s="0"/>
      <c r="ABQ358" s="0"/>
      <c r="ABR358" s="0"/>
      <c r="ABS358" s="0"/>
      <c r="ABT358" s="0"/>
      <c r="ABU358" s="0"/>
      <c r="ABV358" s="0"/>
      <c r="ABW358" s="0"/>
      <c r="ABX358" s="0"/>
      <c r="ABY358" s="0"/>
      <c r="ABZ358" s="0"/>
      <c r="ACA358" s="0"/>
      <c r="ACB358" s="0"/>
      <c r="ACC358" s="0"/>
      <c r="ACD358" s="0"/>
      <c r="ACE358" s="0"/>
      <c r="ACF358" s="0"/>
      <c r="ACG358" s="0"/>
      <c r="ACH358" s="0"/>
      <c r="ACI358" s="0"/>
      <c r="ACJ358" s="0"/>
      <c r="ACK358" s="0"/>
      <c r="ACL358" s="0"/>
      <c r="ACM358" s="0"/>
      <c r="ACN358" s="0"/>
      <c r="ACO358" s="0"/>
      <c r="ACP358" s="0"/>
      <c r="ACQ358" s="0"/>
      <c r="ACR358" s="0"/>
      <c r="ACS358" s="0"/>
      <c r="ACT358" s="0"/>
      <c r="ACU358" s="0"/>
      <c r="ACV358" s="0"/>
      <c r="ACW358" s="0"/>
      <c r="ACX358" s="0"/>
      <c r="ACY358" s="0"/>
      <c r="ACZ358" s="0"/>
      <c r="ADA358" s="0"/>
      <c r="ADB358" s="0"/>
      <c r="ADC358" s="0"/>
      <c r="ADD358" s="0"/>
      <c r="ADE358" s="0"/>
      <c r="ADF358" s="0"/>
      <c r="ADG358" s="0"/>
      <c r="ADH358" s="0"/>
      <c r="ADI358" s="0"/>
      <c r="ADJ358" s="0"/>
      <c r="ADK358" s="0"/>
      <c r="ADL358" s="0"/>
      <c r="ADM358" s="0"/>
      <c r="ADN358" s="0"/>
      <c r="ADO358" s="0"/>
      <c r="ADP358" s="0"/>
      <c r="ADQ358" s="0"/>
      <c r="ADR358" s="0"/>
      <c r="ADS358" s="0"/>
      <c r="ADT358" s="0"/>
      <c r="ADU358" s="0"/>
      <c r="ADV358" s="0"/>
      <c r="ADW358" s="0"/>
      <c r="ADX358" s="0"/>
      <c r="ADY358" s="0"/>
      <c r="ADZ358" s="0"/>
      <c r="AEA358" s="0"/>
      <c r="AEB358" s="0"/>
      <c r="AEC358" s="0"/>
      <c r="AED358" s="0"/>
      <c r="AEE358" s="0"/>
      <c r="AEF358" s="0"/>
      <c r="AEG358" s="0"/>
      <c r="AEH358" s="0"/>
      <c r="AEI358" s="0"/>
      <c r="AEJ358" s="0"/>
      <c r="AEK358" s="0"/>
      <c r="AEL358" s="0"/>
      <c r="AEM358" s="0"/>
      <c r="AEN358" s="0"/>
      <c r="AEO358" s="0"/>
      <c r="AEP358" s="0"/>
      <c r="AEQ358" s="0"/>
      <c r="AER358" s="0"/>
      <c r="AES358" s="0"/>
      <c r="AET358" s="0"/>
      <c r="AEU358" s="0"/>
      <c r="AEV358" s="0"/>
      <c r="AEW358" s="0"/>
      <c r="AEX358" s="0"/>
      <c r="AEY358" s="0"/>
      <c r="AEZ358" s="0"/>
      <c r="AFA358" s="0"/>
      <c r="AFB358" s="0"/>
      <c r="AFC358" s="0"/>
      <c r="AFD358" s="0"/>
      <c r="AFE358" s="0"/>
      <c r="AFF358" s="0"/>
      <c r="AFG358" s="0"/>
      <c r="AFH358" s="0"/>
      <c r="AFI358" s="0"/>
      <c r="AFJ358" s="0"/>
      <c r="AFK358" s="0"/>
      <c r="AFL358" s="0"/>
      <c r="AFM358" s="0"/>
      <c r="AFN358" s="0"/>
      <c r="AFO358" s="0"/>
      <c r="AFP358" s="0"/>
      <c r="AFQ358" s="0"/>
      <c r="AFR358" s="0"/>
      <c r="AFS358" s="0"/>
      <c r="AFT358" s="0"/>
      <c r="AFU358" s="0"/>
      <c r="AFV358" s="0"/>
      <c r="AFW358" s="0"/>
      <c r="AFX358" s="0"/>
      <c r="AFY358" s="0"/>
      <c r="AFZ358" s="0"/>
      <c r="AGA358" s="0"/>
      <c r="AGB358" s="0"/>
      <c r="AGC358" s="0"/>
      <c r="AGD358" s="0"/>
      <c r="AGE358" s="0"/>
      <c r="AGF358" s="0"/>
      <c r="AGG358" s="0"/>
      <c r="AGH358" s="0"/>
      <c r="AGI358" s="0"/>
      <c r="AGJ358" s="0"/>
      <c r="AGK358" s="0"/>
      <c r="AGL358" s="0"/>
      <c r="AGM358" s="0"/>
      <c r="AGN358" s="0"/>
      <c r="AGO358" s="0"/>
      <c r="AGP358" s="0"/>
      <c r="AGQ358" s="0"/>
      <c r="AGR358" s="0"/>
      <c r="AGS358" s="0"/>
      <c r="AGT358" s="0"/>
      <c r="AGU358" s="0"/>
      <c r="AGV358" s="0"/>
      <c r="AGW358" s="0"/>
      <c r="AGX358" s="0"/>
      <c r="AGY358" s="0"/>
      <c r="AGZ358" s="0"/>
      <c r="AHA358" s="0"/>
      <c r="AHB358" s="0"/>
      <c r="AHC358" s="0"/>
      <c r="AHD358" s="0"/>
      <c r="AHE358" s="0"/>
      <c r="AHF358" s="0"/>
      <c r="AHG358" s="0"/>
      <c r="AHH358" s="0"/>
      <c r="AHI358" s="0"/>
      <c r="AHJ358" s="0"/>
      <c r="AHK358" s="0"/>
      <c r="AHL358" s="0"/>
      <c r="AHM358" s="0"/>
      <c r="AHN358" s="0"/>
      <c r="AHO358" s="0"/>
      <c r="AHP358" s="0"/>
      <c r="AHQ358" s="0"/>
      <c r="AHR358" s="0"/>
      <c r="AHS358" s="0"/>
      <c r="AHT358" s="0"/>
      <c r="AHU358" s="0"/>
      <c r="AHV358" s="0"/>
      <c r="AHW358" s="0"/>
      <c r="AHX358" s="0"/>
      <c r="AHY358" s="0"/>
      <c r="AHZ358" s="0"/>
      <c r="AIA358" s="0"/>
      <c r="AIB358" s="0"/>
      <c r="AIC358" s="0"/>
      <c r="AID358" s="0"/>
      <c r="AIE358" s="0"/>
      <c r="AIF358" s="0"/>
      <c r="AIG358" s="0"/>
      <c r="AIH358" s="0"/>
      <c r="AII358" s="0"/>
      <c r="AIJ358" s="0"/>
      <c r="AIK358" s="0"/>
      <c r="AIL358" s="0"/>
      <c r="AIM358" s="0"/>
      <c r="AIN358" s="0"/>
      <c r="AIO358" s="0"/>
      <c r="AIP358" s="0"/>
      <c r="AIQ358" s="0"/>
      <c r="AIR358" s="0"/>
      <c r="AIS358" s="0"/>
      <c r="AIT358" s="0"/>
      <c r="AIU358" s="0"/>
      <c r="AIV358" s="0"/>
      <c r="AIW358" s="0"/>
      <c r="AIX358" s="0"/>
      <c r="AIY358" s="0"/>
      <c r="AIZ358" s="0"/>
      <c r="AJA358" s="0"/>
      <c r="AJB358" s="0"/>
      <c r="AJC358" s="0"/>
      <c r="AJD358" s="0"/>
      <c r="AJE358" s="0"/>
      <c r="AJF358" s="0"/>
      <c r="AJG358" s="0"/>
      <c r="AJH358" s="0"/>
      <c r="AJI358" s="0"/>
      <c r="AJJ358" s="0"/>
      <c r="AJK358" s="0"/>
      <c r="AJL358" s="0"/>
      <c r="AJM358" s="0"/>
      <c r="AJN358" s="0"/>
      <c r="AJO358" s="0"/>
      <c r="AJP358" s="0"/>
      <c r="AJQ358" s="0"/>
      <c r="AJR358" s="0"/>
      <c r="AJS358" s="0"/>
      <c r="AJT358" s="0"/>
      <c r="AJU358" s="0"/>
      <c r="AJV358" s="0"/>
      <c r="AJW358" s="0"/>
      <c r="AJX358" s="0"/>
      <c r="AJY358" s="0"/>
      <c r="AJZ358" s="0"/>
      <c r="AKA358" s="0"/>
      <c r="AKB358" s="0"/>
      <c r="AKC358" s="0"/>
      <c r="AKD358" s="0"/>
      <c r="AKE358" s="0"/>
      <c r="AKF358" s="0"/>
      <c r="AKG358" s="0"/>
      <c r="AKH358" s="0"/>
      <c r="AKI358" s="0"/>
      <c r="AKJ358" s="0"/>
      <c r="AKK358" s="0"/>
      <c r="AKL358" s="0"/>
      <c r="AKM358" s="0"/>
      <c r="AKN358" s="0"/>
      <c r="AKO358" s="0"/>
      <c r="AKP358" s="0"/>
      <c r="AKQ358" s="0"/>
      <c r="AKR358" s="0"/>
      <c r="AKS358" s="0"/>
      <c r="AKT358" s="0"/>
      <c r="AKU358" s="0"/>
      <c r="AKV358" s="0"/>
      <c r="AKW358" s="0"/>
      <c r="AKX358" s="0"/>
      <c r="AKY358" s="0"/>
      <c r="AKZ358" s="0"/>
      <c r="ALA358" s="0"/>
      <c r="ALB358" s="0"/>
      <c r="ALC358" s="0"/>
      <c r="ALD358" s="0"/>
      <c r="ALE358" s="0"/>
      <c r="ALF358" s="0"/>
      <c r="ALG358" s="0"/>
      <c r="ALH358" s="0"/>
      <c r="ALI358" s="0"/>
      <c r="ALJ358" s="0"/>
      <c r="ALK358" s="0"/>
      <c r="ALL358" s="0"/>
      <c r="ALM358" s="0"/>
      <c r="ALN358" s="0"/>
      <c r="ALO358" s="0"/>
      <c r="ALP358" s="0"/>
      <c r="ALQ358" s="0"/>
      <c r="ALR358" s="0"/>
      <c r="ALS358" s="0"/>
      <c r="ALT358" s="0"/>
      <c r="ALU358" s="0"/>
      <c r="ALV358" s="0"/>
      <c r="ALW358" s="0"/>
      <c r="ALX358" s="0"/>
      <c r="ALY358" s="0"/>
      <c r="ALZ358" s="0"/>
      <c r="AMA358" s="0"/>
      <c r="AMB358" s="0"/>
      <c r="AMC358" s="0"/>
      <c r="AMD358" s="0"/>
      <c r="AME358" s="0"/>
      <c r="AMF358" s="0"/>
      <c r="AMG358" s="0"/>
      <c r="AMH358" s="0"/>
      <c r="AMI358" s="0"/>
      <c r="AMJ358" s="0"/>
    </row>
    <row r="359" customFormat="false" ht="12.75" hidden="false" customHeight="false" outlineLevel="0" collapsed="false">
      <c r="A359" s="126" t="s">
        <v>1420</v>
      </c>
      <c r="B359" s="0"/>
      <c r="C359" s="0"/>
      <c r="D359" s="127" t="n">
        <v>0.991</v>
      </c>
      <c r="E359" s="0"/>
      <c r="F359" s="0"/>
      <c r="G359" s="127" t="n">
        <v>0.95</v>
      </c>
      <c r="H359" s="0"/>
      <c r="I359" s="127" t="n">
        <v>0.482</v>
      </c>
      <c r="J359" s="127" t="n">
        <v>0.99</v>
      </c>
      <c r="K359" s="127" t="n">
        <v>0.97</v>
      </c>
      <c r="L359" s="0"/>
      <c r="M359" s="127" t="n">
        <v>0.87</v>
      </c>
      <c r="N359" s="127" t="n">
        <v>1</v>
      </c>
      <c r="O359" s="0"/>
      <c r="P359" s="128" t="n">
        <v>0.895</v>
      </c>
      <c r="Q359" s="0"/>
      <c r="R359" s="0"/>
      <c r="S359" s="0"/>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c r="IY359" s="0"/>
      <c r="IZ359" s="0"/>
      <c r="JA359" s="0"/>
      <c r="JB359" s="0"/>
      <c r="JC359" s="0"/>
      <c r="JD359" s="0"/>
      <c r="JE359" s="0"/>
      <c r="JF359" s="0"/>
      <c r="JG359" s="0"/>
      <c r="JH359" s="0"/>
      <c r="JI359" s="0"/>
      <c r="JJ359" s="0"/>
      <c r="JK359" s="0"/>
      <c r="JL359" s="0"/>
      <c r="JM359" s="0"/>
      <c r="JN359" s="0"/>
      <c r="JO359" s="0"/>
      <c r="JP359" s="0"/>
      <c r="JQ359" s="0"/>
      <c r="JR359" s="0"/>
      <c r="JS359" s="0"/>
      <c r="JT359" s="0"/>
      <c r="JU359" s="0"/>
      <c r="JV359" s="0"/>
      <c r="JW359" s="0"/>
      <c r="JX359" s="0"/>
      <c r="JY359" s="0"/>
      <c r="JZ359" s="0"/>
      <c r="KA359" s="0"/>
      <c r="KB359" s="0"/>
      <c r="KC359" s="0"/>
      <c r="KD359" s="0"/>
      <c r="KE359" s="0"/>
      <c r="KF359" s="0"/>
      <c r="KG359" s="0"/>
      <c r="KH359" s="0"/>
      <c r="KI359" s="0"/>
      <c r="KJ359" s="0"/>
      <c r="KK359" s="0"/>
      <c r="KL359" s="0"/>
      <c r="KM359" s="0"/>
      <c r="KN359" s="0"/>
      <c r="KO359" s="0"/>
      <c r="KP359" s="0"/>
      <c r="KQ359" s="0"/>
      <c r="KR359" s="0"/>
      <c r="KS359" s="0"/>
      <c r="KT359" s="0"/>
      <c r="KU359" s="0"/>
      <c r="KV359" s="0"/>
      <c r="KW359" s="0"/>
      <c r="KX359" s="0"/>
      <c r="KY359" s="0"/>
      <c r="KZ359" s="0"/>
      <c r="LA359" s="0"/>
      <c r="LB359" s="0"/>
      <c r="LC359" s="0"/>
      <c r="LD359" s="0"/>
      <c r="LE359" s="0"/>
      <c r="LF359" s="0"/>
      <c r="LG359" s="0"/>
      <c r="LH359" s="0"/>
      <c r="LI359" s="0"/>
      <c r="LJ359" s="0"/>
      <c r="LK359" s="0"/>
      <c r="LL359" s="0"/>
      <c r="LM359" s="0"/>
      <c r="LN359" s="0"/>
      <c r="LO359" s="0"/>
      <c r="LP359" s="0"/>
      <c r="LQ359" s="0"/>
      <c r="LR359" s="0"/>
      <c r="LS359" s="0"/>
      <c r="LT359" s="0"/>
      <c r="LU359" s="0"/>
      <c r="LV359" s="0"/>
      <c r="LW359" s="0"/>
      <c r="LX359" s="0"/>
      <c r="LY359" s="0"/>
      <c r="LZ359" s="0"/>
      <c r="MA359" s="0"/>
      <c r="MB359" s="0"/>
      <c r="MC359" s="0"/>
      <c r="MD359" s="0"/>
      <c r="ME359" s="0"/>
      <c r="MF359" s="0"/>
      <c r="MG359" s="0"/>
      <c r="MH359" s="0"/>
      <c r="MI359" s="0"/>
      <c r="MJ359" s="0"/>
      <c r="MK359" s="0"/>
      <c r="ML359" s="0"/>
      <c r="MM359" s="0"/>
      <c r="MN359" s="0"/>
      <c r="MO359" s="0"/>
      <c r="MP359" s="0"/>
      <c r="MQ359" s="0"/>
      <c r="MR359" s="0"/>
      <c r="MS359" s="0"/>
      <c r="MT359" s="0"/>
      <c r="MU359" s="0"/>
      <c r="MV359" s="0"/>
      <c r="MW359" s="0"/>
      <c r="MX359" s="0"/>
      <c r="MY359" s="0"/>
      <c r="MZ359" s="0"/>
      <c r="NA359" s="0"/>
      <c r="NB359" s="0"/>
      <c r="NC359" s="0"/>
      <c r="ND359" s="0"/>
      <c r="NE359" s="0"/>
      <c r="NF359" s="0"/>
      <c r="NG359" s="0"/>
      <c r="NH359" s="0"/>
      <c r="NI359" s="0"/>
      <c r="NJ359" s="0"/>
      <c r="NK359" s="0"/>
      <c r="NL359" s="0"/>
      <c r="NM359" s="0"/>
      <c r="NN359" s="0"/>
      <c r="NO359" s="0"/>
      <c r="NP359" s="0"/>
      <c r="NQ359" s="0"/>
      <c r="NR359" s="0"/>
      <c r="NS359" s="0"/>
      <c r="NT359" s="0"/>
      <c r="NU359" s="0"/>
      <c r="NV359" s="0"/>
      <c r="NW359" s="0"/>
      <c r="NX359" s="0"/>
      <c r="NY359" s="0"/>
      <c r="NZ359" s="0"/>
      <c r="OA359" s="0"/>
      <c r="OB359" s="0"/>
      <c r="OC359" s="0"/>
      <c r="OD359" s="0"/>
      <c r="OE359" s="0"/>
      <c r="OF359" s="0"/>
      <c r="OG359" s="0"/>
      <c r="OH359" s="0"/>
      <c r="OI359" s="0"/>
      <c r="OJ359" s="0"/>
      <c r="OK359" s="0"/>
      <c r="OL359" s="0"/>
      <c r="OM359" s="0"/>
      <c r="ON359" s="0"/>
      <c r="OO359" s="0"/>
      <c r="OP359" s="0"/>
      <c r="OQ359" s="0"/>
      <c r="OR359" s="0"/>
      <c r="OS359" s="0"/>
      <c r="OT359" s="0"/>
      <c r="OU359" s="0"/>
      <c r="OV359" s="0"/>
      <c r="OW359" s="0"/>
      <c r="OX359" s="0"/>
      <c r="OY359" s="0"/>
      <c r="OZ359" s="0"/>
      <c r="PA359" s="0"/>
      <c r="PB359" s="0"/>
      <c r="PC359" s="0"/>
      <c r="PD359" s="0"/>
      <c r="PE359" s="0"/>
      <c r="PF359" s="0"/>
      <c r="PG359" s="0"/>
      <c r="PH359" s="0"/>
      <c r="PI359" s="0"/>
      <c r="PJ359" s="0"/>
      <c r="PK359" s="0"/>
      <c r="PL359" s="0"/>
      <c r="PM359" s="0"/>
      <c r="PN359" s="0"/>
      <c r="PO359" s="0"/>
      <c r="PP359" s="0"/>
      <c r="PQ359" s="0"/>
      <c r="PR359" s="0"/>
      <c r="PS359" s="0"/>
      <c r="PT359" s="0"/>
      <c r="PU359" s="0"/>
      <c r="PV359" s="0"/>
      <c r="PW359" s="0"/>
      <c r="PX359" s="0"/>
      <c r="PY359" s="0"/>
      <c r="PZ359" s="0"/>
      <c r="QA359" s="0"/>
      <c r="QB359" s="0"/>
      <c r="QC359" s="0"/>
      <c r="QD359" s="0"/>
      <c r="QE359" s="0"/>
      <c r="QF359" s="0"/>
      <c r="QG359" s="0"/>
      <c r="QH359" s="0"/>
      <c r="QI359" s="0"/>
      <c r="QJ359" s="0"/>
      <c r="QK359" s="0"/>
      <c r="QL359" s="0"/>
      <c r="QM359" s="0"/>
      <c r="QN359" s="0"/>
      <c r="QO359" s="0"/>
      <c r="QP359" s="0"/>
      <c r="QQ359" s="0"/>
      <c r="QR359" s="0"/>
      <c r="QS359" s="0"/>
      <c r="QT359" s="0"/>
      <c r="QU359" s="0"/>
      <c r="QV359" s="0"/>
      <c r="QW359" s="0"/>
      <c r="QX359" s="0"/>
      <c r="QY359" s="0"/>
      <c r="QZ359" s="0"/>
      <c r="RA359" s="0"/>
      <c r="RB359" s="0"/>
      <c r="RC359" s="0"/>
      <c r="RD359" s="0"/>
      <c r="RE359" s="0"/>
      <c r="RF359" s="0"/>
      <c r="RG359" s="0"/>
      <c r="RH359" s="0"/>
      <c r="RI359" s="0"/>
      <c r="RJ359" s="0"/>
      <c r="RK359" s="0"/>
      <c r="RL359" s="0"/>
      <c r="RM359" s="0"/>
      <c r="RN359" s="0"/>
      <c r="RO359" s="0"/>
      <c r="RP359" s="0"/>
      <c r="RQ359" s="0"/>
      <c r="RR359" s="0"/>
      <c r="RS359" s="0"/>
      <c r="RT359" s="0"/>
      <c r="RU359" s="0"/>
      <c r="RV359" s="0"/>
      <c r="RW359" s="0"/>
      <c r="RX359" s="0"/>
      <c r="RY359" s="0"/>
      <c r="RZ359" s="0"/>
      <c r="SA359" s="0"/>
      <c r="SB359" s="0"/>
      <c r="SC359" s="0"/>
      <c r="SD359" s="0"/>
      <c r="SE359" s="0"/>
      <c r="SF359" s="0"/>
      <c r="SG359" s="0"/>
      <c r="SH359" s="0"/>
      <c r="SI359" s="0"/>
      <c r="SJ359" s="0"/>
      <c r="SK359" s="0"/>
      <c r="SL359" s="0"/>
      <c r="SM359" s="0"/>
      <c r="SN359" s="0"/>
      <c r="SO359" s="0"/>
      <c r="SP359" s="0"/>
      <c r="SQ359" s="0"/>
      <c r="SR359" s="0"/>
      <c r="SS359" s="0"/>
      <c r="ST359" s="0"/>
      <c r="SU359" s="0"/>
      <c r="SV359" s="0"/>
      <c r="SW359" s="0"/>
      <c r="SX359" s="0"/>
      <c r="SY359" s="0"/>
      <c r="SZ359" s="0"/>
      <c r="TA359" s="0"/>
      <c r="TB359" s="0"/>
      <c r="TC359" s="0"/>
      <c r="TD359" s="0"/>
      <c r="TE359" s="0"/>
      <c r="TF359" s="0"/>
      <c r="TG359" s="0"/>
      <c r="TH359" s="0"/>
      <c r="TI359" s="0"/>
      <c r="TJ359" s="0"/>
      <c r="TK359" s="0"/>
      <c r="TL359" s="0"/>
      <c r="TM359" s="0"/>
      <c r="TN359" s="0"/>
      <c r="TO359" s="0"/>
      <c r="TP359" s="0"/>
      <c r="TQ359" s="0"/>
      <c r="TR359" s="0"/>
      <c r="TS359" s="0"/>
      <c r="TT359" s="0"/>
      <c r="TU359" s="0"/>
      <c r="TV359" s="0"/>
      <c r="TW359" s="0"/>
      <c r="TX359" s="0"/>
      <c r="TY359" s="0"/>
      <c r="TZ359" s="0"/>
      <c r="UA359" s="0"/>
      <c r="UB359" s="0"/>
      <c r="UC359" s="0"/>
      <c r="UD359" s="0"/>
      <c r="UE359" s="0"/>
      <c r="UF359" s="0"/>
      <c r="UG359" s="0"/>
      <c r="UH359" s="0"/>
      <c r="UI359" s="0"/>
      <c r="UJ359" s="0"/>
      <c r="UK359" s="0"/>
      <c r="UL359" s="0"/>
      <c r="UM359" s="0"/>
      <c r="UN359" s="0"/>
      <c r="UO359" s="0"/>
      <c r="UP359" s="0"/>
      <c r="UQ359" s="0"/>
      <c r="UR359" s="0"/>
      <c r="US359" s="0"/>
      <c r="UT359" s="0"/>
      <c r="UU359" s="0"/>
      <c r="UV359" s="0"/>
      <c r="UW359" s="0"/>
      <c r="UX359" s="0"/>
      <c r="UY359" s="0"/>
      <c r="UZ359" s="0"/>
      <c r="VA359" s="0"/>
      <c r="VB359" s="0"/>
      <c r="VC359" s="0"/>
      <c r="VD359" s="0"/>
      <c r="VE359" s="0"/>
      <c r="VF359" s="0"/>
      <c r="VG359" s="0"/>
      <c r="VH359" s="0"/>
      <c r="VI359" s="0"/>
      <c r="VJ359" s="0"/>
      <c r="VK359" s="0"/>
      <c r="VL359" s="0"/>
      <c r="VM359" s="0"/>
      <c r="VN359" s="0"/>
      <c r="VO359" s="0"/>
      <c r="VP359" s="0"/>
      <c r="VQ359" s="0"/>
      <c r="VR359" s="0"/>
      <c r="VS359" s="0"/>
      <c r="VT359" s="0"/>
      <c r="VU359" s="0"/>
      <c r="VV359" s="0"/>
      <c r="VW359" s="0"/>
      <c r="VX359" s="0"/>
      <c r="VY359" s="0"/>
      <c r="VZ359" s="0"/>
      <c r="WA359" s="0"/>
      <c r="WB359" s="0"/>
      <c r="WC359" s="0"/>
      <c r="WD359" s="0"/>
      <c r="WE359" s="0"/>
      <c r="WF359" s="0"/>
      <c r="WG359" s="0"/>
      <c r="WH359" s="0"/>
      <c r="WI359" s="0"/>
      <c r="WJ359" s="0"/>
      <c r="WK359" s="0"/>
      <c r="WL359" s="0"/>
      <c r="WM359" s="0"/>
      <c r="WN359" s="0"/>
      <c r="WO359" s="0"/>
      <c r="WP359" s="0"/>
      <c r="WQ359" s="0"/>
      <c r="WR359" s="0"/>
      <c r="WS359" s="0"/>
      <c r="WT359" s="0"/>
      <c r="WU359" s="0"/>
      <c r="WV359" s="0"/>
      <c r="WW359" s="0"/>
      <c r="WX359" s="0"/>
      <c r="WY359" s="0"/>
      <c r="WZ359" s="0"/>
      <c r="XA359" s="0"/>
      <c r="XB359" s="0"/>
      <c r="XC359" s="0"/>
      <c r="XD359" s="0"/>
      <c r="XE359" s="0"/>
      <c r="XF359" s="0"/>
      <c r="XG359" s="0"/>
      <c r="XH359" s="0"/>
      <c r="XI359" s="0"/>
      <c r="XJ359" s="0"/>
      <c r="XK359" s="0"/>
      <c r="XL359" s="0"/>
      <c r="XM359" s="0"/>
      <c r="XN359" s="0"/>
      <c r="XO359" s="0"/>
      <c r="XP359" s="0"/>
      <c r="XQ359" s="0"/>
      <c r="XR359" s="0"/>
      <c r="XS359" s="0"/>
      <c r="XT359" s="0"/>
      <c r="XU359" s="0"/>
      <c r="XV359" s="0"/>
      <c r="XW359" s="0"/>
      <c r="XX359" s="0"/>
      <c r="XY359" s="0"/>
      <c r="XZ359" s="0"/>
      <c r="YA359" s="0"/>
      <c r="YB359" s="0"/>
      <c r="YC359" s="0"/>
      <c r="YD359" s="0"/>
      <c r="YE359" s="0"/>
      <c r="YF359" s="0"/>
      <c r="YG359" s="0"/>
      <c r="YH359" s="0"/>
      <c r="YI359" s="0"/>
      <c r="YJ359" s="0"/>
      <c r="YK359" s="0"/>
      <c r="YL359" s="0"/>
      <c r="YM359" s="0"/>
      <c r="YN359" s="0"/>
      <c r="YO359" s="0"/>
      <c r="YP359" s="0"/>
      <c r="YQ359" s="0"/>
      <c r="YR359" s="0"/>
      <c r="YS359" s="0"/>
      <c r="YT359" s="0"/>
      <c r="YU359" s="0"/>
      <c r="YV359" s="0"/>
      <c r="YW359" s="0"/>
      <c r="YX359" s="0"/>
      <c r="YY359" s="0"/>
      <c r="YZ359" s="0"/>
      <c r="ZA359" s="0"/>
      <c r="ZB359" s="0"/>
      <c r="ZC359" s="0"/>
      <c r="ZD359" s="0"/>
      <c r="ZE359" s="0"/>
      <c r="ZF359" s="0"/>
      <c r="ZG359" s="0"/>
      <c r="ZH359" s="0"/>
      <c r="ZI359" s="0"/>
      <c r="ZJ359" s="0"/>
      <c r="ZK359" s="0"/>
      <c r="ZL359" s="0"/>
      <c r="ZM359" s="0"/>
      <c r="ZN359" s="0"/>
      <c r="ZO359" s="0"/>
      <c r="ZP359" s="0"/>
      <c r="ZQ359" s="0"/>
      <c r="ZR359" s="0"/>
      <c r="ZS359" s="0"/>
      <c r="ZT359" s="0"/>
      <c r="ZU359" s="0"/>
      <c r="ZV359" s="0"/>
      <c r="ZW359" s="0"/>
      <c r="ZX359" s="0"/>
      <c r="ZY359" s="0"/>
      <c r="ZZ359" s="0"/>
      <c r="AAA359" s="0"/>
      <c r="AAB359" s="0"/>
      <c r="AAC359" s="0"/>
      <c r="AAD359" s="0"/>
      <c r="AAE359" s="0"/>
      <c r="AAF359" s="0"/>
      <c r="AAG359" s="0"/>
      <c r="AAH359" s="0"/>
      <c r="AAI359" s="0"/>
      <c r="AAJ359" s="0"/>
      <c r="AAK359" s="0"/>
      <c r="AAL359" s="0"/>
      <c r="AAM359" s="0"/>
      <c r="AAN359" s="0"/>
      <c r="AAO359" s="0"/>
      <c r="AAP359" s="0"/>
      <c r="AAQ359" s="0"/>
      <c r="AAR359" s="0"/>
      <c r="AAS359" s="0"/>
      <c r="AAT359" s="0"/>
      <c r="AAU359" s="0"/>
      <c r="AAV359" s="0"/>
      <c r="AAW359" s="0"/>
      <c r="AAX359" s="0"/>
      <c r="AAY359" s="0"/>
      <c r="AAZ359" s="0"/>
      <c r="ABA359" s="0"/>
      <c r="ABB359" s="0"/>
      <c r="ABC359" s="0"/>
      <c r="ABD359" s="0"/>
      <c r="ABE359" s="0"/>
      <c r="ABF359" s="0"/>
      <c r="ABG359" s="0"/>
      <c r="ABH359" s="0"/>
      <c r="ABI359" s="0"/>
      <c r="ABJ359" s="0"/>
      <c r="ABK359" s="0"/>
      <c r="ABL359" s="0"/>
      <c r="ABM359" s="0"/>
      <c r="ABN359" s="0"/>
      <c r="ABO359" s="0"/>
      <c r="ABP359" s="0"/>
      <c r="ABQ359" s="0"/>
      <c r="ABR359" s="0"/>
      <c r="ABS359" s="0"/>
      <c r="ABT359" s="0"/>
      <c r="ABU359" s="0"/>
      <c r="ABV359" s="0"/>
      <c r="ABW359" s="0"/>
      <c r="ABX359" s="0"/>
      <c r="ABY359" s="0"/>
      <c r="ABZ359" s="0"/>
      <c r="ACA359" s="0"/>
      <c r="ACB359" s="0"/>
      <c r="ACC359" s="0"/>
      <c r="ACD359" s="0"/>
      <c r="ACE359" s="0"/>
      <c r="ACF359" s="0"/>
      <c r="ACG359" s="0"/>
      <c r="ACH359" s="0"/>
      <c r="ACI359" s="0"/>
      <c r="ACJ359" s="0"/>
      <c r="ACK359" s="0"/>
      <c r="ACL359" s="0"/>
      <c r="ACM359" s="0"/>
      <c r="ACN359" s="0"/>
      <c r="ACO359" s="0"/>
      <c r="ACP359" s="0"/>
      <c r="ACQ359" s="0"/>
      <c r="ACR359" s="0"/>
      <c r="ACS359" s="0"/>
      <c r="ACT359" s="0"/>
      <c r="ACU359" s="0"/>
      <c r="ACV359" s="0"/>
      <c r="ACW359" s="0"/>
      <c r="ACX359" s="0"/>
      <c r="ACY359" s="0"/>
      <c r="ACZ359" s="0"/>
      <c r="ADA359" s="0"/>
      <c r="ADB359" s="0"/>
      <c r="ADC359" s="0"/>
      <c r="ADD359" s="0"/>
      <c r="ADE359" s="0"/>
      <c r="ADF359" s="0"/>
      <c r="ADG359" s="0"/>
      <c r="ADH359" s="0"/>
      <c r="ADI359" s="0"/>
      <c r="ADJ359" s="0"/>
      <c r="ADK359" s="0"/>
      <c r="ADL359" s="0"/>
      <c r="ADM359" s="0"/>
      <c r="ADN359" s="0"/>
      <c r="ADO359" s="0"/>
      <c r="ADP359" s="0"/>
      <c r="ADQ359" s="0"/>
      <c r="ADR359" s="0"/>
      <c r="ADS359" s="0"/>
      <c r="ADT359" s="0"/>
      <c r="ADU359" s="0"/>
      <c r="ADV359" s="0"/>
      <c r="ADW359" s="0"/>
      <c r="ADX359" s="0"/>
      <c r="ADY359" s="0"/>
      <c r="ADZ359" s="0"/>
      <c r="AEA359" s="0"/>
      <c r="AEB359" s="0"/>
      <c r="AEC359" s="0"/>
      <c r="AED359" s="0"/>
      <c r="AEE359" s="0"/>
      <c r="AEF359" s="0"/>
      <c r="AEG359" s="0"/>
      <c r="AEH359" s="0"/>
      <c r="AEI359" s="0"/>
      <c r="AEJ359" s="0"/>
      <c r="AEK359" s="0"/>
      <c r="AEL359" s="0"/>
      <c r="AEM359" s="0"/>
      <c r="AEN359" s="0"/>
      <c r="AEO359" s="0"/>
      <c r="AEP359" s="0"/>
      <c r="AEQ359" s="0"/>
      <c r="AER359" s="0"/>
      <c r="AES359" s="0"/>
      <c r="AET359" s="0"/>
      <c r="AEU359" s="0"/>
      <c r="AEV359" s="0"/>
      <c r="AEW359" s="0"/>
      <c r="AEX359" s="0"/>
      <c r="AEY359" s="0"/>
      <c r="AEZ359" s="0"/>
      <c r="AFA359" s="0"/>
      <c r="AFB359" s="0"/>
      <c r="AFC359" s="0"/>
      <c r="AFD359" s="0"/>
      <c r="AFE359" s="0"/>
      <c r="AFF359" s="0"/>
      <c r="AFG359" s="0"/>
      <c r="AFH359" s="0"/>
      <c r="AFI359" s="0"/>
      <c r="AFJ359" s="0"/>
      <c r="AFK359" s="0"/>
      <c r="AFL359" s="0"/>
      <c r="AFM359" s="0"/>
      <c r="AFN359" s="0"/>
      <c r="AFO359" s="0"/>
      <c r="AFP359" s="0"/>
      <c r="AFQ359" s="0"/>
      <c r="AFR359" s="0"/>
      <c r="AFS359" s="0"/>
      <c r="AFT359" s="0"/>
      <c r="AFU359" s="0"/>
      <c r="AFV359" s="0"/>
      <c r="AFW359" s="0"/>
      <c r="AFX359" s="0"/>
      <c r="AFY359" s="0"/>
      <c r="AFZ359" s="0"/>
      <c r="AGA359" s="0"/>
      <c r="AGB359" s="0"/>
      <c r="AGC359" s="0"/>
      <c r="AGD359" s="0"/>
      <c r="AGE359" s="0"/>
      <c r="AGF359" s="0"/>
      <c r="AGG359" s="0"/>
      <c r="AGH359" s="0"/>
      <c r="AGI359" s="0"/>
      <c r="AGJ359" s="0"/>
      <c r="AGK359" s="0"/>
      <c r="AGL359" s="0"/>
      <c r="AGM359" s="0"/>
      <c r="AGN359" s="0"/>
      <c r="AGO359" s="0"/>
      <c r="AGP359" s="0"/>
      <c r="AGQ359" s="0"/>
      <c r="AGR359" s="0"/>
      <c r="AGS359" s="0"/>
      <c r="AGT359" s="0"/>
      <c r="AGU359" s="0"/>
      <c r="AGV359" s="0"/>
      <c r="AGW359" s="0"/>
      <c r="AGX359" s="0"/>
      <c r="AGY359" s="0"/>
      <c r="AGZ359" s="0"/>
      <c r="AHA359" s="0"/>
      <c r="AHB359" s="0"/>
      <c r="AHC359" s="0"/>
      <c r="AHD359" s="0"/>
      <c r="AHE359" s="0"/>
      <c r="AHF359" s="0"/>
      <c r="AHG359" s="0"/>
      <c r="AHH359" s="0"/>
      <c r="AHI359" s="0"/>
      <c r="AHJ359" s="0"/>
      <c r="AHK359" s="0"/>
      <c r="AHL359" s="0"/>
      <c r="AHM359" s="0"/>
      <c r="AHN359" s="0"/>
      <c r="AHO359" s="0"/>
      <c r="AHP359" s="0"/>
      <c r="AHQ359" s="0"/>
      <c r="AHR359" s="0"/>
      <c r="AHS359" s="0"/>
      <c r="AHT359" s="0"/>
      <c r="AHU359" s="0"/>
      <c r="AHV359" s="0"/>
      <c r="AHW359" s="0"/>
      <c r="AHX359" s="0"/>
      <c r="AHY359" s="0"/>
      <c r="AHZ359" s="0"/>
      <c r="AIA359" s="0"/>
      <c r="AIB359" s="0"/>
      <c r="AIC359" s="0"/>
      <c r="AID359" s="0"/>
      <c r="AIE359" s="0"/>
      <c r="AIF359" s="0"/>
      <c r="AIG359" s="0"/>
      <c r="AIH359" s="0"/>
      <c r="AII359" s="0"/>
      <c r="AIJ359" s="0"/>
      <c r="AIK359" s="0"/>
      <c r="AIL359" s="0"/>
      <c r="AIM359" s="0"/>
      <c r="AIN359" s="0"/>
      <c r="AIO359" s="0"/>
      <c r="AIP359" s="0"/>
      <c r="AIQ359" s="0"/>
      <c r="AIR359" s="0"/>
      <c r="AIS359" s="0"/>
      <c r="AIT359" s="0"/>
      <c r="AIU359" s="0"/>
      <c r="AIV359" s="0"/>
      <c r="AIW359" s="0"/>
      <c r="AIX359" s="0"/>
      <c r="AIY359" s="0"/>
      <c r="AIZ359" s="0"/>
      <c r="AJA359" s="0"/>
      <c r="AJB359" s="0"/>
      <c r="AJC359" s="0"/>
      <c r="AJD359" s="0"/>
      <c r="AJE359" s="0"/>
      <c r="AJF359" s="0"/>
      <c r="AJG359" s="0"/>
      <c r="AJH359" s="0"/>
      <c r="AJI359" s="0"/>
      <c r="AJJ359" s="0"/>
      <c r="AJK359" s="0"/>
      <c r="AJL359" s="0"/>
      <c r="AJM359" s="0"/>
      <c r="AJN359" s="0"/>
      <c r="AJO359" s="0"/>
      <c r="AJP359" s="0"/>
      <c r="AJQ359" s="0"/>
      <c r="AJR359" s="0"/>
      <c r="AJS359" s="0"/>
      <c r="AJT359" s="0"/>
      <c r="AJU359" s="0"/>
      <c r="AJV359" s="0"/>
      <c r="AJW359" s="0"/>
      <c r="AJX359" s="0"/>
      <c r="AJY359" s="0"/>
      <c r="AJZ359" s="0"/>
      <c r="AKA359" s="0"/>
      <c r="AKB359" s="0"/>
      <c r="AKC359" s="0"/>
      <c r="AKD359" s="0"/>
      <c r="AKE359" s="0"/>
      <c r="AKF359" s="0"/>
      <c r="AKG359" s="0"/>
      <c r="AKH359" s="0"/>
      <c r="AKI359" s="0"/>
      <c r="AKJ359" s="0"/>
      <c r="AKK359" s="0"/>
      <c r="AKL359" s="0"/>
      <c r="AKM359" s="0"/>
      <c r="AKN359" s="0"/>
      <c r="AKO359" s="0"/>
      <c r="AKP359" s="0"/>
      <c r="AKQ359" s="0"/>
      <c r="AKR359" s="0"/>
      <c r="AKS359" s="0"/>
      <c r="AKT359" s="0"/>
      <c r="AKU359" s="0"/>
      <c r="AKV359" s="0"/>
      <c r="AKW359" s="0"/>
      <c r="AKX359" s="0"/>
      <c r="AKY359" s="0"/>
      <c r="AKZ359" s="0"/>
      <c r="ALA359" s="0"/>
      <c r="ALB359" s="0"/>
      <c r="ALC359" s="0"/>
      <c r="ALD359" s="0"/>
      <c r="ALE359" s="0"/>
      <c r="ALF359" s="0"/>
      <c r="ALG359" s="0"/>
      <c r="ALH359" s="0"/>
      <c r="ALI359" s="0"/>
      <c r="ALJ359" s="0"/>
      <c r="ALK359" s="0"/>
      <c r="ALL359" s="0"/>
      <c r="ALM359" s="0"/>
      <c r="ALN359" s="0"/>
      <c r="ALO359" s="0"/>
      <c r="ALP359" s="0"/>
      <c r="ALQ359" s="0"/>
      <c r="ALR359" s="0"/>
      <c r="ALS359" s="0"/>
      <c r="ALT359" s="0"/>
      <c r="ALU359" s="0"/>
      <c r="ALV359" s="0"/>
      <c r="ALW359" s="0"/>
      <c r="ALX359" s="0"/>
      <c r="ALY359" s="0"/>
      <c r="ALZ359" s="0"/>
      <c r="AMA359" s="0"/>
      <c r="AMB359" s="0"/>
      <c r="AMC359" s="0"/>
      <c r="AMD359" s="0"/>
      <c r="AME359" s="0"/>
      <c r="AMF359" s="0"/>
      <c r="AMG359" s="0"/>
      <c r="AMH359" s="0"/>
      <c r="AMI359" s="0"/>
      <c r="AMJ359" s="0"/>
    </row>
    <row r="360" customFormat="false" ht="12.75" hidden="false" customHeight="false" outlineLevel="0" collapsed="false">
      <c r="A360" s="126" t="s">
        <v>1421</v>
      </c>
      <c r="B360" s="139"/>
      <c r="C360" s="139"/>
      <c r="D360" s="139" t="n">
        <v>0.991</v>
      </c>
      <c r="E360" s="139"/>
      <c r="F360" s="139"/>
      <c r="G360" s="139" t="n">
        <v>0.969</v>
      </c>
      <c r="H360" s="139"/>
      <c r="I360" s="139" t="n">
        <v>0.477</v>
      </c>
      <c r="J360" s="139" t="n">
        <v>0.989</v>
      </c>
      <c r="K360" s="139" t="n">
        <v>0.984</v>
      </c>
      <c r="L360" s="139"/>
      <c r="M360" s="127" t="n">
        <v>0.87</v>
      </c>
      <c r="N360" s="139" t="n">
        <v>1</v>
      </c>
      <c r="O360" s="139"/>
      <c r="P360" s="140" t="n">
        <v>0.921</v>
      </c>
      <c r="Q360" s="0"/>
      <c r="R360" s="0"/>
      <c r="S360" s="0"/>
      <c r="T360" s="0"/>
      <c r="U360" s="0"/>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c r="IY360" s="0"/>
      <c r="IZ360" s="0"/>
      <c r="JA360" s="0"/>
      <c r="JB360" s="0"/>
      <c r="JC360" s="0"/>
      <c r="JD360" s="0"/>
      <c r="JE360" s="0"/>
      <c r="JF360" s="0"/>
      <c r="JG360" s="0"/>
      <c r="JH360" s="0"/>
      <c r="JI360" s="0"/>
      <c r="JJ360" s="0"/>
      <c r="JK360" s="0"/>
      <c r="JL360" s="0"/>
      <c r="JM360" s="0"/>
      <c r="JN360" s="0"/>
      <c r="JO360" s="0"/>
      <c r="JP360" s="0"/>
      <c r="JQ360" s="0"/>
      <c r="JR360" s="0"/>
      <c r="JS360" s="0"/>
      <c r="JT360" s="0"/>
      <c r="JU360" s="0"/>
      <c r="JV360" s="0"/>
      <c r="JW360" s="0"/>
      <c r="JX360" s="0"/>
      <c r="JY360" s="0"/>
      <c r="JZ360" s="0"/>
      <c r="KA360" s="0"/>
      <c r="KB360" s="0"/>
      <c r="KC360" s="0"/>
      <c r="KD360" s="0"/>
      <c r="KE360" s="0"/>
      <c r="KF360" s="0"/>
      <c r="KG360" s="0"/>
      <c r="KH360" s="0"/>
      <c r="KI360" s="0"/>
      <c r="KJ360" s="0"/>
      <c r="KK360" s="0"/>
      <c r="KL360" s="0"/>
      <c r="KM360" s="0"/>
      <c r="KN360" s="0"/>
      <c r="KO360" s="0"/>
      <c r="KP360" s="0"/>
      <c r="KQ360" s="0"/>
      <c r="KR360" s="0"/>
      <c r="KS360" s="0"/>
      <c r="KT360" s="0"/>
      <c r="KU360" s="0"/>
      <c r="KV360" s="0"/>
      <c r="KW360" s="0"/>
      <c r="KX360" s="0"/>
      <c r="KY360" s="0"/>
      <c r="KZ360" s="0"/>
      <c r="LA360" s="0"/>
      <c r="LB360" s="0"/>
      <c r="LC360" s="0"/>
      <c r="LD360" s="0"/>
      <c r="LE360" s="0"/>
      <c r="LF360" s="0"/>
      <c r="LG360" s="0"/>
      <c r="LH360" s="0"/>
      <c r="LI360" s="0"/>
      <c r="LJ360" s="0"/>
      <c r="LK360" s="0"/>
      <c r="LL360" s="0"/>
      <c r="LM360" s="0"/>
      <c r="LN360" s="0"/>
      <c r="LO360" s="0"/>
      <c r="LP360" s="0"/>
      <c r="LQ360" s="0"/>
      <c r="LR360" s="0"/>
      <c r="LS360" s="0"/>
      <c r="LT360" s="0"/>
      <c r="LU360" s="0"/>
      <c r="LV360" s="0"/>
      <c r="LW360" s="0"/>
      <c r="LX360" s="0"/>
      <c r="LY360" s="0"/>
      <c r="LZ360" s="0"/>
      <c r="MA360" s="0"/>
      <c r="MB360" s="0"/>
      <c r="MC360" s="0"/>
      <c r="MD360" s="0"/>
      <c r="ME360" s="0"/>
      <c r="MF360" s="0"/>
      <c r="MG360" s="0"/>
      <c r="MH360" s="0"/>
      <c r="MI360" s="0"/>
      <c r="MJ360" s="0"/>
      <c r="MK360" s="0"/>
      <c r="ML360" s="0"/>
      <c r="MM360" s="0"/>
      <c r="MN360" s="0"/>
      <c r="MO360" s="0"/>
      <c r="MP360" s="0"/>
      <c r="MQ360" s="0"/>
      <c r="MR360" s="0"/>
      <c r="MS360" s="0"/>
      <c r="MT360" s="0"/>
      <c r="MU360" s="0"/>
      <c r="MV360" s="0"/>
      <c r="MW360" s="0"/>
      <c r="MX360" s="0"/>
      <c r="MY360" s="0"/>
      <c r="MZ360" s="0"/>
      <c r="NA360" s="0"/>
      <c r="NB360" s="0"/>
      <c r="NC360" s="0"/>
      <c r="ND360" s="0"/>
      <c r="NE360" s="0"/>
      <c r="NF360" s="0"/>
      <c r="NG360" s="0"/>
      <c r="NH360" s="0"/>
      <c r="NI360" s="0"/>
      <c r="NJ360" s="0"/>
      <c r="NK360" s="0"/>
      <c r="NL360" s="0"/>
      <c r="NM360" s="0"/>
      <c r="NN360" s="0"/>
      <c r="NO360" s="0"/>
      <c r="NP360" s="0"/>
      <c r="NQ360" s="0"/>
      <c r="NR360" s="0"/>
      <c r="NS360" s="0"/>
      <c r="NT360" s="0"/>
      <c r="NU360" s="0"/>
      <c r="NV360" s="0"/>
      <c r="NW360" s="0"/>
      <c r="NX360" s="0"/>
      <c r="NY360" s="0"/>
      <c r="NZ360" s="0"/>
      <c r="OA360" s="0"/>
      <c r="OB360" s="0"/>
      <c r="OC360" s="0"/>
      <c r="OD360" s="0"/>
      <c r="OE360" s="0"/>
      <c r="OF360" s="0"/>
      <c r="OG360" s="0"/>
      <c r="OH360" s="0"/>
      <c r="OI360" s="0"/>
      <c r="OJ360" s="0"/>
      <c r="OK360" s="0"/>
      <c r="OL360" s="0"/>
      <c r="OM360" s="0"/>
      <c r="ON360" s="0"/>
      <c r="OO360" s="0"/>
      <c r="OP360" s="0"/>
      <c r="OQ360" s="0"/>
      <c r="OR360" s="0"/>
      <c r="OS360" s="0"/>
      <c r="OT360" s="0"/>
      <c r="OU360" s="0"/>
      <c r="OV360" s="0"/>
      <c r="OW360" s="0"/>
      <c r="OX360" s="0"/>
      <c r="OY360" s="0"/>
      <c r="OZ360" s="0"/>
      <c r="PA360" s="0"/>
      <c r="PB360" s="0"/>
      <c r="PC360" s="0"/>
      <c r="PD360" s="0"/>
      <c r="PE360" s="0"/>
      <c r="PF360" s="0"/>
      <c r="PG360" s="0"/>
      <c r="PH360" s="0"/>
      <c r="PI360" s="0"/>
      <c r="PJ360" s="0"/>
      <c r="PK360" s="0"/>
      <c r="PL360" s="0"/>
      <c r="PM360" s="0"/>
      <c r="PN360" s="0"/>
      <c r="PO360" s="0"/>
      <c r="PP360" s="0"/>
      <c r="PQ360" s="0"/>
      <c r="PR360" s="0"/>
      <c r="PS360" s="0"/>
      <c r="PT360" s="0"/>
      <c r="PU360" s="0"/>
      <c r="PV360" s="0"/>
      <c r="PW360" s="0"/>
      <c r="PX360" s="0"/>
      <c r="PY360" s="0"/>
      <c r="PZ360" s="0"/>
      <c r="QA360" s="0"/>
      <c r="QB360" s="0"/>
      <c r="QC360" s="0"/>
      <c r="QD360" s="0"/>
      <c r="QE360" s="0"/>
      <c r="QF360" s="0"/>
      <c r="QG360" s="0"/>
      <c r="QH360" s="0"/>
      <c r="QI360" s="0"/>
      <c r="QJ360" s="0"/>
      <c r="QK360" s="0"/>
      <c r="QL360" s="0"/>
      <c r="QM360" s="0"/>
      <c r="QN360" s="0"/>
      <c r="QO360" s="0"/>
      <c r="QP360" s="0"/>
      <c r="QQ360" s="0"/>
      <c r="QR360" s="0"/>
      <c r="QS360" s="0"/>
      <c r="QT360" s="0"/>
      <c r="QU360" s="0"/>
      <c r="QV360" s="0"/>
      <c r="QW360" s="0"/>
      <c r="QX360" s="0"/>
      <c r="QY360" s="0"/>
      <c r="QZ360" s="0"/>
      <c r="RA360" s="0"/>
      <c r="RB360" s="0"/>
      <c r="RC360" s="0"/>
      <c r="RD360" s="0"/>
      <c r="RE360" s="0"/>
      <c r="RF360" s="0"/>
      <c r="RG360" s="0"/>
      <c r="RH360" s="0"/>
      <c r="RI360" s="0"/>
      <c r="RJ360" s="0"/>
      <c r="RK360" s="0"/>
      <c r="RL360" s="0"/>
      <c r="RM360" s="0"/>
      <c r="RN360" s="0"/>
      <c r="RO360" s="0"/>
      <c r="RP360" s="0"/>
      <c r="RQ360" s="0"/>
      <c r="RR360" s="0"/>
      <c r="RS360" s="0"/>
      <c r="RT360" s="0"/>
      <c r="RU360" s="0"/>
      <c r="RV360" s="0"/>
      <c r="RW360" s="0"/>
      <c r="RX360" s="0"/>
      <c r="RY360" s="0"/>
      <c r="RZ360" s="0"/>
      <c r="SA360" s="0"/>
      <c r="SB360" s="0"/>
      <c r="SC360" s="0"/>
      <c r="SD360" s="0"/>
      <c r="SE360" s="0"/>
      <c r="SF360" s="0"/>
      <c r="SG360" s="0"/>
      <c r="SH360" s="0"/>
      <c r="SI360" s="0"/>
      <c r="SJ360" s="0"/>
      <c r="SK360" s="0"/>
      <c r="SL360" s="0"/>
      <c r="SM360" s="0"/>
      <c r="SN360" s="0"/>
      <c r="SO360" s="0"/>
      <c r="SP360" s="0"/>
      <c r="SQ360" s="0"/>
      <c r="SR360" s="0"/>
      <c r="SS360" s="0"/>
      <c r="ST360" s="0"/>
      <c r="SU360" s="0"/>
      <c r="SV360" s="0"/>
      <c r="SW360" s="0"/>
      <c r="SX360" s="0"/>
      <c r="SY360" s="0"/>
      <c r="SZ360" s="0"/>
      <c r="TA360" s="0"/>
      <c r="TB360" s="0"/>
      <c r="TC360" s="0"/>
      <c r="TD360" s="0"/>
      <c r="TE360" s="0"/>
      <c r="TF360" s="0"/>
      <c r="TG360" s="0"/>
      <c r="TH360" s="0"/>
      <c r="TI360" s="0"/>
      <c r="TJ360" s="0"/>
      <c r="TK360" s="0"/>
      <c r="TL360" s="0"/>
      <c r="TM360" s="0"/>
      <c r="TN360" s="0"/>
      <c r="TO360" s="0"/>
      <c r="TP360" s="0"/>
      <c r="TQ360" s="0"/>
      <c r="TR360" s="0"/>
      <c r="TS360" s="0"/>
      <c r="TT360" s="0"/>
      <c r="TU360" s="0"/>
      <c r="TV360" s="0"/>
      <c r="TW360" s="0"/>
      <c r="TX360" s="0"/>
      <c r="TY360" s="0"/>
      <c r="TZ360" s="0"/>
      <c r="UA360" s="0"/>
      <c r="UB360" s="0"/>
      <c r="UC360" s="0"/>
      <c r="UD360" s="0"/>
      <c r="UE360" s="0"/>
      <c r="UF360" s="0"/>
      <c r="UG360" s="0"/>
      <c r="UH360" s="0"/>
      <c r="UI360" s="0"/>
      <c r="UJ360" s="0"/>
      <c r="UK360" s="0"/>
      <c r="UL360" s="0"/>
      <c r="UM360" s="0"/>
      <c r="UN360" s="0"/>
      <c r="UO360" s="0"/>
      <c r="UP360" s="0"/>
      <c r="UQ360" s="0"/>
      <c r="UR360" s="0"/>
      <c r="US360" s="0"/>
      <c r="UT360" s="0"/>
      <c r="UU360" s="0"/>
      <c r="UV360" s="0"/>
      <c r="UW360" s="0"/>
      <c r="UX360" s="0"/>
      <c r="UY360" s="0"/>
      <c r="UZ360" s="0"/>
      <c r="VA360" s="0"/>
      <c r="VB360" s="0"/>
      <c r="VC360" s="0"/>
      <c r="VD360" s="0"/>
      <c r="VE360" s="0"/>
      <c r="VF360" s="0"/>
      <c r="VG360" s="0"/>
      <c r="VH360" s="0"/>
      <c r="VI360" s="0"/>
      <c r="VJ360" s="0"/>
      <c r="VK360" s="0"/>
      <c r="VL360" s="0"/>
      <c r="VM360" s="0"/>
      <c r="VN360" s="0"/>
      <c r="VO360" s="0"/>
      <c r="VP360" s="0"/>
      <c r="VQ360" s="0"/>
      <c r="VR360" s="0"/>
      <c r="VS360" s="0"/>
      <c r="VT360" s="0"/>
      <c r="VU360" s="0"/>
      <c r="VV360" s="0"/>
      <c r="VW360" s="0"/>
      <c r="VX360" s="0"/>
      <c r="VY360" s="0"/>
      <c r="VZ360" s="0"/>
      <c r="WA360" s="0"/>
      <c r="WB360" s="0"/>
      <c r="WC360" s="0"/>
      <c r="WD360" s="0"/>
      <c r="WE360" s="0"/>
      <c r="WF360" s="0"/>
      <c r="WG360" s="0"/>
      <c r="WH360" s="0"/>
      <c r="WI360" s="0"/>
      <c r="WJ360" s="0"/>
      <c r="WK360" s="0"/>
      <c r="WL360" s="0"/>
      <c r="WM360" s="0"/>
      <c r="WN360" s="0"/>
      <c r="WO360" s="0"/>
      <c r="WP360" s="0"/>
      <c r="WQ360" s="0"/>
      <c r="WR360" s="0"/>
      <c r="WS360" s="0"/>
      <c r="WT360" s="0"/>
      <c r="WU360" s="0"/>
      <c r="WV360" s="0"/>
      <c r="WW360" s="0"/>
      <c r="WX360" s="0"/>
      <c r="WY360" s="0"/>
      <c r="WZ360" s="0"/>
      <c r="XA360" s="0"/>
      <c r="XB360" s="0"/>
      <c r="XC360" s="0"/>
      <c r="XD360" s="0"/>
      <c r="XE360" s="0"/>
      <c r="XF360" s="0"/>
      <c r="XG360" s="0"/>
      <c r="XH360" s="0"/>
      <c r="XI360" s="0"/>
      <c r="XJ360" s="0"/>
      <c r="XK360" s="0"/>
      <c r="XL360" s="0"/>
      <c r="XM360" s="0"/>
      <c r="XN360" s="0"/>
      <c r="XO360" s="0"/>
      <c r="XP360" s="0"/>
      <c r="XQ360" s="0"/>
      <c r="XR360" s="0"/>
      <c r="XS360" s="0"/>
      <c r="XT360" s="0"/>
      <c r="XU360" s="0"/>
      <c r="XV360" s="0"/>
      <c r="XW360" s="0"/>
      <c r="XX360" s="0"/>
      <c r="XY360" s="0"/>
      <c r="XZ360" s="0"/>
      <c r="YA360" s="0"/>
      <c r="YB360" s="0"/>
      <c r="YC360" s="0"/>
      <c r="YD360" s="0"/>
      <c r="YE360" s="0"/>
      <c r="YF360" s="0"/>
      <c r="YG360" s="0"/>
      <c r="YH360" s="0"/>
      <c r="YI360" s="0"/>
      <c r="YJ360" s="0"/>
      <c r="YK360" s="0"/>
      <c r="YL360" s="0"/>
      <c r="YM360" s="0"/>
      <c r="YN360" s="0"/>
      <c r="YO360" s="0"/>
      <c r="YP360" s="0"/>
      <c r="YQ360" s="0"/>
      <c r="YR360" s="0"/>
      <c r="YS360" s="0"/>
      <c r="YT360" s="0"/>
      <c r="YU360" s="0"/>
      <c r="YV360" s="0"/>
      <c r="YW360" s="0"/>
      <c r="YX360" s="0"/>
      <c r="YY360" s="0"/>
      <c r="YZ360" s="0"/>
      <c r="ZA360" s="0"/>
      <c r="ZB360" s="0"/>
      <c r="ZC360" s="0"/>
      <c r="ZD360" s="0"/>
      <c r="ZE360" s="0"/>
      <c r="ZF360" s="0"/>
      <c r="ZG360" s="0"/>
      <c r="ZH360" s="0"/>
      <c r="ZI360" s="0"/>
      <c r="ZJ360" s="0"/>
      <c r="ZK360" s="0"/>
      <c r="ZL360" s="0"/>
      <c r="ZM360" s="0"/>
      <c r="ZN360" s="0"/>
      <c r="ZO360" s="0"/>
      <c r="ZP360" s="0"/>
      <c r="ZQ360" s="0"/>
      <c r="ZR360" s="0"/>
      <c r="ZS360" s="0"/>
      <c r="ZT360" s="0"/>
      <c r="ZU360" s="0"/>
      <c r="ZV360" s="0"/>
      <c r="ZW360" s="0"/>
      <c r="ZX360" s="0"/>
      <c r="ZY360" s="0"/>
      <c r="ZZ360" s="0"/>
      <c r="AAA360" s="0"/>
      <c r="AAB360" s="0"/>
      <c r="AAC360" s="0"/>
      <c r="AAD360" s="0"/>
      <c r="AAE360" s="0"/>
      <c r="AAF360" s="0"/>
      <c r="AAG360" s="0"/>
      <c r="AAH360" s="0"/>
      <c r="AAI360" s="0"/>
      <c r="AAJ360" s="0"/>
      <c r="AAK360" s="0"/>
      <c r="AAL360" s="0"/>
      <c r="AAM360" s="0"/>
      <c r="AAN360" s="0"/>
      <c r="AAO360" s="0"/>
      <c r="AAP360" s="0"/>
      <c r="AAQ360" s="0"/>
      <c r="AAR360" s="0"/>
      <c r="AAS360" s="0"/>
      <c r="AAT360" s="0"/>
      <c r="AAU360" s="0"/>
      <c r="AAV360" s="0"/>
      <c r="AAW360" s="0"/>
      <c r="AAX360" s="0"/>
      <c r="AAY360" s="0"/>
      <c r="AAZ360" s="0"/>
      <c r="ABA360" s="0"/>
      <c r="ABB360" s="0"/>
      <c r="ABC360" s="0"/>
      <c r="ABD360" s="0"/>
      <c r="ABE360" s="0"/>
      <c r="ABF360" s="0"/>
      <c r="ABG360" s="0"/>
      <c r="ABH360" s="0"/>
      <c r="ABI360" s="0"/>
      <c r="ABJ360" s="0"/>
      <c r="ABK360" s="0"/>
      <c r="ABL360" s="0"/>
      <c r="ABM360" s="0"/>
      <c r="ABN360" s="0"/>
      <c r="ABO360" s="0"/>
      <c r="ABP360" s="0"/>
      <c r="ABQ360" s="0"/>
      <c r="ABR360" s="0"/>
      <c r="ABS360" s="0"/>
      <c r="ABT360" s="0"/>
      <c r="ABU360" s="0"/>
      <c r="ABV360" s="0"/>
      <c r="ABW360" s="0"/>
      <c r="ABX360" s="0"/>
      <c r="ABY360" s="0"/>
      <c r="ABZ360" s="0"/>
      <c r="ACA360" s="0"/>
      <c r="ACB360" s="0"/>
      <c r="ACC360" s="0"/>
      <c r="ACD360" s="0"/>
      <c r="ACE360" s="0"/>
      <c r="ACF360" s="0"/>
      <c r="ACG360" s="0"/>
      <c r="ACH360" s="0"/>
      <c r="ACI360" s="0"/>
      <c r="ACJ360" s="0"/>
      <c r="ACK360" s="0"/>
      <c r="ACL360" s="0"/>
      <c r="ACM360" s="0"/>
      <c r="ACN360" s="0"/>
      <c r="ACO360" s="0"/>
      <c r="ACP360" s="0"/>
      <c r="ACQ360" s="0"/>
      <c r="ACR360" s="0"/>
      <c r="ACS360" s="0"/>
      <c r="ACT360" s="0"/>
      <c r="ACU360" s="0"/>
      <c r="ACV360" s="0"/>
      <c r="ACW360" s="0"/>
      <c r="ACX360" s="0"/>
      <c r="ACY360" s="0"/>
      <c r="ACZ360" s="0"/>
      <c r="ADA360" s="0"/>
      <c r="ADB360" s="0"/>
      <c r="ADC360" s="0"/>
      <c r="ADD360" s="0"/>
      <c r="ADE360" s="0"/>
      <c r="ADF360" s="0"/>
      <c r="ADG360" s="0"/>
      <c r="ADH360" s="0"/>
      <c r="ADI360" s="0"/>
      <c r="ADJ360" s="0"/>
      <c r="ADK360" s="0"/>
      <c r="ADL360" s="0"/>
      <c r="ADM360" s="0"/>
      <c r="ADN360" s="0"/>
      <c r="ADO360" s="0"/>
      <c r="ADP360" s="0"/>
      <c r="ADQ360" s="0"/>
      <c r="ADR360" s="0"/>
      <c r="ADS360" s="0"/>
      <c r="ADT360" s="0"/>
      <c r="ADU360" s="0"/>
      <c r="ADV360" s="0"/>
      <c r="ADW360" s="0"/>
      <c r="ADX360" s="0"/>
      <c r="ADY360" s="0"/>
      <c r="ADZ360" s="0"/>
      <c r="AEA360" s="0"/>
      <c r="AEB360" s="0"/>
      <c r="AEC360" s="0"/>
      <c r="AED360" s="0"/>
      <c r="AEE360" s="0"/>
      <c r="AEF360" s="0"/>
      <c r="AEG360" s="0"/>
      <c r="AEH360" s="0"/>
      <c r="AEI360" s="0"/>
      <c r="AEJ360" s="0"/>
      <c r="AEK360" s="0"/>
      <c r="AEL360" s="0"/>
      <c r="AEM360" s="0"/>
      <c r="AEN360" s="0"/>
      <c r="AEO360" s="0"/>
      <c r="AEP360" s="0"/>
      <c r="AEQ360" s="0"/>
      <c r="AER360" s="0"/>
      <c r="AES360" s="0"/>
      <c r="AET360" s="0"/>
      <c r="AEU360" s="0"/>
      <c r="AEV360" s="0"/>
      <c r="AEW360" s="0"/>
      <c r="AEX360" s="0"/>
      <c r="AEY360" s="0"/>
      <c r="AEZ360" s="0"/>
      <c r="AFA360" s="0"/>
      <c r="AFB360" s="0"/>
      <c r="AFC360" s="0"/>
      <c r="AFD360" s="0"/>
      <c r="AFE360" s="0"/>
      <c r="AFF360" s="0"/>
      <c r="AFG360" s="0"/>
      <c r="AFH360" s="0"/>
      <c r="AFI360" s="0"/>
      <c r="AFJ360" s="0"/>
      <c r="AFK360" s="0"/>
      <c r="AFL360" s="0"/>
      <c r="AFM360" s="0"/>
      <c r="AFN360" s="0"/>
      <c r="AFO360" s="0"/>
      <c r="AFP360" s="0"/>
      <c r="AFQ360" s="0"/>
      <c r="AFR360" s="0"/>
      <c r="AFS360" s="0"/>
      <c r="AFT360" s="0"/>
      <c r="AFU360" s="0"/>
      <c r="AFV360" s="0"/>
      <c r="AFW360" s="0"/>
      <c r="AFX360" s="0"/>
      <c r="AFY360" s="0"/>
      <c r="AFZ360" s="0"/>
      <c r="AGA360" s="0"/>
      <c r="AGB360" s="0"/>
      <c r="AGC360" s="0"/>
      <c r="AGD360" s="0"/>
      <c r="AGE360" s="0"/>
      <c r="AGF360" s="0"/>
      <c r="AGG360" s="0"/>
      <c r="AGH360" s="0"/>
      <c r="AGI360" s="0"/>
      <c r="AGJ360" s="0"/>
      <c r="AGK360" s="0"/>
      <c r="AGL360" s="0"/>
      <c r="AGM360" s="0"/>
      <c r="AGN360" s="0"/>
      <c r="AGO360" s="0"/>
      <c r="AGP360" s="0"/>
      <c r="AGQ360" s="0"/>
      <c r="AGR360" s="0"/>
      <c r="AGS360" s="0"/>
      <c r="AGT360" s="0"/>
      <c r="AGU360" s="0"/>
      <c r="AGV360" s="0"/>
      <c r="AGW360" s="0"/>
      <c r="AGX360" s="0"/>
      <c r="AGY360" s="0"/>
      <c r="AGZ360" s="0"/>
      <c r="AHA360" s="0"/>
      <c r="AHB360" s="0"/>
      <c r="AHC360" s="0"/>
      <c r="AHD360" s="0"/>
      <c r="AHE360" s="0"/>
      <c r="AHF360" s="0"/>
      <c r="AHG360" s="0"/>
      <c r="AHH360" s="0"/>
      <c r="AHI360" s="0"/>
      <c r="AHJ360" s="0"/>
      <c r="AHK360" s="0"/>
      <c r="AHL360" s="0"/>
      <c r="AHM360" s="0"/>
      <c r="AHN360" s="0"/>
      <c r="AHO360" s="0"/>
      <c r="AHP360" s="0"/>
      <c r="AHQ360" s="0"/>
      <c r="AHR360" s="0"/>
      <c r="AHS360" s="0"/>
      <c r="AHT360" s="0"/>
      <c r="AHU360" s="0"/>
      <c r="AHV360" s="0"/>
      <c r="AHW360" s="0"/>
      <c r="AHX360" s="0"/>
      <c r="AHY360" s="0"/>
      <c r="AHZ360" s="0"/>
      <c r="AIA360" s="0"/>
      <c r="AIB360" s="0"/>
      <c r="AIC360" s="0"/>
      <c r="AID360" s="0"/>
      <c r="AIE360" s="0"/>
      <c r="AIF360" s="0"/>
      <c r="AIG360" s="0"/>
      <c r="AIH360" s="0"/>
      <c r="AII360" s="0"/>
      <c r="AIJ360" s="0"/>
      <c r="AIK360" s="0"/>
      <c r="AIL360" s="0"/>
      <c r="AIM360" s="0"/>
      <c r="AIN360" s="0"/>
      <c r="AIO360" s="0"/>
      <c r="AIP360" s="0"/>
      <c r="AIQ360" s="0"/>
      <c r="AIR360" s="0"/>
      <c r="AIS360" s="0"/>
      <c r="AIT360" s="0"/>
      <c r="AIU360" s="0"/>
      <c r="AIV360" s="0"/>
      <c r="AIW360" s="0"/>
      <c r="AIX360" s="0"/>
      <c r="AIY360" s="0"/>
      <c r="AIZ360" s="0"/>
      <c r="AJA360" s="0"/>
      <c r="AJB360" s="0"/>
      <c r="AJC360" s="0"/>
      <c r="AJD360" s="0"/>
      <c r="AJE360" s="0"/>
      <c r="AJF360" s="0"/>
      <c r="AJG360" s="0"/>
      <c r="AJH360" s="0"/>
      <c r="AJI360" s="0"/>
      <c r="AJJ360" s="0"/>
      <c r="AJK360" s="0"/>
      <c r="AJL360" s="0"/>
      <c r="AJM360" s="0"/>
      <c r="AJN360" s="0"/>
      <c r="AJO360" s="0"/>
      <c r="AJP360" s="0"/>
      <c r="AJQ360" s="0"/>
      <c r="AJR360" s="0"/>
      <c r="AJS360" s="0"/>
      <c r="AJT360" s="0"/>
      <c r="AJU360" s="0"/>
      <c r="AJV360" s="0"/>
      <c r="AJW360" s="0"/>
      <c r="AJX360" s="0"/>
      <c r="AJY360" s="0"/>
      <c r="AJZ360" s="0"/>
      <c r="AKA360" s="0"/>
      <c r="AKB360" s="0"/>
      <c r="AKC360" s="0"/>
      <c r="AKD360" s="0"/>
      <c r="AKE360" s="0"/>
      <c r="AKF360" s="0"/>
      <c r="AKG360" s="0"/>
      <c r="AKH360" s="0"/>
      <c r="AKI360" s="0"/>
      <c r="AKJ360" s="0"/>
      <c r="AKK360" s="0"/>
      <c r="AKL360" s="0"/>
      <c r="AKM360" s="0"/>
      <c r="AKN360" s="0"/>
      <c r="AKO360" s="0"/>
      <c r="AKP360" s="0"/>
      <c r="AKQ360" s="0"/>
      <c r="AKR360" s="0"/>
      <c r="AKS360" s="0"/>
      <c r="AKT360" s="0"/>
      <c r="AKU360" s="0"/>
      <c r="AKV360" s="0"/>
      <c r="AKW360" s="0"/>
      <c r="AKX360" s="0"/>
      <c r="AKY360" s="0"/>
      <c r="AKZ360" s="0"/>
      <c r="ALA360" s="0"/>
      <c r="ALB360" s="0"/>
      <c r="ALC360" s="0"/>
      <c r="ALD360" s="0"/>
      <c r="ALE360" s="0"/>
      <c r="ALF360" s="0"/>
      <c r="ALG360" s="0"/>
      <c r="ALH360" s="0"/>
      <c r="ALI360" s="0"/>
      <c r="ALJ360" s="0"/>
      <c r="ALK360" s="0"/>
      <c r="ALL360" s="0"/>
      <c r="ALM360" s="0"/>
      <c r="ALN360" s="0"/>
      <c r="ALO360" s="0"/>
      <c r="ALP360" s="0"/>
      <c r="ALQ360" s="0"/>
      <c r="ALR360" s="0"/>
      <c r="ALS360" s="0"/>
      <c r="ALT360" s="0"/>
      <c r="ALU360" s="0"/>
      <c r="ALV360" s="0"/>
      <c r="ALW360" s="0"/>
      <c r="ALX360" s="0"/>
      <c r="ALY360" s="0"/>
      <c r="ALZ360" s="0"/>
      <c r="AMA360" s="0"/>
      <c r="AMB360" s="0"/>
      <c r="AMC360" s="0"/>
      <c r="AMD360" s="0"/>
      <c r="AME360" s="0"/>
      <c r="AMF360" s="0"/>
      <c r="AMG360" s="0"/>
      <c r="AMH360" s="0"/>
      <c r="AMI360" s="0"/>
      <c r="AMJ360" s="0"/>
    </row>
    <row r="361" customFormat="false" ht="12.75" hidden="false" customHeight="false" outlineLevel="0" collapsed="false">
      <c r="A361" s="126" t="s">
        <v>1422</v>
      </c>
      <c r="B361" s="127" t="n">
        <v>0.96</v>
      </c>
      <c r="C361" s="0"/>
      <c r="D361" s="127" t="n">
        <v>0.967</v>
      </c>
      <c r="E361" s="127" t="n">
        <v>0.884</v>
      </c>
      <c r="F361" s="0"/>
      <c r="G361" s="127" t="n">
        <v>0.879</v>
      </c>
      <c r="H361" s="127" t="n">
        <v>0.975</v>
      </c>
      <c r="I361" s="127" t="n">
        <v>0.487</v>
      </c>
      <c r="J361" s="127" t="n">
        <v>0.984</v>
      </c>
      <c r="K361" s="127" t="n">
        <v>0.95</v>
      </c>
      <c r="L361" s="127" t="n">
        <v>0.976</v>
      </c>
      <c r="M361" s="127" t="n">
        <v>0.847</v>
      </c>
      <c r="N361" s="127" t="n">
        <v>0.99</v>
      </c>
      <c r="O361" s="127" t="n">
        <v>0.85</v>
      </c>
      <c r="P361" s="128" t="n">
        <v>0.977</v>
      </c>
      <c r="Q361" s="0"/>
      <c r="R361" s="0"/>
      <c r="S361" s="0"/>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c r="IY361" s="0"/>
      <c r="IZ361" s="0"/>
      <c r="JA361" s="0"/>
      <c r="JB361" s="0"/>
      <c r="JC361" s="0"/>
      <c r="JD361" s="0"/>
      <c r="JE361" s="0"/>
      <c r="JF361" s="0"/>
      <c r="JG361" s="0"/>
      <c r="JH361" s="0"/>
      <c r="JI361" s="0"/>
      <c r="JJ361" s="0"/>
      <c r="JK361" s="0"/>
      <c r="JL361" s="0"/>
      <c r="JM361" s="0"/>
      <c r="JN361" s="0"/>
      <c r="JO361" s="0"/>
      <c r="JP361" s="0"/>
      <c r="JQ361" s="0"/>
      <c r="JR361" s="0"/>
      <c r="JS361" s="0"/>
      <c r="JT361" s="0"/>
      <c r="JU361" s="0"/>
      <c r="JV361" s="0"/>
      <c r="JW361" s="0"/>
      <c r="JX361" s="0"/>
      <c r="JY361" s="0"/>
      <c r="JZ361" s="0"/>
      <c r="KA361" s="0"/>
      <c r="KB361" s="0"/>
      <c r="KC361" s="0"/>
      <c r="KD361" s="0"/>
      <c r="KE361" s="0"/>
      <c r="KF361" s="0"/>
      <c r="KG361" s="0"/>
      <c r="KH361" s="0"/>
      <c r="KI361" s="0"/>
      <c r="KJ361" s="0"/>
      <c r="KK361" s="0"/>
      <c r="KL361" s="0"/>
      <c r="KM361" s="0"/>
      <c r="KN361" s="0"/>
      <c r="KO361" s="0"/>
      <c r="KP361" s="0"/>
      <c r="KQ361" s="0"/>
      <c r="KR361" s="0"/>
      <c r="KS361" s="0"/>
      <c r="KT361" s="0"/>
      <c r="KU361" s="0"/>
      <c r="KV361" s="0"/>
      <c r="KW361" s="0"/>
      <c r="KX361" s="0"/>
      <c r="KY361" s="0"/>
      <c r="KZ361" s="0"/>
      <c r="LA361" s="0"/>
      <c r="LB361" s="0"/>
      <c r="LC361" s="0"/>
      <c r="LD361" s="0"/>
      <c r="LE361" s="0"/>
      <c r="LF361" s="0"/>
      <c r="LG361" s="0"/>
      <c r="LH361" s="0"/>
      <c r="LI361" s="0"/>
      <c r="LJ361" s="0"/>
      <c r="LK361" s="0"/>
      <c r="LL361" s="0"/>
      <c r="LM361" s="0"/>
      <c r="LN361" s="0"/>
      <c r="LO361" s="0"/>
      <c r="LP361" s="0"/>
      <c r="LQ361" s="0"/>
      <c r="LR361" s="0"/>
      <c r="LS361" s="0"/>
      <c r="LT361" s="0"/>
      <c r="LU361" s="0"/>
      <c r="LV361" s="0"/>
      <c r="LW361" s="0"/>
      <c r="LX361" s="0"/>
      <c r="LY361" s="0"/>
      <c r="LZ361" s="0"/>
      <c r="MA361" s="0"/>
      <c r="MB361" s="0"/>
      <c r="MC361" s="0"/>
      <c r="MD361" s="0"/>
      <c r="ME361" s="0"/>
      <c r="MF361" s="0"/>
      <c r="MG361" s="0"/>
      <c r="MH361" s="0"/>
      <c r="MI361" s="0"/>
      <c r="MJ361" s="0"/>
      <c r="MK361" s="0"/>
      <c r="ML361" s="0"/>
      <c r="MM361" s="0"/>
      <c r="MN361" s="0"/>
      <c r="MO361" s="0"/>
      <c r="MP361" s="0"/>
      <c r="MQ361" s="0"/>
      <c r="MR361" s="0"/>
      <c r="MS361" s="0"/>
      <c r="MT361" s="0"/>
      <c r="MU361" s="0"/>
      <c r="MV361" s="0"/>
      <c r="MW361" s="0"/>
      <c r="MX361" s="0"/>
      <c r="MY361" s="0"/>
      <c r="MZ361" s="0"/>
      <c r="NA361" s="0"/>
      <c r="NB361" s="0"/>
      <c r="NC361" s="0"/>
      <c r="ND361" s="0"/>
      <c r="NE361" s="0"/>
      <c r="NF361" s="0"/>
      <c r="NG361" s="0"/>
      <c r="NH361" s="0"/>
      <c r="NI361" s="0"/>
      <c r="NJ361" s="0"/>
      <c r="NK361" s="0"/>
      <c r="NL361" s="0"/>
      <c r="NM361" s="0"/>
      <c r="NN361" s="0"/>
      <c r="NO361" s="0"/>
      <c r="NP361" s="0"/>
      <c r="NQ361" s="0"/>
      <c r="NR361" s="0"/>
      <c r="NS361" s="0"/>
      <c r="NT361" s="0"/>
      <c r="NU361" s="0"/>
      <c r="NV361" s="0"/>
      <c r="NW361" s="0"/>
      <c r="NX361" s="0"/>
      <c r="NY361" s="0"/>
      <c r="NZ361" s="0"/>
      <c r="OA361" s="0"/>
      <c r="OB361" s="0"/>
      <c r="OC361" s="0"/>
      <c r="OD361" s="0"/>
      <c r="OE361" s="0"/>
      <c r="OF361" s="0"/>
      <c r="OG361" s="0"/>
      <c r="OH361" s="0"/>
      <c r="OI361" s="0"/>
      <c r="OJ361" s="0"/>
      <c r="OK361" s="0"/>
      <c r="OL361" s="0"/>
      <c r="OM361" s="0"/>
      <c r="ON361" s="0"/>
      <c r="OO361" s="0"/>
      <c r="OP361" s="0"/>
      <c r="OQ361" s="0"/>
      <c r="OR361" s="0"/>
      <c r="OS361" s="0"/>
      <c r="OT361" s="0"/>
      <c r="OU361" s="0"/>
      <c r="OV361" s="0"/>
      <c r="OW361" s="0"/>
      <c r="OX361" s="0"/>
      <c r="OY361" s="0"/>
      <c r="OZ361" s="0"/>
      <c r="PA361" s="0"/>
      <c r="PB361" s="0"/>
      <c r="PC361" s="0"/>
      <c r="PD361" s="0"/>
      <c r="PE361" s="0"/>
      <c r="PF361" s="0"/>
      <c r="PG361" s="0"/>
      <c r="PH361" s="0"/>
      <c r="PI361" s="0"/>
      <c r="PJ361" s="0"/>
      <c r="PK361" s="0"/>
      <c r="PL361" s="0"/>
      <c r="PM361" s="0"/>
      <c r="PN361" s="0"/>
      <c r="PO361" s="0"/>
      <c r="PP361" s="0"/>
      <c r="PQ361" s="0"/>
      <c r="PR361" s="0"/>
      <c r="PS361" s="0"/>
      <c r="PT361" s="0"/>
      <c r="PU361" s="0"/>
      <c r="PV361" s="0"/>
      <c r="PW361" s="0"/>
      <c r="PX361" s="0"/>
      <c r="PY361" s="0"/>
      <c r="PZ361" s="0"/>
      <c r="QA361" s="0"/>
      <c r="QB361" s="0"/>
      <c r="QC361" s="0"/>
      <c r="QD361" s="0"/>
      <c r="QE361" s="0"/>
      <c r="QF361" s="0"/>
      <c r="QG361" s="0"/>
      <c r="QH361" s="0"/>
      <c r="QI361" s="0"/>
      <c r="QJ361" s="0"/>
      <c r="QK361" s="0"/>
      <c r="QL361" s="0"/>
      <c r="QM361" s="0"/>
      <c r="QN361" s="0"/>
      <c r="QO361" s="0"/>
      <c r="QP361" s="0"/>
      <c r="QQ361" s="0"/>
      <c r="QR361" s="0"/>
      <c r="QS361" s="0"/>
      <c r="QT361" s="0"/>
      <c r="QU361" s="0"/>
      <c r="QV361" s="0"/>
      <c r="QW361" s="0"/>
      <c r="QX361" s="0"/>
      <c r="QY361" s="0"/>
      <c r="QZ361" s="0"/>
      <c r="RA361" s="0"/>
      <c r="RB361" s="0"/>
      <c r="RC361" s="0"/>
      <c r="RD361" s="0"/>
      <c r="RE361" s="0"/>
      <c r="RF361" s="0"/>
      <c r="RG361" s="0"/>
      <c r="RH361" s="0"/>
      <c r="RI361" s="0"/>
      <c r="RJ361" s="0"/>
      <c r="RK361" s="0"/>
      <c r="RL361" s="0"/>
      <c r="RM361" s="0"/>
      <c r="RN361" s="0"/>
      <c r="RO361" s="0"/>
      <c r="RP361" s="0"/>
      <c r="RQ361" s="0"/>
      <c r="RR361" s="0"/>
      <c r="RS361" s="0"/>
      <c r="RT361" s="0"/>
      <c r="RU361" s="0"/>
      <c r="RV361" s="0"/>
      <c r="RW361" s="0"/>
      <c r="RX361" s="0"/>
      <c r="RY361" s="0"/>
      <c r="RZ361" s="0"/>
      <c r="SA361" s="0"/>
      <c r="SB361" s="0"/>
      <c r="SC361" s="0"/>
      <c r="SD361" s="0"/>
      <c r="SE361" s="0"/>
      <c r="SF361" s="0"/>
      <c r="SG361" s="0"/>
      <c r="SH361" s="0"/>
      <c r="SI361" s="0"/>
      <c r="SJ361" s="0"/>
      <c r="SK361" s="0"/>
      <c r="SL361" s="0"/>
      <c r="SM361" s="0"/>
      <c r="SN361" s="0"/>
      <c r="SO361" s="0"/>
      <c r="SP361" s="0"/>
      <c r="SQ361" s="0"/>
      <c r="SR361" s="0"/>
      <c r="SS361" s="0"/>
      <c r="ST361" s="0"/>
      <c r="SU361" s="0"/>
      <c r="SV361" s="0"/>
      <c r="SW361" s="0"/>
      <c r="SX361" s="0"/>
      <c r="SY361" s="0"/>
      <c r="SZ361" s="0"/>
      <c r="TA361" s="0"/>
      <c r="TB361" s="0"/>
      <c r="TC361" s="0"/>
      <c r="TD361" s="0"/>
      <c r="TE361" s="0"/>
      <c r="TF361" s="0"/>
      <c r="TG361" s="0"/>
      <c r="TH361" s="0"/>
      <c r="TI361" s="0"/>
      <c r="TJ361" s="0"/>
      <c r="TK361" s="0"/>
      <c r="TL361" s="0"/>
      <c r="TM361" s="0"/>
      <c r="TN361" s="0"/>
      <c r="TO361" s="0"/>
      <c r="TP361" s="0"/>
      <c r="TQ361" s="0"/>
      <c r="TR361" s="0"/>
      <c r="TS361" s="0"/>
      <c r="TT361" s="0"/>
      <c r="TU361" s="0"/>
      <c r="TV361" s="0"/>
      <c r="TW361" s="0"/>
      <c r="TX361" s="0"/>
      <c r="TY361" s="0"/>
      <c r="TZ361" s="0"/>
      <c r="UA361" s="0"/>
      <c r="UB361" s="0"/>
      <c r="UC361" s="0"/>
      <c r="UD361" s="0"/>
      <c r="UE361" s="0"/>
      <c r="UF361" s="0"/>
      <c r="UG361" s="0"/>
      <c r="UH361" s="0"/>
      <c r="UI361" s="0"/>
      <c r="UJ361" s="0"/>
      <c r="UK361" s="0"/>
      <c r="UL361" s="0"/>
      <c r="UM361" s="0"/>
      <c r="UN361" s="0"/>
      <c r="UO361" s="0"/>
      <c r="UP361" s="0"/>
      <c r="UQ361" s="0"/>
      <c r="UR361" s="0"/>
      <c r="US361" s="0"/>
      <c r="UT361" s="0"/>
      <c r="UU361" s="0"/>
      <c r="UV361" s="0"/>
      <c r="UW361" s="0"/>
      <c r="UX361" s="0"/>
      <c r="UY361" s="0"/>
      <c r="UZ361" s="0"/>
      <c r="VA361" s="0"/>
      <c r="VB361" s="0"/>
      <c r="VC361" s="0"/>
      <c r="VD361" s="0"/>
      <c r="VE361" s="0"/>
      <c r="VF361" s="0"/>
      <c r="VG361" s="0"/>
      <c r="VH361" s="0"/>
      <c r="VI361" s="0"/>
      <c r="VJ361" s="0"/>
      <c r="VK361" s="0"/>
      <c r="VL361" s="0"/>
      <c r="VM361" s="0"/>
      <c r="VN361" s="0"/>
      <c r="VO361" s="0"/>
      <c r="VP361" s="0"/>
      <c r="VQ361" s="0"/>
      <c r="VR361" s="0"/>
      <c r="VS361" s="0"/>
      <c r="VT361" s="0"/>
      <c r="VU361" s="0"/>
      <c r="VV361" s="0"/>
      <c r="VW361" s="0"/>
      <c r="VX361" s="0"/>
      <c r="VY361" s="0"/>
      <c r="VZ361" s="0"/>
      <c r="WA361" s="0"/>
      <c r="WB361" s="0"/>
      <c r="WC361" s="0"/>
      <c r="WD361" s="0"/>
      <c r="WE361" s="0"/>
      <c r="WF361" s="0"/>
      <c r="WG361" s="0"/>
      <c r="WH361" s="0"/>
      <c r="WI361" s="0"/>
      <c r="WJ361" s="0"/>
      <c r="WK361" s="0"/>
      <c r="WL361" s="0"/>
      <c r="WM361" s="0"/>
      <c r="WN361" s="0"/>
      <c r="WO361" s="0"/>
      <c r="WP361" s="0"/>
      <c r="WQ361" s="0"/>
      <c r="WR361" s="0"/>
      <c r="WS361" s="0"/>
      <c r="WT361" s="0"/>
      <c r="WU361" s="0"/>
      <c r="WV361" s="0"/>
      <c r="WW361" s="0"/>
      <c r="WX361" s="0"/>
      <c r="WY361" s="0"/>
      <c r="WZ361" s="0"/>
      <c r="XA361" s="0"/>
      <c r="XB361" s="0"/>
      <c r="XC361" s="0"/>
      <c r="XD361" s="0"/>
      <c r="XE361" s="0"/>
      <c r="XF361" s="0"/>
      <c r="XG361" s="0"/>
      <c r="XH361" s="0"/>
      <c r="XI361" s="0"/>
      <c r="XJ361" s="0"/>
      <c r="XK361" s="0"/>
      <c r="XL361" s="0"/>
      <c r="XM361" s="0"/>
      <c r="XN361" s="0"/>
      <c r="XO361" s="0"/>
      <c r="XP361" s="0"/>
      <c r="XQ361" s="0"/>
      <c r="XR361" s="0"/>
      <c r="XS361" s="0"/>
      <c r="XT361" s="0"/>
      <c r="XU361" s="0"/>
      <c r="XV361" s="0"/>
      <c r="XW361" s="0"/>
      <c r="XX361" s="0"/>
      <c r="XY361" s="0"/>
      <c r="XZ361" s="0"/>
      <c r="YA361" s="0"/>
      <c r="YB361" s="0"/>
      <c r="YC361" s="0"/>
      <c r="YD361" s="0"/>
      <c r="YE361" s="0"/>
      <c r="YF361" s="0"/>
      <c r="YG361" s="0"/>
      <c r="YH361" s="0"/>
      <c r="YI361" s="0"/>
      <c r="YJ361" s="0"/>
      <c r="YK361" s="0"/>
      <c r="YL361" s="0"/>
      <c r="YM361" s="0"/>
      <c r="YN361" s="0"/>
      <c r="YO361" s="0"/>
      <c r="YP361" s="0"/>
      <c r="YQ361" s="0"/>
      <c r="YR361" s="0"/>
      <c r="YS361" s="0"/>
      <c r="YT361" s="0"/>
      <c r="YU361" s="0"/>
      <c r="YV361" s="0"/>
      <c r="YW361" s="0"/>
      <c r="YX361" s="0"/>
      <c r="YY361" s="0"/>
      <c r="YZ361" s="0"/>
      <c r="ZA361" s="0"/>
      <c r="ZB361" s="0"/>
      <c r="ZC361" s="0"/>
      <c r="ZD361" s="0"/>
      <c r="ZE361" s="0"/>
      <c r="ZF361" s="0"/>
      <c r="ZG361" s="0"/>
      <c r="ZH361" s="0"/>
      <c r="ZI361" s="0"/>
      <c r="ZJ361" s="0"/>
      <c r="ZK361" s="0"/>
      <c r="ZL361" s="0"/>
      <c r="ZM361" s="0"/>
      <c r="ZN361" s="0"/>
      <c r="ZO361" s="0"/>
      <c r="ZP361" s="0"/>
      <c r="ZQ361" s="0"/>
      <c r="ZR361" s="0"/>
      <c r="ZS361" s="0"/>
      <c r="ZT361" s="0"/>
      <c r="ZU361" s="0"/>
      <c r="ZV361" s="0"/>
      <c r="ZW361" s="0"/>
      <c r="ZX361" s="0"/>
      <c r="ZY361" s="0"/>
      <c r="ZZ361" s="0"/>
      <c r="AAA361" s="0"/>
      <c r="AAB361" s="0"/>
      <c r="AAC361" s="0"/>
      <c r="AAD361" s="0"/>
      <c r="AAE361" s="0"/>
      <c r="AAF361" s="0"/>
      <c r="AAG361" s="0"/>
      <c r="AAH361" s="0"/>
      <c r="AAI361" s="0"/>
      <c r="AAJ361" s="0"/>
      <c r="AAK361" s="0"/>
      <c r="AAL361" s="0"/>
      <c r="AAM361" s="0"/>
      <c r="AAN361" s="0"/>
      <c r="AAO361" s="0"/>
      <c r="AAP361" s="0"/>
      <c r="AAQ361" s="0"/>
      <c r="AAR361" s="0"/>
      <c r="AAS361" s="0"/>
      <c r="AAT361" s="0"/>
      <c r="AAU361" s="0"/>
      <c r="AAV361" s="0"/>
      <c r="AAW361" s="0"/>
      <c r="AAX361" s="0"/>
      <c r="AAY361" s="0"/>
      <c r="AAZ361" s="0"/>
      <c r="ABA361" s="0"/>
      <c r="ABB361" s="0"/>
      <c r="ABC361" s="0"/>
      <c r="ABD361" s="0"/>
      <c r="ABE361" s="0"/>
      <c r="ABF361" s="0"/>
      <c r="ABG361" s="0"/>
      <c r="ABH361" s="0"/>
      <c r="ABI361" s="0"/>
      <c r="ABJ361" s="0"/>
      <c r="ABK361" s="0"/>
      <c r="ABL361" s="0"/>
      <c r="ABM361" s="0"/>
      <c r="ABN361" s="0"/>
      <c r="ABO361" s="0"/>
      <c r="ABP361" s="0"/>
      <c r="ABQ361" s="0"/>
      <c r="ABR361" s="0"/>
      <c r="ABS361" s="0"/>
      <c r="ABT361" s="0"/>
      <c r="ABU361" s="0"/>
      <c r="ABV361" s="0"/>
      <c r="ABW361" s="0"/>
      <c r="ABX361" s="0"/>
      <c r="ABY361" s="0"/>
      <c r="ABZ361" s="0"/>
      <c r="ACA361" s="0"/>
      <c r="ACB361" s="0"/>
      <c r="ACC361" s="0"/>
      <c r="ACD361" s="0"/>
      <c r="ACE361" s="0"/>
      <c r="ACF361" s="0"/>
      <c r="ACG361" s="0"/>
      <c r="ACH361" s="0"/>
      <c r="ACI361" s="0"/>
      <c r="ACJ361" s="0"/>
      <c r="ACK361" s="0"/>
      <c r="ACL361" s="0"/>
      <c r="ACM361" s="0"/>
      <c r="ACN361" s="0"/>
      <c r="ACO361" s="0"/>
      <c r="ACP361" s="0"/>
      <c r="ACQ361" s="0"/>
      <c r="ACR361" s="0"/>
      <c r="ACS361" s="0"/>
      <c r="ACT361" s="0"/>
      <c r="ACU361" s="0"/>
      <c r="ACV361" s="0"/>
      <c r="ACW361" s="0"/>
      <c r="ACX361" s="0"/>
      <c r="ACY361" s="0"/>
      <c r="ACZ361" s="0"/>
      <c r="ADA361" s="0"/>
      <c r="ADB361" s="0"/>
      <c r="ADC361" s="0"/>
      <c r="ADD361" s="0"/>
      <c r="ADE361" s="0"/>
      <c r="ADF361" s="0"/>
      <c r="ADG361" s="0"/>
      <c r="ADH361" s="0"/>
      <c r="ADI361" s="0"/>
      <c r="ADJ361" s="0"/>
      <c r="ADK361" s="0"/>
      <c r="ADL361" s="0"/>
      <c r="ADM361" s="0"/>
      <c r="ADN361" s="0"/>
      <c r="ADO361" s="0"/>
      <c r="ADP361" s="0"/>
      <c r="ADQ361" s="0"/>
      <c r="ADR361" s="0"/>
      <c r="ADS361" s="0"/>
      <c r="ADT361" s="0"/>
      <c r="ADU361" s="0"/>
      <c r="ADV361" s="0"/>
      <c r="ADW361" s="0"/>
      <c r="ADX361" s="0"/>
      <c r="ADY361" s="0"/>
      <c r="ADZ361" s="0"/>
      <c r="AEA361" s="0"/>
      <c r="AEB361" s="0"/>
      <c r="AEC361" s="0"/>
      <c r="AED361" s="0"/>
      <c r="AEE361" s="0"/>
      <c r="AEF361" s="0"/>
      <c r="AEG361" s="0"/>
      <c r="AEH361" s="0"/>
      <c r="AEI361" s="0"/>
      <c r="AEJ361" s="0"/>
      <c r="AEK361" s="0"/>
      <c r="AEL361" s="0"/>
      <c r="AEM361" s="0"/>
      <c r="AEN361" s="0"/>
      <c r="AEO361" s="0"/>
      <c r="AEP361" s="0"/>
      <c r="AEQ361" s="0"/>
      <c r="AER361" s="0"/>
      <c r="AES361" s="0"/>
      <c r="AET361" s="0"/>
      <c r="AEU361" s="0"/>
      <c r="AEV361" s="0"/>
      <c r="AEW361" s="0"/>
      <c r="AEX361" s="0"/>
      <c r="AEY361" s="0"/>
      <c r="AEZ361" s="0"/>
      <c r="AFA361" s="0"/>
      <c r="AFB361" s="0"/>
      <c r="AFC361" s="0"/>
      <c r="AFD361" s="0"/>
      <c r="AFE361" s="0"/>
      <c r="AFF361" s="0"/>
      <c r="AFG361" s="0"/>
      <c r="AFH361" s="0"/>
      <c r="AFI361" s="0"/>
      <c r="AFJ361" s="0"/>
      <c r="AFK361" s="0"/>
      <c r="AFL361" s="0"/>
      <c r="AFM361" s="0"/>
      <c r="AFN361" s="0"/>
      <c r="AFO361" s="0"/>
      <c r="AFP361" s="0"/>
      <c r="AFQ361" s="0"/>
      <c r="AFR361" s="0"/>
      <c r="AFS361" s="0"/>
      <c r="AFT361" s="0"/>
      <c r="AFU361" s="0"/>
      <c r="AFV361" s="0"/>
      <c r="AFW361" s="0"/>
      <c r="AFX361" s="0"/>
      <c r="AFY361" s="0"/>
      <c r="AFZ361" s="0"/>
      <c r="AGA361" s="0"/>
      <c r="AGB361" s="0"/>
      <c r="AGC361" s="0"/>
      <c r="AGD361" s="0"/>
      <c r="AGE361" s="0"/>
      <c r="AGF361" s="0"/>
      <c r="AGG361" s="0"/>
      <c r="AGH361" s="0"/>
      <c r="AGI361" s="0"/>
      <c r="AGJ361" s="0"/>
      <c r="AGK361" s="0"/>
      <c r="AGL361" s="0"/>
      <c r="AGM361" s="0"/>
      <c r="AGN361" s="0"/>
      <c r="AGO361" s="0"/>
      <c r="AGP361" s="0"/>
      <c r="AGQ361" s="0"/>
      <c r="AGR361" s="0"/>
      <c r="AGS361" s="0"/>
      <c r="AGT361" s="0"/>
      <c r="AGU361" s="0"/>
      <c r="AGV361" s="0"/>
      <c r="AGW361" s="0"/>
      <c r="AGX361" s="0"/>
      <c r="AGY361" s="0"/>
      <c r="AGZ361" s="0"/>
      <c r="AHA361" s="0"/>
      <c r="AHB361" s="0"/>
      <c r="AHC361" s="0"/>
      <c r="AHD361" s="0"/>
      <c r="AHE361" s="0"/>
      <c r="AHF361" s="0"/>
      <c r="AHG361" s="0"/>
      <c r="AHH361" s="0"/>
      <c r="AHI361" s="0"/>
      <c r="AHJ361" s="0"/>
      <c r="AHK361" s="0"/>
      <c r="AHL361" s="0"/>
      <c r="AHM361" s="0"/>
      <c r="AHN361" s="0"/>
      <c r="AHO361" s="0"/>
      <c r="AHP361" s="0"/>
      <c r="AHQ361" s="0"/>
      <c r="AHR361" s="0"/>
      <c r="AHS361" s="0"/>
      <c r="AHT361" s="0"/>
      <c r="AHU361" s="0"/>
      <c r="AHV361" s="0"/>
      <c r="AHW361" s="0"/>
      <c r="AHX361" s="0"/>
      <c r="AHY361" s="0"/>
      <c r="AHZ361" s="0"/>
      <c r="AIA361" s="0"/>
      <c r="AIB361" s="0"/>
      <c r="AIC361" s="0"/>
      <c r="AID361" s="0"/>
      <c r="AIE361" s="0"/>
      <c r="AIF361" s="0"/>
      <c r="AIG361" s="0"/>
      <c r="AIH361" s="0"/>
      <c r="AII361" s="0"/>
      <c r="AIJ361" s="0"/>
      <c r="AIK361" s="0"/>
      <c r="AIL361" s="0"/>
      <c r="AIM361" s="0"/>
      <c r="AIN361" s="0"/>
      <c r="AIO361" s="0"/>
      <c r="AIP361" s="0"/>
      <c r="AIQ361" s="0"/>
      <c r="AIR361" s="0"/>
      <c r="AIS361" s="0"/>
      <c r="AIT361" s="0"/>
      <c r="AIU361" s="0"/>
      <c r="AIV361" s="0"/>
      <c r="AIW361" s="0"/>
      <c r="AIX361" s="0"/>
      <c r="AIY361" s="0"/>
      <c r="AIZ361" s="0"/>
      <c r="AJA361" s="0"/>
      <c r="AJB361" s="0"/>
      <c r="AJC361" s="0"/>
      <c r="AJD361" s="0"/>
      <c r="AJE361" s="0"/>
      <c r="AJF361" s="0"/>
      <c r="AJG361" s="0"/>
      <c r="AJH361" s="0"/>
      <c r="AJI361" s="0"/>
      <c r="AJJ361" s="0"/>
      <c r="AJK361" s="0"/>
      <c r="AJL361" s="0"/>
      <c r="AJM361" s="0"/>
      <c r="AJN361" s="0"/>
      <c r="AJO361" s="0"/>
      <c r="AJP361" s="0"/>
      <c r="AJQ361" s="0"/>
      <c r="AJR361" s="0"/>
      <c r="AJS361" s="0"/>
      <c r="AJT361" s="0"/>
      <c r="AJU361" s="0"/>
      <c r="AJV361" s="0"/>
      <c r="AJW361" s="0"/>
      <c r="AJX361" s="0"/>
      <c r="AJY361" s="0"/>
      <c r="AJZ361" s="0"/>
      <c r="AKA361" s="0"/>
      <c r="AKB361" s="0"/>
      <c r="AKC361" s="0"/>
      <c r="AKD361" s="0"/>
      <c r="AKE361" s="0"/>
      <c r="AKF361" s="0"/>
      <c r="AKG361" s="0"/>
      <c r="AKH361" s="0"/>
      <c r="AKI361" s="0"/>
      <c r="AKJ361" s="0"/>
      <c r="AKK361" s="0"/>
      <c r="AKL361" s="0"/>
      <c r="AKM361" s="0"/>
      <c r="AKN361" s="0"/>
      <c r="AKO361" s="0"/>
      <c r="AKP361" s="0"/>
      <c r="AKQ361" s="0"/>
      <c r="AKR361" s="0"/>
      <c r="AKS361" s="0"/>
      <c r="AKT361" s="0"/>
      <c r="AKU361" s="0"/>
      <c r="AKV361" s="0"/>
      <c r="AKW361" s="0"/>
      <c r="AKX361" s="0"/>
      <c r="AKY361" s="0"/>
      <c r="AKZ361" s="0"/>
      <c r="ALA361" s="0"/>
      <c r="ALB361" s="0"/>
      <c r="ALC361" s="0"/>
      <c r="ALD361" s="0"/>
      <c r="ALE361" s="0"/>
      <c r="ALF361" s="0"/>
      <c r="ALG361" s="0"/>
      <c r="ALH361" s="0"/>
      <c r="ALI361" s="0"/>
      <c r="ALJ361" s="0"/>
      <c r="ALK361" s="0"/>
      <c r="ALL361" s="0"/>
      <c r="ALM361" s="0"/>
      <c r="ALN361" s="0"/>
      <c r="ALO361" s="0"/>
      <c r="ALP361" s="0"/>
      <c r="ALQ361" s="0"/>
      <c r="ALR361" s="0"/>
      <c r="ALS361" s="0"/>
      <c r="ALT361" s="0"/>
      <c r="ALU361" s="0"/>
      <c r="ALV361" s="0"/>
      <c r="ALW361" s="0"/>
      <c r="ALX361" s="0"/>
      <c r="ALY361" s="0"/>
      <c r="ALZ361" s="0"/>
      <c r="AMA361" s="0"/>
      <c r="AMB361" s="0"/>
      <c r="AMC361" s="0"/>
      <c r="AMD361" s="0"/>
      <c r="AME361" s="0"/>
      <c r="AMF361" s="0"/>
      <c r="AMG361" s="0"/>
      <c r="AMH361" s="0"/>
      <c r="AMI361" s="0"/>
      <c r="AMJ361" s="0"/>
    </row>
    <row r="362" customFormat="false" ht="12.75" hidden="false" customHeight="false" outlineLevel="0" collapsed="false">
      <c r="A362" s="126" t="s">
        <v>1423</v>
      </c>
      <c r="B362" s="139" t="n">
        <v>0.96</v>
      </c>
      <c r="C362" s="139"/>
      <c r="D362" s="139" t="n">
        <v>0.965</v>
      </c>
      <c r="E362" s="139" t="n">
        <v>0.638</v>
      </c>
      <c r="F362" s="139"/>
      <c r="G362" s="139" t="n">
        <v>0.879</v>
      </c>
      <c r="H362" s="139" t="n">
        <v>0.9504</v>
      </c>
      <c r="I362" s="139" t="n">
        <v>0.455</v>
      </c>
      <c r="J362" s="139" t="n">
        <v>0.941</v>
      </c>
      <c r="K362" s="139" t="n">
        <v>0.958</v>
      </c>
      <c r="L362" s="139" t="n">
        <v>0.976</v>
      </c>
      <c r="M362" s="139" t="n">
        <v>0.761</v>
      </c>
      <c r="N362" s="139" t="n">
        <v>0.99</v>
      </c>
      <c r="O362" s="139" t="n">
        <v>0.88</v>
      </c>
      <c r="P362" s="140" t="n">
        <v>0.8007</v>
      </c>
      <c r="Q362" s="0"/>
      <c r="R362" s="0"/>
      <c r="S362" s="0"/>
      <c r="T362" s="0"/>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c r="IY362" s="0"/>
      <c r="IZ362" s="0"/>
      <c r="JA362" s="0"/>
      <c r="JB362" s="0"/>
      <c r="JC362" s="0"/>
      <c r="JD362" s="0"/>
      <c r="JE362" s="0"/>
      <c r="JF362" s="0"/>
      <c r="JG362" s="0"/>
      <c r="JH362" s="0"/>
      <c r="JI362" s="0"/>
      <c r="JJ362" s="0"/>
      <c r="JK362" s="0"/>
      <c r="JL362" s="0"/>
      <c r="JM362" s="0"/>
      <c r="JN362" s="0"/>
      <c r="JO362" s="0"/>
      <c r="JP362" s="0"/>
      <c r="JQ362" s="0"/>
      <c r="JR362" s="0"/>
      <c r="JS362" s="0"/>
      <c r="JT362" s="0"/>
      <c r="JU362" s="0"/>
      <c r="JV362" s="0"/>
      <c r="JW362" s="0"/>
      <c r="JX362" s="0"/>
      <c r="JY362" s="0"/>
      <c r="JZ362" s="0"/>
      <c r="KA362" s="0"/>
      <c r="KB362" s="0"/>
      <c r="KC362" s="0"/>
      <c r="KD362" s="0"/>
      <c r="KE362" s="0"/>
      <c r="KF362" s="0"/>
      <c r="KG362" s="0"/>
      <c r="KH362" s="0"/>
      <c r="KI362" s="0"/>
      <c r="KJ362" s="0"/>
      <c r="KK362" s="0"/>
      <c r="KL362" s="0"/>
      <c r="KM362" s="0"/>
      <c r="KN362" s="0"/>
      <c r="KO362" s="0"/>
      <c r="KP362" s="0"/>
      <c r="KQ362" s="0"/>
      <c r="KR362" s="0"/>
      <c r="KS362" s="0"/>
      <c r="KT362" s="0"/>
      <c r="KU362" s="0"/>
      <c r="KV362" s="0"/>
      <c r="KW362" s="0"/>
      <c r="KX362" s="0"/>
      <c r="KY362" s="0"/>
      <c r="KZ362" s="0"/>
      <c r="LA362" s="0"/>
      <c r="LB362" s="0"/>
      <c r="LC362" s="0"/>
      <c r="LD362" s="0"/>
      <c r="LE362" s="0"/>
      <c r="LF362" s="0"/>
      <c r="LG362" s="0"/>
      <c r="LH362" s="0"/>
      <c r="LI362" s="0"/>
      <c r="LJ362" s="0"/>
      <c r="LK362" s="0"/>
      <c r="LL362" s="0"/>
      <c r="LM362" s="0"/>
      <c r="LN362" s="0"/>
      <c r="LO362" s="0"/>
      <c r="LP362" s="0"/>
      <c r="LQ362" s="0"/>
      <c r="LR362" s="0"/>
      <c r="LS362" s="0"/>
      <c r="LT362" s="0"/>
      <c r="LU362" s="0"/>
      <c r="LV362" s="0"/>
      <c r="LW362" s="0"/>
      <c r="LX362" s="0"/>
      <c r="LY362" s="0"/>
      <c r="LZ362" s="0"/>
      <c r="MA362" s="0"/>
      <c r="MB362" s="0"/>
      <c r="MC362" s="0"/>
      <c r="MD362" s="0"/>
      <c r="ME362" s="0"/>
      <c r="MF362" s="0"/>
      <c r="MG362" s="0"/>
      <c r="MH362" s="0"/>
      <c r="MI362" s="0"/>
      <c r="MJ362" s="0"/>
      <c r="MK362" s="0"/>
      <c r="ML362" s="0"/>
      <c r="MM362" s="0"/>
      <c r="MN362" s="0"/>
      <c r="MO362" s="0"/>
      <c r="MP362" s="0"/>
      <c r="MQ362" s="0"/>
      <c r="MR362" s="0"/>
      <c r="MS362" s="0"/>
      <c r="MT362" s="0"/>
      <c r="MU362" s="0"/>
      <c r="MV362" s="0"/>
      <c r="MW362" s="0"/>
      <c r="MX362" s="0"/>
      <c r="MY362" s="0"/>
      <c r="MZ362" s="0"/>
      <c r="NA362" s="0"/>
      <c r="NB362" s="0"/>
      <c r="NC362" s="0"/>
      <c r="ND362" s="0"/>
      <c r="NE362" s="0"/>
      <c r="NF362" s="0"/>
      <c r="NG362" s="0"/>
      <c r="NH362" s="0"/>
      <c r="NI362" s="0"/>
      <c r="NJ362" s="0"/>
      <c r="NK362" s="0"/>
      <c r="NL362" s="0"/>
      <c r="NM362" s="0"/>
      <c r="NN362" s="0"/>
      <c r="NO362" s="0"/>
      <c r="NP362" s="0"/>
      <c r="NQ362" s="0"/>
      <c r="NR362" s="0"/>
      <c r="NS362" s="0"/>
      <c r="NT362" s="0"/>
      <c r="NU362" s="0"/>
      <c r="NV362" s="0"/>
      <c r="NW362" s="0"/>
      <c r="NX362" s="0"/>
      <c r="NY362" s="0"/>
      <c r="NZ362" s="0"/>
      <c r="OA362" s="0"/>
      <c r="OB362" s="0"/>
      <c r="OC362" s="0"/>
      <c r="OD362" s="0"/>
      <c r="OE362" s="0"/>
      <c r="OF362" s="0"/>
      <c r="OG362" s="0"/>
      <c r="OH362" s="0"/>
      <c r="OI362" s="0"/>
      <c r="OJ362" s="0"/>
      <c r="OK362" s="0"/>
      <c r="OL362" s="0"/>
      <c r="OM362" s="0"/>
      <c r="ON362" s="0"/>
      <c r="OO362" s="0"/>
      <c r="OP362" s="0"/>
      <c r="OQ362" s="0"/>
      <c r="OR362" s="0"/>
      <c r="OS362" s="0"/>
      <c r="OT362" s="0"/>
      <c r="OU362" s="0"/>
      <c r="OV362" s="0"/>
      <c r="OW362" s="0"/>
      <c r="OX362" s="0"/>
      <c r="OY362" s="0"/>
      <c r="OZ362" s="0"/>
      <c r="PA362" s="0"/>
      <c r="PB362" s="0"/>
      <c r="PC362" s="0"/>
      <c r="PD362" s="0"/>
      <c r="PE362" s="0"/>
      <c r="PF362" s="0"/>
      <c r="PG362" s="0"/>
      <c r="PH362" s="0"/>
      <c r="PI362" s="0"/>
      <c r="PJ362" s="0"/>
      <c r="PK362" s="0"/>
      <c r="PL362" s="0"/>
      <c r="PM362" s="0"/>
      <c r="PN362" s="0"/>
      <c r="PO362" s="0"/>
      <c r="PP362" s="0"/>
      <c r="PQ362" s="0"/>
      <c r="PR362" s="0"/>
      <c r="PS362" s="0"/>
      <c r="PT362" s="0"/>
      <c r="PU362" s="0"/>
      <c r="PV362" s="0"/>
      <c r="PW362" s="0"/>
      <c r="PX362" s="0"/>
      <c r="PY362" s="0"/>
      <c r="PZ362" s="0"/>
      <c r="QA362" s="0"/>
      <c r="QB362" s="0"/>
      <c r="QC362" s="0"/>
      <c r="QD362" s="0"/>
      <c r="QE362" s="0"/>
      <c r="QF362" s="0"/>
      <c r="QG362" s="0"/>
      <c r="QH362" s="0"/>
      <c r="QI362" s="0"/>
      <c r="QJ362" s="0"/>
      <c r="QK362" s="0"/>
      <c r="QL362" s="0"/>
      <c r="QM362" s="0"/>
      <c r="QN362" s="0"/>
      <c r="QO362" s="0"/>
      <c r="QP362" s="0"/>
      <c r="QQ362" s="0"/>
      <c r="QR362" s="0"/>
      <c r="QS362" s="0"/>
      <c r="QT362" s="0"/>
      <c r="QU362" s="0"/>
      <c r="QV362" s="0"/>
      <c r="QW362" s="0"/>
      <c r="QX362" s="0"/>
      <c r="QY362" s="0"/>
      <c r="QZ362" s="0"/>
      <c r="RA362" s="0"/>
      <c r="RB362" s="0"/>
      <c r="RC362" s="0"/>
      <c r="RD362" s="0"/>
      <c r="RE362" s="0"/>
      <c r="RF362" s="0"/>
      <c r="RG362" s="0"/>
      <c r="RH362" s="0"/>
      <c r="RI362" s="0"/>
      <c r="RJ362" s="0"/>
      <c r="RK362" s="0"/>
      <c r="RL362" s="0"/>
      <c r="RM362" s="0"/>
      <c r="RN362" s="0"/>
      <c r="RO362" s="0"/>
      <c r="RP362" s="0"/>
      <c r="RQ362" s="0"/>
      <c r="RR362" s="0"/>
      <c r="RS362" s="0"/>
      <c r="RT362" s="0"/>
      <c r="RU362" s="0"/>
      <c r="RV362" s="0"/>
      <c r="RW362" s="0"/>
      <c r="RX362" s="0"/>
      <c r="RY362" s="0"/>
      <c r="RZ362" s="0"/>
      <c r="SA362" s="0"/>
      <c r="SB362" s="0"/>
      <c r="SC362" s="0"/>
      <c r="SD362" s="0"/>
      <c r="SE362" s="0"/>
      <c r="SF362" s="0"/>
      <c r="SG362" s="0"/>
      <c r="SH362" s="0"/>
      <c r="SI362" s="0"/>
      <c r="SJ362" s="0"/>
      <c r="SK362" s="0"/>
      <c r="SL362" s="0"/>
      <c r="SM362" s="0"/>
      <c r="SN362" s="0"/>
      <c r="SO362" s="0"/>
      <c r="SP362" s="0"/>
      <c r="SQ362" s="0"/>
      <c r="SR362" s="0"/>
      <c r="SS362" s="0"/>
      <c r="ST362" s="0"/>
      <c r="SU362" s="0"/>
      <c r="SV362" s="0"/>
      <c r="SW362" s="0"/>
      <c r="SX362" s="0"/>
      <c r="SY362" s="0"/>
      <c r="SZ362" s="0"/>
      <c r="TA362" s="0"/>
      <c r="TB362" s="0"/>
      <c r="TC362" s="0"/>
      <c r="TD362" s="0"/>
      <c r="TE362" s="0"/>
      <c r="TF362" s="0"/>
      <c r="TG362" s="0"/>
      <c r="TH362" s="0"/>
      <c r="TI362" s="0"/>
      <c r="TJ362" s="0"/>
      <c r="TK362" s="0"/>
      <c r="TL362" s="0"/>
      <c r="TM362" s="0"/>
      <c r="TN362" s="0"/>
      <c r="TO362" s="0"/>
      <c r="TP362" s="0"/>
      <c r="TQ362" s="0"/>
      <c r="TR362" s="0"/>
      <c r="TS362" s="0"/>
      <c r="TT362" s="0"/>
      <c r="TU362" s="0"/>
      <c r="TV362" s="0"/>
      <c r="TW362" s="0"/>
      <c r="TX362" s="0"/>
      <c r="TY362" s="0"/>
      <c r="TZ362" s="0"/>
      <c r="UA362" s="0"/>
      <c r="UB362" s="0"/>
      <c r="UC362" s="0"/>
      <c r="UD362" s="0"/>
      <c r="UE362" s="0"/>
      <c r="UF362" s="0"/>
      <c r="UG362" s="0"/>
      <c r="UH362" s="0"/>
      <c r="UI362" s="0"/>
      <c r="UJ362" s="0"/>
      <c r="UK362" s="0"/>
      <c r="UL362" s="0"/>
      <c r="UM362" s="0"/>
      <c r="UN362" s="0"/>
      <c r="UO362" s="0"/>
      <c r="UP362" s="0"/>
      <c r="UQ362" s="0"/>
      <c r="UR362" s="0"/>
      <c r="US362" s="0"/>
      <c r="UT362" s="0"/>
      <c r="UU362" s="0"/>
      <c r="UV362" s="0"/>
      <c r="UW362" s="0"/>
      <c r="UX362" s="0"/>
      <c r="UY362" s="0"/>
      <c r="UZ362" s="0"/>
      <c r="VA362" s="0"/>
      <c r="VB362" s="0"/>
      <c r="VC362" s="0"/>
      <c r="VD362" s="0"/>
      <c r="VE362" s="0"/>
      <c r="VF362" s="0"/>
      <c r="VG362" s="0"/>
      <c r="VH362" s="0"/>
      <c r="VI362" s="0"/>
      <c r="VJ362" s="0"/>
      <c r="VK362" s="0"/>
      <c r="VL362" s="0"/>
      <c r="VM362" s="0"/>
      <c r="VN362" s="0"/>
      <c r="VO362" s="0"/>
      <c r="VP362" s="0"/>
      <c r="VQ362" s="0"/>
      <c r="VR362" s="0"/>
      <c r="VS362" s="0"/>
      <c r="VT362" s="0"/>
      <c r="VU362" s="0"/>
      <c r="VV362" s="0"/>
      <c r="VW362" s="0"/>
      <c r="VX362" s="0"/>
      <c r="VY362" s="0"/>
      <c r="VZ362" s="0"/>
      <c r="WA362" s="0"/>
      <c r="WB362" s="0"/>
      <c r="WC362" s="0"/>
      <c r="WD362" s="0"/>
      <c r="WE362" s="0"/>
      <c r="WF362" s="0"/>
      <c r="WG362" s="0"/>
      <c r="WH362" s="0"/>
      <c r="WI362" s="0"/>
      <c r="WJ362" s="0"/>
      <c r="WK362" s="0"/>
      <c r="WL362" s="0"/>
      <c r="WM362" s="0"/>
      <c r="WN362" s="0"/>
      <c r="WO362" s="0"/>
      <c r="WP362" s="0"/>
      <c r="WQ362" s="0"/>
      <c r="WR362" s="0"/>
      <c r="WS362" s="0"/>
      <c r="WT362" s="0"/>
      <c r="WU362" s="0"/>
      <c r="WV362" s="0"/>
      <c r="WW362" s="0"/>
      <c r="WX362" s="0"/>
      <c r="WY362" s="0"/>
      <c r="WZ362" s="0"/>
      <c r="XA362" s="0"/>
      <c r="XB362" s="0"/>
      <c r="XC362" s="0"/>
      <c r="XD362" s="0"/>
      <c r="XE362" s="0"/>
      <c r="XF362" s="0"/>
      <c r="XG362" s="0"/>
      <c r="XH362" s="0"/>
      <c r="XI362" s="0"/>
      <c r="XJ362" s="0"/>
      <c r="XK362" s="0"/>
      <c r="XL362" s="0"/>
      <c r="XM362" s="0"/>
      <c r="XN362" s="0"/>
      <c r="XO362" s="0"/>
      <c r="XP362" s="0"/>
      <c r="XQ362" s="0"/>
      <c r="XR362" s="0"/>
      <c r="XS362" s="0"/>
      <c r="XT362" s="0"/>
      <c r="XU362" s="0"/>
      <c r="XV362" s="0"/>
      <c r="XW362" s="0"/>
      <c r="XX362" s="0"/>
      <c r="XY362" s="0"/>
      <c r="XZ362" s="0"/>
      <c r="YA362" s="0"/>
      <c r="YB362" s="0"/>
      <c r="YC362" s="0"/>
      <c r="YD362" s="0"/>
      <c r="YE362" s="0"/>
      <c r="YF362" s="0"/>
      <c r="YG362" s="0"/>
      <c r="YH362" s="0"/>
      <c r="YI362" s="0"/>
      <c r="YJ362" s="0"/>
      <c r="YK362" s="0"/>
      <c r="YL362" s="0"/>
      <c r="YM362" s="0"/>
      <c r="YN362" s="0"/>
      <c r="YO362" s="0"/>
      <c r="YP362" s="0"/>
      <c r="YQ362" s="0"/>
      <c r="YR362" s="0"/>
      <c r="YS362" s="0"/>
      <c r="YT362" s="0"/>
      <c r="YU362" s="0"/>
      <c r="YV362" s="0"/>
      <c r="YW362" s="0"/>
      <c r="YX362" s="0"/>
      <c r="YY362" s="0"/>
      <c r="YZ362" s="0"/>
      <c r="ZA362" s="0"/>
      <c r="ZB362" s="0"/>
      <c r="ZC362" s="0"/>
      <c r="ZD362" s="0"/>
      <c r="ZE362" s="0"/>
      <c r="ZF362" s="0"/>
      <c r="ZG362" s="0"/>
      <c r="ZH362" s="0"/>
      <c r="ZI362" s="0"/>
      <c r="ZJ362" s="0"/>
      <c r="ZK362" s="0"/>
      <c r="ZL362" s="0"/>
      <c r="ZM362" s="0"/>
      <c r="ZN362" s="0"/>
      <c r="ZO362" s="0"/>
      <c r="ZP362" s="0"/>
      <c r="ZQ362" s="0"/>
      <c r="ZR362" s="0"/>
      <c r="ZS362" s="0"/>
      <c r="ZT362" s="0"/>
      <c r="ZU362" s="0"/>
      <c r="ZV362" s="0"/>
      <c r="ZW362" s="0"/>
      <c r="ZX362" s="0"/>
      <c r="ZY362" s="0"/>
      <c r="ZZ362" s="0"/>
      <c r="AAA362" s="0"/>
      <c r="AAB362" s="0"/>
      <c r="AAC362" s="0"/>
      <c r="AAD362" s="0"/>
      <c r="AAE362" s="0"/>
      <c r="AAF362" s="0"/>
      <c r="AAG362" s="0"/>
      <c r="AAH362" s="0"/>
      <c r="AAI362" s="0"/>
      <c r="AAJ362" s="0"/>
      <c r="AAK362" s="0"/>
      <c r="AAL362" s="0"/>
      <c r="AAM362" s="0"/>
      <c r="AAN362" s="0"/>
      <c r="AAO362" s="0"/>
      <c r="AAP362" s="0"/>
      <c r="AAQ362" s="0"/>
      <c r="AAR362" s="0"/>
      <c r="AAS362" s="0"/>
      <c r="AAT362" s="0"/>
      <c r="AAU362" s="0"/>
      <c r="AAV362" s="0"/>
      <c r="AAW362" s="0"/>
      <c r="AAX362" s="0"/>
      <c r="AAY362" s="0"/>
      <c r="AAZ362" s="0"/>
      <c r="ABA362" s="0"/>
      <c r="ABB362" s="0"/>
      <c r="ABC362" s="0"/>
      <c r="ABD362" s="0"/>
      <c r="ABE362" s="0"/>
      <c r="ABF362" s="0"/>
      <c r="ABG362" s="0"/>
      <c r="ABH362" s="0"/>
      <c r="ABI362" s="0"/>
      <c r="ABJ362" s="0"/>
      <c r="ABK362" s="0"/>
      <c r="ABL362" s="0"/>
      <c r="ABM362" s="0"/>
      <c r="ABN362" s="0"/>
      <c r="ABO362" s="0"/>
      <c r="ABP362" s="0"/>
      <c r="ABQ362" s="0"/>
      <c r="ABR362" s="0"/>
      <c r="ABS362" s="0"/>
      <c r="ABT362" s="0"/>
      <c r="ABU362" s="0"/>
      <c r="ABV362" s="0"/>
      <c r="ABW362" s="0"/>
      <c r="ABX362" s="0"/>
      <c r="ABY362" s="0"/>
      <c r="ABZ362" s="0"/>
      <c r="ACA362" s="0"/>
      <c r="ACB362" s="0"/>
      <c r="ACC362" s="0"/>
      <c r="ACD362" s="0"/>
      <c r="ACE362" s="0"/>
      <c r="ACF362" s="0"/>
      <c r="ACG362" s="0"/>
      <c r="ACH362" s="0"/>
      <c r="ACI362" s="0"/>
      <c r="ACJ362" s="0"/>
      <c r="ACK362" s="0"/>
      <c r="ACL362" s="0"/>
      <c r="ACM362" s="0"/>
      <c r="ACN362" s="0"/>
      <c r="ACO362" s="0"/>
      <c r="ACP362" s="0"/>
      <c r="ACQ362" s="0"/>
      <c r="ACR362" s="0"/>
      <c r="ACS362" s="0"/>
      <c r="ACT362" s="0"/>
      <c r="ACU362" s="0"/>
      <c r="ACV362" s="0"/>
      <c r="ACW362" s="0"/>
      <c r="ACX362" s="0"/>
      <c r="ACY362" s="0"/>
      <c r="ACZ362" s="0"/>
      <c r="ADA362" s="0"/>
      <c r="ADB362" s="0"/>
      <c r="ADC362" s="0"/>
      <c r="ADD362" s="0"/>
      <c r="ADE362" s="0"/>
      <c r="ADF362" s="0"/>
      <c r="ADG362" s="0"/>
      <c r="ADH362" s="0"/>
      <c r="ADI362" s="0"/>
      <c r="ADJ362" s="0"/>
      <c r="ADK362" s="0"/>
      <c r="ADL362" s="0"/>
      <c r="ADM362" s="0"/>
      <c r="ADN362" s="0"/>
      <c r="ADO362" s="0"/>
      <c r="ADP362" s="0"/>
      <c r="ADQ362" s="0"/>
      <c r="ADR362" s="0"/>
      <c r="ADS362" s="0"/>
      <c r="ADT362" s="0"/>
      <c r="ADU362" s="0"/>
      <c r="ADV362" s="0"/>
      <c r="ADW362" s="0"/>
      <c r="ADX362" s="0"/>
      <c r="ADY362" s="0"/>
      <c r="ADZ362" s="0"/>
      <c r="AEA362" s="0"/>
      <c r="AEB362" s="0"/>
      <c r="AEC362" s="0"/>
      <c r="AED362" s="0"/>
      <c r="AEE362" s="0"/>
      <c r="AEF362" s="0"/>
      <c r="AEG362" s="0"/>
      <c r="AEH362" s="0"/>
      <c r="AEI362" s="0"/>
      <c r="AEJ362" s="0"/>
      <c r="AEK362" s="0"/>
      <c r="AEL362" s="0"/>
      <c r="AEM362" s="0"/>
      <c r="AEN362" s="0"/>
      <c r="AEO362" s="0"/>
      <c r="AEP362" s="0"/>
      <c r="AEQ362" s="0"/>
      <c r="AER362" s="0"/>
      <c r="AES362" s="0"/>
      <c r="AET362" s="0"/>
      <c r="AEU362" s="0"/>
      <c r="AEV362" s="0"/>
      <c r="AEW362" s="0"/>
      <c r="AEX362" s="0"/>
      <c r="AEY362" s="0"/>
      <c r="AEZ362" s="0"/>
      <c r="AFA362" s="0"/>
      <c r="AFB362" s="0"/>
      <c r="AFC362" s="0"/>
      <c r="AFD362" s="0"/>
      <c r="AFE362" s="0"/>
      <c r="AFF362" s="0"/>
      <c r="AFG362" s="0"/>
      <c r="AFH362" s="0"/>
      <c r="AFI362" s="0"/>
      <c r="AFJ362" s="0"/>
      <c r="AFK362" s="0"/>
      <c r="AFL362" s="0"/>
      <c r="AFM362" s="0"/>
      <c r="AFN362" s="0"/>
      <c r="AFO362" s="0"/>
      <c r="AFP362" s="0"/>
      <c r="AFQ362" s="0"/>
      <c r="AFR362" s="0"/>
      <c r="AFS362" s="0"/>
      <c r="AFT362" s="0"/>
      <c r="AFU362" s="0"/>
      <c r="AFV362" s="0"/>
      <c r="AFW362" s="0"/>
      <c r="AFX362" s="0"/>
      <c r="AFY362" s="0"/>
      <c r="AFZ362" s="0"/>
      <c r="AGA362" s="0"/>
      <c r="AGB362" s="0"/>
      <c r="AGC362" s="0"/>
      <c r="AGD362" s="0"/>
      <c r="AGE362" s="0"/>
      <c r="AGF362" s="0"/>
      <c r="AGG362" s="0"/>
      <c r="AGH362" s="0"/>
      <c r="AGI362" s="0"/>
      <c r="AGJ362" s="0"/>
      <c r="AGK362" s="0"/>
      <c r="AGL362" s="0"/>
      <c r="AGM362" s="0"/>
      <c r="AGN362" s="0"/>
      <c r="AGO362" s="0"/>
      <c r="AGP362" s="0"/>
      <c r="AGQ362" s="0"/>
      <c r="AGR362" s="0"/>
      <c r="AGS362" s="0"/>
      <c r="AGT362" s="0"/>
      <c r="AGU362" s="0"/>
      <c r="AGV362" s="0"/>
      <c r="AGW362" s="0"/>
      <c r="AGX362" s="0"/>
      <c r="AGY362" s="0"/>
      <c r="AGZ362" s="0"/>
      <c r="AHA362" s="0"/>
      <c r="AHB362" s="0"/>
      <c r="AHC362" s="0"/>
      <c r="AHD362" s="0"/>
      <c r="AHE362" s="0"/>
      <c r="AHF362" s="0"/>
      <c r="AHG362" s="0"/>
      <c r="AHH362" s="0"/>
      <c r="AHI362" s="0"/>
      <c r="AHJ362" s="0"/>
      <c r="AHK362" s="0"/>
      <c r="AHL362" s="0"/>
      <c r="AHM362" s="0"/>
      <c r="AHN362" s="0"/>
      <c r="AHO362" s="0"/>
      <c r="AHP362" s="0"/>
      <c r="AHQ362" s="0"/>
      <c r="AHR362" s="0"/>
      <c r="AHS362" s="0"/>
      <c r="AHT362" s="0"/>
      <c r="AHU362" s="0"/>
      <c r="AHV362" s="0"/>
      <c r="AHW362" s="0"/>
      <c r="AHX362" s="0"/>
      <c r="AHY362" s="0"/>
      <c r="AHZ362" s="0"/>
      <c r="AIA362" s="0"/>
      <c r="AIB362" s="0"/>
      <c r="AIC362" s="0"/>
      <c r="AID362" s="0"/>
      <c r="AIE362" s="0"/>
      <c r="AIF362" s="0"/>
      <c r="AIG362" s="0"/>
      <c r="AIH362" s="0"/>
      <c r="AII362" s="0"/>
      <c r="AIJ362" s="0"/>
      <c r="AIK362" s="0"/>
      <c r="AIL362" s="0"/>
      <c r="AIM362" s="0"/>
      <c r="AIN362" s="0"/>
      <c r="AIO362" s="0"/>
      <c r="AIP362" s="0"/>
      <c r="AIQ362" s="0"/>
      <c r="AIR362" s="0"/>
      <c r="AIS362" s="0"/>
      <c r="AIT362" s="0"/>
      <c r="AIU362" s="0"/>
      <c r="AIV362" s="0"/>
      <c r="AIW362" s="0"/>
      <c r="AIX362" s="0"/>
      <c r="AIY362" s="0"/>
      <c r="AIZ362" s="0"/>
      <c r="AJA362" s="0"/>
      <c r="AJB362" s="0"/>
      <c r="AJC362" s="0"/>
      <c r="AJD362" s="0"/>
      <c r="AJE362" s="0"/>
      <c r="AJF362" s="0"/>
      <c r="AJG362" s="0"/>
      <c r="AJH362" s="0"/>
      <c r="AJI362" s="0"/>
      <c r="AJJ362" s="0"/>
      <c r="AJK362" s="0"/>
      <c r="AJL362" s="0"/>
      <c r="AJM362" s="0"/>
      <c r="AJN362" s="0"/>
      <c r="AJO362" s="0"/>
      <c r="AJP362" s="0"/>
      <c r="AJQ362" s="0"/>
      <c r="AJR362" s="0"/>
      <c r="AJS362" s="0"/>
      <c r="AJT362" s="0"/>
      <c r="AJU362" s="0"/>
      <c r="AJV362" s="0"/>
      <c r="AJW362" s="0"/>
      <c r="AJX362" s="0"/>
      <c r="AJY362" s="0"/>
      <c r="AJZ362" s="0"/>
      <c r="AKA362" s="0"/>
      <c r="AKB362" s="0"/>
      <c r="AKC362" s="0"/>
      <c r="AKD362" s="0"/>
      <c r="AKE362" s="0"/>
      <c r="AKF362" s="0"/>
      <c r="AKG362" s="0"/>
      <c r="AKH362" s="0"/>
      <c r="AKI362" s="0"/>
      <c r="AKJ362" s="0"/>
      <c r="AKK362" s="0"/>
      <c r="AKL362" s="0"/>
      <c r="AKM362" s="0"/>
      <c r="AKN362" s="0"/>
      <c r="AKO362" s="0"/>
      <c r="AKP362" s="0"/>
      <c r="AKQ362" s="0"/>
      <c r="AKR362" s="0"/>
      <c r="AKS362" s="0"/>
      <c r="AKT362" s="0"/>
      <c r="AKU362" s="0"/>
      <c r="AKV362" s="0"/>
      <c r="AKW362" s="0"/>
      <c r="AKX362" s="0"/>
      <c r="AKY362" s="0"/>
      <c r="AKZ362" s="0"/>
      <c r="ALA362" s="0"/>
      <c r="ALB362" s="0"/>
      <c r="ALC362" s="0"/>
      <c r="ALD362" s="0"/>
      <c r="ALE362" s="0"/>
      <c r="ALF362" s="0"/>
      <c r="ALG362" s="0"/>
      <c r="ALH362" s="0"/>
      <c r="ALI362" s="0"/>
      <c r="ALJ362" s="0"/>
      <c r="ALK362" s="0"/>
      <c r="ALL362" s="0"/>
      <c r="ALM362" s="0"/>
      <c r="ALN362" s="0"/>
      <c r="ALO362" s="0"/>
      <c r="ALP362" s="0"/>
      <c r="ALQ362" s="0"/>
      <c r="ALR362" s="0"/>
      <c r="ALS362" s="0"/>
      <c r="ALT362" s="0"/>
      <c r="ALU362" s="0"/>
      <c r="ALV362" s="0"/>
      <c r="ALW362" s="0"/>
      <c r="ALX362" s="0"/>
      <c r="ALY362" s="0"/>
      <c r="ALZ362" s="0"/>
      <c r="AMA362" s="0"/>
      <c r="AMB362" s="0"/>
      <c r="AMC362" s="0"/>
      <c r="AMD362" s="0"/>
      <c r="AME362" s="0"/>
      <c r="AMF362" s="0"/>
      <c r="AMG362" s="0"/>
      <c r="AMH362" s="0"/>
      <c r="AMI362" s="0"/>
      <c r="AMJ362" s="0"/>
    </row>
    <row r="363" customFormat="false" ht="12.75" hidden="false" customHeight="false" outlineLevel="0" collapsed="false">
      <c r="A363" s="126" t="s">
        <v>1424</v>
      </c>
      <c r="B363" s="139" t="n">
        <v>0.99</v>
      </c>
      <c r="C363" s="139" t="n">
        <v>0.905</v>
      </c>
      <c r="D363" s="139" t="n">
        <v>0.991</v>
      </c>
      <c r="E363" s="139" t="n">
        <v>0.824</v>
      </c>
      <c r="F363" s="139"/>
      <c r="G363" s="139" t="n">
        <v>0.96</v>
      </c>
      <c r="H363" s="139" t="n">
        <v>0.996</v>
      </c>
      <c r="I363" s="139" t="n">
        <v>0.484</v>
      </c>
      <c r="J363" s="139" t="n">
        <v>0.989</v>
      </c>
      <c r="K363" s="139" t="n">
        <v>0.977</v>
      </c>
      <c r="L363" s="139"/>
      <c r="M363" s="127" t="n">
        <v>0.87</v>
      </c>
      <c r="N363" s="139" t="n">
        <v>1</v>
      </c>
      <c r="O363" s="139" t="n">
        <v>0.89</v>
      </c>
      <c r="P363" s="140" t="n">
        <v>0.909</v>
      </c>
      <c r="Q363" s="0"/>
      <c r="R363" s="0"/>
      <c r="S363" s="0"/>
      <c r="T363" s="0"/>
      <c r="U363" s="0"/>
      <c r="V363" s="0"/>
      <c r="W363" s="0"/>
      <c r="X363" s="0"/>
      <c r="Y363" s="0"/>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c r="IY363" s="0"/>
      <c r="IZ363" s="0"/>
      <c r="JA363" s="0"/>
      <c r="JB363" s="0"/>
      <c r="JC363" s="0"/>
      <c r="JD363" s="0"/>
      <c r="JE363" s="0"/>
      <c r="JF363" s="0"/>
      <c r="JG363" s="0"/>
      <c r="JH363" s="0"/>
      <c r="JI363" s="0"/>
      <c r="JJ363" s="0"/>
      <c r="JK363" s="0"/>
      <c r="JL363" s="0"/>
      <c r="JM363" s="0"/>
      <c r="JN363" s="0"/>
      <c r="JO363" s="0"/>
      <c r="JP363" s="0"/>
      <c r="JQ363" s="0"/>
      <c r="JR363" s="0"/>
      <c r="JS363" s="0"/>
      <c r="JT363" s="0"/>
      <c r="JU363" s="0"/>
      <c r="JV363" s="0"/>
      <c r="JW363" s="0"/>
      <c r="JX363" s="0"/>
      <c r="JY363" s="0"/>
      <c r="JZ363" s="0"/>
      <c r="KA363" s="0"/>
      <c r="KB363" s="0"/>
      <c r="KC363" s="0"/>
      <c r="KD363" s="0"/>
      <c r="KE363" s="0"/>
      <c r="KF363" s="0"/>
      <c r="KG363" s="0"/>
      <c r="KH363" s="0"/>
      <c r="KI363" s="0"/>
      <c r="KJ363" s="0"/>
      <c r="KK363" s="0"/>
      <c r="KL363" s="0"/>
      <c r="KM363" s="0"/>
      <c r="KN363" s="0"/>
      <c r="KO363" s="0"/>
      <c r="KP363" s="0"/>
      <c r="KQ363" s="0"/>
      <c r="KR363" s="0"/>
      <c r="KS363" s="0"/>
      <c r="KT363" s="0"/>
      <c r="KU363" s="0"/>
      <c r="KV363" s="0"/>
      <c r="KW363" s="0"/>
      <c r="KX363" s="0"/>
      <c r="KY363" s="0"/>
      <c r="KZ363" s="0"/>
      <c r="LA363" s="0"/>
      <c r="LB363" s="0"/>
      <c r="LC363" s="0"/>
      <c r="LD363" s="0"/>
      <c r="LE363" s="0"/>
      <c r="LF363" s="0"/>
      <c r="LG363" s="0"/>
      <c r="LH363" s="0"/>
      <c r="LI363" s="0"/>
      <c r="LJ363" s="0"/>
      <c r="LK363" s="0"/>
      <c r="LL363" s="0"/>
      <c r="LM363" s="0"/>
      <c r="LN363" s="0"/>
      <c r="LO363" s="0"/>
      <c r="LP363" s="0"/>
      <c r="LQ363" s="0"/>
      <c r="LR363" s="0"/>
      <c r="LS363" s="0"/>
      <c r="LT363" s="0"/>
      <c r="LU363" s="0"/>
      <c r="LV363" s="0"/>
      <c r="LW363" s="0"/>
      <c r="LX363" s="0"/>
      <c r="LY363" s="0"/>
      <c r="LZ363" s="0"/>
      <c r="MA363" s="0"/>
      <c r="MB363" s="0"/>
      <c r="MC363" s="0"/>
      <c r="MD363" s="0"/>
      <c r="ME363" s="0"/>
      <c r="MF363" s="0"/>
      <c r="MG363" s="0"/>
      <c r="MH363" s="0"/>
      <c r="MI363" s="0"/>
      <c r="MJ363" s="0"/>
      <c r="MK363" s="0"/>
      <c r="ML363" s="0"/>
      <c r="MM363" s="0"/>
      <c r="MN363" s="0"/>
      <c r="MO363" s="0"/>
      <c r="MP363" s="0"/>
      <c r="MQ363" s="0"/>
      <c r="MR363" s="0"/>
      <c r="MS363" s="0"/>
      <c r="MT363" s="0"/>
      <c r="MU363" s="0"/>
      <c r="MV363" s="0"/>
      <c r="MW363" s="0"/>
      <c r="MX363" s="0"/>
      <c r="MY363" s="0"/>
      <c r="MZ363" s="0"/>
      <c r="NA363" s="0"/>
      <c r="NB363" s="0"/>
      <c r="NC363" s="0"/>
      <c r="ND363" s="0"/>
      <c r="NE363" s="0"/>
      <c r="NF363" s="0"/>
      <c r="NG363" s="0"/>
      <c r="NH363" s="0"/>
      <c r="NI363" s="0"/>
      <c r="NJ363" s="0"/>
      <c r="NK363" s="0"/>
      <c r="NL363" s="0"/>
      <c r="NM363" s="0"/>
      <c r="NN363" s="0"/>
      <c r="NO363" s="0"/>
      <c r="NP363" s="0"/>
      <c r="NQ363" s="0"/>
      <c r="NR363" s="0"/>
      <c r="NS363" s="0"/>
      <c r="NT363" s="0"/>
      <c r="NU363" s="0"/>
      <c r="NV363" s="0"/>
      <c r="NW363" s="0"/>
      <c r="NX363" s="0"/>
      <c r="NY363" s="0"/>
      <c r="NZ363" s="0"/>
      <c r="OA363" s="0"/>
      <c r="OB363" s="0"/>
      <c r="OC363" s="0"/>
      <c r="OD363" s="0"/>
      <c r="OE363" s="0"/>
      <c r="OF363" s="0"/>
      <c r="OG363" s="0"/>
      <c r="OH363" s="0"/>
      <c r="OI363" s="0"/>
      <c r="OJ363" s="0"/>
      <c r="OK363" s="0"/>
      <c r="OL363" s="0"/>
      <c r="OM363" s="0"/>
      <c r="ON363" s="0"/>
      <c r="OO363" s="0"/>
      <c r="OP363" s="0"/>
      <c r="OQ363" s="0"/>
      <c r="OR363" s="0"/>
      <c r="OS363" s="0"/>
      <c r="OT363" s="0"/>
      <c r="OU363" s="0"/>
      <c r="OV363" s="0"/>
      <c r="OW363" s="0"/>
      <c r="OX363" s="0"/>
      <c r="OY363" s="0"/>
      <c r="OZ363" s="0"/>
      <c r="PA363" s="0"/>
      <c r="PB363" s="0"/>
      <c r="PC363" s="0"/>
      <c r="PD363" s="0"/>
      <c r="PE363" s="0"/>
      <c r="PF363" s="0"/>
      <c r="PG363" s="0"/>
      <c r="PH363" s="0"/>
      <c r="PI363" s="0"/>
      <c r="PJ363" s="0"/>
      <c r="PK363" s="0"/>
      <c r="PL363" s="0"/>
      <c r="PM363" s="0"/>
      <c r="PN363" s="0"/>
      <c r="PO363" s="0"/>
      <c r="PP363" s="0"/>
      <c r="PQ363" s="0"/>
      <c r="PR363" s="0"/>
      <c r="PS363" s="0"/>
      <c r="PT363" s="0"/>
      <c r="PU363" s="0"/>
      <c r="PV363" s="0"/>
      <c r="PW363" s="0"/>
      <c r="PX363" s="0"/>
      <c r="PY363" s="0"/>
      <c r="PZ363" s="0"/>
      <c r="QA363" s="0"/>
      <c r="QB363" s="0"/>
      <c r="QC363" s="0"/>
      <c r="QD363" s="0"/>
      <c r="QE363" s="0"/>
      <c r="QF363" s="0"/>
      <c r="QG363" s="0"/>
      <c r="QH363" s="0"/>
      <c r="QI363" s="0"/>
      <c r="QJ363" s="0"/>
      <c r="QK363" s="0"/>
      <c r="QL363" s="0"/>
      <c r="QM363" s="0"/>
      <c r="QN363" s="0"/>
      <c r="QO363" s="0"/>
      <c r="QP363" s="0"/>
      <c r="QQ363" s="0"/>
      <c r="QR363" s="0"/>
      <c r="QS363" s="0"/>
      <c r="QT363" s="0"/>
      <c r="QU363" s="0"/>
      <c r="QV363" s="0"/>
      <c r="QW363" s="0"/>
      <c r="QX363" s="0"/>
      <c r="QY363" s="0"/>
      <c r="QZ363" s="0"/>
      <c r="RA363" s="0"/>
      <c r="RB363" s="0"/>
      <c r="RC363" s="0"/>
      <c r="RD363" s="0"/>
      <c r="RE363" s="0"/>
      <c r="RF363" s="0"/>
      <c r="RG363" s="0"/>
      <c r="RH363" s="0"/>
      <c r="RI363" s="0"/>
      <c r="RJ363" s="0"/>
      <c r="RK363" s="0"/>
      <c r="RL363" s="0"/>
      <c r="RM363" s="0"/>
      <c r="RN363" s="0"/>
      <c r="RO363" s="0"/>
      <c r="RP363" s="0"/>
      <c r="RQ363" s="0"/>
      <c r="RR363" s="0"/>
      <c r="RS363" s="0"/>
      <c r="RT363" s="0"/>
      <c r="RU363" s="0"/>
      <c r="RV363" s="0"/>
      <c r="RW363" s="0"/>
      <c r="RX363" s="0"/>
      <c r="RY363" s="0"/>
      <c r="RZ363" s="0"/>
      <c r="SA363" s="0"/>
      <c r="SB363" s="0"/>
      <c r="SC363" s="0"/>
      <c r="SD363" s="0"/>
      <c r="SE363" s="0"/>
      <c r="SF363" s="0"/>
      <c r="SG363" s="0"/>
      <c r="SH363" s="0"/>
      <c r="SI363" s="0"/>
      <c r="SJ363" s="0"/>
      <c r="SK363" s="0"/>
      <c r="SL363" s="0"/>
      <c r="SM363" s="0"/>
      <c r="SN363" s="0"/>
      <c r="SO363" s="0"/>
      <c r="SP363" s="0"/>
      <c r="SQ363" s="0"/>
      <c r="SR363" s="0"/>
      <c r="SS363" s="0"/>
      <c r="ST363" s="0"/>
      <c r="SU363" s="0"/>
      <c r="SV363" s="0"/>
      <c r="SW363" s="0"/>
      <c r="SX363" s="0"/>
      <c r="SY363" s="0"/>
      <c r="SZ363" s="0"/>
      <c r="TA363" s="0"/>
      <c r="TB363" s="0"/>
      <c r="TC363" s="0"/>
      <c r="TD363" s="0"/>
      <c r="TE363" s="0"/>
      <c r="TF363" s="0"/>
      <c r="TG363" s="0"/>
      <c r="TH363" s="0"/>
      <c r="TI363" s="0"/>
      <c r="TJ363" s="0"/>
      <c r="TK363" s="0"/>
      <c r="TL363" s="0"/>
      <c r="TM363" s="0"/>
      <c r="TN363" s="0"/>
      <c r="TO363" s="0"/>
      <c r="TP363" s="0"/>
      <c r="TQ363" s="0"/>
      <c r="TR363" s="0"/>
      <c r="TS363" s="0"/>
      <c r="TT363" s="0"/>
      <c r="TU363" s="0"/>
      <c r="TV363" s="0"/>
      <c r="TW363" s="0"/>
      <c r="TX363" s="0"/>
      <c r="TY363" s="0"/>
      <c r="TZ363" s="0"/>
      <c r="UA363" s="0"/>
      <c r="UB363" s="0"/>
      <c r="UC363" s="0"/>
      <c r="UD363" s="0"/>
      <c r="UE363" s="0"/>
      <c r="UF363" s="0"/>
      <c r="UG363" s="0"/>
      <c r="UH363" s="0"/>
      <c r="UI363" s="0"/>
      <c r="UJ363" s="0"/>
      <c r="UK363" s="0"/>
      <c r="UL363" s="0"/>
      <c r="UM363" s="0"/>
      <c r="UN363" s="0"/>
      <c r="UO363" s="0"/>
      <c r="UP363" s="0"/>
      <c r="UQ363" s="0"/>
      <c r="UR363" s="0"/>
      <c r="US363" s="0"/>
      <c r="UT363" s="0"/>
      <c r="UU363" s="0"/>
      <c r="UV363" s="0"/>
      <c r="UW363" s="0"/>
      <c r="UX363" s="0"/>
      <c r="UY363" s="0"/>
      <c r="UZ363" s="0"/>
      <c r="VA363" s="0"/>
      <c r="VB363" s="0"/>
      <c r="VC363" s="0"/>
      <c r="VD363" s="0"/>
      <c r="VE363" s="0"/>
      <c r="VF363" s="0"/>
      <c r="VG363" s="0"/>
      <c r="VH363" s="0"/>
      <c r="VI363" s="0"/>
      <c r="VJ363" s="0"/>
      <c r="VK363" s="0"/>
      <c r="VL363" s="0"/>
      <c r="VM363" s="0"/>
      <c r="VN363" s="0"/>
      <c r="VO363" s="0"/>
      <c r="VP363" s="0"/>
      <c r="VQ363" s="0"/>
      <c r="VR363" s="0"/>
      <c r="VS363" s="0"/>
      <c r="VT363" s="0"/>
      <c r="VU363" s="0"/>
      <c r="VV363" s="0"/>
      <c r="VW363" s="0"/>
      <c r="VX363" s="0"/>
      <c r="VY363" s="0"/>
      <c r="VZ363" s="0"/>
      <c r="WA363" s="0"/>
      <c r="WB363" s="0"/>
      <c r="WC363" s="0"/>
      <c r="WD363" s="0"/>
      <c r="WE363" s="0"/>
      <c r="WF363" s="0"/>
      <c r="WG363" s="0"/>
      <c r="WH363" s="0"/>
      <c r="WI363" s="0"/>
      <c r="WJ363" s="0"/>
      <c r="WK363" s="0"/>
      <c r="WL363" s="0"/>
      <c r="WM363" s="0"/>
      <c r="WN363" s="0"/>
      <c r="WO363" s="0"/>
      <c r="WP363" s="0"/>
      <c r="WQ363" s="0"/>
      <c r="WR363" s="0"/>
      <c r="WS363" s="0"/>
      <c r="WT363" s="0"/>
      <c r="WU363" s="0"/>
      <c r="WV363" s="0"/>
      <c r="WW363" s="0"/>
      <c r="WX363" s="0"/>
      <c r="WY363" s="0"/>
      <c r="WZ363" s="0"/>
      <c r="XA363" s="0"/>
      <c r="XB363" s="0"/>
      <c r="XC363" s="0"/>
      <c r="XD363" s="0"/>
      <c r="XE363" s="0"/>
      <c r="XF363" s="0"/>
      <c r="XG363" s="0"/>
      <c r="XH363" s="0"/>
      <c r="XI363" s="0"/>
      <c r="XJ363" s="0"/>
      <c r="XK363" s="0"/>
      <c r="XL363" s="0"/>
      <c r="XM363" s="0"/>
      <c r="XN363" s="0"/>
      <c r="XO363" s="0"/>
      <c r="XP363" s="0"/>
      <c r="XQ363" s="0"/>
      <c r="XR363" s="0"/>
      <c r="XS363" s="0"/>
      <c r="XT363" s="0"/>
      <c r="XU363" s="0"/>
      <c r="XV363" s="0"/>
      <c r="XW363" s="0"/>
      <c r="XX363" s="0"/>
      <c r="XY363" s="0"/>
      <c r="XZ363" s="0"/>
      <c r="YA363" s="0"/>
      <c r="YB363" s="0"/>
      <c r="YC363" s="0"/>
      <c r="YD363" s="0"/>
      <c r="YE363" s="0"/>
      <c r="YF363" s="0"/>
      <c r="YG363" s="0"/>
      <c r="YH363" s="0"/>
      <c r="YI363" s="0"/>
      <c r="YJ363" s="0"/>
      <c r="YK363" s="0"/>
      <c r="YL363" s="0"/>
      <c r="YM363" s="0"/>
      <c r="YN363" s="0"/>
      <c r="YO363" s="0"/>
      <c r="YP363" s="0"/>
      <c r="YQ363" s="0"/>
      <c r="YR363" s="0"/>
      <c r="YS363" s="0"/>
      <c r="YT363" s="0"/>
      <c r="YU363" s="0"/>
      <c r="YV363" s="0"/>
      <c r="YW363" s="0"/>
      <c r="YX363" s="0"/>
      <c r="YY363" s="0"/>
      <c r="YZ363" s="0"/>
      <c r="ZA363" s="0"/>
      <c r="ZB363" s="0"/>
      <c r="ZC363" s="0"/>
      <c r="ZD363" s="0"/>
      <c r="ZE363" s="0"/>
      <c r="ZF363" s="0"/>
      <c r="ZG363" s="0"/>
      <c r="ZH363" s="0"/>
      <c r="ZI363" s="0"/>
      <c r="ZJ363" s="0"/>
      <c r="ZK363" s="0"/>
      <c r="ZL363" s="0"/>
      <c r="ZM363" s="0"/>
      <c r="ZN363" s="0"/>
      <c r="ZO363" s="0"/>
      <c r="ZP363" s="0"/>
      <c r="ZQ363" s="0"/>
      <c r="ZR363" s="0"/>
      <c r="ZS363" s="0"/>
      <c r="ZT363" s="0"/>
      <c r="ZU363" s="0"/>
      <c r="ZV363" s="0"/>
      <c r="ZW363" s="0"/>
      <c r="ZX363" s="0"/>
      <c r="ZY363" s="0"/>
      <c r="ZZ363" s="0"/>
      <c r="AAA363" s="0"/>
      <c r="AAB363" s="0"/>
      <c r="AAC363" s="0"/>
      <c r="AAD363" s="0"/>
      <c r="AAE363" s="0"/>
      <c r="AAF363" s="0"/>
      <c r="AAG363" s="0"/>
      <c r="AAH363" s="0"/>
      <c r="AAI363" s="0"/>
      <c r="AAJ363" s="0"/>
      <c r="AAK363" s="0"/>
      <c r="AAL363" s="0"/>
      <c r="AAM363" s="0"/>
      <c r="AAN363" s="0"/>
      <c r="AAO363" s="0"/>
      <c r="AAP363" s="0"/>
      <c r="AAQ363" s="0"/>
      <c r="AAR363" s="0"/>
      <c r="AAS363" s="0"/>
      <c r="AAT363" s="0"/>
      <c r="AAU363" s="0"/>
      <c r="AAV363" s="0"/>
      <c r="AAW363" s="0"/>
      <c r="AAX363" s="0"/>
      <c r="AAY363" s="0"/>
      <c r="AAZ363" s="0"/>
      <c r="ABA363" s="0"/>
      <c r="ABB363" s="0"/>
      <c r="ABC363" s="0"/>
      <c r="ABD363" s="0"/>
      <c r="ABE363" s="0"/>
      <c r="ABF363" s="0"/>
      <c r="ABG363" s="0"/>
      <c r="ABH363" s="0"/>
      <c r="ABI363" s="0"/>
      <c r="ABJ363" s="0"/>
      <c r="ABK363" s="0"/>
      <c r="ABL363" s="0"/>
      <c r="ABM363" s="0"/>
      <c r="ABN363" s="0"/>
      <c r="ABO363" s="0"/>
      <c r="ABP363" s="0"/>
      <c r="ABQ363" s="0"/>
      <c r="ABR363" s="0"/>
      <c r="ABS363" s="0"/>
      <c r="ABT363" s="0"/>
      <c r="ABU363" s="0"/>
      <c r="ABV363" s="0"/>
      <c r="ABW363" s="0"/>
      <c r="ABX363" s="0"/>
      <c r="ABY363" s="0"/>
      <c r="ABZ363" s="0"/>
      <c r="ACA363" s="0"/>
      <c r="ACB363" s="0"/>
      <c r="ACC363" s="0"/>
      <c r="ACD363" s="0"/>
      <c r="ACE363" s="0"/>
      <c r="ACF363" s="0"/>
      <c r="ACG363" s="0"/>
      <c r="ACH363" s="0"/>
      <c r="ACI363" s="0"/>
      <c r="ACJ363" s="0"/>
      <c r="ACK363" s="0"/>
      <c r="ACL363" s="0"/>
      <c r="ACM363" s="0"/>
      <c r="ACN363" s="0"/>
      <c r="ACO363" s="0"/>
      <c r="ACP363" s="0"/>
      <c r="ACQ363" s="0"/>
      <c r="ACR363" s="0"/>
      <c r="ACS363" s="0"/>
      <c r="ACT363" s="0"/>
      <c r="ACU363" s="0"/>
      <c r="ACV363" s="0"/>
      <c r="ACW363" s="0"/>
      <c r="ACX363" s="0"/>
      <c r="ACY363" s="0"/>
      <c r="ACZ363" s="0"/>
      <c r="ADA363" s="0"/>
      <c r="ADB363" s="0"/>
      <c r="ADC363" s="0"/>
      <c r="ADD363" s="0"/>
      <c r="ADE363" s="0"/>
      <c r="ADF363" s="0"/>
      <c r="ADG363" s="0"/>
      <c r="ADH363" s="0"/>
      <c r="ADI363" s="0"/>
      <c r="ADJ363" s="0"/>
      <c r="ADK363" s="0"/>
      <c r="ADL363" s="0"/>
      <c r="ADM363" s="0"/>
      <c r="ADN363" s="0"/>
      <c r="ADO363" s="0"/>
      <c r="ADP363" s="0"/>
      <c r="ADQ363" s="0"/>
      <c r="ADR363" s="0"/>
      <c r="ADS363" s="0"/>
      <c r="ADT363" s="0"/>
      <c r="ADU363" s="0"/>
      <c r="ADV363" s="0"/>
      <c r="ADW363" s="0"/>
      <c r="ADX363" s="0"/>
      <c r="ADY363" s="0"/>
      <c r="ADZ363" s="0"/>
      <c r="AEA363" s="0"/>
      <c r="AEB363" s="0"/>
      <c r="AEC363" s="0"/>
      <c r="AED363" s="0"/>
      <c r="AEE363" s="0"/>
      <c r="AEF363" s="0"/>
      <c r="AEG363" s="0"/>
      <c r="AEH363" s="0"/>
      <c r="AEI363" s="0"/>
      <c r="AEJ363" s="0"/>
      <c r="AEK363" s="0"/>
      <c r="AEL363" s="0"/>
      <c r="AEM363" s="0"/>
      <c r="AEN363" s="0"/>
      <c r="AEO363" s="0"/>
      <c r="AEP363" s="0"/>
      <c r="AEQ363" s="0"/>
      <c r="AER363" s="0"/>
      <c r="AES363" s="0"/>
      <c r="AET363" s="0"/>
      <c r="AEU363" s="0"/>
      <c r="AEV363" s="0"/>
      <c r="AEW363" s="0"/>
      <c r="AEX363" s="0"/>
      <c r="AEY363" s="0"/>
      <c r="AEZ363" s="0"/>
      <c r="AFA363" s="0"/>
      <c r="AFB363" s="0"/>
      <c r="AFC363" s="0"/>
      <c r="AFD363" s="0"/>
      <c r="AFE363" s="0"/>
      <c r="AFF363" s="0"/>
      <c r="AFG363" s="0"/>
      <c r="AFH363" s="0"/>
      <c r="AFI363" s="0"/>
      <c r="AFJ363" s="0"/>
      <c r="AFK363" s="0"/>
      <c r="AFL363" s="0"/>
      <c r="AFM363" s="0"/>
      <c r="AFN363" s="0"/>
      <c r="AFO363" s="0"/>
      <c r="AFP363" s="0"/>
      <c r="AFQ363" s="0"/>
      <c r="AFR363" s="0"/>
      <c r="AFS363" s="0"/>
      <c r="AFT363" s="0"/>
      <c r="AFU363" s="0"/>
      <c r="AFV363" s="0"/>
      <c r="AFW363" s="0"/>
      <c r="AFX363" s="0"/>
      <c r="AFY363" s="0"/>
      <c r="AFZ363" s="0"/>
      <c r="AGA363" s="0"/>
      <c r="AGB363" s="0"/>
      <c r="AGC363" s="0"/>
      <c r="AGD363" s="0"/>
      <c r="AGE363" s="0"/>
      <c r="AGF363" s="0"/>
      <c r="AGG363" s="0"/>
      <c r="AGH363" s="0"/>
      <c r="AGI363" s="0"/>
      <c r="AGJ363" s="0"/>
      <c r="AGK363" s="0"/>
      <c r="AGL363" s="0"/>
      <c r="AGM363" s="0"/>
      <c r="AGN363" s="0"/>
      <c r="AGO363" s="0"/>
      <c r="AGP363" s="0"/>
      <c r="AGQ363" s="0"/>
      <c r="AGR363" s="0"/>
      <c r="AGS363" s="0"/>
      <c r="AGT363" s="0"/>
      <c r="AGU363" s="0"/>
      <c r="AGV363" s="0"/>
      <c r="AGW363" s="0"/>
      <c r="AGX363" s="0"/>
      <c r="AGY363" s="0"/>
      <c r="AGZ363" s="0"/>
      <c r="AHA363" s="0"/>
      <c r="AHB363" s="0"/>
      <c r="AHC363" s="0"/>
      <c r="AHD363" s="0"/>
      <c r="AHE363" s="0"/>
      <c r="AHF363" s="0"/>
      <c r="AHG363" s="0"/>
      <c r="AHH363" s="0"/>
      <c r="AHI363" s="0"/>
      <c r="AHJ363" s="0"/>
      <c r="AHK363" s="0"/>
      <c r="AHL363" s="0"/>
      <c r="AHM363" s="0"/>
      <c r="AHN363" s="0"/>
      <c r="AHO363" s="0"/>
      <c r="AHP363" s="0"/>
      <c r="AHQ363" s="0"/>
      <c r="AHR363" s="0"/>
      <c r="AHS363" s="0"/>
      <c r="AHT363" s="0"/>
      <c r="AHU363" s="0"/>
      <c r="AHV363" s="0"/>
      <c r="AHW363" s="0"/>
      <c r="AHX363" s="0"/>
      <c r="AHY363" s="0"/>
      <c r="AHZ363" s="0"/>
      <c r="AIA363" s="0"/>
      <c r="AIB363" s="0"/>
      <c r="AIC363" s="0"/>
      <c r="AID363" s="0"/>
      <c r="AIE363" s="0"/>
      <c r="AIF363" s="0"/>
      <c r="AIG363" s="0"/>
      <c r="AIH363" s="0"/>
      <c r="AII363" s="0"/>
      <c r="AIJ363" s="0"/>
      <c r="AIK363" s="0"/>
      <c r="AIL363" s="0"/>
      <c r="AIM363" s="0"/>
      <c r="AIN363" s="0"/>
      <c r="AIO363" s="0"/>
      <c r="AIP363" s="0"/>
      <c r="AIQ363" s="0"/>
      <c r="AIR363" s="0"/>
      <c r="AIS363" s="0"/>
      <c r="AIT363" s="0"/>
      <c r="AIU363" s="0"/>
      <c r="AIV363" s="0"/>
      <c r="AIW363" s="0"/>
      <c r="AIX363" s="0"/>
      <c r="AIY363" s="0"/>
      <c r="AIZ363" s="0"/>
      <c r="AJA363" s="0"/>
      <c r="AJB363" s="0"/>
      <c r="AJC363" s="0"/>
      <c r="AJD363" s="0"/>
      <c r="AJE363" s="0"/>
      <c r="AJF363" s="0"/>
      <c r="AJG363" s="0"/>
      <c r="AJH363" s="0"/>
      <c r="AJI363" s="0"/>
      <c r="AJJ363" s="0"/>
      <c r="AJK363" s="0"/>
      <c r="AJL363" s="0"/>
      <c r="AJM363" s="0"/>
      <c r="AJN363" s="0"/>
      <c r="AJO363" s="0"/>
      <c r="AJP363" s="0"/>
      <c r="AJQ363" s="0"/>
      <c r="AJR363" s="0"/>
      <c r="AJS363" s="0"/>
      <c r="AJT363" s="0"/>
      <c r="AJU363" s="0"/>
      <c r="AJV363" s="0"/>
      <c r="AJW363" s="0"/>
      <c r="AJX363" s="0"/>
      <c r="AJY363" s="0"/>
      <c r="AJZ363" s="0"/>
      <c r="AKA363" s="0"/>
      <c r="AKB363" s="0"/>
      <c r="AKC363" s="0"/>
      <c r="AKD363" s="0"/>
      <c r="AKE363" s="0"/>
      <c r="AKF363" s="0"/>
      <c r="AKG363" s="0"/>
      <c r="AKH363" s="0"/>
      <c r="AKI363" s="0"/>
      <c r="AKJ363" s="0"/>
      <c r="AKK363" s="0"/>
      <c r="AKL363" s="0"/>
      <c r="AKM363" s="0"/>
      <c r="AKN363" s="0"/>
      <c r="AKO363" s="0"/>
      <c r="AKP363" s="0"/>
      <c r="AKQ363" s="0"/>
      <c r="AKR363" s="0"/>
      <c r="AKS363" s="0"/>
      <c r="AKT363" s="0"/>
      <c r="AKU363" s="0"/>
      <c r="AKV363" s="0"/>
      <c r="AKW363" s="0"/>
      <c r="AKX363" s="0"/>
      <c r="AKY363" s="0"/>
      <c r="AKZ363" s="0"/>
      <c r="ALA363" s="0"/>
      <c r="ALB363" s="0"/>
      <c r="ALC363" s="0"/>
      <c r="ALD363" s="0"/>
      <c r="ALE363" s="0"/>
      <c r="ALF363" s="0"/>
      <c r="ALG363" s="0"/>
      <c r="ALH363" s="0"/>
      <c r="ALI363" s="0"/>
      <c r="ALJ363" s="0"/>
      <c r="ALK363" s="0"/>
      <c r="ALL363" s="0"/>
      <c r="ALM363" s="0"/>
      <c r="ALN363" s="0"/>
      <c r="ALO363" s="0"/>
      <c r="ALP363" s="0"/>
      <c r="ALQ363" s="0"/>
      <c r="ALR363" s="0"/>
      <c r="ALS363" s="0"/>
      <c r="ALT363" s="0"/>
      <c r="ALU363" s="0"/>
      <c r="ALV363" s="0"/>
      <c r="ALW363" s="0"/>
      <c r="ALX363" s="0"/>
      <c r="ALY363" s="0"/>
      <c r="ALZ363" s="0"/>
      <c r="AMA363" s="0"/>
      <c r="AMB363" s="0"/>
      <c r="AMC363" s="0"/>
      <c r="AMD363" s="0"/>
      <c r="AME363" s="0"/>
      <c r="AMF363" s="0"/>
      <c r="AMG363" s="0"/>
      <c r="AMH363" s="0"/>
      <c r="AMI363" s="0"/>
      <c r="AMJ363" s="0"/>
    </row>
    <row r="364" customFormat="false" ht="12.75" hidden="false" customHeight="false" outlineLevel="0" collapsed="false">
      <c r="A364" s="126" t="s">
        <v>1425</v>
      </c>
      <c r="B364" s="139" t="n">
        <v>0.96</v>
      </c>
      <c r="C364" s="139" t="n">
        <v>0.785</v>
      </c>
      <c r="D364" s="139" t="n">
        <v>0.966</v>
      </c>
      <c r="E364" s="139" t="n">
        <v>0.715</v>
      </c>
      <c r="F364" s="139"/>
      <c r="G364" s="139" t="n">
        <v>0.879</v>
      </c>
      <c r="H364" s="139" t="n">
        <v>0.958</v>
      </c>
      <c r="I364" s="139" t="n">
        <v>0.465</v>
      </c>
      <c r="J364" s="139" t="n">
        <v>0.963</v>
      </c>
      <c r="K364" s="139" t="n">
        <v>0.954</v>
      </c>
      <c r="L364" s="139" t="n">
        <v>0.983</v>
      </c>
      <c r="M364" s="139" t="n">
        <v>0.804</v>
      </c>
      <c r="N364" s="139" t="n">
        <v>0.99</v>
      </c>
      <c r="O364" s="139" t="n">
        <v>0.86</v>
      </c>
      <c r="P364" s="140" t="n">
        <v>0.835</v>
      </c>
      <c r="Q364" s="0"/>
      <c r="R364" s="0"/>
      <c r="S364" s="0"/>
      <c r="T364" s="0"/>
      <c r="U364" s="0"/>
      <c r="V364" s="0"/>
      <c r="W364" s="0"/>
      <c r="X364" s="0"/>
      <c r="Y364" s="0"/>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c r="IY364" s="0"/>
      <c r="IZ364" s="0"/>
      <c r="JA364" s="0"/>
      <c r="JB364" s="0"/>
      <c r="JC364" s="0"/>
      <c r="JD364" s="0"/>
      <c r="JE364" s="0"/>
      <c r="JF364" s="0"/>
      <c r="JG364" s="0"/>
      <c r="JH364" s="0"/>
      <c r="JI364" s="0"/>
      <c r="JJ364" s="0"/>
      <c r="JK364" s="0"/>
      <c r="JL364" s="0"/>
      <c r="JM364" s="0"/>
      <c r="JN364" s="0"/>
      <c r="JO364" s="0"/>
      <c r="JP364" s="0"/>
      <c r="JQ364" s="0"/>
      <c r="JR364" s="0"/>
      <c r="JS364" s="0"/>
      <c r="JT364" s="0"/>
      <c r="JU364" s="0"/>
      <c r="JV364" s="0"/>
      <c r="JW364" s="0"/>
      <c r="JX364" s="0"/>
      <c r="JY364" s="0"/>
      <c r="JZ364" s="0"/>
      <c r="KA364" s="0"/>
      <c r="KB364" s="0"/>
      <c r="KC364" s="0"/>
      <c r="KD364" s="0"/>
      <c r="KE364" s="0"/>
      <c r="KF364" s="0"/>
      <c r="KG364" s="0"/>
      <c r="KH364" s="0"/>
      <c r="KI364" s="0"/>
      <c r="KJ364" s="0"/>
      <c r="KK364" s="0"/>
      <c r="KL364" s="0"/>
      <c r="KM364" s="0"/>
      <c r="KN364" s="0"/>
      <c r="KO364" s="0"/>
      <c r="KP364" s="0"/>
      <c r="KQ364" s="0"/>
      <c r="KR364" s="0"/>
      <c r="KS364" s="0"/>
      <c r="KT364" s="0"/>
      <c r="KU364" s="0"/>
      <c r="KV364" s="0"/>
      <c r="KW364" s="0"/>
      <c r="KX364" s="0"/>
      <c r="KY364" s="0"/>
      <c r="KZ364" s="0"/>
      <c r="LA364" s="0"/>
      <c r="LB364" s="0"/>
      <c r="LC364" s="0"/>
      <c r="LD364" s="0"/>
      <c r="LE364" s="0"/>
      <c r="LF364" s="0"/>
      <c r="LG364" s="0"/>
      <c r="LH364" s="0"/>
      <c r="LI364" s="0"/>
      <c r="LJ364" s="0"/>
      <c r="LK364" s="0"/>
      <c r="LL364" s="0"/>
      <c r="LM364" s="0"/>
      <c r="LN364" s="0"/>
      <c r="LO364" s="0"/>
      <c r="LP364" s="0"/>
      <c r="LQ364" s="0"/>
      <c r="LR364" s="0"/>
      <c r="LS364" s="0"/>
      <c r="LT364" s="0"/>
      <c r="LU364" s="0"/>
      <c r="LV364" s="0"/>
      <c r="LW364" s="0"/>
      <c r="LX364" s="0"/>
      <c r="LY364" s="0"/>
      <c r="LZ364" s="0"/>
      <c r="MA364" s="0"/>
      <c r="MB364" s="0"/>
      <c r="MC364" s="0"/>
      <c r="MD364" s="0"/>
      <c r="ME364" s="0"/>
      <c r="MF364" s="0"/>
      <c r="MG364" s="0"/>
      <c r="MH364" s="0"/>
      <c r="MI364" s="0"/>
      <c r="MJ364" s="0"/>
      <c r="MK364" s="0"/>
      <c r="ML364" s="0"/>
      <c r="MM364" s="0"/>
      <c r="MN364" s="0"/>
      <c r="MO364" s="0"/>
      <c r="MP364" s="0"/>
      <c r="MQ364" s="0"/>
      <c r="MR364" s="0"/>
      <c r="MS364" s="0"/>
      <c r="MT364" s="0"/>
      <c r="MU364" s="0"/>
      <c r="MV364" s="0"/>
      <c r="MW364" s="0"/>
      <c r="MX364" s="0"/>
      <c r="MY364" s="0"/>
      <c r="MZ364" s="0"/>
      <c r="NA364" s="0"/>
      <c r="NB364" s="0"/>
      <c r="NC364" s="0"/>
      <c r="ND364" s="0"/>
      <c r="NE364" s="0"/>
      <c r="NF364" s="0"/>
      <c r="NG364" s="0"/>
      <c r="NH364" s="0"/>
      <c r="NI364" s="0"/>
      <c r="NJ364" s="0"/>
      <c r="NK364" s="0"/>
      <c r="NL364" s="0"/>
      <c r="NM364" s="0"/>
      <c r="NN364" s="0"/>
      <c r="NO364" s="0"/>
      <c r="NP364" s="0"/>
      <c r="NQ364" s="0"/>
      <c r="NR364" s="0"/>
      <c r="NS364" s="0"/>
      <c r="NT364" s="0"/>
      <c r="NU364" s="0"/>
      <c r="NV364" s="0"/>
      <c r="NW364" s="0"/>
      <c r="NX364" s="0"/>
      <c r="NY364" s="0"/>
      <c r="NZ364" s="0"/>
      <c r="OA364" s="0"/>
      <c r="OB364" s="0"/>
      <c r="OC364" s="0"/>
      <c r="OD364" s="0"/>
      <c r="OE364" s="0"/>
      <c r="OF364" s="0"/>
      <c r="OG364" s="0"/>
      <c r="OH364" s="0"/>
      <c r="OI364" s="0"/>
      <c r="OJ364" s="0"/>
      <c r="OK364" s="0"/>
      <c r="OL364" s="0"/>
      <c r="OM364" s="0"/>
      <c r="ON364" s="0"/>
      <c r="OO364" s="0"/>
      <c r="OP364" s="0"/>
      <c r="OQ364" s="0"/>
      <c r="OR364" s="0"/>
      <c r="OS364" s="0"/>
      <c r="OT364" s="0"/>
      <c r="OU364" s="0"/>
      <c r="OV364" s="0"/>
      <c r="OW364" s="0"/>
      <c r="OX364" s="0"/>
      <c r="OY364" s="0"/>
      <c r="OZ364" s="0"/>
      <c r="PA364" s="0"/>
      <c r="PB364" s="0"/>
      <c r="PC364" s="0"/>
      <c r="PD364" s="0"/>
      <c r="PE364" s="0"/>
      <c r="PF364" s="0"/>
      <c r="PG364" s="0"/>
      <c r="PH364" s="0"/>
      <c r="PI364" s="0"/>
      <c r="PJ364" s="0"/>
      <c r="PK364" s="0"/>
      <c r="PL364" s="0"/>
      <c r="PM364" s="0"/>
      <c r="PN364" s="0"/>
      <c r="PO364" s="0"/>
      <c r="PP364" s="0"/>
      <c r="PQ364" s="0"/>
      <c r="PR364" s="0"/>
      <c r="PS364" s="0"/>
      <c r="PT364" s="0"/>
      <c r="PU364" s="0"/>
      <c r="PV364" s="0"/>
      <c r="PW364" s="0"/>
      <c r="PX364" s="0"/>
      <c r="PY364" s="0"/>
      <c r="PZ364" s="0"/>
      <c r="QA364" s="0"/>
      <c r="QB364" s="0"/>
      <c r="QC364" s="0"/>
      <c r="QD364" s="0"/>
      <c r="QE364" s="0"/>
      <c r="QF364" s="0"/>
      <c r="QG364" s="0"/>
      <c r="QH364" s="0"/>
      <c r="QI364" s="0"/>
      <c r="QJ364" s="0"/>
      <c r="QK364" s="0"/>
      <c r="QL364" s="0"/>
      <c r="QM364" s="0"/>
      <c r="QN364" s="0"/>
      <c r="QO364" s="0"/>
      <c r="QP364" s="0"/>
      <c r="QQ364" s="0"/>
      <c r="QR364" s="0"/>
      <c r="QS364" s="0"/>
      <c r="QT364" s="0"/>
      <c r="QU364" s="0"/>
      <c r="QV364" s="0"/>
      <c r="QW364" s="0"/>
      <c r="QX364" s="0"/>
      <c r="QY364" s="0"/>
      <c r="QZ364" s="0"/>
      <c r="RA364" s="0"/>
      <c r="RB364" s="0"/>
      <c r="RC364" s="0"/>
      <c r="RD364" s="0"/>
      <c r="RE364" s="0"/>
      <c r="RF364" s="0"/>
      <c r="RG364" s="0"/>
      <c r="RH364" s="0"/>
      <c r="RI364" s="0"/>
      <c r="RJ364" s="0"/>
      <c r="RK364" s="0"/>
      <c r="RL364" s="0"/>
      <c r="RM364" s="0"/>
      <c r="RN364" s="0"/>
      <c r="RO364" s="0"/>
      <c r="RP364" s="0"/>
      <c r="RQ364" s="0"/>
      <c r="RR364" s="0"/>
      <c r="RS364" s="0"/>
      <c r="RT364" s="0"/>
      <c r="RU364" s="0"/>
      <c r="RV364" s="0"/>
      <c r="RW364" s="0"/>
      <c r="RX364" s="0"/>
      <c r="RY364" s="0"/>
      <c r="RZ364" s="0"/>
      <c r="SA364" s="0"/>
      <c r="SB364" s="0"/>
      <c r="SC364" s="0"/>
      <c r="SD364" s="0"/>
      <c r="SE364" s="0"/>
      <c r="SF364" s="0"/>
      <c r="SG364" s="0"/>
      <c r="SH364" s="0"/>
      <c r="SI364" s="0"/>
      <c r="SJ364" s="0"/>
      <c r="SK364" s="0"/>
      <c r="SL364" s="0"/>
      <c r="SM364" s="0"/>
      <c r="SN364" s="0"/>
      <c r="SO364" s="0"/>
      <c r="SP364" s="0"/>
      <c r="SQ364" s="0"/>
      <c r="SR364" s="0"/>
      <c r="SS364" s="0"/>
      <c r="ST364" s="0"/>
      <c r="SU364" s="0"/>
      <c r="SV364" s="0"/>
      <c r="SW364" s="0"/>
      <c r="SX364" s="0"/>
      <c r="SY364" s="0"/>
      <c r="SZ364" s="0"/>
      <c r="TA364" s="0"/>
      <c r="TB364" s="0"/>
      <c r="TC364" s="0"/>
      <c r="TD364" s="0"/>
      <c r="TE364" s="0"/>
      <c r="TF364" s="0"/>
      <c r="TG364" s="0"/>
      <c r="TH364" s="0"/>
      <c r="TI364" s="0"/>
      <c r="TJ364" s="0"/>
      <c r="TK364" s="0"/>
      <c r="TL364" s="0"/>
      <c r="TM364" s="0"/>
      <c r="TN364" s="0"/>
      <c r="TO364" s="0"/>
      <c r="TP364" s="0"/>
      <c r="TQ364" s="0"/>
      <c r="TR364" s="0"/>
      <c r="TS364" s="0"/>
      <c r="TT364" s="0"/>
      <c r="TU364" s="0"/>
      <c r="TV364" s="0"/>
      <c r="TW364" s="0"/>
      <c r="TX364" s="0"/>
      <c r="TY364" s="0"/>
      <c r="TZ364" s="0"/>
      <c r="UA364" s="0"/>
      <c r="UB364" s="0"/>
      <c r="UC364" s="0"/>
      <c r="UD364" s="0"/>
      <c r="UE364" s="0"/>
      <c r="UF364" s="0"/>
      <c r="UG364" s="0"/>
      <c r="UH364" s="0"/>
      <c r="UI364" s="0"/>
      <c r="UJ364" s="0"/>
      <c r="UK364" s="0"/>
      <c r="UL364" s="0"/>
      <c r="UM364" s="0"/>
      <c r="UN364" s="0"/>
      <c r="UO364" s="0"/>
      <c r="UP364" s="0"/>
      <c r="UQ364" s="0"/>
      <c r="UR364" s="0"/>
      <c r="US364" s="0"/>
      <c r="UT364" s="0"/>
      <c r="UU364" s="0"/>
      <c r="UV364" s="0"/>
      <c r="UW364" s="0"/>
      <c r="UX364" s="0"/>
      <c r="UY364" s="0"/>
      <c r="UZ364" s="0"/>
      <c r="VA364" s="0"/>
      <c r="VB364" s="0"/>
      <c r="VC364" s="0"/>
      <c r="VD364" s="0"/>
      <c r="VE364" s="0"/>
      <c r="VF364" s="0"/>
      <c r="VG364" s="0"/>
      <c r="VH364" s="0"/>
      <c r="VI364" s="0"/>
      <c r="VJ364" s="0"/>
      <c r="VK364" s="0"/>
      <c r="VL364" s="0"/>
      <c r="VM364" s="0"/>
      <c r="VN364" s="0"/>
      <c r="VO364" s="0"/>
      <c r="VP364" s="0"/>
      <c r="VQ364" s="0"/>
      <c r="VR364" s="0"/>
      <c r="VS364" s="0"/>
      <c r="VT364" s="0"/>
      <c r="VU364" s="0"/>
      <c r="VV364" s="0"/>
      <c r="VW364" s="0"/>
      <c r="VX364" s="0"/>
      <c r="VY364" s="0"/>
      <c r="VZ364" s="0"/>
      <c r="WA364" s="0"/>
      <c r="WB364" s="0"/>
      <c r="WC364" s="0"/>
      <c r="WD364" s="0"/>
      <c r="WE364" s="0"/>
      <c r="WF364" s="0"/>
      <c r="WG364" s="0"/>
      <c r="WH364" s="0"/>
      <c r="WI364" s="0"/>
      <c r="WJ364" s="0"/>
      <c r="WK364" s="0"/>
      <c r="WL364" s="0"/>
      <c r="WM364" s="0"/>
      <c r="WN364" s="0"/>
      <c r="WO364" s="0"/>
      <c r="WP364" s="0"/>
      <c r="WQ364" s="0"/>
      <c r="WR364" s="0"/>
      <c r="WS364" s="0"/>
      <c r="WT364" s="0"/>
      <c r="WU364" s="0"/>
      <c r="WV364" s="0"/>
      <c r="WW364" s="0"/>
      <c r="WX364" s="0"/>
      <c r="WY364" s="0"/>
      <c r="WZ364" s="0"/>
      <c r="XA364" s="0"/>
      <c r="XB364" s="0"/>
      <c r="XC364" s="0"/>
      <c r="XD364" s="0"/>
      <c r="XE364" s="0"/>
      <c r="XF364" s="0"/>
      <c r="XG364" s="0"/>
      <c r="XH364" s="0"/>
      <c r="XI364" s="0"/>
      <c r="XJ364" s="0"/>
      <c r="XK364" s="0"/>
      <c r="XL364" s="0"/>
      <c r="XM364" s="0"/>
      <c r="XN364" s="0"/>
      <c r="XO364" s="0"/>
      <c r="XP364" s="0"/>
      <c r="XQ364" s="0"/>
      <c r="XR364" s="0"/>
      <c r="XS364" s="0"/>
      <c r="XT364" s="0"/>
      <c r="XU364" s="0"/>
      <c r="XV364" s="0"/>
      <c r="XW364" s="0"/>
      <c r="XX364" s="0"/>
      <c r="XY364" s="0"/>
      <c r="XZ364" s="0"/>
      <c r="YA364" s="0"/>
      <c r="YB364" s="0"/>
      <c r="YC364" s="0"/>
      <c r="YD364" s="0"/>
      <c r="YE364" s="0"/>
      <c r="YF364" s="0"/>
      <c r="YG364" s="0"/>
      <c r="YH364" s="0"/>
      <c r="YI364" s="0"/>
      <c r="YJ364" s="0"/>
      <c r="YK364" s="0"/>
      <c r="YL364" s="0"/>
      <c r="YM364" s="0"/>
      <c r="YN364" s="0"/>
      <c r="YO364" s="0"/>
      <c r="YP364" s="0"/>
      <c r="YQ364" s="0"/>
      <c r="YR364" s="0"/>
      <c r="YS364" s="0"/>
      <c r="YT364" s="0"/>
      <c r="YU364" s="0"/>
      <c r="YV364" s="0"/>
      <c r="YW364" s="0"/>
      <c r="YX364" s="0"/>
      <c r="YY364" s="0"/>
      <c r="YZ364" s="0"/>
      <c r="ZA364" s="0"/>
      <c r="ZB364" s="0"/>
      <c r="ZC364" s="0"/>
      <c r="ZD364" s="0"/>
      <c r="ZE364" s="0"/>
      <c r="ZF364" s="0"/>
      <c r="ZG364" s="0"/>
      <c r="ZH364" s="0"/>
      <c r="ZI364" s="0"/>
      <c r="ZJ364" s="0"/>
      <c r="ZK364" s="0"/>
      <c r="ZL364" s="0"/>
      <c r="ZM364" s="0"/>
      <c r="ZN364" s="0"/>
      <c r="ZO364" s="0"/>
      <c r="ZP364" s="0"/>
      <c r="ZQ364" s="0"/>
      <c r="ZR364" s="0"/>
      <c r="ZS364" s="0"/>
      <c r="ZT364" s="0"/>
      <c r="ZU364" s="0"/>
      <c r="ZV364" s="0"/>
      <c r="ZW364" s="0"/>
      <c r="ZX364" s="0"/>
      <c r="ZY364" s="0"/>
      <c r="ZZ364" s="0"/>
      <c r="AAA364" s="0"/>
      <c r="AAB364" s="0"/>
      <c r="AAC364" s="0"/>
      <c r="AAD364" s="0"/>
      <c r="AAE364" s="0"/>
      <c r="AAF364" s="0"/>
      <c r="AAG364" s="0"/>
      <c r="AAH364" s="0"/>
      <c r="AAI364" s="0"/>
      <c r="AAJ364" s="0"/>
      <c r="AAK364" s="0"/>
      <c r="AAL364" s="0"/>
      <c r="AAM364" s="0"/>
      <c r="AAN364" s="0"/>
      <c r="AAO364" s="0"/>
      <c r="AAP364" s="0"/>
      <c r="AAQ364" s="0"/>
      <c r="AAR364" s="0"/>
      <c r="AAS364" s="0"/>
      <c r="AAT364" s="0"/>
      <c r="AAU364" s="0"/>
      <c r="AAV364" s="0"/>
      <c r="AAW364" s="0"/>
      <c r="AAX364" s="0"/>
      <c r="AAY364" s="0"/>
      <c r="AAZ364" s="0"/>
      <c r="ABA364" s="0"/>
      <c r="ABB364" s="0"/>
      <c r="ABC364" s="0"/>
      <c r="ABD364" s="0"/>
      <c r="ABE364" s="0"/>
      <c r="ABF364" s="0"/>
      <c r="ABG364" s="0"/>
      <c r="ABH364" s="0"/>
      <c r="ABI364" s="0"/>
      <c r="ABJ364" s="0"/>
      <c r="ABK364" s="0"/>
      <c r="ABL364" s="0"/>
      <c r="ABM364" s="0"/>
      <c r="ABN364" s="0"/>
      <c r="ABO364" s="0"/>
      <c r="ABP364" s="0"/>
      <c r="ABQ364" s="0"/>
      <c r="ABR364" s="0"/>
      <c r="ABS364" s="0"/>
      <c r="ABT364" s="0"/>
      <c r="ABU364" s="0"/>
      <c r="ABV364" s="0"/>
      <c r="ABW364" s="0"/>
      <c r="ABX364" s="0"/>
      <c r="ABY364" s="0"/>
      <c r="ABZ364" s="0"/>
      <c r="ACA364" s="0"/>
      <c r="ACB364" s="0"/>
      <c r="ACC364" s="0"/>
      <c r="ACD364" s="0"/>
      <c r="ACE364" s="0"/>
      <c r="ACF364" s="0"/>
      <c r="ACG364" s="0"/>
      <c r="ACH364" s="0"/>
      <c r="ACI364" s="0"/>
      <c r="ACJ364" s="0"/>
      <c r="ACK364" s="0"/>
      <c r="ACL364" s="0"/>
      <c r="ACM364" s="0"/>
      <c r="ACN364" s="0"/>
      <c r="ACO364" s="0"/>
      <c r="ACP364" s="0"/>
      <c r="ACQ364" s="0"/>
      <c r="ACR364" s="0"/>
      <c r="ACS364" s="0"/>
      <c r="ACT364" s="0"/>
      <c r="ACU364" s="0"/>
      <c r="ACV364" s="0"/>
      <c r="ACW364" s="0"/>
      <c r="ACX364" s="0"/>
      <c r="ACY364" s="0"/>
      <c r="ACZ364" s="0"/>
      <c r="ADA364" s="0"/>
      <c r="ADB364" s="0"/>
      <c r="ADC364" s="0"/>
      <c r="ADD364" s="0"/>
      <c r="ADE364" s="0"/>
      <c r="ADF364" s="0"/>
      <c r="ADG364" s="0"/>
      <c r="ADH364" s="0"/>
      <c r="ADI364" s="0"/>
      <c r="ADJ364" s="0"/>
      <c r="ADK364" s="0"/>
      <c r="ADL364" s="0"/>
      <c r="ADM364" s="0"/>
      <c r="ADN364" s="0"/>
      <c r="ADO364" s="0"/>
      <c r="ADP364" s="0"/>
      <c r="ADQ364" s="0"/>
      <c r="ADR364" s="0"/>
      <c r="ADS364" s="0"/>
      <c r="ADT364" s="0"/>
      <c r="ADU364" s="0"/>
      <c r="ADV364" s="0"/>
      <c r="ADW364" s="0"/>
      <c r="ADX364" s="0"/>
      <c r="ADY364" s="0"/>
      <c r="ADZ364" s="0"/>
      <c r="AEA364" s="0"/>
      <c r="AEB364" s="0"/>
      <c r="AEC364" s="0"/>
      <c r="AED364" s="0"/>
      <c r="AEE364" s="0"/>
      <c r="AEF364" s="0"/>
      <c r="AEG364" s="0"/>
      <c r="AEH364" s="0"/>
      <c r="AEI364" s="0"/>
      <c r="AEJ364" s="0"/>
      <c r="AEK364" s="0"/>
      <c r="AEL364" s="0"/>
      <c r="AEM364" s="0"/>
      <c r="AEN364" s="0"/>
      <c r="AEO364" s="0"/>
      <c r="AEP364" s="0"/>
      <c r="AEQ364" s="0"/>
      <c r="AER364" s="0"/>
      <c r="AES364" s="0"/>
      <c r="AET364" s="0"/>
      <c r="AEU364" s="0"/>
      <c r="AEV364" s="0"/>
      <c r="AEW364" s="0"/>
      <c r="AEX364" s="0"/>
      <c r="AEY364" s="0"/>
      <c r="AEZ364" s="0"/>
      <c r="AFA364" s="0"/>
      <c r="AFB364" s="0"/>
      <c r="AFC364" s="0"/>
      <c r="AFD364" s="0"/>
      <c r="AFE364" s="0"/>
      <c r="AFF364" s="0"/>
      <c r="AFG364" s="0"/>
      <c r="AFH364" s="0"/>
      <c r="AFI364" s="0"/>
      <c r="AFJ364" s="0"/>
      <c r="AFK364" s="0"/>
      <c r="AFL364" s="0"/>
      <c r="AFM364" s="0"/>
      <c r="AFN364" s="0"/>
      <c r="AFO364" s="0"/>
      <c r="AFP364" s="0"/>
      <c r="AFQ364" s="0"/>
      <c r="AFR364" s="0"/>
      <c r="AFS364" s="0"/>
      <c r="AFT364" s="0"/>
      <c r="AFU364" s="0"/>
      <c r="AFV364" s="0"/>
      <c r="AFW364" s="0"/>
      <c r="AFX364" s="0"/>
      <c r="AFY364" s="0"/>
      <c r="AFZ364" s="0"/>
      <c r="AGA364" s="0"/>
      <c r="AGB364" s="0"/>
      <c r="AGC364" s="0"/>
      <c r="AGD364" s="0"/>
      <c r="AGE364" s="0"/>
      <c r="AGF364" s="0"/>
      <c r="AGG364" s="0"/>
      <c r="AGH364" s="0"/>
      <c r="AGI364" s="0"/>
      <c r="AGJ364" s="0"/>
      <c r="AGK364" s="0"/>
      <c r="AGL364" s="0"/>
      <c r="AGM364" s="0"/>
      <c r="AGN364" s="0"/>
      <c r="AGO364" s="0"/>
      <c r="AGP364" s="0"/>
      <c r="AGQ364" s="0"/>
      <c r="AGR364" s="0"/>
      <c r="AGS364" s="0"/>
      <c r="AGT364" s="0"/>
      <c r="AGU364" s="0"/>
      <c r="AGV364" s="0"/>
      <c r="AGW364" s="0"/>
      <c r="AGX364" s="0"/>
      <c r="AGY364" s="0"/>
      <c r="AGZ364" s="0"/>
      <c r="AHA364" s="0"/>
      <c r="AHB364" s="0"/>
      <c r="AHC364" s="0"/>
      <c r="AHD364" s="0"/>
      <c r="AHE364" s="0"/>
      <c r="AHF364" s="0"/>
      <c r="AHG364" s="0"/>
      <c r="AHH364" s="0"/>
      <c r="AHI364" s="0"/>
      <c r="AHJ364" s="0"/>
      <c r="AHK364" s="0"/>
      <c r="AHL364" s="0"/>
      <c r="AHM364" s="0"/>
      <c r="AHN364" s="0"/>
      <c r="AHO364" s="0"/>
      <c r="AHP364" s="0"/>
      <c r="AHQ364" s="0"/>
      <c r="AHR364" s="0"/>
      <c r="AHS364" s="0"/>
      <c r="AHT364" s="0"/>
      <c r="AHU364" s="0"/>
      <c r="AHV364" s="0"/>
      <c r="AHW364" s="0"/>
      <c r="AHX364" s="0"/>
      <c r="AHY364" s="0"/>
      <c r="AHZ364" s="0"/>
      <c r="AIA364" s="0"/>
      <c r="AIB364" s="0"/>
      <c r="AIC364" s="0"/>
      <c r="AID364" s="0"/>
      <c r="AIE364" s="0"/>
      <c r="AIF364" s="0"/>
      <c r="AIG364" s="0"/>
      <c r="AIH364" s="0"/>
      <c r="AII364" s="0"/>
      <c r="AIJ364" s="0"/>
      <c r="AIK364" s="0"/>
      <c r="AIL364" s="0"/>
      <c r="AIM364" s="0"/>
      <c r="AIN364" s="0"/>
      <c r="AIO364" s="0"/>
      <c r="AIP364" s="0"/>
      <c r="AIQ364" s="0"/>
      <c r="AIR364" s="0"/>
      <c r="AIS364" s="0"/>
      <c r="AIT364" s="0"/>
      <c r="AIU364" s="0"/>
      <c r="AIV364" s="0"/>
      <c r="AIW364" s="0"/>
      <c r="AIX364" s="0"/>
      <c r="AIY364" s="0"/>
      <c r="AIZ364" s="0"/>
      <c r="AJA364" s="0"/>
      <c r="AJB364" s="0"/>
      <c r="AJC364" s="0"/>
      <c r="AJD364" s="0"/>
      <c r="AJE364" s="0"/>
      <c r="AJF364" s="0"/>
      <c r="AJG364" s="0"/>
      <c r="AJH364" s="0"/>
      <c r="AJI364" s="0"/>
      <c r="AJJ364" s="0"/>
      <c r="AJK364" s="0"/>
      <c r="AJL364" s="0"/>
      <c r="AJM364" s="0"/>
      <c r="AJN364" s="0"/>
      <c r="AJO364" s="0"/>
      <c r="AJP364" s="0"/>
      <c r="AJQ364" s="0"/>
      <c r="AJR364" s="0"/>
      <c r="AJS364" s="0"/>
      <c r="AJT364" s="0"/>
      <c r="AJU364" s="0"/>
      <c r="AJV364" s="0"/>
      <c r="AJW364" s="0"/>
      <c r="AJX364" s="0"/>
      <c r="AJY364" s="0"/>
      <c r="AJZ364" s="0"/>
      <c r="AKA364" s="0"/>
      <c r="AKB364" s="0"/>
      <c r="AKC364" s="0"/>
      <c r="AKD364" s="0"/>
      <c r="AKE364" s="0"/>
      <c r="AKF364" s="0"/>
      <c r="AKG364" s="0"/>
      <c r="AKH364" s="0"/>
      <c r="AKI364" s="0"/>
      <c r="AKJ364" s="0"/>
      <c r="AKK364" s="0"/>
      <c r="AKL364" s="0"/>
      <c r="AKM364" s="0"/>
      <c r="AKN364" s="0"/>
      <c r="AKO364" s="0"/>
      <c r="AKP364" s="0"/>
      <c r="AKQ364" s="0"/>
      <c r="AKR364" s="0"/>
      <c r="AKS364" s="0"/>
      <c r="AKT364" s="0"/>
      <c r="AKU364" s="0"/>
      <c r="AKV364" s="0"/>
      <c r="AKW364" s="0"/>
      <c r="AKX364" s="0"/>
      <c r="AKY364" s="0"/>
      <c r="AKZ364" s="0"/>
      <c r="ALA364" s="0"/>
      <c r="ALB364" s="0"/>
      <c r="ALC364" s="0"/>
      <c r="ALD364" s="0"/>
      <c r="ALE364" s="0"/>
      <c r="ALF364" s="0"/>
      <c r="ALG364" s="0"/>
      <c r="ALH364" s="0"/>
      <c r="ALI364" s="0"/>
      <c r="ALJ364" s="0"/>
      <c r="ALK364" s="0"/>
      <c r="ALL364" s="0"/>
      <c r="ALM364" s="0"/>
      <c r="ALN364" s="0"/>
      <c r="ALO364" s="0"/>
      <c r="ALP364" s="0"/>
      <c r="ALQ364" s="0"/>
      <c r="ALR364" s="0"/>
      <c r="ALS364" s="0"/>
      <c r="ALT364" s="0"/>
      <c r="ALU364" s="0"/>
      <c r="ALV364" s="0"/>
      <c r="ALW364" s="0"/>
      <c r="ALX364" s="0"/>
      <c r="ALY364" s="0"/>
      <c r="ALZ364" s="0"/>
      <c r="AMA364" s="0"/>
      <c r="AMB364" s="0"/>
      <c r="AMC364" s="0"/>
      <c r="AMD364" s="0"/>
      <c r="AME364" s="0"/>
      <c r="AMF364" s="0"/>
      <c r="AMG364" s="0"/>
      <c r="AMH364" s="0"/>
      <c r="AMI364" s="0"/>
      <c r="AMJ364" s="0"/>
    </row>
    <row r="365" customFormat="false" ht="25.5" hidden="false" customHeight="false" outlineLevel="0" collapsed="false">
      <c r="A365" s="126" t="s">
        <v>67</v>
      </c>
      <c r="B365" s="127" t="n">
        <v>1</v>
      </c>
      <c r="C365" s="127" t="n">
        <v>1</v>
      </c>
      <c r="D365" s="127" t="n">
        <v>1</v>
      </c>
      <c r="E365" s="127" t="n">
        <v>0</v>
      </c>
      <c r="F365" s="127" t="n">
        <v>1</v>
      </c>
      <c r="G365" s="127" t="n">
        <v>1</v>
      </c>
      <c r="H365" s="127" t="n">
        <v>1</v>
      </c>
      <c r="I365" s="127" t="n">
        <v>1</v>
      </c>
      <c r="J365" s="127" t="n">
        <v>0</v>
      </c>
      <c r="K365" s="127" t="n">
        <v>1</v>
      </c>
      <c r="L365" s="127" t="n">
        <v>1</v>
      </c>
      <c r="M365" s="127" t="n">
        <v>1</v>
      </c>
      <c r="N365" s="127" t="n">
        <v>1</v>
      </c>
      <c r="O365" s="127" t="n">
        <v>1</v>
      </c>
      <c r="P365" s="128" t="n">
        <v>1</v>
      </c>
      <c r="Q365" s="0"/>
      <c r="R365" s="0"/>
      <c r="S365" s="0"/>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c r="IY365" s="0"/>
      <c r="IZ365" s="0"/>
      <c r="JA365" s="0"/>
      <c r="JB365" s="0"/>
      <c r="JC365" s="0"/>
      <c r="JD365" s="0"/>
      <c r="JE365" s="0"/>
      <c r="JF365" s="0"/>
      <c r="JG365" s="0"/>
      <c r="JH365" s="0"/>
      <c r="JI365" s="0"/>
      <c r="JJ365" s="0"/>
      <c r="JK365" s="0"/>
      <c r="JL365" s="0"/>
      <c r="JM365" s="0"/>
      <c r="JN365" s="0"/>
      <c r="JO365" s="0"/>
      <c r="JP365" s="0"/>
      <c r="JQ365" s="0"/>
      <c r="JR365" s="0"/>
      <c r="JS365" s="0"/>
      <c r="JT365" s="0"/>
      <c r="JU365" s="0"/>
      <c r="JV365" s="0"/>
      <c r="JW365" s="0"/>
      <c r="JX365" s="0"/>
      <c r="JY365" s="0"/>
      <c r="JZ365" s="0"/>
      <c r="KA365" s="0"/>
      <c r="KB365" s="0"/>
      <c r="KC365" s="0"/>
      <c r="KD365" s="0"/>
      <c r="KE365" s="0"/>
      <c r="KF365" s="0"/>
      <c r="KG365" s="0"/>
      <c r="KH365" s="0"/>
      <c r="KI365" s="0"/>
      <c r="KJ365" s="0"/>
      <c r="KK365" s="0"/>
      <c r="KL365" s="0"/>
      <c r="KM365" s="0"/>
      <c r="KN365" s="0"/>
      <c r="KO365" s="0"/>
      <c r="KP365" s="0"/>
      <c r="KQ365" s="0"/>
      <c r="KR365" s="0"/>
      <c r="KS365" s="0"/>
      <c r="KT365" s="0"/>
      <c r="KU365" s="0"/>
      <c r="KV365" s="0"/>
      <c r="KW365" s="0"/>
      <c r="KX365" s="0"/>
      <c r="KY365" s="0"/>
      <c r="KZ365" s="0"/>
      <c r="LA365" s="0"/>
      <c r="LB365" s="0"/>
      <c r="LC365" s="0"/>
      <c r="LD365" s="0"/>
      <c r="LE365" s="0"/>
      <c r="LF365" s="0"/>
      <c r="LG365" s="0"/>
      <c r="LH365" s="0"/>
      <c r="LI365" s="0"/>
      <c r="LJ365" s="0"/>
      <c r="LK365" s="0"/>
      <c r="LL365" s="0"/>
      <c r="LM365" s="0"/>
      <c r="LN365" s="0"/>
      <c r="LO365" s="0"/>
      <c r="LP365" s="0"/>
      <c r="LQ365" s="0"/>
      <c r="LR365" s="0"/>
      <c r="LS365" s="0"/>
      <c r="LT365" s="0"/>
      <c r="LU365" s="0"/>
      <c r="LV365" s="0"/>
      <c r="LW365" s="0"/>
      <c r="LX365" s="0"/>
      <c r="LY365" s="0"/>
      <c r="LZ365" s="0"/>
      <c r="MA365" s="0"/>
      <c r="MB365" s="0"/>
      <c r="MC365" s="0"/>
      <c r="MD365" s="0"/>
      <c r="ME365" s="0"/>
      <c r="MF365" s="0"/>
      <c r="MG365" s="0"/>
      <c r="MH365" s="0"/>
      <c r="MI365" s="0"/>
      <c r="MJ365" s="0"/>
      <c r="MK365" s="0"/>
      <c r="ML365" s="0"/>
      <c r="MM365" s="0"/>
      <c r="MN365" s="0"/>
      <c r="MO365" s="0"/>
      <c r="MP365" s="0"/>
      <c r="MQ365" s="0"/>
      <c r="MR365" s="0"/>
      <c r="MS365" s="0"/>
      <c r="MT365" s="0"/>
      <c r="MU365" s="0"/>
      <c r="MV365" s="0"/>
      <c r="MW365" s="0"/>
      <c r="MX365" s="0"/>
      <c r="MY365" s="0"/>
      <c r="MZ365" s="0"/>
      <c r="NA365" s="0"/>
      <c r="NB365" s="0"/>
      <c r="NC365" s="0"/>
      <c r="ND365" s="0"/>
      <c r="NE365" s="0"/>
      <c r="NF365" s="0"/>
      <c r="NG365" s="0"/>
      <c r="NH365" s="0"/>
      <c r="NI365" s="0"/>
      <c r="NJ365" s="0"/>
      <c r="NK365" s="0"/>
      <c r="NL365" s="0"/>
      <c r="NM365" s="0"/>
      <c r="NN365" s="0"/>
      <c r="NO365" s="0"/>
      <c r="NP365" s="0"/>
      <c r="NQ365" s="0"/>
      <c r="NR365" s="0"/>
      <c r="NS365" s="0"/>
      <c r="NT365" s="0"/>
      <c r="NU365" s="0"/>
      <c r="NV365" s="0"/>
      <c r="NW365" s="0"/>
      <c r="NX365" s="0"/>
      <c r="NY365" s="0"/>
      <c r="NZ365" s="0"/>
      <c r="OA365" s="0"/>
      <c r="OB365" s="0"/>
      <c r="OC365" s="0"/>
      <c r="OD365" s="0"/>
      <c r="OE365" s="0"/>
      <c r="OF365" s="0"/>
      <c r="OG365" s="0"/>
      <c r="OH365" s="0"/>
      <c r="OI365" s="0"/>
      <c r="OJ365" s="0"/>
      <c r="OK365" s="0"/>
      <c r="OL365" s="0"/>
      <c r="OM365" s="0"/>
      <c r="ON365" s="0"/>
      <c r="OO365" s="0"/>
      <c r="OP365" s="0"/>
      <c r="OQ365" s="0"/>
      <c r="OR365" s="0"/>
      <c r="OS365" s="0"/>
      <c r="OT365" s="0"/>
      <c r="OU365" s="0"/>
      <c r="OV365" s="0"/>
      <c r="OW365" s="0"/>
      <c r="OX365" s="0"/>
      <c r="OY365" s="0"/>
      <c r="OZ365" s="0"/>
      <c r="PA365" s="0"/>
      <c r="PB365" s="0"/>
      <c r="PC365" s="0"/>
      <c r="PD365" s="0"/>
      <c r="PE365" s="0"/>
      <c r="PF365" s="0"/>
      <c r="PG365" s="0"/>
      <c r="PH365" s="0"/>
      <c r="PI365" s="0"/>
      <c r="PJ365" s="0"/>
      <c r="PK365" s="0"/>
      <c r="PL365" s="0"/>
      <c r="PM365" s="0"/>
      <c r="PN365" s="0"/>
      <c r="PO365" s="0"/>
      <c r="PP365" s="0"/>
      <c r="PQ365" s="0"/>
      <c r="PR365" s="0"/>
      <c r="PS365" s="0"/>
      <c r="PT365" s="0"/>
      <c r="PU365" s="0"/>
      <c r="PV365" s="0"/>
      <c r="PW365" s="0"/>
      <c r="PX365" s="0"/>
      <c r="PY365" s="0"/>
      <c r="PZ365" s="0"/>
      <c r="QA365" s="0"/>
      <c r="QB365" s="0"/>
      <c r="QC365" s="0"/>
      <c r="QD365" s="0"/>
      <c r="QE365" s="0"/>
      <c r="QF365" s="0"/>
      <c r="QG365" s="0"/>
      <c r="QH365" s="0"/>
      <c r="QI365" s="0"/>
      <c r="QJ365" s="0"/>
      <c r="QK365" s="0"/>
      <c r="QL365" s="0"/>
      <c r="QM365" s="0"/>
      <c r="QN365" s="0"/>
      <c r="QO365" s="0"/>
      <c r="QP365" s="0"/>
      <c r="QQ365" s="0"/>
      <c r="QR365" s="0"/>
      <c r="QS365" s="0"/>
      <c r="QT365" s="0"/>
      <c r="QU365" s="0"/>
      <c r="QV365" s="0"/>
      <c r="QW365" s="0"/>
      <c r="QX365" s="0"/>
      <c r="QY365" s="0"/>
      <c r="QZ365" s="0"/>
      <c r="RA365" s="0"/>
      <c r="RB365" s="0"/>
      <c r="RC365" s="0"/>
      <c r="RD365" s="0"/>
      <c r="RE365" s="0"/>
      <c r="RF365" s="0"/>
      <c r="RG365" s="0"/>
      <c r="RH365" s="0"/>
      <c r="RI365" s="0"/>
      <c r="RJ365" s="0"/>
      <c r="RK365" s="0"/>
      <c r="RL365" s="0"/>
      <c r="RM365" s="0"/>
      <c r="RN365" s="0"/>
      <c r="RO365" s="0"/>
      <c r="RP365" s="0"/>
      <c r="RQ365" s="0"/>
      <c r="RR365" s="0"/>
      <c r="RS365" s="0"/>
      <c r="RT365" s="0"/>
      <c r="RU365" s="0"/>
      <c r="RV365" s="0"/>
      <c r="RW365" s="0"/>
      <c r="RX365" s="0"/>
      <c r="RY365" s="0"/>
      <c r="RZ365" s="0"/>
      <c r="SA365" s="0"/>
      <c r="SB365" s="0"/>
      <c r="SC365" s="0"/>
      <c r="SD365" s="0"/>
      <c r="SE365" s="0"/>
      <c r="SF365" s="0"/>
      <c r="SG365" s="0"/>
      <c r="SH365" s="0"/>
      <c r="SI365" s="0"/>
      <c r="SJ365" s="0"/>
      <c r="SK365" s="0"/>
      <c r="SL365" s="0"/>
      <c r="SM365" s="0"/>
      <c r="SN365" s="0"/>
      <c r="SO365" s="0"/>
      <c r="SP365" s="0"/>
      <c r="SQ365" s="0"/>
      <c r="SR365" s="0"/>
      <c r="SS365" s="0"/>
      <c r="ST365" s="0"/>
      <c r="SU365" s="0"/>
      <c r="SV365" s="0"/>
      <c r="SW365" s="0"/>
      <c r="SX365" s="0"/>
      <c r="SY365" s="0"/>
      <c r="SZ365" s="0"/>
      <c r="TA365" s="0"/>
      <c r="TB365" s="0"/>
      <c r="TC365" s="0"/>
      <c r="TD365" s="0"/>
      <c r="TE365" s="0"/>
      <c r="TF365" s="0"/>
      <c r="TG365" s="0"/>
      <c r="TH365" s="0"/>
      <c r="TI365" s="0"/>
      <c r="TJ365" s="0"/>
      <c r="TK365" s="0"/>
      <c r="TL365" s="0"/>
      <c r="TM365" s="0"/>
      <c r="TN365" s="0"/>
      <c r="TO365" s="0"/>
      <c r="TP365" s="0"/>
      <c r="TQ365" s="0"/>
      <c r="TR365" s="0"/>
      <c r="TS365" s="0"/>
      <c r="TT365" s="0"/>
      <c r="TU365" s="0"/>
      <c r="TV365" s="0"/>
      <c r="TW365" s="0"/>
      <c r="TX365" s="0"/>
      <c r="TY365" s="0"/>
      <c r="TZ365" s="0"/>
      <c r="UA365" s="0"/>
      <c r="UB365" s="0"/>
      <c r="UC365" s="0"/>
      <c r="UD365" s="0"/>
      <c r="UE365" s="0"/>
      <c r="UF365" s="0"/>
      <c r="UG365" s="0"/>
      <c r="UH365" s="0"/>
      <c r="UI365" s="0"/>
      <c r="UJ365" s="0"/>
      <c r="UK365" s="0"/>
      <c r="UL365" s="0"/>
      <c r="UM365" s="0"/>
      <c r="UN365" s="0"/>
      <c r="UO365" s="0"/>
      <c r="UP365" s="0"/>
      <c r="UQ365" s="0"/>
      <c r="UR365" s="0"/>
      <c r="US365" s="0"/>
      <c r="UT365" s="0"/>
      <c r="UU365" s="0"/>
      <c r="UV365" s="0"/>
      <c r="UW365" s="0"/>
      <c r="UX365" s="0"/>
      <c r="UY365" s="0"/>
      <c r="UZ365" s="0"/>
      <c r="VA365" s="0"/>
      <c r="VB365" s="0"/>
      <c r="VC365" s="0"/>
      <c r="VD365" s="0"/>
      <c r="VE365" s="0"/>
      <c r="VF365" s="0"/>
      <c r="VG365" s="0"/>
      <c r="VH365" s="0"/>
      <c r="VI365" s="0"/>
      <c r="VJ365" s="0"/>
      <c r="VK365" s="0"/>
      <c r="VL365" s="0"/>
      <c r="VM365" s="0"/>
      <c r="VN365" s="0"/>
      <c r="VO365" s="0"/>
      <c r="VP365" s="0"/>
      <c r="VQ365" s="0"/>
      <c r="VR365" s="0"/>
      <c r="VS365" s="0"/>
      <c r="VT365" s="0"/>
      <c r="VU365" s="0"/>
      <c r="VV365" s="0"/>
      <c r="VW365" s="0"/>
      <c r="VX365" s="0"/>
      <c r="VY365" s="0"/>
      <c r="VZ365" s="0"/>
      <c r="WA365" s="0"/>
      <c r="WB365" s="0"/>
      <c r="WC365" s="0"/>
      <c r="WD365" s="0"/>
      <c r="WE365" s="0"/>
      <c r="WF365" s="0"/>
      <c r="WG365" s="0"/>
      <c r="WH365" s="0"/>
      <c r="WI365" s="0"/>
      <c r="WJ365" s="0"/>
      <c r="WK365" s="0"/>
      <c r="WL365" s="0"/>
      <c r="WM365" s="0"/>
      <c r="WN365" s="0"/>
      <c r="WO365" s="0"/>
      <c r="WP365" s="0"/>
      <c r="WQ365" s="0"/>
      <c r="WR365" s="0"/>
      <c r="WS365" s="0"/>
      <c r="WT365" s="0"/>
      <c r="WU365" s="0"/>
      <c r="WV365" s="0"/>
      <c r="WW365" s="0"/>
      <c r="WX365" s="0"/>
      <c r="WY365" s="0"/>
      <c r="WZ365" s="0"/>
      <c r="XA365" s="0"/>
      <c r="XB365" s="0"/>
      <c r="XC365" s="0"/>
      <c r="XD365" s="0"/>
      <c r="XE365" s="0"/>
      <c r="XF365" s="0"/>
      <c r="XG365" s="0"/>
      <c r="XH365" s="0"/>
      <c r="XI365" s="0"/>
      <c r="XJ365" s="0"/>
      <c r="XK365" s="0"/>
      <c r="XL365" s="0"/>
      <c r="XM365" s="0"/>
      <c r="XN365" s="0"/>
      <c r="XO365" s="0"/>
      <c r="XP365" s="0"/>
      <c r="XQ365" s="0"/>
      <c r="XR365" s="0"/>
      <c r="XS365" s="0"/>
      <c r="XT365" s="0"/>
      <c r="XU365" s="0"/>
      <c r="XV365" s="0"/>
      <c r="XW365" s="0"/>
      <c r="XX365" s="0"/>
      <c r="XY365" s="0"/>
      <c r="XZ365" s="0"/>
      <c r="YA365" s="0"/>
      <c r="YB365" s="0"/>
      <c r="YC365" s="0"/>
      <c r="YD365" s="0"/>
      <c r="YE365" s="0"/>
      <c r="YF365" s="0"/>
      <c r="YG365" s="0"/>
      <c r="YH365" s="0"/>
      <c r="YI365" s="0"/>
      <c r="YJ365" s="0"/>
      <c r="YK365" s="0"/>
      <c r="YL365" s="0"/>
      <c r="YM365" s="0"/>
      <c r="YN365" s="0"/>
      <c r="YO365" s="0"/>
      <c r="YP365" s="0"/>
      <c r="YQ365" s="0"/>
      <c r="YR365" s="0"/>
      <c r="YS365" s="0"/>
      <c r="YT365" s="0"/>
      <c r="YU365" s="0"/>
      <c r="YV365" s="0"/>
      <c r="YW365" s="0"/>
      <c r="YX365" s="0"/>
      <c r="YY365" s="0"/>
      <c r="YZ365" s="0"/>
      <c r="ZA365" s="0"/>
      <c r="ZB365" s="0"/>
      <c r="ZC365" s="0"/>
      <c r="ZD365" s="0"/>
      <c r="ZE365" s="0"/>
      <c r="ZF365" s="0"/>
      <c r="ZG365" s="0"/>
      <c r="ZH365" s="0"/>
      <c r="ZI365" s="0"/>
      <c r="ZJ365" s="0"/>
      <c r="ZK365" s="0"/>
      <c r="ZL365" s="0"/>
      <c r="ZM365" s="0"/>
      <c r="ZN365" s="0"/>
      <c r="ZO365" s="0"/>
      <c r="ZP365" s="0"/>
      <c r="ZQ365" s="0"/>
      <c r="ZR365" s="0"/>
      <c r="ZS365" s="0"/>
      <c r="ZT365" s="0"/>
      <c r="ZU365" s="0"/>
      <c r="ZV365" s="0"/>
      <c r="ZW365" s="0"/>
      <c r="ZX365" s="0"/>
      <c r="ZY365" s="0"/>
      <c r="ZZ365" s="0"/>
      <c r="AAA365" s="0"/>
      <c r="AAB365" s="0"/>
      <c r="AAC365" s="0"/>
      <c r="AAD365" s="0"/>
      <c r="AAE365" s="0"/>
      <c r="AAF365" s="0"/>
      <c r="AAG365" s="0"/>
      <c r="AAH365" s="0"/>
      <c r="AAI365" s="0"/>
      <c r="AAJ365" s="0"/>
      <c r="AAK365" s="0"/>
      <c r="AAL365" s="0"/>
      <c r="AAM365" s="0"/>
      <c r="AAN365" s="0"/>
      <c r="AAO365" s="0"/>
      <c r="AAP365" s="0"/>
      <c r="AAQ365" s="0"/>
      <c r="AAR365" s="0"/>
      <c r="AAS365" s="0"/>
      <c r="AAT365" s="0"/>
      <c r="AAU365" s="0"/>
      <c r="AAV365" s="0"/>
      <c r="AAW365" s="0"/>
      <c r="AAX365" s="0"/>
      <c r="AAY365" s="0"/>
      <c r="AAZ365" s="0"/>
      <c r="ABA365" s="0"/>
      <c r="ABB365" s="0"/>
      <c r="ABC365" s="0"/>
      <c r="ABD365" s="0"/>
      <c r="ABE365" s="0"/>
      <c r="ABF365" s="0"/>
      <c r="ABG365" s="0"/>
      <c r="ABH365" s="0"/>
      <c r="ABI365" s="0"/>
      <c r="ABJ365" s="0"/>
      <c r="ABK365" s="0"/>
      <c r="ABL365" s="0"/>
      <c r="ABM365" s="0"/>
      <c r="ABN365" s="0"/>
      <c r="ABO365" s="0"/>
      <c r="ABP365" s="0"/>
      <c r="ABQ365" s="0"/>
      <c r="ABR365" s="0"/>
      <c r="ABS365" s="0"/>
      <c r="ABT365" s="0"/>
      <c r="ABU365" s="0"/>
      <c r="ABV365" s="0"/>
      <c r="ABW365" s="0"/>
      <c r="ABX365" s="0"/>
      <c r="ABY365" s="0"/>
      <c r="ABZ365" s="0"/>
      <c r="ACA365" s="0"/>
      <c r="ACB365" s="0"/>
      <c r="ACC365" s="0"/>
      <c r="ACD365" s="0"/>
      <c r="ACE365" s="0"/>
      <c r="ACF365" s="0"/>
      <c r="ACG365" s="0"/>
      <c r="ACH365" s="0"/>
      <c r="ACI365" s="0"/>
      <c r="ACJ365" s="0"/>
      <c r="ACK365" s="0"/>
      <c r="ACL365" s="0"/>
      <c r="ACM365" s="0"/>
      <c r="ACN365" s="0"/>
      <c r="ACO365" s="0"/>
      <c r="ACP365" s="0"/>
      <c r="ACQ365" s="0"/>
      <c r="ACR365" s="0"/>
      <c r="ACS365" s="0"/>
      <c r="ACT365" s="0"/>
      <c r="ACU365" s="0"/>
      <c r="ACV365" s="0"/>
      <c r="ACW365" s="0"/>
      <c r="ACX365" s="0"/>
      <c r="ACY365" s="0"/>
      <c r="ACZ365" s="0"/>
      <c r="ADA365" s="0"/>
      <c r="ADB365" s="0"/>
      <c r="ADC365" s="0"/>
      <c r="ADD365" s="0"/>
      <c r="ADE365" s="0"/>
      <c r="ADF365" s="0"/>
      <c r="ADG365" s="0"/>
      <c r="ADH365" s="0"/>
      <c r="ADI365" s="0"/>
      <c r="ADJ365" s="0"/>
      <c r="ADK365" s="0"/>
      <c r="ADL365" s="0"/>
      <c r="ADM365" s="0"/>
      <c r="ADN365" s="0"/>
      <c r="ADO365" s="0"/>
      <c r="ADP365" s="0"/>
      <c r="ADQ365" s="0"/>
      <c r="ADR365" s="0"/>
      <c r="ADS365" s="0"/>
      <c r="ADT365" s="0"/>
      <c r="ADU365" s="0"/>
      <c r="ADV365" s="0"/>
      <c r="ADW365" s="0"/>
      <c r="ADX365" s="0"/>
      <c r="ADY365" s="0"/>
      <c r="ADZ365" s="0"/>
      <c r="AEA365" s="0"/>
      <c r="AEB365" s="0"/>
      <c r="AEC365" s="0"/>
      <c r="AED365" s="0"/>
      <c r="AEE365" s="0"/>
      <c r="AEF365" s="0"/>
      <c r="AEG365" s="0"/>
      <c r="AEH365" s="0"/>
      <c r="AEI365" s="0"/>
      <c r="AEJ365" s="0"/>
      <c r="AEK365" s="0"/>
      <c r="AEL365" s="0"/>
      <c r="AEM365" s="0"/>
      <c r="AEN365" s="0"/>
      <c r="AEO365" s="0"/>
      <c r="AEP365" s="0"/>
      <c r="AEQ365" s="0"/>
      <c r="AER365" s="0"/>
      <c r="AES365" s="0"/>
      <c r="AET365" s="0"/>
      <c r="AEU365" s="0"/>
      <c r="AEV365" s="0"/>
      <c r="AEW365" s="0"/>
      <c r="AEX365" s="0"/>
      <c r="AEY365" s="0"/>
      <c r="AEZ365" s="0"/>
      <c r="AFA365" s="0"/>
      <c r="AFB365" s="0"/>
      <c r="AFC365" s="0"/>
      <c r="AFD365" s="0"/>
      <c r="AFE365" s="0"/>
      <c r="AFF365" s="0"/>
      <c r="AFG365" s="0"/>
      <c r="AFH365" s="0"/>
      <c r="AFI365" s="0"/>
      <c r="AFJ365" s="0"/>
      <c r="AFK365" s="0"/>
      <c r="AFL365" s="0"/>
      <c r="AFM365" s="0"/>
      <c r="AFN365" s="0"/>
      <c r="AFO365" s="0"/>
      <c r="AFP365" s="0"/>
      <c r="AFQ365" s="0"/>
      <c r="AFR365" s="0"/>
      <c r="AFS365" s="0"/>
      <c r="AFT365" s="0"/>
      <c r="AFU365" s="0"/>
      <c r="AFV365" s="0"/>
      <c r="AFW365" s="0"/>
      <c r="AFX365" s="0"/>
      <c r="AFY365" s="0"/>
      <c r="AFZ365" s="0"/>
      <c r="AGA365" s="0"/>
      <c r="AGB365" s="0"/>
      <c r="AGC365" s="0"/>
      <c r="AGD365" s="0"/>
      <c r="AGE365" s="0"/>
      <c r="AGF365" s="0"/>
      <c r="AGG365" s="0"/>
      <c r="AGH365" s="0"/>
      <c r="AGI365" s="0"/>
      <c r="AGJ365" s="0"/>
      <c r="AGK365" s="0"/>
      <c r="AGL365" s="0"/>
      <c r="AGM365" s="0"/>
      <c r="AGN365" s="0"/>
      <c r="AGO365" s="0"/>
      <c r="AGP365" s="0"/>
      <c r="AGQ365" s="0"/>
      <c r="AGR365" s="0"/>
      <c r="AGS365" s="0"/>
      <c r="AGT365" s="0"/>
      <c r="AGU365" s="0"/>
      <c r="AGV365" s="0"/>
      <c r="AGW365" s="0"/>
      <c r="AGX365" s="0"/>
      <c r="AGY365" s="0"/>
      <c r="AGZ365" s="0"/>
      <c r="AHA365" s="0"/>
      <c r="AHB365" s="0"/>
      <c r="AHC365" s="0"/>
      <c r="AHD365" s="0"/>
      <c r="AHE365" s="0"/>
      <c r="AHF365" s="0"/>
      <c r="AHG365" s="0"/>
      <c r="AHH365" s="0"/>
      <c r="AHI365" s="0"/>
      <c r="AHJ365" s="0"/>
      <c r="AHK365" s="0"/>
      <c r="AHL365" s="0"/>
      <c r="AHM365" s="0"/>
      <c r="AHN365" s="0"/>
      <c r="AHO365" s="0"/>
      <c r="AHP365" s="0"/>
      <c r="AHQ365" s="0"/>
      <c r="AHR365" s="0"/>
      <c r="AHS365" s="0"/>
      <c r="AHT365" s="0"/>
      <c r="AHU365" s="0"/>
      <c r="AHV365" s="0"/>
      <c r="AHW365" s="0"/>
      <c r="AHX365" s="0"/>
      <c r="AHY365" s="0"/>
      <c r="AHZ365" s="0"/>
      <c r="AIA365" s="0"/>
      <c r="AIB365" s="0"/>
      <c r="AIC365" s="0"/>
      <c r="AID365" s="0"/>
      <c r="AIE365" s="0"/>
      <c r="AIF365" s="0"/>
      <c r="AIG365" s="0"/>
      <c r="AIH365" s="0"/>
      <c r="AII365" s="0"/>
      <c r="AIJ365" s="0"/>
      <c r="AIK365" s="0"/>
      <c r="AIL365" s="0"/>
      <c r="AIM365" s="0"/>
      <c r="AIN365" s="0"/>
      <c r="AIO365" s="0"/>
      <c r="AIP365" s="0"/>
      <c r="AIQ365" s="0"/>
      <c r="AIR365" s="0"/>
      <c r="AIS365" s="0"/>
      <c r="AIT365" s="0"/>
      <c r="AIU365" s="0"/>
      <c r="AIV365" s="0"/>
      <c r="AIW365" s="0"/>
      <c r="AIX365" s="0"/>
      <c r="AIY365" s="0"/>
      <c r="AIZ365" s="0"/>
      <c r="AJA365" s="0"/>
      <c r="AJB365" s="0"/>
      <c r="AJC365" s="0"/>
      <c r="AJD365" s="0"/>
      <c r="AJE365" s="0"/>
      <c r="AJF365" s="0"/>
      <c r="AJG365" s="0"/>
      <c r="AJH365" s="0"/>
      <c r="AJI365" s="0"/>
      <c r="AJJ365" s="0"/>
      <c r="AJK365" s="0"/>
      <c r="AJL365" s="0"/>
      <c r="AJM365" s="0"/>
      <c r="AJN365" s="0"/>
      <c r="AJO365" s="0"/>
      <c r="AJP365" s="0"/>
      <c r="AJQ365" s="0"/>
      <c r="AJR365" s="0"/>
      <c r="AJS365" s="0"/>
      <c r="AJT365" s="0"/>
      <c r="AJU365" s="0"/>
      <c r="AJV365" s="0"/>
      <c r="AJW365" s="0"/>
      <c r="AJX365" s="0"/>
      <c r="AJY365" s="0"/>
      <c r="AJZ365" s="0"/>
      <c r="AKA365" s="0"/>
      <c r="AKB365" s="0"/>
      <c r="AKC365" s="0"/>
      <c r="AKD365" s="0"/>
      <c r="AKE365" s="0"/>
      <c r="AKF365" s="0"/>
      <c r="AKG365" s="0"/>
      <c r="AKH365" s="0"/>
      <c r="AKI365" s="0"/>
      <c r="AKJ365" s="0"/>
      <c r="AKK365" s="0"/>
      <c r="AKL365" s="0"/>
      <c r="AKM365" s="0"/>
      <c r="AKN365" s="0"/>
      <c r="AKO365" s="0"/>
      <c r="AKP365" s="0"/>
      <c r="AKQ365" s="0"/>
      <c r="AKR365" s="0"/>
      <c r="AKS365" s="0"/>
      <c r="AKT365" s="0"/>
      <c r="AKU365" s="0"/>
      <c r="AKV365" s="0"/>
      <c r="AKW365" s="0"/>
      <c r="AKX365" s="0"/>
      <c r="AKY365" s="0"/>
      <c r="AKZ365" s="0"/>
      <c r="ALA365" s="0"/>
      <c r="ALB365" s="0"/>
      <c r="ALC365" s="0"/>
      <c r="ALD365" s="0"/>
      <c r="ALE365" s="0"/>
      <c r="ALF365" s="0"/>
      <c r="ALG365" s="0"/>
      <c r="ALH365" s="0"/>
      <c r="ALI365" s="0"/>
      <c r="ALJ365" s="0"/>
      <c r="ALK365" s="0"/>
      <c r="ALL365" s="0"/>
      <c r="ALM365" s="0"/>
      <c r="ALN365" s="0"/>
      <c r="ALO365" s="0"/>
      <c r="ALP365" s="0"/>
      <c r="ALQ365" s="0"/>
      <c r="ALR365" s="0"/>
      <c r="ALS365" s="0"/>
      <c r="ALT365" s="0"/>
      <c r="ALU365" s="0"/>
      <c r="ALV365" s="0"/>
      <c r="ALW365" s="0"/>
      <c r="ALX365" s="0"/>
      <c r="ALY365" s="0"/>
      <c r="ALZ365" s="0"/>
      <c r="AMA365" s="0"/>
      <c r="AMB365" s="0"/>
      <c r="AMC365" s="0"/>
      <c r="AMD365" s="0"/>
      <c r="AME365" s="0"/>
      <c r="AMF365" s="0"/>
      <c r="AMG365" s="0"/>
      <c r="AMH365" s="0"/>
      <c r="AMI365" s="0"/>
      <c r="AMJ365" s="0"/>
    </row>
    <row r="366" customFormat="false" ht="12.75" hidden="false" customHeight="false" outlineLevel="0" collapsed="false">
      <c r="A366" s="142" t="s">
        <v>1426</v>
      </c>
      <c r="B366" s="143" t="n">
        <f aca="false">AVERAGE(B359:B365)</f>
        <v>0.974</v>
      </c>
      <c r="C366" s="143" t="n">
        <f aca="false">AVERAGE(C359:C365)</f>
        <v>0.896666666666667</v>
      </c>
      <c r="D366" s="143" t="n">
        <f aca="false">AVERAGE(D359:D365)</f>
        <v>0.981571428571429</v>
      </c>
      <c r="E366" s="143" t="n">
        <f aca="false">AVERAGE(E359:E365)</f>
        <v>0.6122</v>
      </c>
      <c r="F366" s="143" t="n">
        <f aca="false">AVERAGE(F359:F365)</f>
        <v>1</v>
      </c>
      <c r="G366" s="143" t="n">
        <f aca="false">AVERAGE(G359:G365)</f>
        <v>0.930857142857143</v>
      </c>
      <c r="H366" s="143" t="n">
        <f aca="false">AVERAGE(H359:H365)</f>
        <v>0.97588</v>
      </c>
      <c r="I366" s="143" t="n">
        <f aca="false">AVERAGE(I359:I365)</f>
        <v>0.55</v>
      </c>
      <c r="J366" s="143" t="n">
        <f aca="false">AVERAGE(J359:J365)</f>
        <v>0.836571428571429</v>
      </c>
      <c r="K366" s="143" t="n">
        <f aca="false">AVERAGE(K359:K365)</f>
        <v>0.970428571428571</v>
      </c>
      <c r="L366" s="143" t="n">
        <f aca="false">AVERAGE(L359:L365)</f>
        <v>0.98375</v>
      </c>
      <c r="M366" s="143" t="n">
        <f aca="false">AVERAGE(M359:M365)</f>
        <v>0.860285714285714</v>
      </c>
      <c r="N366" s="143" t="n">
        <f aca="false">AVERAGE(N359:N365)</f>
        <v>0.995714285714286</v>
      </c>
      <c r="O366" s="143" t="n">
        <f aca="false">AVERAGE(O359:O365)</f>
        <v>0.896</v>
      </c>
      <c r="P366" s="144" t="n">
        <f aca="false">AVERAGE(P359:P365)</f>
        <v>0.905385714285714</v>
      </c>
      <c r="Q366" s="0"/>
      <c r="R366" s="0"/>
      <c r="S366" s="0"/>
      <c r="T366" s="0"/>
      <c r="U366" s="0"/>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c r="IY366" s="0"/>
      <c r="IZ366" s="0"/>
      <c r="JA366" s="0"/>
      <c r="JB366" s="0"/>
      <c r="JC366" s="0"/>
      <c r="JD366" s="0"/>
      <c r="JE366" s="0"/>
      <c r="JF366" s="0"/>
      <c r="JG366" s="0"/>
      <c r="JH366" s="0"/>
      <c r="JI366" s="0"/>
      <c r="JJ366" s="0"/>
      <c r="JK366" s="0"/>
      <c r="JL366" s="0"/>
      <c r="JM366" s="0"/>
      <c r="JN366" s="0"/>
      <c r="JO366" s="0"/>
      <c r="JP366" s="0"/>
      <c r="JQ366" s="0"/>
      <c r="JR366" s="0"/>
      <c r="JS366" s="0"/>
      <c r="JT366" s="0"/>
      <c r="JU366" s="0"/>
      <c r="JV366" s="0"/>
      <c r="JW366" s="0"/>
      <c r="JX366" s="0"/>
      <c r="JY366" s="0"/>
      <c r="JZ366" s="0"/>
      <c r="KA366" s="0"/>
      <c r="KB366" s="0"/>
      <c r="KC366" s="0"/>
      <c r="KD366" s="0"/>
      <c r="KE366" s="0"/>
      <c r="KF366" s="0"/>
      <c r="KG366" s="0"/>
      <c r="KH366" s="0"/>
      <c r="KI366" s="0"/>
      <c r="KJ366" s="0"/>
      <c r="KK366" s="0"/>
      <c r="KL366" s="0"/>
      <c r="KM366" s="0"/>
      <c r="KN366" s="0"/>
      <c r="KO366" s="0"/>
      <c r="KP366" s="0"/>
      <c r="KQ366" s="0"/>
      <c r="KR366" s="0"/>
      <c r="KS366" s="0"/>
      <c r="KT366" s="0"/>
      <c r="KU366" s="0"/>
      <c r="KV366" s="0"/>
      <c r="KW366" s="0"/>
      <c r="KX366" s="0"/>
      <c r="KY366" s="0"/>
      <c r="KZ366" s="0"/>
      <c r="LA366" s="0"/>
      <c r="LB366" s="0"/>
      <c r="LC366" s="0"/>
      <c r="LD366" s="0"/>
      <c r="LE366" s="0"/>
      <c r="LF366" s="0"/>
      <c r="LG366" s="0"/>
      <c r="LH366" s="0"/>
      <c r="LI366" s="0"/>
      <c r="LJ366" s="0"/>
      <c r="LK366" s="0"/>
      <c r="LL366" s="0"/>
      <c r="LM366" s="0"/>
      <c r="LN366" s="0"/>
      <c r="LO366" s="0"/>
      <c r="LP366" s="0"/>
      <c r="LQ366" s="0"/>
      <c r="LR366" s="0"/>
      <c r="LS366" s="0"/>
      <c r="LT366" s="0"/>
      <c r="LU366" s="0"/>
      <c r="LV366" s="0"/>
      <c r="LW366" s="0"/>
      <c r="LX366" s="0"/>
      <c r="LY366" s="0"/>
      <c r="LZ366" s="0"/>
      <c r="MA366" s="0"/>
      <c r="MB366" s="0"/>
      <c r="MC366" s="0"/>
      <c r="MD366" s="0"/>
      <c r="ME366" s="0"/>
      <c r="MF366" s="0"/>
      <c r="MG366" s="0"/>
      <c r="MH366" s="0"/>
      <c r="MI366" s="0"/>
      <c r="MJ366" s="0"/>
      <c r="MK366" s="0"/>
      <c r="ML366" s="0"/>
      <c r="MM366" s="0"/>
      <c r="MN366" s="0"/>
      <c r="MO366" s="0"/>
      <c r="MP366" s="0"/>
      <c r="MQ366" s="0"/>
      <c r="MR366" s="0"/>
      <c r="MS366" s="0"/>
      <c r="MT366" s="0"/>
      <c r="MU366" s="0"/>
      <c r="MV366" s="0"/>
      <c r="MW366" s="0"/>
      <c r="MX366" s="0"/>
      <c r="MY366" s="0"/>
      <c r="MZ366" s="0"/>
      <c r="NA366" s="0"/>
      <c r="NB366" s="0"/>
      <c r="NC366" s="0"/>
      <c r="ND366" s="0"/>
      <c r="NE366" s="0"/>
      <c r="NF366" s="0"/>
      <c r="NG366" s="0"/>
      <c r="NH366" s="0"/>
      <c r="NI366" s="0"/>
      <c r="NJ366" s="0"/>
      <c r="NK366" s="0"/>
      <c r="NL366" s="0"/>
      <c r="NM366" s="0"/>
      <c r="NN366" s="0"/>
      <c r="NO366" s="0"/>
      <c r="NP366" s="0"/>
      <c r="NQ366" s="0"/>
      <c r="NR366" s="0"/>
      <c r="NS366" s="0"/>
      <c r="NT366" s="0"/>
      <c r="NU366" s="0"/>
      <c r="NV366" s="0"/>
      <c r="NW366" s="0"/>
      <c r="NX366" s="0"/>
      <c r="NY366" s="0"/>
      <c r="NZ366" s="0"/>
      <c r="OA366" s="0"/>
      <c r="OB366" s="0"/>
      <c r="OC366" s="0"/>
      <c r="OD366" s="0"/>
      <c r="OE366" s="0"/>
      <c r="OF366" s="0"/>
      <c r="OG366" s="0"/>
      <c r="OH366" s="0"/>
      <c r="OI366" s="0"/>
      <c r="OJ366" s="0"/>
      <c r="OK366" s="0"/>
      <c r="OL366" s="0"/>
      <c r="OM366" s="0"/>
      <c r="ON366" s="0"/>
      <c r="OO366" s="0"/>
      <c r="OP366" s="0"/>
      <c r="OQ366" s="0"/>
      <c r="OR366" s="0"/>
      <c r="OS366" s="0"/>
      <c r="OT366" s="0"/>
      <c r="OU366" s="0"/>
      <c r="OV366" s="0"/>
      <c r="OW366" s="0"/>
      <c r="OX366" s="0"/>
      <c r="OY366" s="0"/>
      <c r="OZ366" s="0"/>
      <c r="PA366" s="0"/>
      <c r="PB366" s="0"/>
      <c r="PC366" s="0"/>
      <c r="PD366" s="0"/>
      <c r="PE366" s="0"/>
      <c r="PF366" s="0"/>
      <c r="PG366" s="0"/>
      <c r="PH366" s="0"/>
      <c r="PI366" s="0"/>
      <c r="PJ366" s="0"/>
      <c r="PK366" s="0"/>
      <c r="PL366" s="0"/>
      <c r="PM366" s="0"/>
      <c r="PN366" s="0"/>
      <c r="PO366" s="0"/>
      <c r="PP366" s="0"/>
      <c r="PQ366" s="0"/>
      <c r="PR366" s="0"/>
      <c r="PS366" s="0"/>
      <c r="PT366" s="0"/>
      <c r="PU366" s="0"/>
      <c r="PV366" s="0"/>
      <c r="PW366" s="0"/>
      <c r="PX366" s="0"/>
      <c r="PY366" s="0"/>
      <c r="PZ366" s="0"/>
      <c r="QA366" s="0"/>
      <c r="QB366" s="0"/>
      <c r="QC366" s="0"/>
      <c r="QD366" s="0"/>
      <c r="QE366" s="0"/>
      <c r="QF366" s="0"/>
      <c r="QG366" s="0"/>
      <c r="QH366" s="0"/>
      <c r="QI366" s="0"/>
      <c r="QJ366" s="0"/>
      <c r="QK366" s="0"/>
      <c r="QL366" s="0"/>
      <c r="QM366" s="0"/>
      <c r="QN366" s="0"/>
      <c r="QO366" s="0"/>
      <c r="QP366" s="0"/>
      <c r="QQ366" s="0"/>
      <c r="QR366" s="0"/>
      <c r="QS366" s="0"/>
      <c r="QT366" s="0"/>
      <c r="QU366" s="0"/>
      <c r="QV366" s="0"/>
      <c r="QW366" s="0"/>
      <c r="QX366" s="0"/>
      <c r="QY366" s="0"/>
      <c r="QZ366" s="0"/>
      <c r="RA366" s="0"/>
      <c r="RB366" s="0"/>
      <c r="RC366" s="0"/>
      <c r="RD366" s="0"/>
      <c r="RE366" s="0"/>
      <c r="RF366" s="0"/>
      <c r="RG366" s="0"/>
      <c r="RH366" s="0"/>
      <c r="RI366" s="0"/>
      <c r="RJ366" s="0"/>
      <c r="RK366" s="0"/>
      <c r="RL366" s="0"/>
      <c r="RM366" s="0"/>
      <c r="RN366" s="0"/>
      <c r="RO366" s="0"/>
      <c r="RP366" s="0"/>
      <c r="RQ366" s="0"/>
      <c r="RR366" s="0"/>
      <c r="RS366" s="0"/>
      <c r="RT366" s="0"/>
      <c r="RU366" s="0"/>
      <c r="RV366" s="0"/>
      <c r="RW366" s="0"/>
      <c r="RX366" s="0"/>
      <c r="RY366" s="0"/>
      <c r="RZ366" s="0"/>
      <c r="SA366" s="0"/>
      <c r="SB366" s="0"/>
      <c r="SC366" s="0"/>
      <c r="SD366" s="0"/>
      <c r="SE366" s="0"/>
      <c r="SF366" s="0"/>
      <c r="SG366" s="0"/>
      <c r="SH366" s="0"/>
      <c r="SI366" s="0"/>
      <c r="SJ366" s="0"/>
      <c r="SK366" s="0"/>
      <c r="SL366" s="0"/>
      <c r="SM366" s="0"/>
      <c r="SN366" s="0"/>
      <c r="SO366" s="0"/>
      <c r="SP366" s="0"/>
      <c r="SQ366" s="0"/>
      <c r="SR366" s="0"/>
      <c r="SS366" s="0"/>
      <c r="ST366" s="0"/>
      <c r="SU366" s="0"/>
      <c r="SV366" s="0"/>
      <c r="SW366" s="0"/>
      <c r="SX366" s="0"/>
      <c r="SY366" s="0"/>
      <c r="SZ366" s="0"/>
      <c r="TA366" s="0"/>
      <c r="TB366" s="0"/>
      <c r="TC366" s="0"/>
      <c r="TD366" s="0"/>
      <c r="TE366" s="0"/>
      <c r="TF366" s="0"/>
      <c r="TG366" s="0"/>
      <c r="TH366" s="0"/>
      <c r="TI366" s="0"/>
      <c r="TJ366" s="0"/>
      <c r="TK366" s="0"/>
      <c r="TL366" s="0"/>
      <c r="TM366" s="0"/>
      <c r="TN366" s="0"/>
      <c r="TO366" s="0"/>
      <c r="TP366" s="0"/>
      <c r="TQ366" s="0"/>
      <c r="TR366" s="0"/>
      <c r="TS366" s="0"/>
      <c r="TT366" s="0"/>
      <c r="TU366" s="0"/>
      <c r="TV366" s="0"/>
      <c r="TW366" s="0"/>
      <c r="TX366" s="0"/>
      <c r="TY366" s="0"/>
      <c r="TZ366" s="0"/>
      <c r="UA366" s="0"/>
      <c r="UB366" s="0"/>
      <c r="UC366" s="0"/>
      <c r="UD366" s="0"/>
      <c r="UE366" s="0"/>
      <c r="UF366" s="0"/>
      <c r="UG366" s="0"/>
      <c r="UH366" s="0"/>
      <c r="UI366" s="0"/>
      <c r="UJ366" s="0"/>
      <c r="UK366" s="0"/>
      <c r="UL366" s="0"/>
      <c r="UM366" s="0"/>
      <c r="UN366" s="0"/>
      <c r="UO366" s="0"/>
      <c r="UP366" s="0"/>
      <c r="UQ366" s="0"/>
      <c r="UR366" s="0"/>
      <c r="US366" s="0"/>
      <c r="UT366" s="0"/>
      <c r="UU366" s="0"/>
      <c r="UV366" s="0"/>
      <c r="UW366" s="0"/>
      <c r="UX366" s="0"/>
      <c r="UY366" s="0"/>
      <c r="UZ366" s="0"/>
      <c r="VA366" s="0"/>
      <c r="VB366" s="0"/>
      <c r="VC366" s="0"/>
      <c r="VD366" s="0"/>
      <c r="VE366" s="0"/>
      <c r="VF366" s="0"/>
      <c r="VG366" s="0"/>
      <c r="VH366" s="0"/>
      <c r="VI366" s="0"/>
      <c r="VJ366" s="0"/>
      <c r="VK366" s="0"/>
      <c r="VL366" s="0"/>
      <c r="VM366" s="0"/>
      <c r="VN366" s="0"/>
      <c r="VO366" s="0"/>
      <c r="VP366" s="0"/>
      <c r="VQ366" s="0"/>
      <c r="VR366" s="0"/>
      <c r="VS366" s="0"/>
      <c r="VT366" s="0"/>
      <c r="VU366" s="0"/>
      <c r="VV366" s="0"/>
      <c r="VW366" s="0"/>
      <c r="VX366" s="0"/>
      <c r="VY366" s="0"/>
      <c r="VZ366" s="0"/>
      <c r="WA366" s="0"/>
      <c r="WB366" s="0"/>
      <c r="WC366" s="0"/>
      <c r="WD366" s="0"/>
      <c r="WE366" s="0"/>
      <c r="WF366" s="0"/>
      <c r="WG366" s="0"/>
      <c r="WH366" s="0"/>
      <c r="WI366" s="0"/>
      <c r="WJ366" s="0"/>
      <c r="WK366" s="0"/>
      <c r="WL366" s="0"/>
      <c r="WM366" s="0"/>
      <c r="WN366" s="0"/>
      <c r="WO366" s="0"/>
      <c r="WP366" s="0"/>
      <c r="WQ366" s="0"/>
      <c r="WR366" s="0"/>
      <c r="WS366" s="0"/>
      <c r="WT366" s="0"/>
      <c r="WU366" s="0"/>
      <c r="WV366" s="0"/>
      <c r="WW366" s="0"/>
      <c r="WX366" s="0"/>
      <c r="WY366" s="0"/>
      <c r="WZ366" s="0"/>
      <c r="XA366" s="0"/>
      <c r="XB366" s="0"/>
      <c r="XC366" s="0"/>
      <c r="XD366" s="0"/>
      <c r="XE366" s="0"/>
      <c r="XF366" s="0"/>
      <c r="XG366" s="0"/>
      <c r="XH366" s="0"/>
      <c r="XI366" s="0"/>
      <c r="XJ366" s="0"/>
      <c r="XK366" s="0"/>
      <c r="XL366" s="0"/>
      <c r="XM366" s="0"/>
      <c r="XN366" s="0"/>
      <c r="XO366" s="0"/>
      <c r="XP366" s="0"/>
      <c r="XQ366" s="0"/>
      <c r="XR366" s="0"/>
      <c r="XS366" s="0"/>
      <c r="XT366" s="0"/>
      <c r="XU366" s="0"/>
      <c r="XV366" s="0"/>
      <c r="XW366" s="0"/>
      <c r="XX366" s="0"/>
      <c r="XY366" s="0"/>
      <c r="XZ366" s="0"/>
      <c r="YA366" s="0"/>
      <c r="YB366" s="0"/>
      <c r="YC366" s="0"/>
      <c r="YD366" s="0"/>
      <c r="YE366" s="0"/>
      <c r="YF366" s="0"/>
      <c r="YG366" s="0"/>
      <c r="YH366" s="0"/>
      <c r="YI366" s="0"/>
      <c r="YJ366" s="0"/>
      <c r="YK366" s="0"/>
      <c r="YL366" s="0"/>
      <c r="YM366" s="0"/>
      <c r="YN366" s="0"/>
      <c r="YO366" s="0"/>
      <c r="YP366" s="0"/>
      <c r="YQ366" s="0"/>
      <c r="YR366" s="0"/>
      <c r="YS366" s="0"/>
      <c r="YT366" s="0"/>
      <c r="YU366" s="0"/>
      <c r="YV366" s="0"/>
      <c r="YW366" s="0"/>
      <c r="YX366" s="0"/>
      <c r="YY366" s="0"/>
      <c r="YZ366" s="0"/>
      <c r="ZA366" s="0"/>
      <c r="ZB366" s="0"/>
      <c r="ZC366" s="0"/>
      <c r="ZD366" s="0"/>
      <c r="ZE366" s="0"/>
      <c r="ZF366" s="0"/>
      <c r="ZG366" s="0"/>
      <c r="ZH366" s="0"/>
      <c r="ZI366" s="0"/>
      <c r="ZJ366" s="0"/>
      <c r="ZK366" s="0"/>
      <c r="ZL366" s="0"/>
      <c r="ZM366" s="0"/>
      <c r="ZN366" s="0"/>
      <c r="ZO366" s="0"/>
      <c r="ZP366" s="0"/>
      <c r="ZQ366" s="0"/>
      <c r="ZR366" s="0"/>
      <c r="ZS366" s="0"/>
      <c r="ZT366" s="0"/>
      <c r="ZU366" s="0"/>
      <c r="ZV366" s="0"/>
      <c r="ZW366" s="0"/>
      <c r="ZX366" s="0"/>
      <c r="ZY366" s="0"/>
      <c r="ZZ366" s="0"/>
      <c r="AAA366" s="0"/>
      <c r="AAB366" s="0"/>
      <c r="AAC366" s="0"/>
      <c r="AAD366" s="0"/>
      <c r="AAE366" s="0"/>
      <c r="AAF366" s="0"/>
      <c r="AAG366" s="0"/>
      <c r="AAH366" s="0"/>
      <c r="AAI366" s="0"/>
      <c r="AAJ366" s="0"/>
      <c r="AAK366" s="0"/>
      <c r="AAL366" s="0"/>
      <c r="AAM366" s="0"/>
      <c r="AAN366" s="0"/>
      <c r="AAO366" s="0"/>
      <c r="AAP366" s="0"/>
      <c r="AAQ366" s="0"/>
      <c r="AAR366" s="0"/>
      <c r="AAS366" s="0"/>
      <c r="AAT366" s="0"/>
      <c r="AAU366" s="0"/>
      <c r="AAV366" s="0"/>
      <c r="AAW366" s="0"/>
      <c r="AAX366" s="0"/>
      <c r="AAY366" s="0"/>
      <c r="AAZ366" s="0"/>
      <c r="ABA366" s="0"/>
      <c r="ABB366" s="0"/>
      <c r="ABC366" s="0"/>
      <c r="ABD366" s="0"/>
      <c r="ABE366" s="0"/>
      <c r="ABF366" s="0"/>
      <c r="ABG366" s="0"/>
      <c r="ABH366" s="0"/>
      <c r="ABI366" s="0"/>
      <c r="ABJ366" s="0"/>
      <c r="ABK366" s="0"/>
      <c r="ABL366" s="0"/>
      <c r="ABM366" s="0"/>
      <c r="ABN366" s="0"/>
      <c r="ABO366" s="0"/>
      <c r="ABP366" s="0"/>
      <c r="ABQ366" s="0"/>
      <c r="ABR366" s="0"/>
      <c r="ABS366" s="0"/>
      <c r="ABT366" s="0"/>
      <c r="ABU366" s="0"/>
      <c r="ABV366" s="0"/>
      <c r="ABW366" s="0"/>
      <c r="ABX366" s="0"/>
      <c r="ABY366" s="0"/>
      <c r="ABZ366" s="0"/>
      <c r="ACA366" s="0"/>
      <c r="ACB366" s="0"/>
      <c r="ACC366" s="0"/>
      <c r="ACD366" s="0"/>
      <c r="ACE366" s="0"/>
      <c r="ACF366" s="0"/>
      <c r="ACG366" s="0"/>
      <c r="ACH366" s="0"/>
      <c r="ACI366" s="0"/>
      <c r="ACJ366" s="0"/>
      <c r="ACK366" s="0"/>
      <c r="ACL366" s="0"/>
      <c r="ACM366" s="0"/>
      <c r="ACN366" s="0"/>
      <c r="ACO366" s="0"/>
      <c r="ACP366" s="0"/>
      <c r="ACQ366" s="0"/>
      <c r="ACR366" s="0"/>
      <c r="ACS366" s="0"/>
      <c r="ACT366" s="0"/>
      <c r="ACU366" s="0"/>
      <c r="ACV366" s="0"/>
      <c r="ACW366" s="0"/>
      <c r="ACX366" s="0"/>
      <c r="ACY366" s="0"/>
      <c r="ACZ366" s="0"/>
      <c r="ADA366" s="0"/>
      <c r="ADB366" s="0"/>
      <c r="ADC366" s="0"/>
      <c r="ADD366" s="0"/>
      <c r="ADE366" s="0"/>
      <c r="ADF366" s="0"/>
      <c r="ADG366" s="0"/>
      <c r="ADH366" s="0"/>
      <c r="ADI366" s="0"/>
      <c r="ADJ366" s="0"/>
      <c r="ADK366" s="0"/>
      <c r="ADL366" s="0"/>
      <c r="ADM366" s="0"/>
      <c r="ADN366" s="0"/>
      <c r="ADO366" s="0"/>
      <c r="ADP366" s="0"/>
      <c r="ADQ366" s="0"/>
      <c r="ADR366" s="0"/>
      <c r="ADS366" s="0"/>
      <c r="ADT366" s="0"/>
      <c r="ADU366" s="0"/>
      <c r="ADV366" s="0"/>
      <c r="ADW366" s="0"/>
      <c r="ADX366" s="0"/>
      <c r="ADY366" s="0"/>
      <c r="ADZ366" s="0"/>
      <c r="AEA366" s="0"/>
      <c r="AEB366" s="0"/>
      <c r="AEC366" s="0"/>
      <c r="AED366" s="0"/>
      <c r="AEE366" s="0"/>
      <c r="AEF366" s="0"/>
      <c r="AEG366" s="0"/>
      <c r="AEH366" s="0"/>
      <c r="AEI366" s="0"/>
      <c r="AEJ366" s="0"/>
      <c r="AEK366" s="0"/>
      <c r="AEL366" s="0"/>
      <c r="AEM366" s="0"/>
      <c r="AEN366" s="0"/>
      <c r="AEO366" s="0"/>
      <c r="AEP366" s="0"/>
      <c r="AEQ366" s="0"/>
      <c r="AER366" s="0"/>
      <c r="AES366" s="0"/>
      <c r="AET366" s="0"/>
      <c r="AEU366" s="0"/>
      <c r="AEV366" s="0"/>
      <c r="AEW366" s="0"/>
      <c r="AEX366" s="0"/>
      <c r="AEY366" s="0"/>
      <c r="AEZ366" s="0"/>
      <c r="AFA366" s="0"/>
      <c r="AFB366" s="0"/>
      <c r="AFC366" s="0"/>
      <c r="AFD366" s="0"/>
      <c r="AFE366" s="0"/>
      <c r="AFF366" s="0"/>
      <c r="AFG366" s="0"/>
      <c r="AFH366" s="0"/>
      <c r="AFI366" s="0"/>
      <c r="AFJ366" s="0"/>
      <c r="AFK366" s="0"/>
      <c r="AFL366" s="0"/>
      <c r="AFM366" s="0"/>
      <c r="AFN366" s="0"/>
      <c r="AFO366" s="0"/>
      <c r="AFP366" s="0"/>
      <c r="AFQ366" s="0"/>
      <c r="AFR366" s="0"/>
      <c r="AFS366" s="0"/>
      <c r="AFT366" s="0"/>
      <c r="AFU366" s="0"/>
      <c r="AFV366" s="0"/>
      <c r="AFW366" s="0"/>
      <c r="AFX366" s="0"/>
      <c r="AFY366" s="0"/>
      <c r="AFZ366" s="0"/>
      <c r="AGA366" s="0"/>
      <c r="AGB366" s="0"/>
      <c r="AGC366" s="0"/>
      <c r="AGD366" s="0"/>
      <c r="AGE366" s="0"/>
      <c r="AGF366" s="0"/>
      <c r="AGG366" s="0"/>
      <c r="AGH366" s="0"/>
      <c r="AGI366" s="0"/>
      <c r="AGJ366" s="0"/>
      <c r="AGK366" s="0"/>
      <c r="AGL366" s="0"/>
      <c r="AGM366" s="0"/>
      <c r="AGN366" s="0"/>
      <c r="AGO366" s="0"/>
      <c r="AGP366" s="0"/>
      <c r="AGQ366" s="0"/>
      <c r="AGR366" s="0"/>
      <c r="AGS366" s="0"/>
      <c r="AGT366" s="0"/>
      <c r="AGU366" s="0"/>
      <c r="AGV366" s="0"/>
      <c r="AGW366" s="0"/>
      <c r="AGX366" s="0"/>
      <c r="AGY366" s="0"/>
      <c r="AGZ366" s="0"/>
      <c r="AHA366" s="0"/>
      <c r="AHB366" s="0"/>
      <c r="AHC366" s="0"/>
      <c r="AHD366" s="0"/>
      <c r="AHE366" s="0"/>
      <c r="AHF366" s="0"/>
      <c r="AHG366" s="0"/>
      <c r="AHH366" s="0"/>
      <c r="AHI366" s="0"/>
      <c r="AHJ366" s="0"/>
      <c r="AHK366" s="0"/>
      <c r="AHL366" s="0"/>
      <c r="AHM366" s="0"/>
      <c r="AHN366" s="0"/>
      <c r="AHO366" s="0"/>
      <c r="AHP366" s="0"/>
      <c r="AHQ366" s="0"/>
      <c r="AHR366" s="0"/>
      <c r="AHS366" s="0"/>
      <c r="AHT366" s="0"/>
      <c r="AHU366" s="0"/>
      <c r="AHV366" s="0"/>
      <c r="AHW366" s="0"/>
      <c r="AHX366" s="0"/>
      <c r="AHY366" s="0"/>
      <c r="AHZ366" s="0"/>
      <c r="AIA366" s="0"/>
      <c r="AIB366" s="0"/>
      <c r="AIC366" s="0"/>
      <c r="AID366" s="0"/>
      <c r="AIE366" s="0"/>
      <c r="AIF366" s="0"/>
      <c r="AIG366" s="0"/>
      <c r="AIH366" s="0"/>
      <c r="AII366" s="0"/>
      <c r="AIJ366" s="0"/>
      <c r="AIK366" s="0"/>
      <c r="AIL366" s="0"/>
      <c r="AIM366" s="0"/>
      <c r="AIN366" s="0"/>
      <c r="AIO366" s="0"/>
      <c r="AIP366" s="0"/>
      <c r="AIQ366" s="0"/>
      <c r="AIR366" s="0"/>
      <c r="AIS366" s="0"/>
      <c r="AIT366" s="0"/>
      <c r="AIU366" s="0"/>
      <c r="AIV366" s="0"/>
      <c r="AIW366" s="0"/>
      <c r="AIX366" s="0"/>
      <c r="AIY366" s="0"/>
      <c r="AIZ366" s="0"/>
      <c r="AJA366" s="0"/>
      <c r="AJB366" s="0"/>
      <c r="AJC366" s="0"/>
      <c r="AJD366" s="0"/>
      <c r="AJE366" s="0"/>
      <c r="AJF366" s="0"/>
      <c r="AJG366" s="0"/>
      <c r="AJH366" s="0"/>
      <c r="AJI366" s="0"/>
      <c r="AJJ366" s="0"/>
      <c r="AJK366" s="0"/>
      <c r="AJL366" s="0"/>
      <c r="AJM366" s="0"/>
      <c r="AJN366" s="0"/>
      <c r="AJO366" s="0"/>
      <c r="AJP366" s="0"/>
      <c r="AJQ366" s="0"/>
      <c r="AJR366" s="0"/>
      <c r="AJS366" s="0"/>
      <c r="AJT366" s="0"/>
      <c r="AJU366" s="0"/>
      <c r="AJV366" s="0"/>
      <c r="AJW366" s="0"/>
      <c r="AJX366" s="0"/>
      <c r="AJY366" s="0"/>
      <c r="AJZ366" s="0"/>
      <c r="AKA366" s="0"/>
      <c r="AKB366" s="0"/>
      <c r="AKC366" s="0"/>
      <c r="AKD366" s="0"/>
      <c r="AKE366" s="0"/>
      <c r="AKF366" s="0"/>
      <c r="AKG366" s="0"/>
      <c r="AKH366" s="0"/>
      <c r="AKI366" s="0"/>
      <c r="AKJ366" s="0"/>
      <c r="AKK366" s="0"/>
      <c r="AKL366" s="0"/>
      <c r="AKM366" s="0"/>
      <c r="AKN366" s="0"/>
      <c r="AKO366" s="0"/>
      <c r="AKP366" s="0"/>
      <c r="AKQ366" s="0"/>
      <c r="AKR366" s="0"/>
      <c r="AKS366" s="0"/>
      <c r="AKT366" s="0"/>
      <c r="AKU366" s="0"/>
      <c r="AKV366" s="0"/>
      <c r="AKW366" s="0"/>
      <c r="AKX366" s="0"/>
      <c r="AKY366" s="0"/>
      <c r="AKZ366" s="0"/>
      <c r="ALA366" s="0"/>
      <c r="ALB366" s="0"/>
      <c r="ALC366" s="0"/>
      <c r="ALD366" s="0"/>
      <c r="ALE366" s="0"/>
      <c r="ALF366" s="0"/>
      <c r="ALG366" s="0"/>
      <c r="ALH366" s="0"/>
      <c r="ALI366" s="0"/>
      <c r="ALJ366" s="0"/>
      <c r="ALK366" s="0"/>
      <c r="ALL366" s="0"/>
      <c r="ALM366" s="0"/>
      <c r="ALN366" s="0"/>
      <c r="ALO366" s="0"/>
      <c r="ALP366" s="0"/>
      <c r="ALQ366" s="0"/>
      <c r="ALR366" s="0"/>
      <c r="ALS366" s="0"/>
      <c r="ALT366" s="0"/>
      <c r="ALU366" s="0"/>
      <c r="ALV366" s="0"/>
      <c r="ALW366" s="0"/>
      <c r="ALX366" s="0"/>
      <c r="ALY366" s="0"/>
      <c r="ALZ366" s="0"/>
      <c r="AMA366" s="0"/>
      <c r="AMB366" s="0"/>
      <c r="AMC366" s="0"/>
      <c r="AMD366" s="0"/>
      <c r="AME366" s="0"/>
      <c r="AMF366" s="0"/>
      <c r="AMG366" s="0"/>
      <c r="AMH366" s="0"/>
      <c r="AMI366" s="0"/>
      <c r="AMJ366" s="0"/>
    </row>
    <row r="367" customFormat="false" ht="12.75" hidden="false" customHeight="false" outlineLevel="0" collapsed="false">
      <c r="A367" s="148" t="s">
        <v>1427</v>
      </c>
      <c r="B367" s="0"/>
      <c r="C367" s="0"/>
      <c r="D367" s="0"/>
      <c r="E367" s="0"/>
      <c r="F367" s="0"/>
      <c r="G367" s="0"/>
      <c r="H367" s="0"/>
      <c r="I367" s="0"/>
      <c r="J367" s="0"/>
      <c r="K367" s="0"/>
      <c r="L367" s="0"/>
      <c r="M367" s="0"/>
      <c r="N367" s="0"/>
      <c r="O367" s="0"/>
      <c r="P367" s="0"/>
      <c r="Q367" s="0"/>
      <c r="R367" s="0"/>
      <c r="S367" s="0"/>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c r="IY367" s="0"/>
      <c r="IZ367" s="0"/>
      <c r="JA367" s="0"/>
      <c r="JB367" s="0"/>
      <c r="JC367" s="0"/>
      <c r="JD367" s="0"/>
      <c r="JE367" s="0"/>
      <c r="JF367" s="0"/>
      <c r="JG367" s="0"/>
      <c r="JH367" s="0"/>
      <c r="JI367" s="0"/>
      <c r="JJ367" s="0"/>
      <c r="JK367" s="0"/>
      <c r="JL367" s="0"/>
      <c r="JM367" s="0"/>
      <c r="JN367" s="0"/>
      <c r="JO367" s="0"/>
      <c r="JP367" s="0"/>
      <c r="JQ367" s="0"/>
      <c r="JR367" s="0"/>
      <c r="JS367" s="0"/>
      <c r="JT367" s="0"/>
      <c r="JU367" s="0"/>
      <c r="JV367" s="0"/>
      <c r="JW367" s="0"/>
      <c r="JX367" s="0"/>
      <c r="JY367" s="0"/>
      <c r="JZ367" s="0"/>
      <c r="KA367" s="0"/>
      <c r="KB367" s="0"/>
      <c r="KC367" s="0"/>
      <c r="KD367" s="0"/>
      <c r="KE367" s="0"/>
      <c r="KF367" s="0"/>
      <c r="KG367" s="0"/>
      <c r="KH367" s="0"/>
      <c r="KI367" s="0"/>
      <c r="KJ367" s="0"/>
      <c r="KK367" s="0"/>
      <c r="KL367" s="0"/>
      <c r="KM367" s="0"/>
      <c r="KN367" s="0"/>
      <c r="KO367" s="0"/>
      <c r="KP367" s="0"/>
      <c r="KQ367" s="0"/>
      <c r="KR367" s="0"/>
      <c r="KS367" s="0"/>
      <c r="KT367" s="0"/>
      <c r="KU367" s="0"/>
      <c r="KV367" s="0"/>
      <c r="KW367" s="0"/>
      <c r="KX367" s="0"/>
      <c r="KY367" s="0"/>
      <c r="KZ367" s="0"/>
      <c r="LA367" s="0"/>
      <c r="LB367" s="0"/>
      <c r="LC367" s="0"/>
      <c r="LD367" s="0"/>
      <c r="LE367" s="0"/>
      <c r="LF367" s="0"/>
      <c r="LG367" s="0"/>
      <c r="LH367" s="0"/>
      <c r="LI367" s="0"/>
      <c r="LJ367" s="0"/>
      <c r="LK367" s="0"/>
      <c r="LL367" s="0"/>
      <c r="LM367" s="0"/>
      <c r="LN367" s="0"/>
      <c r="LO367" s="0"/>
      <c r="LP367" s="0"/>
      <c r="LQ367" s="0"/>
      <c r="LR367" s="0"/>
      <c r="LS367" s="0"/>
      <c r="LT367" s="0"/>
      <c r="LU367" s="0"/>
      <c r="LV367" s="0"/>
      <c r="LW367" s="0"/>
      <c r="LX367" s="0"/>
      <c r="LY367" s="0"/>
      <c r="LZ367" s="0"/>
      <c r="MA367" s="0"/>
      <c r="MB367" s="0"/>
      <c r="MC367" s="0"/>
      <c r="MD367" s="0"/>
      <c r="ME367" s="0"/>
      <c r="MF367" s="0"/>
      <c r="MG367" s="0"/>
      <c r="MH367" s="0"/>
      <c r="MI367" s="0"/>
      <c r="MJ367" s="0"/>
      <c r="MK367" s="0"/>
      <c r="ML367" s="0"/>
      <c r="MM367" s="0"/>
      <c r="MN367" s="0"/>
      <c r="MO367" s="0"/>
      <c r="MP367" s="0"/>
      <c r="MQ367" s="0"/>
      <c r="MR367" s="0"/>
      <c r="MS367" s="0"/>
      <c r="MT367" s="0"/>
      <c r="MU367" s="0"/>
      <c r="MV367" s="0"/>
      <c r="MW367" s="0"/>
      <c r="MX367" s="0"/>
      <c r="MY367" s="0"/>
      <c r="MZ367" s="0"/>
      <c r="NA367" s="0"/>
      <c r="NB367" s="0"/>
      <c r="NC367" s="0"/>
      <c r="ND367" s="0"/>
      <c r="NE367" s="0"/>
      <c r="NF367" s="0"/>
      <c r="NG367" s="0"/>
      <c r="NH367" s="0"/>
      <c r="NI367" s="0"/>
      <c r="NJ367" s="0"/>
      <c r="NK367" s="0"/>
      <c r="NL367" s="0"/>
      <c r="NM367" s="0"/>
      <c r="NN367" s="0"/>
      <c r="NO367" s="0"/>
      <c r="NP367" s="0"/>
      <c r="NQ367" s="0"/>
      <c r="NR367" s="0"/>
      <c r="NS367" s="0"/>
      <c r="NT367" s="0"/>
      <c r="NU367" s="0"/>
      <c r="NV367" s="0"/>
      <c r="NW367" s="0"/>
      <c r="NX367" s="0"/>
      <c r="NY367" s="0"/>
      <c r="NZ367" s="0"/>
      <c r="OA367" s="0"/>
      <c r="OB367" s="0"/>
      <c r="OC367" s="0"/>
      <c r="OD367" s="0"/>
      <c r="OE367" s="0"/>
      <c r="OF367" s="0"/>
      <c r="OG367" s="0"/>
      <c r="OH367" s="0"/>
      <c r="OI367" s="0"/>
      <c r="OJ367" s="0"/>
      <c r="OK367" s="0"/>
      <c r="OL367" s="0"/>
      <c r="OM367" s="0"/>
      <c r="ON367" s="0"/>
      <c r="OO367" s="0"/>
      <c r="OP367" s="0"/>
      <c r="OQ367" s="0"/>
      <c r="OR367" s="0"/>
      <c r="OS367" s="0"/>
      <c r="OT367" s="0"/>
      <c r="OU367" s="0"/>
      <c r="OV367" s="0"/>
      <c r="OW367" s="0"/>
      <c r="OX367" s="0"/>
      <c r="OY367" s="0"/>
      <c r="OZ367" s="0"/>
      <c r="PA367" s="0"/>
      <c r="PB367" s="0"/>
      <c r="PC367" s="0"/>
      <c r="PD367" s="0"/>
      <c r="PE367" s="0"/>
      <c r="PF367" s="0"/>
      <c r="PG367" s="0"/>
      <c r="PH367" s="0"/>
      <c r="PI367" s="0"/>
      <c r="PJ367" s="0"/>
      <c r="PK367" s="0"/>
      <c r="PL367" s="0"/>
      <c r="PM367" s="0"/>
      <c r="PN367" s="0"/>
      <c r="PO367" s="0"/>
      <c r="PP367" s="0"/>
      <c r="PQ367" s="0"/>
      <c r="PR367" s="0"/>
      <c r="PS367" s="0"/>
      <c r="PT367" s="0"/>
      <c r="PU367" s="0"/>
      <c r="PV367" s="0"/>
      <c r="PW367" s="0"/>
      <c r="PX367" s="0"/>
      <c r="PY367" s="0"/>
      <c r="PZ367" s="0"/>
      <c r="QA367" s="0"/>
      <c r="QB367" s="0"/>
      <c r="QC367" s="0"/>
      <c r="QD367" s="0"/>
      <c r="QE367" s="0"/>
      <c r="QF367" s="0"/>
      <c r="QG367" s="0"/>
      <c r="QH367" s="0"/>
      <c r="QI367" s="0"/>
      <c r="QJ367" s="0"/>
      <c r="QK367" s="0"/>
      <c r="QL367" s="0"/>
      <c r="QM367" s="0"/>
      <c r="QN367" s="0"/>
      <c r="QO367" s="0"/>
      <c r="QP367" s="0"/>
      <c r="QQ367" s="0"/>
      <c r="QR367" s="0"/>
      <c r="QS367" s="0"/>
      <c r="QT367" s="0"/>
      <c r="QU367" s="0"/>
      <c r="QV367" s="0"/>
      <c r="QW367" s="0"/>
      <c r="QX367" s="0"/>
      <c r="QY367" s="0"/>
      <c r="QZ367" s="0"/>
      <c r="RA367" s="0"/>
      <c r="RB367" s="0"/>
      <c r="RC367" s="0"/>
      <c r="RD367" s="0"/>
      <c r="RE367" s="0"/>
      <c r="RF367" s="0"/>
      <c r="RG367" s="0"/>
      <c r="RH367" s="0"/>
      <c r="RI367" s="0"/>
      <c r="RJ367" s="0"/>
      <c r="RK367" s="0"/>
      <c r="RL367" s="0"/>
      <c r="RM367" s="0"/>
      <c r="RN367" s="0"/>
      <c r="RO367" s="0"/>
      <c r="RP367" s="0"/>
      <c r="RQ367" s="0"/>
      <c r="RR367" s="0"/>
      <c r="RS367" s="0"/>
      <c r="RT367" s="0"/>
      <c r="RU367" s="0"/>
      <c r="RV367" s="0"/>
      <c r="RW367" s="0"/>
      <c r="RX367" s="0"/>
      <c r="RY367" s="0"/>
      <c r="RZ367" s="0"/>
      <c r="SA367" s="0"/>
      <c r="SB367" s="0"/>
      <c r="SC367" s="0"/>
      <c r="SD367" s="0"/>
      <c r="SE367" s="0"/>
      <c r="SF367" s="0"/>
      <c r="SG367" s="0"/>
      <c r="SH367" s="0"/>
      <c r="SI367" s="0"/>
      <c r="SJ367" s="0"/>
      <c r="SK367" s="0"/>
      <c r="SL367" s="0"/>
      <c r="SM367" s="0"/>
      <c r="SN367" s="0"/>
      <c r="SO367" s="0"/>
      <c r="SP367" s="0"/>
      <c r="SQ367" s="0"/>
      <c r="SR367" s="0"/>
      <c r="SS367" s="0"/>
      <c r="ST367" s="0"/>
      <c r="SU367" s="0"/>
      <c r="SV367" s="0"/>
      <c r="SW367" s="0"/>
      <c r="SX367" s="0"/>
      <c r="SY367" s="0"/>
      <c r="SZ367" s="0"/>
      <c r="TA367" s="0"/>
      <c r="TB367" s="0"/>
      <c r="TC367" s="0"/>
      <c r="TD367" s="0"/>
      <c r="TE367" s="0"/>
      <c r="TF367" s="0"/>
      <c r="TG367" s="0"/>
      <c r="TH367" s="0"/>
      <c r="TI367" s="0"/>
      <c r="TJ367" s="0"/>
      <c r="TK367" s="0"/>
      <c r="TL367" s="0"/>
      <c r="TM367" s="0"/>
      <c r="TN367" s="0"/>
      <c r="TO367" s="0"/>
      <c r="TP367" s="0"/>
      <c r="TQ367" s="0"/>
      <c r="TR367" s="0"/>
      <c r="TS367" s="0"/>
      <c r="TT367" s="0"/>
      <c r="TU367" s="0"/>
      <c r="TV367" s="0"/>
      <c r="TW367" s="0"/>
      <c r="TX367" s="0"/>
      <c r="TY367" s="0"/>
      <c r="TZ367" s="0"/>
      <c r="UA367" s="0"/>
      <c r="UB367" s="0"/>
      <c r="UC367" s="0"/>
      <c r="UD367" s="0"/>
      <c r="UE367" s="0"/>
      <c r="UF367" s="0"/>
      <c r="UG367" s="0"/>
      <c r="UH367" s="0"/>
      <c r="UI367" s="0"/>
      <c r="UJ367" s="0"/>
      <c r="UK367" s="0"/>
      <c r="UL367" s="0"/>
      <c r="UM367" s="0"/>
      <c r="UN367" s="0"/>
      <c r="UO367" s="0"/>
      <c r="UP367" s="0"/>
      <c r="UQ367" s="0"/>
      <c r="UR367" s="0"/>
      <c r="US367" s="0"/>
      <c r="UT367" s="0"/>
      <c r="UU367" s="0"/>
      <c r="UV367" s="0"/>
      <c r="UW367" s="0"/>
      <c r="UX367" s="0"/>
      <c r="UY367" s="0"/>
      <c r="UZ367" s="0"/>
      <c r="VA367" s="0"/>
      <c r="VB367" s="0"/>
      <c r="VC367" s="0"/>
      <c r="VD367" s="0"/>
      <c r="VE367" s="0"/>
      <c r="VF367" s="0"/>
      <c r="VG367" s="0"/>
      <c r="VH367" s="0"/>
      <c r="VI367" s="0"/>
      <c r="VJ367" s="0"/>
      <c r="VK367" s="0"/>
      <c r="VL367" s="0"/>
      <c r="VM367" s="0"/>
      <c r="VN367" s="0"/>
      <c r="VO367" s="0"/>
      <c r="VP367" s="0"/>
      <c r="VQ367" s="0"/>
      <c r="VR367" s="0"/>
      <c r="VS367" s="0"/>
      <c r="VT367" s="0"/>
      <c r="VU367" s="0"/>
      <c r="VV367" s="0"/>
      <c r="VW367" s="0"/>
      <c r="VX367" s="0"/>
      <c r="VY367" s="0"/>
      <c r="VZ367" s="0"/>
      <c r="WA367" s="0"/>
      <c r="WB367" s="0"/>
      <c r="WC367" s="0"/>
      <c r="WD367" s="0"/>
      <c r="WE367" s="0"/>
      <c r="WF367" s="0"/>
      <c r="WG367" s="0"/>
      <c r="WH367" s="0"/>
      <c r="WI367" s="0"/>
      <c r="WJ367" s="0"/>
      <c r="WK367" s="0"/>
      <c r="WL367" s="0"/>
      <c r="WM367" s="0"/>
      <c r="WN367" s="0"/>
      <c r="WO367" s="0"/>
      <c r="WP367" s="0"/>
      <c r="WQ367" s="0"/>
      <c r="WR367" s="0"/>
      <c r="WS367" s="0"/>
      <c r="WT367" s="0"/>
      <c r="WU367" s="0"/>
      <c r="WV367" s="0"/>
      <c r="WW367" s="0"/>
      <c r="WX367" s="0"/>
      <c r="WY367" s="0"/>
      <c r="WZ367" s="0"/>
      <c r="XA367" s="0"/>
      <c r="XB367" s="0"/>
      <c r="XC367" s="0"/>
      <c r="XD367" s="0"/>
      <c r="XE367" s="0"/>
      <c r="XF367" s="0"/>
      <c r="XG367" s="0"/>
      <c r="XH367" s="0"/>
      <c r="XI367" s="0"/>
      <c r="XJ367" s="0"/>
      <c r="XK367" s="0"/>
      <c r="XL367" s="0"/>
      <c r="XM367" s="0"/>
      <c r="XN367" s="0"/>
      <c r="XO367" s="0"/>
      <c r="XP367" s="0"/>
      <c r="XQ367" s="0"/>
      <c r="XR367" s="0"/>
      <c r="XS367" s="0"/>
      <c r="XT367" s="0"/>
      <c r="XU367" s="0"/>
      <c r="XV367" s="0"/>
      <c r="XW367" s="0"/>
      <c r="XX367" s="0"/>
      <c r="XY367" s="0"/>
      <c r="XZ367" s="0"/>
      <c r="YA367" s="0"/>
      <c r="YB367" s="0"/>
      <c r="YC367" s="0"/>
      <c r="YD367" s="0"/>
      <c r="YE367" s="0"/>
      <c r="YF367" s="0"/>
      <c r="YG367" s="0"/>
      <c r="YH367" s="0"/>
      <c r="YI367" s="0"/>
      <c r="YJ367" s="0"/>
      <c r="YK367" s="0"/>
      <c r="YL367" s="0"/>
      <c r="YM367" s="0"/>
      <c r="YN367" s="0"/>
      <c r="YO367" s="0"/>
      <c r="YP367" s="0"/>
      <c r="YQ367" s="0"/>
      <c r="YR367" s="0"/>
      <c r="YS367" s="0"/>
      <c r="YT367" s="0"/>
      <c r="YU367" s="0"/>
      <c r="YV367" s="0"/>
      <c r="YW367" s="0"/>
      <c r="YX367" s="0"/>
      <c r="YY367" s="0"/>
      <c r="YZ367" s="0"/>
      <c r="ZA367" s="0"/>
      <c r="ZB367" s="0"/>
      <c r="ZC367" s="0"/>
      <c r="ZD367" s="0"/>
      <c r="ZE367" s="0"/>
      <c r="ZF367" s="0"/>
      <c r="ZG367" s="0"/>
      <c r="ZH367" s="0"/>
      <c r="ZI367" s="0"/>
      <c r="ZJ367" s="0"/>
      <c r="ZK367" s="0"/>
      <c r="ZL367" s="0"/>
      <c r="ZM367" s="0"/>
      <c r="ZN367" s="0"/>
      <c r="ZO367" s="0"/>
      <c r="ZP367" s="0"/>
      <c r="ZQ367" s="0"/>
      <c r="ZR367" s="0"/>
      <c r="ZS367" s="0"/>
      <c r="ZT367" s="0"/>
      <c r="ZU367" s="0"/>
      <c r="ZV367" s="0"/>
      <c r="ZW367" s="0"/>
      <c r="ZX367" s="0"/>
      <c r="ZY367" s="0"/>
      <c r="ZZ367" s="0"/>
      <c r="AAA367" s="0"/>
      <c r="AAB367" s="0"/>
      <c r="AAC367" s="0"/>
      <c r="AAD367" s="0"/>
      <c r="AAE367" s="0"/>
      <c r="AAF367" s="0"/>
      <c r="AAG367" s="0"/>
      <c r="AAH367" s="0"/>
      <c r="AAI367" s="0"/>
      <c r="AAJ367" s="0"/>
      <c r="AAK367" s="0"/>
      <c r="AAL367" s="0"/>
      <c r="AAM367" s="0"/>
      <c r="AAN367" s="0"/>
      <c r="AAO367" s="0"/>
      <c r="AAP367" s="0"/>
      <c r="AAQ367" s="0"/>
      <c r="AAR367" s="0"/>
      <c r="AAS367" s="0"/>
      <c r="AAT367" s="0"/>
      <c r="AAU367" s="0"/>
      <c r="AAV367" s="0"/>
      <c r="AAW367" s="0"/>
      <c r="AAX367" s="0"/>
      <c r="AAY367" s="0"/>
      <c r="AAZ367" s="0"/>
      <c r="ABA367" s="0"/>
      <c r="ABB367" s="0"/>
      <c r="ABC367" s="0"/>
      <c r="ABD367" s="0"/>
      <c r="ABE367" s="0"/>
      <c r="ABF367" s="0"/>
      <c r="ABG367" s="0"/>
      <c r="ABH367" s="0"/>
      <c r="ABI367" s="0"/>
      <c r="ABJ367" s="0"/>
      <c r="ABK367" s="0"/>
      <c r="ABL367" s="0"/>
      <c r="ABM367" s="0"/>
      <c r="ABN367" s="0"/>
      <c r="ABO367" s="0"/>
      <c r="ABP367" s="0"/>
      <c r="ABQ367" s="0"/>
      <c r="ABR367" s="0"/>
      <c r="ABS367" s="0"/>
      <c r="ABT367" s="0"/>
      <c r="ABU367" s="0"/>
      <c r="ABV367" s="0"/>
      <c r="ABW367" s="0"/>
      <c r="ABX367" s="0"/>
      <c r="ABY367" s="0"/>
      <c r="ABZ367" s="0"/>
      <c r="ACA367" s="0"/>
      <c r="ACB367" s="0"/>
      <c r="ACC367" s="0"/>
      <c r="ACD367" s="0"/>
      <c r="ACE367" s="0"/>
      <c r="ACF367" s="0"/>
      <c r="ACG367" s="0"/>
      <c r="ACH367" s="0"/>
      <c r="ACI367" s="0"/>
      <c r="ACJ367" s="0"/>
      <c r="ACK367" s="0"/>
      <c r="ACL367" s="0"/>
      <c r="ACM367" s="0"/>
      <c r="ACN367" s="0"/>
      <c r="ACO367" s="0"/>
      <c r="ACP367" s="0"/>
      <c r="ACQ367" s="0"/>
      <c r="ACR367" s="0"/>
      <c r="ACS367" s="0"/>
      <c r="ACT367" s="0"/>
      <c r="ACU367" s="0"/>
      <c r="ACV367" s="0"/>
      <c r="ACW367" s="0"/>
      <c r="ACX367" s="0"/>
      <c r="ACY367" s="0"/>
      <c r="ACZ367" s="0"/>
      <c r="ADA367" s="0"/>
      <c r="ADB367" s="0"/>
      <c r="ADC367" s="0"/>
      <c r="ADD367" s="0"/>
      <c r="ADE367" s="0"/>
      <c r="ADF367" s="0"/>
      <c r="ADG367" s="0"/>
      <c r="ADH367" s="0"/>
      <c r="ADI367" s="0"/>
      <c r="ADJ367" s="0"/>
      <c r="ADK367" s="0"/>
      <c r="ADL367" s="0"/>
      <c r="ADM367" s="0"/>
      <c r="ADN367" s="0"/>
      <c r="ADO367" s="0"/>
      <c r="ADP367" s="0"/>
      <c r="ADQ367" s="0"/>
      <c r="ADR367" s="0"/>
      <c r="ADS367" s="0"/>
      <c r="ADT367" s="0"/>
      <c r="ADU367" s="0"/>
      <c r="ADV367" s="0"/>
      <c r="ADW367" s="0"/>
      <c r="ADX367" s="0"/>
      <c r="ADY367" s="0"/>
      <c r="ADZ367" s="0"/>
      <c r="AEA367" s="0"/>
      <c r="AEB367" s="0"/>
      <c r="AEC367" s="0"/>
      <c r="AED367" s="0"/>
      <c r="AEE367" s="0"/>
      <c r="AEF367" s="0"/>
      <c r="AEG367" s="0"/>
      <c r="AEH367" s="0"/>
      <c r="AEI367" s="0"/>
      <c r="AEJ367" s="0"/>
      <c r="AEK367" s="0"/>
      <c r="AEL367" s="0"/>
      <c r="AEM367" s="0"/>
      <c r="AEN367" s="0"/>
      <c r="AEO367" s="0"/>
      <c r="AEP367" s="0"/>
      <c r="AEQ367" s="0"/>
      <c r="AER367" s="0"/>
      <c r="AES367" s="0"/>
      <c r="AET367" s="0"/>
      <c r="AEU367" s="0"/>
      <c r="AEV367" s="0"/>
      <c r="AEW367" s="0"/>
      <c r="AEX367" s="0"/>
      <c r="AEY367" s="0"/>
      <c r="AEZ367" s="0"/>
      <c r="AFA367" s="0"/>
      <c r="AFB367" s="0"/>
      <c r="AFC367" s="0"/>
      <c r="AFD367" s="0"/>
      <c r="AFE367" s="0"/>
      <c r="AFF367" s="0"/>
      <c r="AFG367" s="0"/>
      <c r="AFH367" s="0"/>
      <c r="AFI367" s="0"/>
      <c r="AFJ367" s="0"/>
      <c r="AFK367" s="0"/>
      <c r="AFL367" s="0"/>
      <c r="AFM367" s="0"/>
      <c r="AFN367" s="0"/>
      <c r="AFO367" s="0"/>
      <c r="AFP367" s="0"/>
      <c r="AFQ367" s="0"/>
      <c r="AFR367" s="0"/>
      <c r="AFS367" s="0"/>
      <c r="AFT367" s="0"/>
      <c r="AFU367" s="0"/>
      <c r="AFV367" s="0"/>
      <c r="AFW367" s="0"/>
      <c r="AFX367" s="0"/>
      <c r="AFY367" s="0"/>
      <c r="AFZ367" s="0"/>
      <c r="AGA367" s="0"/>
      <c r="AGB367" s="0"/>
      <c r="AGC367" s="0"/>
      <c r="AGD367" s="0"/>
      <c r="AGE367" s="0"/>
      <c r="AGF367" s="0"/>
      <c r="AGG367" s="0"/>
      <c r="AGH367" s="0"/>
      <c r="AGI367" s="0"/>
      <c r="AGJ367" s="0"/>
      <c r="AGK367" s="0"/>
      <c r="AGL367" s="0"/>
      <c r="AGM367" s="0"/>
      <c r="AGN367" s="0"/>
      <c r="AGO367" s="0"/>
      <c r="AGP367" s="0"/>
      <c r="AGQ367" s="0"/>
      <c r="AGR367" s="0"/>
      <c r="AGS367" s="0"/>
      <c r="AGT367" s="0"/>
      <c r="AGU367" s="0"/>
      <c r="AGV367" s="0"/>
      <c r="AGW367" s="0"/>
      <c r="AGX367" s="0"/>
      <c r="AGY367" s="0"/>
      <c r="AGZ367" s="0"/>
      <c r="AHA367" s="0"/>
      <c r="AHB367" s="0"/>
      <c r="AHC367" s="0"/>
      <c r="AHD367" s="0"/>
      <c r="AHE367" s="0"/>
      <c r="AHF367" s="0"/>
      <c r="AHG367" s="0"/>
      <c r="AHH367" s="0"/>
      <c r="AHI367" s="0"/>
      <c r="AHJ367" s="0"/>
      <c r="AHK367" s="0"/>
      <c r="AHL367" s="0"/>
      <c r="AHM367" s="0"/>
      <c r="AHN367" s="0"/>
      <c r="AHO367" s="0"/>
      <c r="AHP367" s="0"/>
      <c r="AHQ367" s="0"/>
      <c r="AHR367" s="0"/>
      <c r="AHS367" s="0"/>
      <c r="AHT367" s="0"/>
      <c r="AHU367" s="0"/>
      <c r="AHV367" s="0"/>
      <c r="AHW367" s="0"/>
      <c r="AHX367" s="0"/>
      <c r="AHY367" s="0"/>
      <c r="AHZ367" s="0"/>
      <c r="AIA367" s="0"/>
      <c r="AIB367" s="0"/>
      <c r="AIC367" s="0"/>
      <c r="AID367" s="0"/>
      <c r="AIE367" s="0"/>
      <c r="AIF367" s="0"/>
      <c r="AIG367" s="0"/>
      <c r="AIH367" s="0"/>
      <c r="AII367" s="0"/>
      <c r="AIJ367" s="0"/>
      <c r="AIK367" s="0"/>
      <c r="AIL367" s="0"/>
      <c r="AIM367" s="0"/>
      <c r="AIN367" s="0"/>
      <c r="AIO367" s="0"/>
      <c r="AIP367" s="0"/>
      <c r="AIQ367" s="0"/>
      <c r="AIR367" s="0"/>
      <c r="AIS367" s="0"/>
      <c r="AIT367" s="0"/>
      <c r="AIU367" s="0"/>
      <c r="AIV367" s="0"/>
      <c r="AIW367" s="0"/>
      <c r="AIX367" s="0"/>
      <c r="AIY367" s="0"/>
      <c r="AIZ367" s="0"/>
      <c r="AJA367" s="0"/>
      <c r="AJB367" s="0"/>
      <c r="AJC367" s="0"/>
      <c r="AJD367" s="0"/>
      <c r="AJE367" s="0"/>
      <c r="AJF367" s="0"/>
      <c r="AJG367" s="0"/>
      <c r="AJH367" s="0"/>
      <c r="AJI367" s="0"/>
      <c r="AJJ367" s="0"/>
      <c r="AJK367" s="0"/>
      <c r="AJL367" s="0"/>
      <c r="AJM367" s="0"/>
      <c r="AJN367" s="0"/>
      <c r="AJO367" s="0"/>
      <c r="AJP367" s="0"/>
      <c r="AJQ367" s="0"/>
      <c r="AJR367" s="0"/>
      <c r="AJS367" s="0"/>
      <c r="AJT367" s="0"/>
      <c r="AJU367" s="0"/>
      <c r="AJV367" s="0"/>
      <c r="AJW367" s="0"/>
      <c r="AJX367" s="0"/>
      <c r="AJY367" s="0"/>
      <c r="AJZ367" s="0"/>
      <c r="AKA367" s="0"/>
      <c r="AKB367" s="0"/>
      <c r="AKC367" s="0"/>
      <c r="AKD367" s="0"/>
      <c r="AKE367" s="0"/>
      <c r="AKF367" s="0"/>
      <c r="AKG367" s="0"/>
      <c r="AKH367" s="0"/>
      <c r="AKI367" s="0"/>
      <c r="AKJ367" s="0"/>
      <c r="AKK367" s="0"/>
      <c r="AKL367" s="0"/>
      <c r="AKM367" s="0"/>
      <c r="AKN367" s="0"/>
      <c r="AKO367" s="0"/>
      <c r="AKP367" s="0"/>
      <c r="AKQ367" s="0"/>
      <c r="AKR367" s="0"/>
      <c r="AKS367" s="0"/>
      <c r="AKT367" s="0"/>
      <c r="AKU367" s="0"/>
      <c r="AKV367" s="0"/>
      <c r="AKW367" s="0"/>
      <c r="AKX367" s="0"/>
      <c r="AKY367" s="0"/>
      <c r="AKZ367" s="0"/>
      <c r="ALA367" s="0"/>
      <c r="ALB367" s="0"/>
      <c r="ALC367" s="0"/>
      <c r="ALD367" s="0"/>
      <c r="ALE367" s="0"/>
      <c r="ALF367" s="0"/>
      <c r="ALG367" s="0"/>
      <c r="ALH367" s="0"/>
      <c r="ALI367" s="0"/>
      <c r="ALJ367" s="0"/>
      <c r="ALK367" s="0"/>
      <c r="ALL367" s="0"/>
      <c r="ALM367" s="0"/>
      <c r="ALN367" s="0"/>
      <c r="ALO367" s="0"/>
      <c r="ALP367" s="0"/>
      <c r="ALQ367" s="0"/>
      <c r="ALR367" s="0"/>
      <c r="ALS367" s="0"/>
      <c r="ALT367" s="0"/>
      <c r="ALU367" s="0"/>
      <c r="ALV367" s="0"/>
      <c r="ALW367" s="0"/>
      <c r="ALX367" s="0"/>
      <c r="ALY367" s="0"/>
      <c r="ALZ367" s="0"/>
      <c r="AMA367" s="0"/>
      <c r="AMB367" s="0"/>
      <c r="AMC367" s="0"/>
      <c r="AMD367" s="0"/>
      <c r="AME367" s="0"/>
      <c r="AMF367" s="0"/>
      <c r="AMG367" s="0"/>
      <c r="AMH367" s="0"/>
      <c r="AMI367" s="0"/>
      <c r="AMJ367" s="0"/>
    </row>
    <row r="368" customFormat="false" ht="25.5" hidden="false" customHeight="false" outlineLevel="0" collapsed="false">
      <c r="A368" s="126" t="s">
        <v>1428</v>
      </c>
      <c r="B368" s="127" t="n">
        <v>1</v>
      </c>
      <c r="C368" s="127" t="n">
        <v>1</v>
      </c>
      <c r="D368" s="127" t="n">
        <v>1</v>
      </c>
      <c r="E368" s="127" t="n">
        <v>1</v>
      </c>
      <c r="F368" s="127" t="n">
        <v>1</v>
      </c>
      <c r="G368" s="127" t="n">
        <v>1</v>
      </c>
      <c r="H368" s="127" t="n">
        <v>1</v>
      </c>
      <c r="I368" s="127" t="n">
        <v>1</v>
      </c>
      <c r="J368" s="127" t="n">
        <v>1</v>
      </c>
      <c r="K368" s="127" t="n">
        <v>1</v>
      </c>
      <c r="L368" s="127" t="n">
        <v>1</v>
      </c>
      <c r="M368" s="127" t="n">
        <v>1</v>
      </c>
      <c r="N368" s="127" t="n">
        <v>1</v>
      </c>
      <c r="O368" s="127" t="n">
        <v>1</v>
      </c>
      <c r="P368" s="128" t="n">
        <v>0</v>
      </c>
      <c r="Q368" s="0"/>
      <c r="R368" s="0"/>
      <c r="S368" s="0"/>
      <c r="T368" s="0"/>
      <c r="U368" s="0"/>
      <c r="V368" s="0"/>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c r="IX368" s="0"/>
      <c r="IY368" s="0"/>
      <c r="IZ368" s="0"/>
      <c r="JA368" s="0"/>
      <c r="JB368" s="0"/>
      <c r="JC368" s="0"/>
      <c r="JD368" s="0"/>
      <c r="JE368" s="0"/>
      <c r="JF368" s="0"/>
      <c r="JG368" s="0"/>
      <c r="JH368" s="0"/>
      <c r="JI368" s="0"/>
      <c r="JJ368" s="0"/>
      <c r="JK368" s="0"/>
      <c r="JL368" s="0"/>
      <c r="JM368" s="0"/>
      <c r="JN368" s="0"/>
      <c r="JO368" s="0"/>
      <c r="JP368" s="0"/>
      <c r="JQ368" s="0"/>
      <c r="JR368" s="0"/>
      <c r="JS368" s="0"/>
      <c r="JT368" s="0"/>
      <c r="JU368" s="0"/>
      <c r="JV368" s="0"/>
      <c r="JW368" s="0"/>
      <c r="JX368" s="0"/>
      <c r="JY368" s="0"/>
      <c r="JZ368" s="0"/>
      <c r="KA368" s="0"/>
      <c r="KB368" s="0"/>
      <c r="KC368" s="0"/>
      <c r="KD368" s="0"/>
      <c r="KE368" s="0"/>
      <c r="KF368" s="0"/>
      <c r="KG368" s="0"/>
      <c r="KH368" s="0"/>
      <c r="KI368" s="0"/>
      <c r="KJ368" s="0"/>
      <c r="KK368" s="0"/>
      <c r="KL368" s="0"/>
      <c r="KM368" s="0"/>
      <c r="KN368" s="0"/>
      <c r="KO368" s="0"/>
      <c r="KP368" s="0"/>
      <c r="KQ368" s="0"/>
      <c r="KR368" s="0"/>
      <c r="KS368" s="0"/>
      <c r="KT368" s="0"/>
      <c r="KU368" s="0"/>
      <c r="KV368" s="0"/>
      <c r="KW368" s="0"/>
      <c r="KX368" s="0"/>
      <c r="KY368" s="0"/>
      <c r="KZ368" s="0"/>
      <c r="LA368" s="0"/>
      <c r="LB368" s="0"/>
      <c r="LC368" s="0"/>
      <c r="LD368" s="0"/>
      <c r="LE368" s="0"/>
      <c r="LF368" s="0"/>
      <c r="LG368" s="0"/>
      <c r="LH368" s="0"/>
      <c r="LI368" s="0"/>
      <c r="LJ368" s="0"/>
      <c r="LK368" s="0"/>
      <c r="LL368" s="0"/>
      <c r="LM368" s="0"/>
      <c r="LN368" s="0"/>
      <c r="LO368" s="0"/>
      <c r="LP368" s="0"/>
      <c r="LQ368" s="0"/>
      <c r="LR368" s="0"/>
      <c r="LS368" s="0"/>
      <c r="LT368" s="0"/>
      <c r="LU368" s="0"/>
      <c r="LV368" s="0"/>
      <c r="LW368" s="0"/>
      <c r="LX368" s="0"/>
      <c r="LY368" s="0"/>
      <c r="LZ368" s="0"/>
      <c r="MA368" s="0"/>
      <c r="MB368" s="0"/>
      <c r="MC368" s="0"/>
      <c r="MD368" s="0"/>
      <c r="ME368" s="0"/>
      <c r="MF368" s="0"/>
      <c r="MG368" s="0"/>
      <c r="MH368" s="0"/>
      <c r="MI368" s="0"/>
      <c r="MJ368" s="0"/>
      <c r="MK368" s="0"/>
      <c r="ML368" s="0"/>
      <c r="MM368" s="0"/>
      <c r="MN368" s="0"/>
      <c r="MO368" s="0"/>
      <c r="MP368" s="0"/>
      <c r="MQ368" s="0"/>
      <c r="MR368" s="0"/>
      <c r="MS368" s="0"/>
      <c r="MT368" s="0"/>
      <c r="MU368" s="0"/>
      <c r="MV368" s="0"/>
      <c r="MW368" s="0"/>
      <c r="MX368" s="0"/>
      <c r="MY368" s="0"/>
      <c r="MZ368" s="0"/>
      <c r="NA368" s="0"/>
      <c r="NB368" s="0"/>
      <c r="NC368" s="0"/>
      <c r="ND368" s="0"/>
      <c r="NE368" s="0"/>
      <c r="NF368" s="0"/>
      <c r="NG368" s="0"/>
      <c r="NH368" s="0"/>
      <c r="NI368" s="0"/>
      <c r="NJ368" s="0"/>
      <c r="NK368" s="0"/>
      <c r="NL368" s="0"/>
      <c r="NM368" s="0"/>
      <c r="NN368" s="0"/>
      <c r="NO368" s="0"/>
      <c r="NP368" s="0"/>
      <c r="NQ368" s="0"/>
      <c r="NR368" s="0"/>
      <c r="NS368" s="0"/>
      <c r="NT368" s="0"/>
      <c r="NU368" s="0"/>
      <c r="NV368" s="0"/>
      <c r="NW368" s="0"/>
      <c r="NX368" s="0"/>
      <c r="NY368" s="0"/>
      <c r="NZ368" s="0"/>
      <c r="OA368" s="0"/>
      <c r="OB368" s="0"/>
      <c r="OC368" s="0"/>
      <c r="OD368" s="0"/>
      <c r="OE368" s="0"/>
      <c r="OF368" s="0"/>
      <c r="OG368" s="0"/>
      <c r="OH368" s="0"/>
      <c r="OI368" s="0"/>
      <c r="OJ368" s="0"/>
      <c r="OK368" s="0"/>
      <c r="OL368" s="0"/>
      <c r="OM368" s="0"/>
      <c r="ON368" s="0"/>
      <c r="OO368" s="0"/>
      <c r="OP368" s="0"/>
      <c r="OQ368" s="0"/>
      <c r="OR368" s="0"/>
      <c r="OS368" s="0"/>
      <c r="OT368" s="0"/>
      <c r="OU368" s="0"/>
      <c r="OV368" s="0"/>
      <c r="OW368" s="0"/>
      <c r="OX368" s="0"/>
      <c r="OY368" s="0"/>
      <c r="OZ368" s="0"/>
      <c r="PA368" s="0"/>
      <c r="PB368" s="0"/>
      <c r="PC368" s="0"/>
      <c r="PD368" s="0"/>
      <c r="PE368" s="0"/>
      <c r="PF368" s="0"/>
      <c r="PG368" s="0"/>
      <c r="PH368" s="0"/>
      <c r="PI368" s="0"/>
      <c r="PJ368" s="0"/>
      <c r="PK368" s="0"/>
      <c r="PL368" s="0"/>
      <c r="PM368" s="0"/>
      <c r="PN368" s="0"/>
      <c r="PO368" s="0"/>
      <c r="PP368" s="0"/>
      <c r="PQ368" s="0"/>
      <c r="PR368" s="0"/>
      <c r="PS368" s="0"/>
      <c r="PT368" s="0"/>
      <c r="PU368" s="0"/>
      <c r="PV368" s="0"/>
      <c r="PW368" s="0"/>
      <c r="PX368" s="0"/>
      <c r="PY368" s="0"/>
      <c r="PZ368" s="0"/>
      <c r="QA368" s="0"/>
      <c r="QB368" s="0"/>
      <c r="QC368" s="0"/>
      <c r="QD368" s="0"/>
      <c r="QE368" s="0"/>
      <c r="QF368" s="0"/>
      <c r="QG368" s="0"/>
      <c r="QH368" s="0"/>
      <c r="QI368" s="0"/>
      <c r="QJ368" s="0"/>
      <c r="QK368" s="0"/>
      <c r="QL368" s="0"/>
      <c r="QM368" s="0"/>
      <c r="QN368" s="0"/>
      <c r="QO368" s="0"/>
      <c r="QP368" s="0"/>
      <c r="QQ368" s="0"/>
      <c r="QR368" s="0"/>
      <c r="QS368" s="0"/>
      <c r="QT368" s="0"/>
      <c r="QU368" s="0"/>
      <c r="QV368" s="0"/>
      <c r="QW368" s="0"/>
      <c r="QX368" s="0"/>
      <c r="QY368" s="0"/>
      <c r="QZ368" s="0"/>
      <c r="RA368" s="0"/>
      <c r="RB368" s="0"/>
      <c r="RC368" s="0"/>
      <c r="RD368" s="0"/>
      <c r="RE368" s="0"/>
      <c r="RF368" s="0"/>
      <c r="RG368" s="0"/>
      <c r="RH368" s="0"/>
      <c r="RI368" s="0"/>
      <c r="RJ368" s="0"/>
      <c r="RK368" s="0"/>
      <c r="RL368" s="0"/>
      <c r="RM368" s="0"/>
      <c r="RN368" s="0"/>
      <c r="RO368" s="0"/>
      <c r="RP368" s="0"/>
      <c r="RQ368" s="0"/>
      <c r="RR368" s="0"/>
      <c r="RS368" s="0"/>
      <c r="RT368" s="0"/>
      <c r="RU368" s="0"/>
      <c r="RV368" s="0"/>
      <c r="RW368" s="0"/>
      <c r="RX368" s="0"/>
      <c r="RY368" s="0"/>
      <c r="RZ368" s="0"/>
      <c r="SA368" s="0"/>
      <c r="SB368" s="0"/>
      <c r="SC368" s="0"/>
      <c r="SD368" s="0"/>
      <c r="SE368" s="0"/>
      <c r="SF368" s="0"/>
      <c r="SG368" s="0"/>
      <c r="SH368" s="0"/>
      <c r="SI368" s="0"/>
      <c r="SJ368" s="0"/>
      <c r="SK368" s="0"/>
      <c r="SL368" s="0"/>
      <c r="SM368" s="0"/>
      <c r="SN368" s="0"/>
      <c r="SO368" s="0"/>
      <c r="SP368" s="0"/>
      <c r="SQ368" s="0"/>
      <c r="SR368" s="0"/>
      <c r="SS368" s="0"/>
      <c r="ST368" s="0"/>
      <c r="SU368" s="0"/>
      <c r="SV368" s="0"/>
      <c r="SW368" s="0"/>
      <c r="SX368" s="0"/>
      <c r="SY368" s="0"/>
      <c r="SZ368" s="0"/>
      <c r="TA368" s="0"/>
      <c r="TB368" s="0"/>
      <c r="TC368" s="0"/>
      <c r="TD368" s="0"/>
      <c r="TE368" s="0"/>
      <c r="TF368" s="0"/>
      <c r="TG368" s="0"/>
      <c r="TH368" s="0"/>
      <c r="TI368" s="0"/>
      <c r="TJ368" s="0"/>
      <c r="TK368" s="0"/>
      <c r="TL368" s="0"/>
      <c r="TM368" s="0"/>
      <c r="TN368" s="0"/>
      <c r="TO368" s="0"/>
      <c r="TP368" s="0"/>
      <c r="TQ368" s="0"/>
      <c r="TR368" s="0"/>
      <c r="TS368" s="0"/>
      <c r="TT368" s="0"/>
      <c r="TU368" s="0"/>
      <c r="TV368" s="0"/>
      <c r="TW368" s="0"/>
      <c r="TX368" s="0"/>
      <c r="TY368" s="0"/>
      <c r="TZ368" s="0"/>
      <c r="UA368" s="0"/>
      <c r="UB368" s="0"/>
      <c r="UC368" s="0"/>
      <c r="UD368" s="0"/>
      <c r="UE368" s="0"/>
      <c r="UF368" s="0"/>
      <c r="UG368" s="0"/>
      <c r="UH368" s="0"/>
      <c r="UI368" s="0"/>
      <c r="UJ368" s="0"/>
      <c r="UK368" s="0"/>
      <c r="UL368" s="0"/>
      <c r="UM368" s="0"/>
      <c r="UN368" s="0"/>
      <c r="UO368" s="0"/>
      <c r="UP368" s="0"/>
      <c r="UQ368" s="0"/>
      <c r="UR368" s="0"/>
      <c r="US368" s="0"/>
      <c r="UT368" s="0"/>
      <c r="UU368" s="0"/>
      <c r="UV368" s="0"/>
      <c r="UW368" s="0"/>
      <c r="UX368" s="0"/>
      <c r="UY368" s="0"/>
      <c r="UZ368" s="0"/>
      <c r="VA368" s="0"/>
      <c r="VB368" s="0"/>
      <c r="VC368" s="0"/>
      <c r="VD368" s="0"/>
      <c r="VE368" s="0"/>
      <c r="VF368" s="0"/>
      <c r="VG368" s="0"/>
      <c r="VH368" s="0"/>
      <c r="VI368" s="0"/>
      <c r="VJ368" s="0"/>
      <c r="VK368" s="0"/>
      <c r="VL368" s="0"/>
      <c r="VM368" s="0"/>
      <c r="VN368" s="0"/>
      <c r="VO368" s="0"/>
      <c r="VP368" s="0"/>
      <c r="VQ368" s="0"/>
      <c r="VR368" s="0"/>
      <c r="VS368" s="0"/>
      <c r="VT368" s="0"/>
      <c r="VU368" s="0"/>
      <c r="VV368" s="0"/>
      <c r="VW368" s="0"/>
      <c r="VX368" s="0"/>
      <c r="VY368" s="0"/>
      <c r="VZ368" s="0"/>
      <c r="WA368" s="0"/>
      <c r="WB368" s="0"/>
      <c r="WC368" s="0"/>
      <c r="WD368" s="0"/>
      <c r="WE368" s="0"/>
      <c r="WF368" s="0"/>
      <c r="WG368" s="0"/>
      <c r="WH368" s="0"/>
      <c r="WI368" s="0"/>
      <c r="WJ368" s="0"/>
      <c r="WK368" s="0"/>
      <c r="WL368" s="0"/>
      <c r="WM368" s="0"/>
      <c r="WN368" s="0"/>
      <c r="WO368" s="0"/>
      <c r="WP368" s="0"/>
      <c r="WQ368" s="0"/>
      <c r="WR368" s="0"/>
      <c r="WS368" s="0"/>
      <c r="WT368" s="0"/>
      <c r="WU368" s="0"/>
      <c r="WV368" s="0"/>
      <c r="WW368" s="0"/>
      <c r="WX368" s="0"/>
      <c r="WY368" s="0"/>
      <c r="WZ368" s="0"/>
      <c r="XA368" s="0"/>
      <c r="XB368" s="0"/>
      <c r="XC368" s="0"/>
      <c r="XD368" s="0"/>
      <c r="XE368" s="0"/>
      <c r="XF368" s="0"/>
      <c r="XG368" s="0"/>
      <c r="XH368" s="0"/>
      <c r="XI368" s="0"/>
      <c r="XJ368" s="0"/>
      <c r="XK368" s="0"/>
      <c r="XL368" s="0"/>
      <c r="XM368" s="0"/>
      <c r="XN368" s="0"/>
      <c r="XO368" s="0"/>
      <c r="XP368" s="0"/>
      <c r="XQ368" s="0"/>
      <c r="XR368" s="0"/>
      <c r="XS368" s="0"/>
      <c r="XT368" s="0"/>
      <c r="XU368" s="0"/>
      <c r="XV368" s="0"/>
      <c r="XW368" s="0"/>
      <c r="XX368" s="0"/>
      <c r="XY368" s="0"/>
      <c r="XZ368" s="0"/>
      <c r="YA368" s="0"/>
      <c r="YB368" s="0"/>
      <c r="YC368" s="0"/>
      <c r="YD368" s="0"/>
      <c r="YE368" s="0"/>
      <c r="YF368" s="0"/>
      <c r="YG368" s="0"/>
      <c r="YH368" s="0"/>
      <c r="YI368" s="0"/>
      <c r="YJ368" s="0"/>
      <c r="YK368" s="0"/>
      <c r="YL368" s="0"/>
      <c r="YM368" s="0"/>
      <c r="YN368" s="0"/>
      <c r="YO368" s="0"/>
      <c r="YP368" s="0"/>
      <c r="YQ368" s="0"/>
      <c r="YR368" s="0"/>
      <c r="YS368" s="0"/>
      <c r="YT368" s="0"/>
      <c r="YU368" s="0"/>
      <c r="YV368" s="0"/>
      <c r="YW368" s="0"/>
      <c r="YX368" s="0"/>
      <c r="YY368" s="0"/>
      <c r="YZ368" s="0"/>
      <c r="ZA368" s="0"/>
      <c r="ZB368" s="0"/>
      <c r="ZC368" s="0"/>
      <c r="ZD368" s="0"/>
      <c r="ZE368" s="0"/>
      <c r="ZF368" s="0"/>
      <c r="ZG368" s="0"/>
      <c r="ZH368" s="0"/>
      <c r="ZI368" s="0"/>
      <c r="ZJ368" s="0"/>
      <c r="ZK368" s="0"/>
      <c r="ZL368" s="0"/>
      <c r="ZM368" s="0"/>
      <c r="ZN368" s="0"/>
      <c r="ZO368" s="0"/>
      <c r="ZP368" s="0"/>
      <c r="ZQ368" s="0"/>
      <c r="ZR368" s="0"/>
      <c r="ZS368" s="0"/>
      <c r="ZT368" s="0"/>
      <c r="ZU368" s="0"/>
      <c r="ZV368" s="0"/>
      <c r="ZW368" s="0"/>
      <c r="ZX368" s="0"/>
      <c r="ZY368" s="0"/>
      <c r="ZZ368" s="0"/>
      <c r="AAA368" s="0"/>
      <c r="AAB368" s="0"/>
      <c r="AAC368" s="0"/>
      <c r="AAD368" s="0"/>
      <c r="AAE368" s="0"/>
      <c r="AAF368" s="0"/>
      <c r="AAG368" s="0"/>
      <c r="AAH368" s="0"/>
      <c r="AAI368" s="0"/>
      <c r="AAJ368" s="0"/>
      <c r="AAK368" s="0"/>
      <c r="AAL368" s="0"/>
      <c r="AAM368" s="0"/>
      <c r="AAN368" s="0"/>
      <c r="AAO368" s="0"/>
      <c r="AAP368" s="0"/>
      <c r="AAQ368" s="0"/>
      <c r="AAR368" s="0"/>
      <c r="AAS368" s="0"/>
      <c r="AAT368" s="0"/>
      <c r="AAU368" s="0"/>
      <c r="AAV368" s="0"/>
      <c r="AAW368" s="0"/>
      <c r="AAX368" s="0"/>
      <c r="AAY368" s="0"/>
      <c r="AAZ368" s="0"/>
      <c r="ABA368" s="0"/>
      <c r="ABB368" s="0"/>
      <c r="ABC368" s="0"/>
      <c r="ABD368" s="0"/>
      <c r="ABE368" s="0"/>
      <c r="ABF368" s="0"/>
      <c r="ABG368" s="0"/>
      <c r="ABH368" s="0"/>
      <c r="ABI368" s="0"/>
      <c r="ABJ368" s="0"/>
      <c r="ABK368" s="0"/>
      <c r="ABL368" s="0"/>
      <c r="ABM368" s="0"/>
      <c r="ABN368" s="0"/>
      <c r="ABO368" s="0"/>
      <c r="ABP368" s="0"/>
      <c r="ABQ368" s="0"/>
      <c r="ABR368" s="0"/>
      <c r="ABS368" s="0"/>
      <c r="ABT368" s="0"/>
      <c r="ABU368" s="0"/>
      <c r="ABV368" s="0"/>
      <c r="ABW368" s="0"/>
      <c r="ABX368" s="0"/>
      <c r="ABY368" s="0"/>
      <c r="ABZ368" s="0"/>
      <c r="ACA368" s="0"/>
      <c r="ACB368" s="0"/>
      <c r="ACC368" s="0"/>
      <c r="ACD368" s="0"/>
      <c r="ACE368" s="0"/>
      <c r="ACF368" s="0"/>
      <c r="ACG368" s="0"/>
      <c r="ACH368" s="0"/>
      <c r="ACI368" s="0"/>
      <c r="ACJ368" s="0"/>
      <c r="ACK368" s="0"/>
      <c r="ACL368" s="0"/>
      <c r="ACM368" s="0"/>
      <c r="ACN368" s="0"/>
      <c r="ACO368" s="0"/>
      <c r="ACP368" s="0"/>
      <c r="ACQ368" s="0"/>
      <c r="ACR368" s="0"/>
      <c r="ACS368" s="0"/>
      <c r="ACT368" s="0"/>
      <c r="ACU368" s="0"/>
      <c r="ACV368" s="0"/>
      <c r="ACW368" s="0"/>
      <c r="ACX368" s="0"/>
      <c r="ACY368" s="0"/>
      <c r="ACZ368" s="0"/>
      <c r="ADA368" s="0"/>
      <c r="ADB368" s="0"/>
      <c r="ADC368" s="0"/>
      <c r="ADD368" s="0"/>
      <c r="ADE368" s="0"/>
      <c r="ADF368" s="0"/>
      <c r="ADG368" s="0"/>
      <c r="ADH368" s="0"/>
      <c r="ADI368" s="0"/>
      <c r="ADJ368" s="0"/>
      <c r="ADK368" s="0"/>
      <c r="ADL368" s="0"/>
      <c r="ADM368" s="0"/>
      <c r="ADN368" s="0"/>
      <c r="ADO368" s="0"/>
      <c r="ADP368" s="0"/>
      <c r="ADQ368" s="0"/>
      <c r="ADR368" s="0"/>
      <c r="ADS368" s="0"/>
      <c r="ADT368" s="0"/>
      <c r="ADU368" s="0"/>
      <c r="ADV368" s="0"/>
      <c r="ADW368" s="0"/>
      <c r="ADX368" s="0"/>
      <c r="ADY368" s="0"/>
      <c r="ADZ368" s="0"/>
      <c r="AEA368" s="0"/>
      <c r="AEB368" s="0"/>
      <c r="AEC368" s="0"/>
      <c r="AED368" s="0"/>
      <c r="AEE368" s="0"/>
      <c r="AEF368" s="0"/>
      <c r="AEG368" s="0"/>
      <c r="AEH368" s="0"/>
      <c r="AEI368" s="0"/>
      <c r="AEJ368" s="0"/>
      <c r="AEK368" s="0"/>
      <c r="AEL368" s="0"/>
      <c r="AEM368" s="0"/>
      <c r="AEN368" s="0"/>
      <c r="AEO368" s="0"/>
      <c r="AEP368" s="0"/>
      <c r="AEQ368" s="0"/>
      <c r="AER368" s="0"/>
      <c r="AES368" s="0"/>
      <c r="AET368" s="0"/>
      <c r="AEU368" s="0"/>
      <c r="AEV368" s="0"/>
      <c r="AEW368" s="0"/>
      <c r="AEX368" s="0"/>
      <c r="AEY368" s="0"/>
      <c r="AEZ368" s="0"/>
      <c r="AFA368" s="0"/>
      <c r="AFB368" s="0"/>
      <c r="AFC368" s="0"/>
      <c r="AFD368" s="0"/>
      <c r="AFE368" s="0"/>
      <c r="AFF368" s="0"/>
      <c r="AFG368" s="0"/>
      <c r="AFH368" s="0"/>
      <c r="AFI368" s="0"/>
      <c r="AFJ368" s="0"/>
      <c r="AFK368" s="0"/>
      <c r="AFL368" s="0"/>
      <c r="AFM368" s="0"/>
      <c r="AFN368" s="0"/>
      <c r="AFO368" s="0"/>
      <c r="AFP368" s="0"/>
      <c r="AFQ368" s="0"/>
      <c r="AFR368" s="0"/>
      <c r="AFS368" s="0"/>
      <c r="AFT368" s="0"/>
      <c r="AFU368" s="0"/>
      <c r="AFV368" s="0"/>
      <c r="AFW368" s="0"/>
      <c r="AFX368" s="0"/>
      <c r="AFY368" s="0"/>
      <c r="AFZ368" s="0"/>
      <c r="AGA368" s="0"/>
      <c r="AGB368" s="0"/>
      <c r="AGC368" s="0"/>
      <c r="AGD368" s="0"/>
      <c r="AGE368" s="0"/>
      <c r="AGF368" s="0"/>
      <c r="AGG368" s="0"/>
      <c r="AGH368" s="0"/>
      <c r="AGI368" s="0"/>
      <c r="AGJ368" s="0"/>
      <c r="AGK368" s="0"/>
      <c r="AGL368" s="0"/>
      <c r="AGM368" s="0"/>
      <c r="AGN368" s="0"/>
      <c r="AGO368" s="0"/>
      <c r="AGP368" s="0"/>
      <c r="AGQ368" s="0"/>
      <c r="AGR368" s="0"/>
      <c r="AGS368" s="0"/>
      <c r="AGT368" s="0"/>
      <c r="AGU368" s="0"/>
      <c r="AGV368" s="0"/>
      <c r="AGW368" s="0"/>
      <c r="AGX368" s="0"/>
      <c r="AGY368" s="0"/>
      <c r="AGZ368" s="0"/>
      <c r="AHA368" s="0"/>
      <c r="AHB368" s="0"/>
      <c r="AHC368" s="0"/>
      <c r="AHD368" s="0"/>
      <c r="AHE368" s="0"/>
      <c r="AHF368" s="0"/>
      <c r="AHG368" s="0"/>
      <c r="AHH368" s="0"/>
      <c r="AHI368" s="0"/>
      <c r="AHJ368" s="0"/>
      <c r="AHK368" s="0"/>
      <c r="AHL368" s="0"/>
      <c r="AHM368" s="0"/>
      <c r="AHN368" s="0"/>
      <c r="AHO368" s="0"/>
      <c r="AHP368" s="0"/>
      <c r="AHQ368" s="0"/>
      <c r="AHR368" s="0"/>
      <c r="AHS368" s="0"/>
      <c r="AHT368" s="0"/>
      <c r="AHU368" s="0"/>
      <c r="AHV368" s="0"/>
      <c r="AHW368" s="0"/>
      <c r="AHX368" s="0"/>
      <c r="AHY368" s="0"/>
      <c r="AHZ368" s="0"/>
      <c r="AIA368" s="0"/>
      <c r="AIB368" s="0"/>
      <c r="AIC368" s="0"/>
      <c r="AID368" s="0"/>
      <c r="AIE368" s="0"/>
      <c r="AIF368" s="0"/>
      <c r="AIG368" s="0"/>
      <c r="AIH368" s="0"/>
      <c r="AII368" s="0"/>
      <c r="AIJ368" s="0"/>
      <c r="AIK368" s="0"/>
      <c r="AIL368" s="0"/>
      <c r="AIM368" s="0"/>
      <c r="AIN368" s="0"/>
      <c r="AIO368" s="0"/>
      <c r="AIP368" s="0"/>
      <c r="AIQ368" s="0"/>
      <c r="AIR368" s="0"/>
      <c r="AIS368" s="0"/>
      <c r="AIT368" s="0"/>
      <c r="AIU368" s="0"/>
      <c r="AIV368" s="0"/>
      <c r="AIW368" s="0"/>
      <c r="AIX368" s="0"/>
      <c r="AIY368" s="0"/>
      <c r="AIZ368" s="0"/>
      <c r="AJA368" s="0"/>
      <c r="AJB368" s="0"/>
      <c r="AJC368" s="0"/>
      <c r="AJD368" s="0"/>
      <c r="AJE368" s="0"/>
      <c r="AJF368" s="0"/>
      <c r="AJG368" s="0"/>
      <c r="AJH368" s="0"/>
      <c r="AJI368" s="0"/>
      <c r="AJJ368" s="0"/>
      <c r="AJK368" s="0"/>
      <c r="AJL368" s="0"/>
      <c r="AJM368" s="0"/>
      <c r="AJN368" s="0"/>
      <c r="AJO368" s="0"/>
      <c r="AJP368" s="0"/>
      <c r="AJQ368" s="0"/>
      <c r="AJR368" s="0"/>
      <c r="AJS368" s="0"/>
      <c r="AJT368" s="0"/>
      <c r="AJU368" s="0"/>
      <c r="AJV368" s="0"/>
      <c r="AJW368" s="0"/>
      <c r="AJX368" s="0"/>
      <c r="AJY368" s="0"/>
      <c r="AJZ368" s="0"/>
      <c r="AKA368" s="0"/>
      <c r="AKB368" s="0"/>
      <c r="AKC368" s="0"/>
      <c r="AKD368" s="0"/>
      <c r="AKE368" s="0"/>
      <c r="AKF368" s="0"/>
      <c r="AKG368" s="0"/>
      <c r="AKH368" s="0"/>
      <c r="AKI368" s="0"/>
      <c r="AKJ368" s="0"/>
      <c r="AKK368" s="0"/>
      <c r="AKL368" s="0"/>
      <c r="AKM368" s="0"/>
      <c r="AKN368" s="0"/>
      <c r="AKO368" s="0"/>
      <c r="AKP368" s="0"/>
      <c r="AKQ368" s="0"/>
      <c r="AKR368" s="0"/>
      <c r="AKS368" s="0"/>
      <c r="AKT368" s="0"/>
      <c r="AKU368" s="0"/>
      <c r="AKV368" s="0"/>
      <c r="AKW368" s="0"/>
      <c r="AKX368" s="0"/>
      <c r="AKY368" s="0"/>
      <c r="AKZ368" s="0"/>
      <c r="ALA368" s="0"/>
      <c r="ALB368" s="0"/>
      <c r="ALC368" s="0"/>
      <c r="ALD368" s="0"/>
      <c r="ALE368" s="0"/>
      <c r="ALF368" s="0"/>
      <c r="ALG368" s="0"/>
      <c r="ALH368" s="0"/>
      <c r="ALI368" s="0"/>
      <c r="ALJ368" s="0"/>
      <c r="ALK368" s="0"/>
      <c r="ALL368" s="0"/>
      <c r="ALM368" s="0"/>
      <c r="ALN368" s="0"/>
      <c r="ALO368" s="0"/>
      <c r="ALP368" s="0"/>
      <c r="ALQ368" s="0"/>
      <c r="ALR368" s="0"/>
      <c r="ALS368" s="0"/>
      <c r="ALT368" s="0"/>
      <c r="ALU368" s="0"/>
      <c r="ALV368" s="0"/>
      <c r="ALW368" s="0"/>
      <c r="ALX368" s="0"/>
      <c r="ALY368" s="0"/>
      <c r="ALZ368" s="0"/>
      <c r="AMA368" s="0"/>
      <c r="AMB368" s="0"/>
      <c r="AMC368" s="0"/>
      <c r="AMD368" s="0"/>
      <c r="AME368" s="0"/>
      <c r="AMF368" s="0"/>
      <c r="AMG368" s="0"/>
      <c r="AMH368" s="0"/>
      <c r="AMI368" s="0"/>
      <c r="AMJ368" s="0"/>
    </row>
    <row r="369" customFormat="false" ht="51" hidden="false" customHeight="false" outlineLevel="0" collapsed="false">
      <c r="A369" s="126" t="s">
        <v>1429</v>
      </c>
      <c r="B369" s="127" t="n">
        <v>1</v>
      </c>
      <c r="C369" s="127" t="n">
        <v>1</v>
      </c>
      <c r="D369" s="127" t="n">
        <v>1</v>
      </c>
      <c r="E369" s="127" t="n">
        <v>1</v>
      </c>
      <c r="F369" s="127" t="n">
        <v>1</v>
      </c>
      <c r="G369" s="127" t="n">
        <v>1</v>
      </c>
      <c r="H369" s="127" t="n">
        <v>1</v>
      </c>
      <c r="I369" s="127" t="n">
        <v>1</v>
      </c>
      <c r="J369" s="127" t="n">
        <v>1</v>
      </c>
      <c r="K369" s="127" t="n">
        <v>1</v>
      </c>
      <c r="L369" s="127" t="n">
        <v>1</v>
      </c>
      <c r="M369" s="127" t="n">
        <v>1</v>
      </c>
      <c r="N369" s="127" t="n">
        <v>1</v>
      </c>
      <c r="O369" s="127" t="n">
        <v>1</v>
      </c>
      <c r="P369" s="128" t="n">
        <v>0</v>
      </c>
      <c r="Q369" s="0"/>
      <c r="R369" s="0"/>
      <c r="S369" s="0"/>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c r="IY369" s="0"/>
      <c r="IZ369" s="0"/>
      <c r="JA369" s="0"/>
      <c r="JB369" s="0"/>
      <c r="JC369" s="0"/>
      <c r="JD369" s="0"/>
      <c r="JE369" s="0"/>
      <c r="JF369" s="0"/>
      <c r="JG369" s="0"/>
      <c r="JH369" s="0"/>
      <c r="JI369" s="0"/>
      <c r="JJ369" s="0"/>
      <c r="JK369" s="0"/>
      <c r="JL369" s="0"/>
      <c r="JM369" s="0"/>
      <c r="JN369" s="0"/>
      <c r="JO369" s="0"/>
      <c r="JP369" s="0"/>
      <c r="JQ369" s="0"/>
      <c r="JR369" s="0"/>
      <c r="JS369" s="0"/>
      <c r="JT369" s="0"/>
      <c r="JU369" s="0"/>
      <c r="JV369" s="0"/>
      <c r="JW369" s="0"/>
      <c r="JX369" s="0"/>
      <c r="JY369" s="0"/>
      <c r="JZ369" s="0"/>
      <c r="KA369" s="0"/>
      <c r="KB369" s="0"/>
      <c r="KC369" s="0"/>
      <c r="KD369" s="0"/>
      <c r="KE369" s="0"/>
      <c r="KF369" s="0"/>
      <c r="KG369" s="0"/>
      <c r="KH369" s="0"/>
      <c r="KI369" s="0"/>
      <c r="KJ369" s="0"/>
      <c r="KK369" s="0"/>
      <c r="KL369" s="0"/>
      <c r="KM369" s="0"/>
      <c r="KN369" s="0"/>
      <c r="KO369" s="0"/>
      <c r="KP369" s="0"/>
      <c r="KQ369" s="0"/>
      <c r="KR369" s="0"/>
      <c r="KS369" s="0"/>
      <c r="KT369" s="0"/>
      <c r="KU369" s="0"/>
      <c r="KV369" s="0"/>
      <c r="KW369" s="0"/>
      <c r="KX369" s="0"/>
      <c r="KY369" s="0"/>
      <c r="KZ369" s="0"/>
      <c r="LA369" s="0"/>
      <c r="LB369" s="0"/>
      <c r="LC369" s="0"/>
      <c r="LD369" s="0"/>
      <c r="LE369" s="0"/>
      <c r="LF369" s="0"/>
      <c r="LG369" s="0"/>
      <c r="LH369" s="0"/>
      <c r="LI369" s="0"/>
      <c r="LJ369" s="0"/>
      <c r="LK369" s="0"/>
      <c r="LL369" s="0"/>
      <c r="LM369" s="0"/>
      <c r="LN369" s="0"/>
      <c r="LO369" s="0"/>
      <c r="LP369" s="0"/>
      <c r="LQ369" s="0"/>
      <c r="LR369" s="0"/>
      <c r="LS369" s="0"/>
      <c r="LT369" s="0"/>
      <c r="LU369" s="0"/>
      <c r="LV369" s="0"/>
      <c r="LW369" s="0"/>
      <c r="LX369" s="0"/>
      <c r="LY369" s="0"/>
      <c r="LZ369" s="0"/>
      <c r="MA369" s="0"/>
      <c r="MB369" s="0"/>
      <c r="MC369" s="0"/>
      <c r="MD369" s="0"/>
      <c r="ME369" s="0"/>
      <c r="MF369" s="0"/>
      <c r="MG369" s="0"/>
      <c r="MH369" s="0"/>
      <c r="MI369" s="0"/>
      <c r="MJ369" s="0"/>
      <c r="MK369" s="0"/>
      <c r="ML369" s="0"/>
      <c r="MM369" s="0"/>
      <c r="MN369" s="0"/>
      <c r="MO369" s="0"/>
      <c r="MP369" s="0"/>
      <c r="MQ369" s="0"/>
      <c r="MR369" s="0"/>
      <c r="MS369" s="0"/>
      <c r="MT369" s="0"/>
      <c r="MU369" s="0"/>
      <c r="MV369" s="0"/>
      <c r="MW369" s="0"/>
      <c r="MX369" s="0"/>
      <c r="MY369" s="0"/>
      <c r="MZ369" s="0"/>
      <c r="NA369" s="0"/>
      <c r="NB369" s="0"/>
      <c r="NC369" s="0"/>
      <c r="ND369" s="0"/>
      <c r="NE369" s="0"/>
      <c r="NF369" s="0"/>
      <c r="NG369" s="0"/>
      <c r="NH369" s="0"/>
      <c r="NI369" s="0"/>
      <c r="NJ369" s="0"/>
      <c r="NK369" s="0"/>
      <c r="NL369" s="0"/>
      <c r="NM369" s="0"/>
      <c r="NN369" s="0"/>
      <c r="NO369" s="0"/>
      <c r="NP369" s="0"/>
      <c r="NQ369" s="0"/>
      <c r="NR369" s="0"/>
      <c r="NS369" s="0"/>
      <c r="NT369" s="0"/>
      <c r="NU369" s="0"/>
      <c r="NV369" s="0"/>
      <c r="NW369" s="0"/>
      <c r="NX369" s="0"/>
      <c r="NY369" s="0"/>
      <c r="NZ369" s="0"/>
      <c r="OA369" s="0"/>
      <c r="OB369" s="0"/>
      <c r="OC369" s="0"/>
      <c r="OD369" s="0"/>
      <c r="OE369" s="0"/>
      <c r="OF369" s="0"/>
      <c r="OG369" s="0"/>
      <c r="OH369" s="0"/>
      <c r="OI369" s="0"/>
      <c r="OJ369" s="0"/>
      <c r="OK369" s="0"/>
      <c r="OL369" s="0"/>
      <c r="OM369" s="0"/>
      <c r="ON369" s="0"/>
      <c r="OO369" s="0"/>
      <c r="OP369" s="0"/>
      <c r="OQ369" s="0"/>
      <c r="OR369" s="0"/>
      <c r="OS369" s="0"/>
      <c r="OT369" s="0"/>
      <c r="OU369" s="0"/>
      <c r="OV369" s="0"/>
      <c r="OW369" s="0"/>
      <c r="OX369" s="0"/>
      <c r="OY369" s="0"/>
      <c r="OZ369" s="0"/>
      <c r="PA369" s="0"/>
      <c r="PB369" s="0"/>
      <c r="PC369" s="0"/>
      <c r="PD369" s="0"/>
      <c r="PE369" s="0"/>
      <c r="PF369" s="0"/>
      <c r="PG369" s="0"/>
      <c r="PH369" s="0"/>
      <c r="PI369" s="0"/>
      <c r="PJ369" s="0"/>
      <c r="PK369" s="0"/>
      <c r="PL369" s="0"/>
      <c r="PM369" s="0"/>
      <c r="PN369" s="0"/>
      <c r="PO369" s="0"/>
      <c r="PP369" s="0"/>
      <c r="PQ369" s="0"/>
      <c r="PR369" s="0"/>
      <c r="PS369" s="0"/>
      <c r="PT369" s="0"/>
      <c r="PU369" s="0"/>
      <c r="PV369" s="0"/>
      <c r="PW369" s="0"/>
      <c r="PX369" s="0"/>
      <c r="PY369" s="0"/>
      <c r="PZ369" s="0"/>
      <c r="QA369" s="0"/>
      <c r="QB369" s="0"/>
      <c r="QC369" s="0"/>
      <c r="QD369" s="0"/>
      <c r="QE369" s="0"/>
      <c r="QF369" s="0"/>
      <c r="QG369" s="0"/>
      <c r="QH369" s="0"/>
      <c r="QI369" s="0"/>
      <c r="QJ369" s="0"/>
      <c r="QK369" s="0"/>
      <c r="QL369" s="0"/>
      <c r="QM369" s="0"/>
      <c r="QN369" s="0"/>
      <c r="QO369" s="0"/>
      <c r="QP369" s="0"/>
      <c r="QQ369" s="0"/>
      <c r="QR369" s="0"/>
      <c r="QS369" s="0"/>
      <c r="QT369" s="0"/>
      <c r="QU369" s="0"/>
      <c r="QV369" s="0"/>
      <c r="QW369" s="0"/>
      <c r="QX369" s="0"/>
      <c r="QY369" s="0"/>
      <c r="QZ369" s="0"/>
      <c r="RA369" s="0"/>
      <c r="RB369" s="0"/>
      <c r="RC369" s="0"/>
      <c r="RD369" s="0"/>
      <c r="RE369" s="0"/>
      <c r="RF369" s="0"/>
      <c r="RG369" s="0"/>
      <c r="RH369" s="0"/>
      <c r="RI369" s="0"/>
      <c r="RJ369" s="0"/>
      <c r="RK369" s="0"/>
      <c r="RL369" s="0"/>
      <c r="RM369" s="0"/>
      <c r="RN369" s="0"/>
      <c r="RO369" s="0"/>
      <c r="RP369" s="0"/>
      <c r="RQ369" s="0"/>
      <c r="RR369" s="0"/>
      <c r="RS369" s="0"/>
      <c r="RT369" s="0"/>
      <c r="RU369" s="0"/>
      <c r="RV369" s="0"/>
      <c r="RW369" s="0"/>
      <c r="RX369" s="0"/>
      <c r="RY369" s="0"/>
      <c r="RZ369" s="0"/>
      <c r="SA369" s="0"/>
      <c r="SB369" s="0"/>
      <c r="SC369" s="0"/>
      <c r="SD369" s="0"/>
      <c r="SE369" s="0"/>
      <c r="SF369" s="0"/>
      <c r="SG369" s="0"/>
      <c r="SH369" s="0"/>
      <c r="SI369" s="0"/>
      <c r="SJ369" s="0"/>
      <c r="SK369" s="0"/>
      <c r="SL369" s="0"/>
      <c r="SM369" s="0"/>
      <c r="SN369" s="0"/>
      <c r="SO369" s="0"/>
      <c r="SP369" s="0"/>
      <c r="SQ369" s="0"/>
      <c r="SR369" s="0"/>
      <c r="SS369" s="0"/>
      <c r="ST369" s="0"/>
      <c r="SU369" s="0"/>
      <c r="SV369" s="0"/>
      <c r="SW369" s="0"/>
      <c r="SX369" s="0"/>
      <c r="SY369" s="0"/>
      <c r="SZ369" s="0"/>
      <c r="TA369" s="0"/>
      <c r="TB369" s="0"/>
      <c r="TC369" s="0"/>
      <c r="TD369" s="0"/>
      <c r="TE369" s="0"/>
      <c r="TF369" s="0"/>
      <c r="TG369" s="0"/>
      <c r="TH369" s="0"/>
      <c r="TI369" s="0"/>
      <c r="TJ369" s="0"/>
      <c r="TK369" s="0"/>
      <c r="TL369" s="0"/>
      <c r="TM369" s="0"/>
      <c r="TN369" s="0"/>
      <c r="TO369" s="0"/>
      <c r="TP369" s="0"/>
      <c r="TQ369" s="0"/>
      <c r="TR369" s="0"/>
      <c r="TS369" s="0"/>
      <c r="TT369" s="0"/>
      <c r="TU369" s="0"/>
      <c r="TV369" s="0"/>
      <c r="TW369" s="0"/>
      <c r="TX369" s="0"/>
      <c r="TY369" s="0"/>
      <c r="TZ369" s="0"/>
      <c r="UA369" s="0"/>
      <c r="UB369" s="0"/>
      <c r="UC369" s="0"/>
      <c r="UD369" s="0"/>
      <c r="UE369" s="0"/>
      <c r="UF369" s="0"/>
      <c r="UG369" s="0"/>
      <c r="UH369" s="0"/>
      <c r="UI369" s="0"/>
      <c r="UJ369" s="0"/>
      <c r="UK369" s="0"/>
      <c r="UL369" s="0"/>
      <c r="UM369" s="0"/>
      <c r="UN369" s="0"/>
      <c r="UO369" s="0"/>
      <c r="UP369" s="0"/>
      <c r="UQ369" s="0"/>
      <c r="UR369" s="0"/>
      <c r="US369" s="0"/>
      <c r="UT369" s="0"/>
      <c r="UU369" s="0"/>
      <c r="UV369" s="0"/>
      <c r="UW369" s="0"/>
      <c r="UX369" s="0"/>
      <c r="UY369" s="0"/>
      <c r="UZ369" s="0"/>
      <c r="VA369" s="0"/>
      <c r="VB369" s="0"/>
      <c r="VC369" s="0"/>
      <c r="VD369" s="0"/>
      <c r="VE369" s="0"/>
      <c r="VF369" s="0"/>
      <c r="VG369" s="0"/>
      <c r="VH369" s="0"/>
      <c r="VI369" s="0"/>
      <c r="VJ369" s="0"/>
      <c r="VK369" s="0"/>
      <c r="VL369" s="0"/>
      <c r="VM369" s="0"/>
      <c r="VN369" s="0"/>
      <c r="VO369" s="0"/>
      <c r="VP369" s="0"/>
      <c r="VQ369" s="0"/>
      <c r="VR369" s="0"/>
      <c r="VS369" s="0"/>
      <c r="VT369" s="0"/>
      <c r="VU369" s="0"/>
      <c r="VV369" s="0"/>
      <c r="VW369" s="0"/>
      <c r="VX369" s="0"/>
      <c r="VY369" s="0"/>
      <c r="VZ369" s="0"/>
      <c r="WA369" s="0"/>
      <c r="WB369" s="0"/>
      <c r="WC369" s="0"/>
      <c r="WD369" s="0"/>
      <c r="WE369" s="0"/>
      <c r="WF369" s="0"/>
      <c r="WG369" s="0"/>
      <c r="WH369" s="0"/>
      <c r="WI369" s="0"/>
      <c r="WJ369" s="0"/>
      <c r="WK369" s="0"/>
      <c r="WL369" s="0"/>
      <c r="WM369" s="0"/>
      <c r="WN369" s="0"/>
      <c r="WO369" s="0"/>
      <c r="WP369" s="0"/>
      <c r="WQ369" s="0"/>
      <c r="WR369" s="0"/>
      <c r="WS369" s="0"/>
      <c r="WT369" s="0"/>
      <c r="WU369" s="0"/>
      <c r="WV369" s="0"/>
      <c r="WW369" s="0"/>
      <c r="WX369" s="0"/>
      <c r="WY369" s="0"/>
      <c r="WZ369" s="0"/>
      <c r="XA369" s="0"/>
      <c r="XB369" s="0"/>
      <c r="XC369" s="0"/>
      <c r="XD369" s="0"/>
      <c r="XE369" s="0"/>
      <c r="XF369" s="0"/>
      <c r="XG369" s="0"/>
      <c r="XH369" s="0"/>
      <c r="XI369" s="0"/>
      <c r="XJ369" s="0"/>
      <c r="XK369" s="0"/>
      <c r="XL369" s="0"/>
      <c r="XM369" s="0"/>
      <c r="XN369" s="0"/>
      <c r="XO369" s="0"/>
      <c r="XP369" s="0"/>
      <c r="XQ369" s="0"/>
      <c r="XR369" s="0"/>
      <c r="XS369" s="0"/>
      <c r="XT369" s="0"/>
      <c r="XU369" s="0"/>
      <c r="XV369" s="0"/>
      <c r="XW369" s="0"/>
      <c r="XX369" s="0"/>
      <c r="XY369" s="0"/>
      <c r="XZ369" s="0"/>
      <c r="YA369" s="0"/>
      <c r="YB369" s="0"/>
      <c r="YC369" s="0"/>
      <c r="YD369" s="0"/>
      <c r="YE369" s="0"/>
      <c r="YF369" s="0"/>
      <c r="YG369" s="0"/>
      <c r="YH369" s="0"/>
      <c r="YI369" s="0"/>
      <c r="YJ369" s="0"/>
      <c r="YK369" s="0"/>
      <c r="YL369" s="0"/>
      <c r="YM369" s="0"/>
      <c r="YN369" s="0"/>
      <c r="YO369" s="0"/>
      <c r="YP369" s="0"/>
      <c r="YQ369" s="0"/>
      <c r="YR369" s="0"/>
      <c r="YS369" s="0"/>
      <c r="YT369" s="0"/>
      <c r="YU369" s="0"/>
      <c r="YV369" s="0"/>
      <c r="YW369" s="0"/>
      <c r="YX369" s="0"/>
      <c r="YY369" s="0"/>
      <c r="YZ369" s="0"/>
      <c r="ZA369" s="0"/>
      <c r="ZB369" s="0"/>
      <c r="ZC369" s="0"/>
      <c r="ZD369" s="0"/>
      <c r="ZE369" s="0"/>
      <c r="ZF369" s="0"/>
      <c r="ZG369" s="0"/>
      <c r="ZH369" s="0"/>
      <c r="ZI369" s="0"/>
      <c r="ZJ369" s="0"/>
      <c r="ZK369" s="0"/>
      <c r="ZL369" s="0"/>
      <c r="ZM369" s="0"/>
      <c r="ZN369" s="0"/>
      <c r="ZO369" s="0"/>
      <c r="ZP369" s="0"/>
      <c r="ZQ369" s="0"/>
      <c r="ZR369" s="0"/>
      <c r="ZS369" s="0"/>
      <c r="ZT369" s="0"/>
      <c r="ZU369" s="0"/>
      <c r="ZV369" s="0"/>
      <c r="ZW369" s="0"/>
      <c r="ZX369" s="0"/>
      <c r="ZY369" s="0"/>
      <c r="ZZ369" s="0"/>
      <c r="AAA369" s="0"/>
      <c r="AAB369" s="0"/>
      <c r="AAC369" s="0"/>
      <c r="AAD369" s="0"/>
      <c r="AAE369" s="0"/>
      <c r="AAF369" s="0"/>
      <c r="AAG369" s="0"/>
      <c r="AAH369" s="0"/>
      <c r="AAI369" s="0"/>
      <c r="AAJ369" s="0"/>
      <c r="AAK369" s="0"/>
      <c r="AAL369" s="0"/>
      <c r="AAM369" s="0"/>
      <c r="AAN369" s="0"/>
      <c r="AAO369" s="0"/>
      <c r="AAP369" s="0"/>
      <c r="AAQ369" s="0"/>
      <c r="AAR369" s="0"/>
      <c r="AAS369" s="0"/>
      <c r="AAT369" s="0"/>
      <c r="AAU369" s="0"/>
      <c r="AAV369" s="0"/>
      <c r="AAW369" s="0"/>
      <c r="AAX369" s="0"/>
      <c r="AAY369" s="0"/>
      <c r="AAZ369" s="0"/>
      <c r="ABA369" s="0"/>
      <c r="ABB369" s="0"/>
      <c r="ABC369" s="0"/>
      <c r="ABD369" s="0"/>
      <c r="ABE369" s="0"/>
      <c r="ABF369" s="0"/>
      <c r="ABG369" s="0"/>
      <c r="ABH369" s="0"/>
      <c r="ABI369" s="0"/>
      <c r="ABJ369" s="0"/>
      <c r="ABK369" s="0"/>
      <c r="ABL369" s="0"/>
      <c r="ABM369" s="0"/>
      <c r="ABN369" s="0"/>
      <c r="ABO369" s="0"/>
      <c r="ABP369" s="0"/>
      <c r="ABQ369" s="0"/>
      <c r="ABR369" s="0"/>
      <c r="ABS369" s="0"/>
      <c r="ABT369" s="0"/>
      <c r="ABU369" s="0"/>
      <c r="ABV369" s="0"/>
      <c r="ABW369" s="0"/>
      <c r="ABX369" s="0"/>
      <c r="ABY369" s="0"/>
      <c r="ABZ369" s="0"/>
      <c r="ACA369" s="0"/>
      <c r="ACB369" s="0"/>
      <c r="ACC369" s="0"/>
      <c r="ACD369" s="0"/>
      <c r="ACE369" s="0"/>
      <c r="ACF369" s="0"/>
      <c r="ACG369" s="0"/>
      <c r="ACH369" s="0"/>
      <c r="ACI369" s="0"/>
      <c r="ACJ369" s="0"/>
      <c r="ACK369" s="0"/>
      <c r="ACL369" s="0"/>
      <c r="ACM369" s="0"/>
      <c r="ACN369" s="0"/>
      <c r="ACO369" s="0"/>
      <c r="ACP369" s="0"/>
      <c r="ACQ369" s="0"/>
      <c r="ACR369" s="0"/>
      <c r="ACS369" s="0"/>
      <c r="ACT369" s="0"/>
      <c r="ACU369" s="0"/>
      <c r="ACV369" s="0"/>
      <c r="ACW369" s="0"/>
      <c r="ACX369" s="0"/>
      <c r="ACY369" s="0"/>
      <c r="ACZ369" s="0"/>
      <c r="ADA369" s="0"/>
      <c r="ADB369" s="0"/>
      <c r="ADC369" s="0"/>
      <c r="ADD369" s="0"/>
      <c r="ADE369" s="0"/>
      <c r="ADF369" s="0"/>
      <c r="ADG369" s="0"/>
      <c r="ADH369" s="0"/>
      <c r="ADI369" s="0"/>
      <c r="ADJ369" s="0"/>
      <c r="ADK369" s="0"/>
      <c r="ADL369" s="0"/>
      <c r="ADM369" s="0"/>
      <c r="ADN369" s="0"/>
      <c r="ADO369" s="0"/>
      <c r="ADP369" s="0"/>
      <c r="ADQ369" s="0"/>
      <c r="ADR369" s="0"/>
      <c r="ADS369" s="0"/>
      <c r="ADT369" s="0"/>
      <c r="ADU369" s="0"/>
      <c r="ADV369" s="0"/>
      <c r="ADW369" s="0"/>
      <c r="ADX369" s="0"/>
      <c r="ADY369" s="0"/>
      <c r="ADZ369" s="0"/>
      <c r="AEA369" s="0"/>
      <c r="AEB369" s="0"/>
      <c r="AEC369" s="0"/>
      <c r="AED369" s="0"/>
      <c r="AEE369" s="0"/>
      <c r="AEF369" s="0"/>
      <c r="AEG369" s="0"/>
      <c r="AEH369" s="0"/>
      <c r="AEI369" s="0"/>
      <c r="AEJ369" s="0"/>
      <c r="AEK369" s="0"/>
      <c r="AEL369" s="0"/>
      <c r="AEM369" s="0"/>
      <c r="AEN369" s="0"/>
      <c r="AEO369" s="0"/>
      <c r="AEP369" s="0"/>
      <c r="AEQ369" s="0"/>
      <c r="AER369" s="0"/>
      <c r="AES369" s="0"/>
      <c r="AET369" s="0"/>
      <c r="AEU369" s="0"/>
      <c r="AEV369" s="0"/>
      <c r="AEW369" s="0"/>
      <c r="AEX369" s="0"/>
      <c r="AEY369" s="0"/>
      <c r="AEZ369" s="0"/>
      <c r="AFA369" s="0"/>
      <c r="AFB369" s="0"/>
      <c r="AFC369" s="0"/>
      <c r="AFD369" s="0"/>
      <c r="AFE369" s="0"/>
      <c r="AFF369" s="0"/>
      <c r="AFG369" s="0"/>
      <c r="AFH369" s="0"/>
      <c r="AFI369" s="0"/>
      <c r="AFJ369" s="0"/>
      <c r="AFK369" s="0"/>
      <c r="AFL369" s="0"/>
      <c r="AFM369" s="0"/>
      <c r="AFN369" s="0"/>
      <c r="AFO369" s="0"/>
      <c r="AFP369" s="0"/>
      <c r="AFQ369" s="0"/>
      <c r="AFR369" s="0"/>
      <c r="AFS369" s="0"/>
      <c r="AFT369" s="0"/>
      <c r="AFU369" s="0"/>
      <c r="AFV369" s="0"/>
      <c r="AFW369" s="0"/>
      <c r="AFX369" s="0"/>
      <c r="AFY369" s="0"/>
      <c r="AFZ369" s="0"/>
      <c r="AGA369" s="0"/>
      <c r="AGB369" s="0"/>
      <c r="AGC369" s="0"/>
      <c r="AGD369" s="0"/>
      <c r="AGE369" s="0"/>
      <c r="AGF369" s="0"/>
      <c r="AGG369" s="0"/>
      <c r="AGH369" s="0"/>
      <c r="AGI369" s="0"/>
      <c r="AGJ369" s="0"/>
      <c r="AGK369" s="0"/>
      <c r="AGL369" s="0"/>
      <c r="AGM369" s="0"/>
      <c r="AGN369" s="0"/>
      <c r="AGO369" s="0"/>
      <c r="AGP369" s="0"/>
      <c r="AGQ369" s="0"/>
      <c r="AGR369" s="0"/>
      <c r="AGS369" s="0"/>
      <c r="AGT369" s="0"/>
      <c r="AGU369" s="0"/>
      <c r="AGV369" s="0"/>
      <c r="AGW369" s="0"/>
      <c r="AGX369" s="0"/>
      <c r="AGY369" s="0"/>
      <c r="AGZ369" s="0"/>
      <c r="AHA369" s="0"/>
      <c r="AHB369" s="0"/>
      <c r="AHC369" s="0"/>
      <c r="AHD369" s="0"/>
      <c r="AHE369" s="0"/>
      <c r="AHF369" s="0"/>
      <c r="AHG369" s="0"/>
      <c r="AHH369" s="0"/>
      <c r="AHI369" s="0"/>
      <c r="AHJ369" s="0"/>
      <c r="AHK369" s="0"/>
      <c r="AHL369" s="0"/>
      <c r="AHM369" s="0"/>
      <c r="AHN369" s="0"/>
      <c r="AHO369" s="0"/>
      <c r="AHP369" s="0"/>
      <c r="AHQ369" s="0"/>
      <c r="AHR369" s="0"/>
      <c r="AHS369" s="0"/>
      <c r="AHT369" s="0"/>
      <c r="AHU369" s="0"/>
      <c r="AHV369" s="0"/>
      <c r="AHW369" s="0"/>
      <c r="AHX369" s="0"/>
      <c r="AHY369" s="0"/>
      <c r="AHZ369" s="0"/>
      <c r="AIA369" s="0"/>
      <c r="AIB369" s="0"/>
      <c r="AIC369" s="0"/>
      <c r="AID369" s="0"/>
      <c r="AIE369" s="0"/>
      <c r="AIF369" s="0"/>
      <c r="AIG369" s="0"/>
      <c r="AIH369" s="0"/>
      <c r="AII369" s="0"/>
      <c r="AIJ369" s="0"/>
      <c r="AIK369" s="0"/>
      <c r="AIL369" s="0"/>
      <c r="AIM369" s="0"/>
      <c r="AIN369" s="0"/>
      <c r="AIO369" s="0"/>
      <c r="AIP369" s="0"/>
      <c r="AIQ369" s="0"/>
      <c r="AIR369" s="0"/>
      <c r="AIS369" s="0"/>
      <c r="AIT369" s="0"/>
      <c r="AIU369" s="0"/>
      <c r="AIV369" s="0"/>
      <c r="AIW369" s="0"/>
      <c r="AIX369" s="0"/>
      <c r="AIY369" s="0"/>
      <c r="AIZ369" s="0"/>
      <c r="AJA369" s="0"/>
      <c r="AJB369" s="0"/>
      <c r="AJC369" s="0"/>
      <c r="AJD369" s="0"/>
      <c r="AJE369" s="0"/>
      <c r="AJF369" s="0"/>
      <c r="AJG369" s="0"/>
      <c r="AJH369" s="0"/>
      <c r="AJI369" s="0"/>
      <c r="AJJ369" s="0"/>
      <c r="AJK369" s="0"/>
      <c r="AJL369" s="0"/>
      <c r="AJM369" s="0"/>
      <c r="AJN369" s="0"/>
      <c r="AJO369" s="0"/>
      <c r="AJP369" s="0"/>
      <c r="AJQ369" s="0"/>
      <c r="AJR369" s="0"/>
      <c r="AJS369" s="0"/>
      <c r="AJT369" s="0"/>
      <c r="AJU369" s="0"/>
      <c r="AJV369" s="0"/>
      <c r="AJW369" s="0"/>
      <c r="AJX369" s="0"/>
      <c r="AJY369" s="0"/>
      <c r="AJZ369" s="0"/>
      <c r="AKA369" s="0"/>
      <c r="AKB369" s="0"/>
      <c r="AKC369" s="0"/>
      <c r="AKD369" s="0"/>
      <c r="AKE369" s="0"/>
      <c r="AKF369" s="0"/>
      <c r="AKG369" s="0"/>
      <c r="AKH369" s="0"/>
      <c r="AKI369" s="0"/>
      <c r="AKJ369" s="0"/>
      <c r="AKK369" s="0"/>
      <c r="AKL369" s="0"/>
      <c r="AKM369" s="0"/>
      <c r="AKN369" s="0"/>
      <c r="AKO369" s="0"/>
      <c r="AKP369" s="0"/>
      <c r="AKQ369" s="0"/>
      <c r="AKR369" s="0"/>
      <c r="AKS369" s="0"/>
      <c r="AKT369" s="0"/>
      <c r="AKU369" s="0"/>
      <c r="AKV369" s="0"/>
      <c r="AKW369" s="0"/>
      <c r="AKX369" s="0"/>
      <c r="AKY369" s="0"/>
      <c r="AKZ369" s="0"/>
      <c r="ALA369" s="0"/>
      <c r="ALB369" s="0"/>
      <c r="ALC369" s="0"/>
      <c r="ALD369" s="0"/>
      <c r="ALE369" s="0"/>
      <c r="ALF369" s="0"/>
      <c r="ALG369" s="0"/>
      <c r="ALH369" s="0"/>
      <c r="ALI369" s="0"/>
      <c r="ALJ369" s="0"/>
      <c r="ALK369" s="0"/>
      <c r="ALL369" s="0"/>
      <c r="ALM369" s="0"/>
      <c r="ALN369" s="0"/>
      <c r="ALO369" s="0"/>
      <c r="ALP369" s="0"/>
      <c r="ALQ369" s="0"/>
      <c r="ALR369" s="0"/>
      <c r="ALS369" s="0"/>
      <c r="ALT369" s="0"/>
      <c r="ALU369" s="0"/>
      <c r="ALV369" s="0"/>
      <c r="ALW369" s="0"/>
      <c r="ALX369" s="0"/>
      <c r="ALY369" s="0"/>
      <c r="ALZ369" s="0"/>
      <c r="AMA369" s="0"/>
      <c r="AMB369" s="0"/>
      <c r="AMC369" s="0"/>
      <c r="AMD369" s="0"/>
      <c r="AME369" s="0"/>
      <c r="AMF369" s="0"/>
      <c r="AMG369" s="0"/>
      <c r="AMH369" s="0"/>
      <c r="AMI369" s="0"/>
      <c r="AMJ369" s="0"/>
    </row>
    <row r="370" customFormat="false" ht="51" hidden="false" customHeight="false" outlineLevel="0" collapsed="false">
      <c r="A370" s="126" t="s">
        <v>1430</v>
      </c>
      <c r="B370" s="127" t="n">
        <v>1</v>
      </c>
      <c r="C370" s="127" t="n">
        <v>1</v>
      </c>
      <c r="D370" s="127" t="n">
        <v>1</v>
      </c>
      <c r="E370" s="127" t="n">
        <v>1</v>
      </c>
      <c r="F370" s="127" t="n">
        <v>1</v>
      </c>
      <c r="G370" s="127" t="n">
        <v>1</v>
      </c>
      <c r="H370" s="127" t="n">
        <v>1</v>
      </c>
      <c r="I370" s="127" t="n">
        <v>1</v>
      </c>
      <c r="J370" s="127" t="n">
        <v>1</v>
      </c>
      <c r="K370" s="127" t="n">
        <v>1</v>
      </c>
      <c r="L370" s="127" t="n">
        <v>1</v>
      </c>
      <c r="M370" s="127" t="n">
        <v>1</v>
      </c>
      <c r="N370" s="127" t="n">
        <v>1</v>
      </c>
      <c r="O370" s="127" t="n">
        <v>1</v>
      </c>
      <c r="P370" s="128" t="n">
        <v>0</v>
      </c>
      <c r="Q370" s="0"/>
      <c r="R370" s="0"/>
      <c r="S370" s="0"/>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c r="IY370" s="0"/>
      <c r="IZ370" s="0"/>
      <c r="JA370" s="0"/>
      <c r="JB370" s="0"/>
      <c r="JC370" s="0"/>
      <c r="JD370" s="0"/>
      <c r="JE370" s="0"/>
      <c r="JF370" s="0"/>
      <c r="JG370" s="0"/>
      <c r="JH370" s="0"/>
      <c r="JI370" s="0"/>
      <c r="JJ370" s="0"/>
      <c r="JK370" s="0"/>
      <c r="JL370" s="0"/>
      <c r="JM370" s="0"/>
      <c r="JN370" s="0"/>
      <c r="JO370" s="0"/>
      <c r="JP370" s="0"/>
      <c r="JQ370" s="0"/>
      <c r="JR370" s="0"/>
      <c r="JS370" s="0"/>
      <c r="JT370" s="0"/>
      <c r="JU370" s="0"/>
      <c r="JV370" s="0"/>
      <c r="JW370" s="0"/>
      <c r="JX370" s="0"/>
      <c r="JY370" s="0"/>
      <c r="JZ370" s="0"/>
      <c r="KA370" s="0"/>
      <c r="KB370" s="0"/>
      <c r="KC370" s="0"/>
      <c r="KD370" s="0"/>
      <c r="KE370" s="0"/>
      <c r="KF370" s="0"/>
      <c r="KG370" s="0"/>
      <c r="KH370" s="0"/>
      <c r="KI370" s="0"/>
      <c r="KJ370" s="0"/>
      <c r="KK370" s="0"/>
      <c r="KL370" s="0"/>
      <c r="KM370" s="0"/>
      <c r="KN370" s="0"/>
      <c r="KO370" s="0"/>
      <c r="KP370" s="0"/>
      <c r="KQ370" s="0"/>
      <c r="KR370" s="0"/>
      <c r="KS370" s="0"/>
      <c r="KT370" s="0"/>
      <c r="KU370" s="0"/>
      <c r="KV370" s="0"/>
      <c r="KW370" s="0"/>
      <c r="KX370" s="0"/>
      <c r="KY370" s="0"/>
      <c r="KZ370" s="0"/>
      <c r="LA370" s="0"/>
      <c r="LB370" s="0"/>
      <c r="LC370" s="0"/>
      <c r="LD370" s="0"/>
      <c r="LE370" s="0"/>
      <c r="LF370" s="0"/>
      <c r="LG370" s="0"/>
      <c r="LH370" s="0"/>
      <c r="LI370" s="0"/>
      <c r="LJ370" s="0"/>
      <c r="LK370" s="0"/>
      <c r="LL370" s="0"/>
      <c r="LM370" s="0"/>
      <c r="LN370" s="0"/>
      <c r="LO370" s="0"/>
      <c r="LP370" s="0"/>
      <c r="LQ370" s="0"/>
      <c r="LR370" s="0"/>
      <c r="LS370" s="0"/>
      <c r="LT370" s="0"/>
      <c r="LU370" s="0"/>
      <c r="LV370" s="0"/>
      <c r="LW370" s="0"/>
      <c r="LX370" s="0"/>
      <c r="LY370" s="0"/>
      <c r="LZ370" s="0"/>
      <c r="MA370" s="0"/>
      <c r="MB370" s="0"/>
      <c r="MC370" s="0"/>
      <c r="MD370" s="0"/>
      <c r="ME370" s="0"/>
      <c r="MF370" s="0"/>
      <c r="MG370" s="0"/>
      <c r="MH370" s="0"/>
      <c r="MI370" s="0"/>
      <c r="MJ370" s="0"/>
      <c r="MK370" s="0"/>
      <c r="ML370" s="0"/>
      <c r="MM370" s="0"/>
      <c r="MN370" s="0"/>
      <c r="MO370" s="0"/>
      <c r="MP370" s="0"/>
      <c r="MQ370" s="0"/>
      <c r="MR370" s="0"/>
      <c r="MS370" s="0"/>
      <c r="MT370" s="0"/>
      <c r="MU370" s="0"/>
      <c r="MV370" s="0"/>
      <c r="MW370" s="0"/>
      <c r="MX370" s="0"/>
      <c r="MY370" s="0"/>
      <c r="MZ370" s="0"/>
      <c r="NA370" s="0"/>
      <c r="NB370" s="0"/>
      <c r="NC370" s="0"/>
      <c r="ND370" s="0"/>
      <c r="NE370" s="0"/>
      <c r="NF370" s="0"/>
      <c r="NG370" s="0"/>
      <c r="NH370" s="0"/>
      <c r="NI370" s="0"/>
      <c r="NJ370" s="0"/>
      <c r="NK370" s="0"/>
      <c r="NL370" s="0"/>
      <c r="NM370" s="0"/>
      <c r="NN370" s="0"/>
      <c r="NO370" s="0"/>
      <c r="NP370" s="0"/>
      <c r="NQ370" s="0"/>
      <c r="NR370" s="0"/>
      <c r="NS370" s="0"/>
      <c r="NT370" s="0"/>
      <c r="NU370" s="0"/>
      <c r="NV370" s="0"/>
      <c r="NW370" s="0"/>
      <c r="NX370" s="0"/>
      <c r="NY370" s="0"/>
      <c r="NZ370" s="0"/>
      <c r="OA370" s="0"/>
      <c r="OB370" s="0"/>
      <c r="OC370" s="0"/>
      <c r="OD370" s="0"/>
      <c r="OE370" s="0"/>
      <c r="OF370" s="0"/>
      <c r="OG370" s="0"/>
      <c r="OH370" s="0"/>
      <c r="OI370" s="0"/>
      <c r="OJ370" s="0"/>
      <c r="OK370" s="0"/>
      <c r="OL370" s="0"/>
      <c r="OM370" s="0"/>
      <c r="ON370" s="0"/>
      <c r="OO370" s="0"/>
      <c r="OP370" s="0"/>
      <c r="OQ370" s="0"/>
      <c r="OR370" s="0"/>
      <c r="OS370" s="0"/>
      <c r="OT370" s="0"/>
      <c r="OU370" s="0"/>
      <c r="OV370" s="0"/>
      <c r="OW370" s="0"/>
      <c r="OX370" s="0"/>
      <c r="OY370" s="0"/>
      <c r="OZ370" s="0"/>
      <c r="PA370" s="0"/>
      <c r="PB370" s="0"/>
      <c r="PC370" s="0"/>
      <c r="PD370" s="0"/>
      <c r="PE370" s="0"/>
      <c r="PF370" s="0"/>
      <c r="PG370" s="0"/>
      <c r="PH370" s="0"/>
      <c r="PI370" s="0"/>
      <c r="PJ370" s="0"/>
      <c r="PK370" s="0"/>
      <c r="PL370" s="0"/>
      <c r="PM370" s="0"/>
      <c r="PN370" s="0"/>
      <c r="PO370" s="0"/>
      <c r="PP370" s="0"/>
      <c r="PQ370" s="0"/>
      <c r="PR370" s="0"/>
      <c r="PS370" s="0"/>
      <c r="PT370" s="0"/>
      <c r="PU370" s="0"/>
      <c r="PV370" s="0"/>
      <c r="PW370" s="0"/>
      <c r="PX370" s="0"/>
      <c r="PY370" s="0"/>
      <c r="PZ370" s="0"/>
      <c r="QA370" s="0"/>
      <c r="QB370" s="0"/>
      <c r="QC370" s="0"/>
      <c r="QD370" s="0"/>
      <c r="QE370" s="0"/>
      <c r="QF370" s="0"/>
      <c r="QG370" s="0"/>
      <c r="QH370" s="0"/>
      <c r="QI370" s="0"/>
      <c r="QJ370" s="0"/>
      <c r="QK370" s="0"/>
      <c r="QL370" s="0"/>
      <c r="QM370" s="0"/>
      <c r="QN370" s="0"/>
      <c r="QO370" s="0"/>
      <c r="QP370" s="0"/>
      <c r="QQ370" s="0"/>
      <c r="QR370" s="0"/>
      <c r="QS370" s="0"/>
      <c r="QT370" s="0"/>
      <c r="QU370" s="0"/>
      <c r="QV370" s="0"/>
      <c r="QW370" s="0"/>
      <c r="QX370" s="0"/>
      <c r="QY370" s="0"/>
      <c r="QZ370" s="0"/>
      <c r="RA370" s="0"/>
      <c r="RB370" s="0"/>
      <c r="RC370" s="0"/>
      <c r="RD370" s="0"/>
      <c r="RE370" s="0"/>
      <c r="RF370" s="0"/>
      <c r="RG370" s="0"/>
      <c r="RH370" s="0"/>
      <c r="RI370" s="0"/>
      <c r="RJ370" s="0"/>
      <c r="RK370" s="0"/>
      <c r="RL370" s="0"/>
      <c r="RM370" s="0"/>
      <c r="RN370" s="0"/>
      <c r="RO370" s="0"/>
      <c r="RP370" s="0"/>
      <c r="RQ370" s="0"/>
      <c r="RR370" s="0"/>
      <c r="RS370" s="0"/>
      <c r="RT370" s="0"/>
      <c r="RU370" s="0"/>
      <c r="RV370" s="0"/>
      <c r="RW370" s="0"/>
      <c r="RX370" s="0"/>
      <c r="RY370" s="0"/>
      <c r="RZ370" s="0"/>
      <c r="SA370" s="0"/>
      <c r="SB370" s="0"/>
      <c r="SC370" s="0"/>
      <c r="SD370" s="0"/>
      <c r="SE370" s="0"/>
      <c r="SF370" s="0"/>
      <c r="SG370" s="0"/>
      <c r="SH370" s="0"/>
      <c r="SI370" s="0"/>
      <c r="SJ370" s="0"/>
      <c r="SK370" s="0"/>
      <c r="SL370" s="0"/>
      <c r="SM370" s="0"/>
      <c r="SN370" s="0"/>
      <c r="SO370" s="0"/>
      <c r="SP370" s="0"/>
      <c r="SQ370" s="0"/>
      <c r="SR370" s="0"/>
      <c r="SS370" s="0"/>
      <c r="ST370" s="0"/>
      <c r="SU370" s="0"/>
      <c r="SV370" s="0"/>
      <c r="SW370" s="0"/>
      <c r="SX370" s="0"/>
      <c r="SY370" s="0"/>
      <c r="SZ370" s="0"/>
      <c r="TA370" s="0"/>
      <c r="TB370" s="0"/>
      <c r="TC370" s="0"/>
      <c r="TD370" s="0"/>
      <c r="TE370" s="0"/>
      <c r="TF370" s="0"/>
      <c r="TG370" s="0"/>
      <c r="TH370" s="0"/>
      <c r="TI370" s="0"/>
      <c r="TJ370" s="0"/>
      <c r="TK370" s="0"/>
      <c r="TL370" s="0"/>
      <c r="TM370" s="0"/>
      <c r="TN370" s="0"/>
      <c r="TO370" s="0"/>
      <c r="TP370" s="0"/>
      <c r="TQ370" s="0"/>
      <c r="TR370" s="0"/>
      <c r="TS370" s="0"/>
      <c r="TT370" s="0"/>
      <c r="TU370" s="0"/>
      <c r="TV370" s="0"/>
      <c r="TW370" s="0"/>
      <c r="TX370" s="0"/>
      <c r="TY370" s="0"/>
      <c r="TZ370" s="0"/>
      <c r="UA370" s="0"/>
      <c r="UB370" s="0"/>
      <c r="UC370" s="0"/>
      <c r="UD370" s="0"/>
      <c r="UE370" s="0"/>
      <c r="UF370" s="0"/>
      <c r="UG370" s="0"/>
      <c r="UH370" s="0"/>
      <c r="UI370" s="0"/>
      <c r="UJ370" s="0"/>
      <c r="UK370" s="0"/>
      <c r="UL370" s="0"/>
      <c r="UM370" s="0"/>
      <c r="UN370" s="0"/>
      <c r="UO370" s="0"/>
      <c r="UP370" s="0"/>
      <c r="UQ370" s="0"/>
      <c r="UR370" s="0"/>
      <c r="US370" s="0"/>
      <c r="UT370" s="0"/>
      <c r="UU370" s="0"/>
      <c r="UV370" s="0"/>
      <c r="UW370" s="0"/>
      <c r="UX370" s="0"/>
      <c r="UY370" s="0"/>
      <c r="UZ370" s="0"/>
      <c r="VA370" s="0"/>
      <c r="VB370" s="0"/>
      <c r="VC370" s="0"/>
      <c r="VD370" s="0"/>
      <c r="VE370" s="0"/>
      <c r="VF370" s="0"/>
      <c r="VG370" s="0"/>
      <c r="VH370" s="0"/>
      <c r="VI370" s="0"/>
      <c r="VJ370" s="0"/>
      <c r="VK370" s="0"/>
      <c r="VL370" s="0"/>
      <c r="VM370" s="0"/>
      <c r="VN370" s="0"/>
      <c r="VO370" s="0"/>
      <c r="VP370" s="0"/>
      <c r="VQ370" s="0"/>
      <c r="VR370" s="0"/>
      <c r="VS370" s="0"/>
      <c r="VT370" s="0"/>
      <c r="VU370" s="0"/>
      <c r="VV370" s="0"/>
      <c r="VW370" s="0"/>
      <c r="VX370" s="0"/>
      <c r="VY370" s="0"/>
      <c r="VZ370" s="0"/>
      <c r="WA370" s="0"/>
      <c r="WB370" s="0"/>
      <c r="WC370" s="0"/>
      <c r="WD370" s="0"/>
      <c r="WE370" s="0"/>
      <c r="WF370" s="0"/>
      <c r="WG370" s="0"/>
      <c r="WH370" s="0"/>
      <c r="WI370" s="0"/>
      <c r="WJ370" s="0"/>
      <c r="WK370" s="0"/>
      <c r="WL370" s="0"/>
      <c r="WM370" s="0"/>
      <c r="WN370" s="0"/>
      <c r="WO370" s="0"/>
      <c r="WP370" s="0"/>
      <c r="WQ370" s="0"/>
      <c r="WR370" s="0"/>
      <c r="WS370" s="0"/>
      <c r="WT370" s="0"/>
      <c r="WU370" s="0"/>
      <c r="WV370" s="0"/>
      <c r="WW370" s="0"/>
      <c r="WX370" s="0"/>
      <c r="WY370" s="0"/>
      <c r="WZ370" s="0"/>
      <c r="XA370" s="0"/>
      <c r="XB370" s="0"/>
      <c r="XC370" s="0"/>
      <c r="XD370" s="0"/>
      <c r="XE370" s="0"/>
      <c r="XF370" s="0"/>
      <c r="XG370" s="0"/>
      <c r="XH370" s="0"/>
      <c r="XI370" s="0"/>
      <c r="XJ370" s="0"/>
      <c r="XK370" s="0"/>
      <c r="XL370" s="0"/>
      <c r="XM370" s="0"/>
      <c r="XN370" s="0"/>
      <c r="XO370" s="0"/>
      <c r="XP370" s="0"/>
      <c r="XQ370" s="0"/>
      <c r="XR370" s="0"/>
      <c r="XS370" s="0"/>
      <c r="XT370" s="0"/>
      <c r="XU370" s="0"/>
      <c r="XV370" s="0"/>
      <c r="XW370" s="0"/>
      <c r="XX370" s="0"/>
      <c r="XY370" s="0"/>
      <c r="XZ370" s="0"/>
      <c r="YA370" s="0"/>
      <c r="YB370" s="0"/>
      <c r="YC370" s="0"/>
      <c r="YD370" s="0"/>
      <c r="YE370" s="0"/>
      <c r="YF370" s="0"/>
      <c r="YG370" s="0"/>
      <c r="YH370" s="0"/>
      <c r="YI370" s="0"/>
      <c r="YJ370" s="0"/>
      <c r="YK370" s="0"/>
      <c r="YL370" s="0"/>
      <c r="YM370" s="0"/>
      <c r="YN370" s="0"/>
      <c r="YO370" s="0"/>
      <c r="YP370" s="0"/>
      <c r="YQ370" s="0"/>
      <c r="YR370" s="0"/>
      <c r="YS370" s="0"/>
      <c r="YT370" s="0"/>
      <c r="YU370" s="0"/>
      <c r="YV370" s="0"/>
      <c r="YW370" s="0"/>
      <c r="YX370" s="0"/>
      <c r="YY370" s="0"/>
      <c r="YZ370" s="0"/>
      <c r="ZA370" s="0"/>
      <c r="ZB370" s="0"/>
      <c r="ZC370" s="0"/>
      <c r="ZD370" s="0"/>
      <c r="ZE370" s="0"/>
      <c r="ZF370" s="0"/>
      <c r="ZG370" s="0"/>
      <c r="ZH370" s="0"/>
      <c r="ZI370" s="0"/>
      <c r="ZJ370" s="0"/>
      <c r="ZK370" s="0"/>
      <c r="ZL370" s="0"/>
      <c r="ZM370" s="0"/>
      <c r="ZN370" s="0"/>
      <c r="ZO370" s="0"/>
      <c r="ZP370" s="0"/>
      <c r="ZQ370" s="0"/>
      <c r="ZR370" s="0"/>
      <c r="ZS370" s="0"/>
      <c r="ZT370" s="0"/>
      <c r="ZU370" s="0"/>
      <c r="ZV370" s="0"/>
      <c r="ZW370" s="0"/>
      <c r="ZX370" s="0"/>
      <c r="ZY370" s="0"/>
      <c r="ZZ370" s="0"/>
      <c r="AAA370" s="0"/>
      <c r="AAB370" s="0"/>
      <c r="AAC370" s="0"/>
      <c r="AAD370" s="0"/>
      <c r="AAE370" s="0"/>
      <c r="AAF370" s="0"/>
      <c r="AAG370" s="0"/>
      <c r="AAH370" s="0"/>
      <c r="AAI370" s="0"/>
      <c r="AAJ370" s="0"/>
      <c r="AAK370" s="0"/>
      <c r="AAL370" s="0"/>
      <c r="AAM370" s="0"/>
      <c r="AAN370" s="0"/>
      <c r="AAO370" s="0"/>
      <c r="AAP370" s="0"/>
      <c r="AAQ370" s="0"/>
      <c r="AAR370" s="0"/>
      <c r="AAS370" s="0"/>
      <c r="AAT370" s="0"/>
      <c r="AAU370" s="0"/>
      <c r="AAV370" s="0"/>
      <c r="AAW370" s="0"/>
      <c r="AAX370" s="0"/>
      <c r="AAY370" s="0"/>
      <c r="AAZ370" s="0"/>
      <c r="ABA370" s="0"/>
      <c r="ABB370" s="0"/>
      <c r="ABC370" s="0"/>
      <c r="ABD370" s="0"/>
      <c r="ABE370" s="0"/>
      <c r="ABF370" s="0"/>
      <c r="ABG370" s="0"/>
      <c r="ABH370" s="0"/>
      <c r="ABI370" s="0"/>
      <c r="ABJ370" s="0"/>
      <c r="ABK370" s="0"/>
      <c r="ABL370" s="0"/>
      <c r="ABM370" s="0"/>
      <c r="ABN370" s="0"/>
      <c r="ABO370" s="0"/>
      <c r="ABP370" s="0"/>
      <c r="ABQ370" s="0"/>
      <c r="ABR370" s="0"/>
      <c r="ABS370" s="0"/>
      <c r="ABT370" s="0"/>
      <c r="ABU370" s="0"/>
      <c r="ABV370" s="0"/>
      <c r="ABW370" s="0"/>
      <c r="ABX370" s="0"/>
      <c r="ABY370" s="0"/>
      <c r="ABZ370" s="0"/>
      <c r="ACA370" s="0"/>
      <c r="ACB370" s="0"/>
      <c r="ACC370" s="0"/>
      <c r="ACD370" s="0"/>
      <c r="ACE370" s="0"/>
      <c r="ACF370" s="0"/>
      <c r="ACG370" s="0"/>
      <c r="ACH370" s="0"/>
      <c r="ACI370" s="0"/>
      <c r="ACJ370" s="0"/>
      <c r="ACK370" s="0"/>
      <c r="ACL370" s="0"/>
      <c r="ACM370" s="0"/>
      <c r="ACN370" s="0"/>
      <c r="ACO370" s="0"/>
      <c r="ACP370" s="0"/>
      <c r="ACQ370" s="0"/>
      <c r="ACR370" s="0"/>
      <c r="ACS370" s="0"/>
      <c r="ACT370" s="0"/>
      <c r="ACU370" s="0"/>
      <c r="ACV370" s="0"/>
      <c r="ACW370" s="0"/>
      <c r="ACX370" s="0"/>
      <c r="ACY370" s="0"/>
      <c r="ACZ370" s="0"/>
      <c r="ADA370" s="0"/>
      <c r="ADB370" s="0"/>
      <c r="ADC370" s="0"/>
      <c r="ADD370" s="0"/>
      <c r="ADE370" s="0"/>
      <c r="ADF370" s="0"/>
      <c r="ADG370" s="0"/>
      <c r="ADH370" s="0"/>
      <c r="ADI370" s="0"/>
      <c r="ADJ370" s="0"/>
      <c r="ADK370" s="0"/>
      <c r="ADL370" s="0"/>
      <c r="ADM370" s="0"/>
      <c r="ADN370" s="0"/>
      <c r="ADO370" s="0"/>
      <c r="ADP370" s="0"/>
      <c r="ADQ370" s="0"/>
      <c r="ADR370" s="0"/>
      <c r="ADS370" s="0"/>
      <c r="ADT370" s="0"/>
      <c r="ADU370" s="0"/>
      <c r="ADV370" s="0"/>
      <c r="ADW370" s="0"/>
      <c r="ADX370" s="0"/>
      <c r="ADY370" s="0"/>
      <c r="ADZ370" s="0"/>
      <c r="AEA370" s="0"/>
      <c r="AEB370" s="0"/>
      <c r="AEC370" s="0"/>
      <c r="AED370" s="0"/>
      <c r="AEE370" s="0"/>
      <c r="AEF370" s="0"/>
      <c r="AEG370" s="0"/>
      <c r="AEH370" s="0"/>
      <c r="AEI370" s="0"/>
      <c r="AEJ370" s="0"/>
      <c r="AEK370" s="0"/>
      <c r="AEL370" s="0"/>
      <c r="AEM370" s="0"/>
      <c r="AEN370" s="0"/>
      <c r="AEO370" s="0"/>
      <c r="AEP370" s="0"/>
      <c r="AEQ370" s="0"/>
      <c r="AER370" s="0"/>
      <c r="AES370" s="0"/>
      <c r="AET370" s="0"/>
      <c r="AEU370" s="0"/>
      <c r="AEV370" s="0"/>
      <c r="AEW370" s="0"/>
      <c r="AEX370" s="0"/>
      <c r="AEY370" s="0"/>
      <c r="AEZ370" s="0"/>
      <c r="AFA370" s="0"/>
      <c r="AFB370" s="0"/>
      <c r="AFC370" s="0"/>
      <c r="AFD370" s="0"/>
      <c r="AFE370" s="0"/>
      <c r="AFF370" s="0"/>
      <c r="AFG370" s="0"/>
      <c r="AFH370" s="0"/>
      <c r="AFI370" s="0"/>
      <c r="AFJ370" s="0"/>
      <c r="AFK370" s="0"/>
      <c r="AFL370" s="0"/>
      <c r="AFM370" s="0"/>
      <c r="AFN370" s="0"/>
      <c r="AFO370" s="0"/>
      <c r="AFP370" s="0"/>
      <c r="AFQ370" s="0"/>
      <c r="AFR370" s="0"/>
      <c r="AFS370" s="0"/>
      <c r="AFT370" s="0"/>
      <c r="AFU370" s="0"/>
      <c r="AFV370" s="0"/>
      <c r="AFW370" s="0"/>
      <c r="AFX370" s="0"/>
      <c r="AFY370" s="0"/>
      <c r="AFZ370" s="0"/>
      <c r="AGA370" s="0"/>
      <c r="AGB370" s="0"/>
      <c r="AGC370" s="0"/>
      <c r="AGD370" s="0"/>
      <c r="AGE370" s="0"/>
      <c r="AGF370" s="0"/>
      <c r="AGG370" s="0"/>
      <c r="AGH370" s="0"/>
      <c r="AGI370" s="0"/>
      <c r="AGJ370" s="0"/>
      <c r="AGK370" s="0"/>
      <c r="AGL370" s="0"/>
      <c r="AGM370" s="0"/>
      <c r="AGN370" s="0"/>
      <c r="AGO370" s="0"/>
      <c r="AGP370" s="0"/>
      <c r="AGQ370" s="0"/>
      <c r="AGR370" s="0"/>
      <c r="AGS370" s="0"/>
      <c r="AGT370" s="0"/>
      <c r="AGU370" s="0"/>
      <c r="AGV370" s="0"/>
      <c r="AGW370" s="0"/>
      <c r="AGX370" s="0"/>
      <c r="AGY370" s="0"/>
      <c r="AGZ370" s="0"/>
      <c r="AHA370" s="0"/>
      <c r="AHB370" s="0"/>
      <c r="AHC370" s="0"/>
      <c r="AHD370" s="0"/>
      <c r="AHE370" s="0"/>
      <c r="AHF370" s="0"/>
      <c r="AHG370" s="0"/>
      <c r="AHH370" s="0"/>
      <c r="AHI370" s="0"/>
      <c r="AHJ370" s="0"/>
      <c r="AHK370" s="0"/>
      <c r="AHL370" s="0"/>
      <c r="AHM370" s="0"/>
      <c r="AHN370" s="0"/>
      <c r="AHO370" s="0"/>
      <c r="AHP370" s="0"/>
      <c r="AHQ370" s="0"/>
      <c r="AHR370" s="0"/>
      <c r="AHS370" s="0"/>
      <c r="AHT370" s="0"/>
      <c r="AHU370" s="0"/>
      <c r="AHV370" s="0"/>
      <c r="AHW370" s="0"/>
      <c r="AHX370" s="0"/>
      <c r="AHY370" s="0"/>
      <c r="AHZ370" s="0"/>
      <c r="AIA370" s="0"/>
      <c r="AIB370" s="0"/>
      <c r="AIC370" s="0"/>
      <c r="AID370" s="0"/>
      <c r="AIE370" s="0"/>
      <c r="AIF370" s="0"/>
      <c r="AIG370" s="0"/>
      <c r="AIH370" s="0"/>
      <c r="AII370" s="0"/>
      <c r="AIJ370" s="0"/>
      <c r="AIK370" s="0"/>
      <c r="AIL370" s="0"/>
      <c r="AIM370" s="0"/>
      <c r="AIN370" s="0"/>
      <c r="AIO370" s="0"/>
      <c r="AIP370" s="0"/>
      <c r="AIQ370" s="0"/>
      <c r="AIR370" s="0"/>
      <c r="AIS370" s="0"/>
      <c r="AIT370" s="0"/>
      <c r="AIU370" s="0"/>
      <c r="AIV370" s="0"/>
      <c r="AIW370" s="0"/>
      <c r="AIX370" s="0"/>
      <c r="AIY370" s="0"/>
      <c r="AIZ370" s="0"/>
      <c r="AJA370" s="0"/>
      <c r="AJB370" s="0"/>
      <c r="AJC370" s="0"/>
      <c r="AJD370" s="0"/>
      <c r="AJE370" s="0"/>
      <c r="AJF370" s="0"/>
      <c r="AJG370" s="0"/>
      <c r="AJH370" s="0"/>
      <c r="AJI370" s="0"/>
      <c r="AJJ370" s="0"/>
      <c r="AJK370" s="0"/>
      <c r="AJL370" s="0"/>
      <c r="AJM370" s="0"/>
      <c r="AJN370" s="0"/>
      <c r="AJO370" s="0"/>
      <c r="AJP370" s="0"/>
      <c r="AJQ370" s="0"/>
      <c r="AJR370" s="0"/>
      <c r="AJS370" s="0"/>
      <c r="AJT370" s="0"/>
      <c r="AJU370" s="0"/>
      <c r="AJV370" s="0"/>
      <c r="AJW370" s="0"/>
      <c r="AJX370" s="0"/>
      <c r="AJY370" s="0"/>
      <c r="AJZ370" s="0"/>
      <c r="AKA370" s="0"/>
      <c r="AKB370" s="0"/>
      <c r="AKC370" s="0"/>
      <c r="AKD370" s="0"/>
      <c r="AKE370" s="0"/>
      <c r="AKF370" s="0"/>
      <c r="AKG370" s="0"/>
      <c r="AKH370" s="0"/>
      <c r="AKI370" s="0"/>
      <c r="AKJ370" s="0"/>
      <c r="AKK370" s="0"/>
      <c r="AKL370" s="0"/>
      <c r="AKM370" s="0"/>
      <c r="AKN370" s="0"/>
      <c r="AKO370" s="0"/>
      <c r="AKP370" s="0"/>
      <c r="AKQ370" s="0"/>
      <c r="AKR370" s="0"/>
      <c r="AKS370" s="0"/>
      <c r="AKT370" s="0"/>
      <c r="AKU370" s="0"/>
      <c r="AKV370" s="0"/>
      <c r="AKW370" s="0"/>
      <c r="AKX370" s="0"/>
      <c r="AKY370" s="0"/>
      <c r="AKZ370" s="0"/>
      <c r="ALA370" s="0"/>
      <c r="ALB370" s="0"/>
      <c r="ALC370" s="0"/>
      <c r="ALD370" s="0"/>
      <c r="ALE370" s="0"/>
      <c r="ALF370" s="0"/>
      <c r="ALG370" s="0"/>
      <c r="ALH370" s="0"/>
      <c r="ALI370" s="0"/>
      <c r="ALJ370" s="0"/>
      <c r="ALK370" s="0"/>
      <c r="ALL370" s="0"/>
      <c r="ALM370" s="0"/>
      <c r="ALN370" s="0"/>
      <c r="ALO370" s="0"/>
      <c r="ALP370" s="0"/>
      <c r="ALQ370" s="0"/>
      <c r="ALR370" s="0"/>
      <c r="ALS370" s="0"/>
      <c r="ALT370" s="0"/>
      <c r="ALU370" s="0"/>
      <c r="ALV370" s="0"/>
      <c r="ALW370" s="0"/>
      <c r="ALX370" s="0"/>
      <c r="ALY370" s="0"/>
      <c r="ALZ370" s="0"/>
      <c r="AMA370" s="0"/>
      <c r="AMB370" s="0"/>
      <c r="AMC370" s="0"/>
      <c r="AMD370" s="0"/>
      <c r="AME370" s="0"/>
      <c r="AMF370" s="0"/>
      <c r="AMG370" s="0"/>
      <c r="AMH370" s="0"/>
      <c r="AMI370" s="0"/>
      <c r="AMJ370" s="0"/>
    </row>
    <row r="371" customFormat="false" ht="25.5" hidden="false" customHeight="false" outlineLevel="0" collapsed="false">
      <c r="A371" s="126" t="s">
        <v>1431</v>
      </c>
      <c r="B371" s="127" t="n">
        <v>1</v>
      </c>
      <c r="C371" s="127" t="n">
        <v>1</v>
      </c>
      <c r="D371" s="127" t="n">
        <v>1</v>
      </c>
      <c r="E371" s="127" t="n">
        <v>1</v>
      </c>
      <c r="F371" s="127" t="n">
        <v>1</v>
      </c>
      <c r="G371" s="127" t="n">
        <v>1</v>
      </c>
      <c r="H371" s="127" t="n">
        <v>1</v>
      </c>
      <c r="I371" s="127" t="n">
        <v>1</v>
      </c>
      <c r="J371" s="127" t="n">
        <v>1</v>
      </c>
      <c r="K371" s="127" t="n">
        <v>1</v>
      </c>
      <c r="L371" s="127" t="n">
        <v>0</v>
      </c>
      <c r="M371" s="127" t="n">
        <v>1</v>
      </c>
      <c r="N371" s="127" t="n">
        <v>1</v>
      </c>
      <c r="O371" s="127" t="n">
        <v>1</v>
      </c>
      <c r="P371" s="128" t="n">
        <v>0</v>
      </c>
      <c r="Q371" s="0"/>
      <c r="R371" s="0"/>
      <c r="S371" s="0"/>
      <c r="T371" s="0"/>
      <c r="U371" s="0"/>
      <c r="V371" s="0"/>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c r="IY371" s="0"/>
      <c r="IZ371" s="0"/>
      <c r="JA371" s="0"/>
      <c r="JB371" s="0"/>
      <c r="JC371" s="0"/>
      <c r="JD371" s="0"/>
      <c r="JE371" s="0"/>
      <c r="JF371" s="0"/>
      <c r="JG371" s="0"/>
      <c r="JH371" s="0"/>
      <c r="JI371" s="0"/>
      <c r="JJ371" s="0"/>
      <c r="JK371" s="0"/>
      <c r="JL371" s="0"/>
      <c r="JM371" s="0"/>
      <c r="JN371" s="0"/>
      <c r="JO371" s="0"/>
      <c r="JP371" s="0"/>
      <c r="JQ371" s="0"/>
      <c r="JR371" s="0"/>
      <c r="JS371" s="0"/>
      <c r="JT371" s="0"/>
      <c r="JU371" s="0"/>
      <c r="JV371" s="0"/>
      <c r="JW371" s="0"/>
      <c r="JX371" s="0"/>
      <c r="JY371" s="0"/>
      <c r="JZ371" s="0"/>
      <c r="KA371" s="0"/>
      <c r="KB371" s="0"/>
      <c r="KC371" s="0"/>
      <c r="KD371" s="0"/>
      <c r="KE371" s="0"/>
      <c r="KF371" s="0"/>
      <c r="KG371" s="0"/>
      <c r="KH371" s="0"/>
      <c r="KI371" s="0"/>
      <c r="KJ371" s="0"/>
      <c r="KK371" s="0"/>
      <c r="KL371" s="0"/>
      <c r="KM371" s="0"/>
      <c r="KN371" s="0"/>
      <c r="KO371" s="0"/>
      <c r="KP371" s="0"/>
      <c r="KQ371" s="0"/>
      <c r="KR371" s="0"/>
      <c r="KS371" s="0"/>
      <c r="KT371" s="0"/>
      <c r="KU371" s="0"/>
      <c r="KV371" s="0"/>
      <c r="KW371" s="0"/>
      <c r="KX371" s="0"/>
      <c r="KY371" s="0"/>
      <c r="KZ371" s="0"/>
      <c r="LA371" s="0"/>
      <c r="LB371" s="0"/>
      <c r="LC371" s="0"/>
      <c r="LD371" s="0"/>
      <c r="LE371" s="0"/>
      <c r="LF371" s="0"/>
      <c r="LG371" s="0"/>
      <c r="LH371" s="0"/>
      <c r="LI371" s="0"/>
      <c r="LJ371" s="0"/>
      <c r="LK371" s="0"/>
      <c r="LL371" s="0"/>
      <c r="LM371" s="0"/>
      <c r="LN371" s="0"/>
      <c r="LO371" s="0"/>
      <c r="LP371" s="0"/>
      <c r="LQ371" s="0"/>
      <c r="LR371" s="0"/>
      <c r="LS371" s="0"/>
      <c r="LT371" s="0"/>
      <c r="LU371" s="0"/>
      <c r="LV371" s="0"/>
      <c r="LW371" s="0"/>
      <c r="LX371" s="0"/>
      <c r="LY371" s="0"/>
      <c r="LZ371" s="0"/>
      <c r="MA371" s="0"/>
      <c r="MB371" s="0"/>
      <c r="MC371" s="0"/>
      <c r="MD371" s="0"/>
      <c r="ME371" s="0"/>
      <c r="MF371" s="0"/>
      <c r="MG371" s="0"/>
      <c r="MH371" s="0"/>
      <c r="MI371" s="0"/>
      <c r="MJ371" s="0"/>
      <c r="MK371" s="0"/>
      <c r="ML371" s="0"/>
      <c r="MM371" s="0"/>
      <c r="MN371" s="0"/>
      <c r="MO371" s="0"/>
      <c r="MP371" s="0"/>
      <c r="MQ371" s="0"/>
      <c r="MR371" s="0"/>
      <c r="MS371" s="0"/>
      <c r="MT371" s="0"/>
      <c r="MU371" s="0"/>
      <c r="MV371" s="0"/>
      <c r="MW371" s="0"/>
      <c r="MX371" s="0"/>
      <c r="MY371" s="0"/>
      <c r="MZ371" s="0"/>
      <c r="NA371" s="0"/>
      <c r="NB371" s="0"/>
      <c r="NC371" s="0"/>
      <c r="ND371" s="0"/>
      <c r="NE371" s="0"/>
      <c r="NF371" s="0"/>
      <c r="NG371" s="0"/>
      <c r="NH371" s="0"/>
      <c r="NI371" s="0"/>
      <c r="NJ371" s="0"/>
      <c r="NK371" s="0"/>
      <c r="NL371" s="0"/>
      <c r="NM371" s="0"/>
      <c r="NN371" s="0"/>
      <c r="NO371" s="0"/>
      <c r="NP371" s="0"/>
      <c r="NQ371" s="0"/>
      <c r="NR371" s="0"/>
      <c r="NS371" s="0"/>
      <c r="NT371" s="0"/>
      <c r="NU371" s="0"/>
      <c r="NV371" s="0"/>
      <c r="NW371" s="0"/>
      <c r="NX371" s="0"/>
      <c r="NY371" s="0"/>
      <c r="NZ371" s="0"/>
      <c r="OA371" s="0"/>
      <c r="OB371" s="0"/>
      <c r="OC371" s="0"/>
      <c r="OD371" s="0"/>
      <c r="OE371" s="0"/>
      <c r="OF371" s="0"/>
      <c r="OG371" s="0"/>
      <c r="OH371" s="0"/>
      <c r="OI371" s="0"/>
      <c r="OJ371" s="0"/>
      <c r="OK371" s="0"/>
      <c r="OL371" s="0"/>
      <c r="OM371" s="0"/>
      <c r="ON371" s="0"/>
      <c r="OO371" s="0"/>
      <c r="OP371" s="0"/>
      <c r="OQ371" s="0"/>
      <c r="OR371" s="0"/>
      <c r="OS371" s="0"/>
      <c r="OT371" s="0"/>
      <c r="OU371" s="0"/>
      <c r="OV371" s="0"/>
      <c r="OW371" s="0"/>
      <c r="OX371" s="0"/>
      <c r="OY371" s="0"/>
      <c r="OZ371" s="0"/>
      <c r="PA371" s="0"/>
      <c r="PB371" s="0"/>
      <c r="PC371" s="0"/>
      <c r="PD371" s="0"/>
      <c r="PE371" s="0"/>
      <c r="PF371" s="0"/>
      <c r="PG371" s="0"/>
      <c r="PH371" s="0"/>
      <c r="PI371" s="0"/>
      <c r="PJ371" s="0"/>
      <c r="PK371" s="0"/>
      <c r="PL371" s="0"/>
      <c r="PM371" s="0"/>
      <c r="PN371" s="0"/>
      <c r="PO371" s="0"/>
      <c r="PP371" s="0"/>
      <c r="PQ371" s="0"/>
      <c r="PR371" s="0"/>
      <c r="PS371" s="0"/>
      <c r="PT371" s="0"/>
      <c r="PU371" s="0"/>
      <c r="PV371" s="0"/>
      <c r="PW371" s="0"/>
      <c r="PX371" s="0"/>
      <c r="PY371" s="0"/>
      <c r="PZ371" s="0"/>
      <c r="QA371" s="0"/>
      <c r="QB371" s="0"/>
      <c r="QC371" s="0"/>
      <c r="QD371" s="0"/>
      <c r="QE371" s="0"/>
      <c r="QF371" s="0"/>
      <c r="QG371" s="0"/>
      <c r="QH371" s="0"/>
      <c r="QI371" s="0"/>
      <c r="QJ371" s="0"/>
      <c r="QK371" s="0"/>
      <c r="QL371" s="0"/>
      <c r="QM371" s="0"/>
      <c r="QN371" s="0"/>
      <c r="QO371" s="0"/>
      <c r="QP371" s="0"/>
      <c r="QQ371" s="0"/>
      <c r="QR371" s="0"/>
      <c r="QS371" s="0"/>
      <c r="QT371" s="0"/>
      <c r="QU371" s="0"/>
      <c r="QV371" s="0"/>
      <c r="QW371" s="0"/>
      <c r="QX371" s="0"/>
      <c r="QY371" s="0"/>
      <c r="QZ371" s="0"/>
      <c r="RA371" s="0"/>
      <c r="RB371" s="0"/>
      <c r="RC371" s="0"/>
      <c r="RD371" s="0"/>
      <c r="RE371" s="0"/>
      <c r="RF371" s="0"/>
      <c r="RG371" s="0"/>
      <c r="RH371" s="0"/>
      <c r="RI371" s="0"/>
      <c r="RJ371" s="0"/>
      <c r="RK371" s="0"/>
      <c r="RL371" s="0"/>
      <c r="RM371" s="0"/>
      <c r="RN371" s="0"/>
      <c r="RO371" s="0"/>
      <c r="RP371" s="0"/>
      <c r="RQ371" s="0"/>
      <c r="RR371" s="0"/>
      <c r="RS371" s="0"/>
      <c r="RT371" s="0"/>
      <c r="RU371" s="0"/>
      <c r="RV371" s="0"/>
      <c r="RW371" s="0"/>
      <c r="RX371" s="0"/>
      <c r="RY371" s="0"/>
      <c r="RZ371" s="0"/>
      <c r="SA371" s="0"/>
      <c r="SB371" s="0"/>
      <c r="SC371" s="0"/>
      <c r="SD371" s="0"/>
      <c r="SE371" s="0"/>
      <c r="SF371" s="0"/>
      <c r="SG371" s="0"/>
      <c r="SH371" s="0"/>
      <c r="SI371" s="0"/>
      <c r="SJ371" s="0"/>
      <c r="SK371" s="0"/>
      <c r="SL371" s="0"/>
      <c r="SM371" s="0"/>
      <c r="SN371" s="0"/>
      <c r="SO371" s="0"/>
      <c r="SP371" s="0"/>
      <c r="SQ371" s="0"/>
      <c r="SR371" s="0"/>
      <c r="SS371" s="0"/>
      <c r="ST371" s="0"/>
      <c r="SU371" s="0"/>
      <c r="SV371" s="0"/>
      <c r="SW371" s="0"/>
      <c r="SX371" s="0"/>
      <c r="SY371" s="0"/>
      <c r="SZ371" s="0"/>
      <c r="TA371" s="0"/>
      <c r="TB371" s="0"/>
      <c r="TC371" s="0"/>
      <c r="TD371" s="0"/>
      <c r="TE371" s="0"/>
      <c r="TF371" s="0"/>
      <c r="TG371" s="0"/>
      <c r="TH371" s="0"/>
      <c r="TI371" s="0"/>
      <c r="TJ371" s="0"/>
      <c r="TK371" s="0"/>
      <c r="TL371" s="0"/>
      <c r="TM371" s="0"/>
      <c r="TN371" s="0"/>
      <c r="TO371" s="0"/>
      <c r="TP371" s="0"/>
      <c r="TQ371" s="0"/>
      <c r="TR371" s="0"/>
      <c r="TS371" s="0"/>
      <c r="TT371" s="0"/>
      <c r="TU371" s="0"/>
      <c r="TV371" s="0"/>
      <c r="TW371" s="0"/>
      <c r="TX371" s="0"/>
      <c r="TY371" s="0"/>
      <c r="TZ371" s="0"/>
      <c r="UA371" s="0"/>
      <c r="UB371" s="0"/>
      <c r="UC371" s="0"/>
      <c r="UD371" s="0"/>
      <c r="UE371" s="0"/>
      <c r="UF371" s="0"/>
      <c r="UG371" s="0"/>
      <c r="UH371" s="0"/>
      <c r="UI371" s="0"/>
      <c r="UJ371" s="0"/>
      <c r="UK371" s="0"/>
      <c r="UL371" s="0"/>
      <c r="UM371" s="0"/>
      <c r="UN371" s="0"/>
      <c r="UO371" s="0"/>
      <c r="UP371" s="0"/>
      <c r="UQ371" s="0"/>
      <c r="UR371" s="0"/>
      <c r="US371" s="0"/>
      <c r="UT371" s="0"/>
      <c r="UU371" s="0"/>
      <c r="UV371" s="0"/>
      <c r="UW371" s="0"/>
      <c r="UX371" s="0"/>
      <c r="UY371" s="0"/>
      <c r="UZ371" s="0"/>
      <c r="VA371" s="0"/>
      <c r="VB371" s="0"/>
      <c r="VC371" s="0"/>
      <c r="VD371" s="0"/>
      <c r="VE371" s="0"/>
      <c r="VF371" s="0"/>
      <c r="VG371" s="0"/>
      <c r="VH371" s="0"/>
      <c r="VI371" s="0"/>
      <c r="VJ371" s="0"/>
      <c r="VK371" s="0"/>
      <c r="VL371" s="0"/>
      <c r="VM371" s="0"/>
      <c r="VN371" s="0"/>
      <c r="VO371" s="0"/>
      <c r="VP371" s="0"/>
      <c r="VQ371" s="0"/>
      <c r="VR371" s="0"/>
      <c r="VS371" s="0"/>
      <c r="VT371" s="0"/>
      <c r="VU371" s="0"/>
      <c r="VV371" s="0"/>
      <c r="VW371" s="0"/>
      <c r="VX371" s="0"/>
      <c r="VY371" s="0"/>
      <c r="VZ371" s="0"/>
      <c r="WA371" s="0"/>
      <c r="WB371" s="0"/>
      <c r="WC371" s="0"/>
      <c r="WD371" s="0"/>
      <c r="WE371" s="0"/>
      <c r="WF371" s="0"/>
      <c r="WG371" s="0"/>
      <c r="WH371" s="0"/>
      <c r="WI371" s="0"/>
      <c r="WJ371" s="0"/>
      <c r="WK371" s="0"/>
      <c r="WL371" s="0"/>
      <c r="WM371" s="0"/>
      <c r="WN371" s="0"/>
      <c r="WO371" s="0"/>
      <c r="WP371" s="0"/>
      <c r="WQ371" s="0"/>
      <c r="WR371" s="0"/>
      <c r="WS371" s="0"/>
      <c r="WT371" s="0"/>
      <c r="WU371" s="0"/>
      <c r="WV371" s="0"/>
      <c r="WW371" s="0"/>
      <c r="WX371" s="0"/>
      <c r="WY371" s="0"/>
      <c r="WZ371" s="0"/>
      <c r="XA371" s="0"/>
      <c r="XB371" s="0"/>
      <c r="XC371" s="0"/>
      <c r="XD371" s="0"/>
      <c r="XE371" s="0"/>
      <c r="XF371" s="0"/>
      <c r="XG371" s="0"/>
      <c r="XH371" s="0"/>
      <c r="XI371" s="0"/>
      <c r="XJ371" s="0"/>
      <c r="XK371" s="0"/>
      <c r="XL371" s="0"/>
      <c r="XM371" s="0"/>
      <c r="XN371" s="0"/>
      <c r="XO371" s="0"/>
      <c r="XP371" s="0"/>
      <c r="XQ371" s="0"/>
      <c r="XR371" s="0"/>
      <c r="XS371" s="0"/>
      <c r="XT371" s="0"/>
      <c r="XU371" s="0"/>
      <c r="XV371" s="0"/>
      <c r="XW371" s="0"/>
      <c r="XX371" s="0"/>
      <c r="XY371" s="0"/>
      <c r="XZ371" s="0"/>
      <c r="YA371" s="0"/>
      <c r="YB371" s="0"/>
      <c r="YC371" s="0"/>
      <c r="YD371" s="0"/>
      <c r="YE371" s="0"/>
      <c r="YF371" s="0"/>
      <c r="YG371" s="0"/>
      <c r="YH371" s="0"/>
      <c r="YI371" s="0"/>
      <c r="YJ371" s="0"/>
      <c r="YK371" s="0"/>
      <c r="YL371" s="0"/>
      <c r="YM371" s="0"/>
      <c r="YN371" s="0"/>
      <c r="YO371" s="0"/>
      <c r="YP371" s="0"/>
      <c r="YQ371" s="0"/>
      <c r="YR371" s="0"/>
      <c r="YS371" s="0"/>
      <c r="YT371" s="0"/>
      <c r="YU371" s="0"/>
      <c r="YV371" s="0"/>
      <c r="YW371" s="0"/>
      <c r="YX371" s="0"/>
      <c r="YY371" s="0"/>
      <c r="YZ371" s="0"/>
      <c r="ZA371" s="0"/>
      <c r="ZB371" s="0"/>
      <c r="ZC371" s="0"/>
      <c r="ZD371" s="0"/>
      <c r="ZE371" s="0"/>
      <c r="ZF371" s="0"/>
      <c r="ZG371" s="0"/>
      <c r="ZH371" s="0"/>
      <c r="ZI371" s="0"/>
      <c r="ZJ371" s="0"/>
      <c r="ZK371" s="0"/>
      <c r="ZL371" s="0"/>
      <c r="ZM371" s="0"/>
      <c r="ZN371" s="0"/>
      <c r="ZO371" s="0"/>
      <c r="ZP371" s="0"/>
      <c r="ZQ371" s="0"/>
      <c r="ZR371" s="0"/>
      <c r="ZS371" s="0"/>
      <c r="ZT371" s="0"/>
      <c r="ZU371" s="0"/>
      <c r="ZV371" s="0"/>
      <c r="ZW371" s="0"/>
      <c r="ZX371" s="0"/>
      <c r="ZY371" s="0"/>
      <c r="ZZ371" s="0"/>
      <c r="AAA371" s="0"/>
      <c r="AAB371" s="0"/>
      <c r="AAC371" s="0"/>
      <c r="AAD371" s="0"/>
      <c r="AAE371" s="0"/>
      <c r="AAF371" s="0"/>
      <c r="AAG371" s="0"/>
      <c r="AAH371" s="0"/>
      <c r="AAI371" s="0"/>
      <c r="AAJ371" s="0"/>
      <c r="AAK371" s="0"/>
      <c r="AAL371" s="0"/>
      <c r="AAM371" s="0"/>
      <c r="AAN371" s="0"/>
      <c r="AAO371" s="0"/>
      <c r="AAP371" s="0"/>
      <c r="AAQ371" s="0"/>
      <c r="AAR371" s="0"/>
      <c r="AAS371" s="0"/>
      <c r="AAT371" s="0"/>
      <c r="AAU371" s="0"/>
      <c r="AAV371" s="0"/>
      <c r="AAW371" s="0"/>
      <c r="AAX371" s="0"/>
      <c r="AAY371" s="0"/>
      <c r="AAZ371" s="0"/>
      <c r="ABA371" s="0"/>
      <c r="ABB371" s="0"/>
      <c r="ABC371" s="0"/>
      <c r="ABD371" s="0"/>
      <c r="ABE371" s="0"/>
      <c r="ABF371" s="0"/>
      <c r="ABG371" s="0"/>
      <c r="ABH371" s="0"/>
      <c r="ABI371" s="0"/>
      <c r="ABJ371" s="0"/>
      <c r="ABK371" s="0"/>
      <c r="ABL371" s="0"/>
      <c r="ABM371" s="0"/>
      <c r="ABN371" s="0"/>
      <c r="ABO371" s="0"/>
      <c r="ABP371" s="0"/>
      <c r="ABQ371" s="0"/>
      <c r="ABR371" s="0"/>
      <c r="ABS371" s="0"/>
      <c r="ABT371" s="0"/>
      <c r="ABU371" s="0"/>
      <c r="ABV371" s="0"/>
      <c r="ABW371" s="0"/>
      <c r="ABX371" s="0"/>
      <c r="ABY371" s="0"/>
      <c r="ABZ371" s="0"/>
      <c r="ACA371" s="0"/>
      <c r="ACB371" s="0"/>
      <c r="ACC371" s="0"/>
      <c r="ACD371" s="0"/>
      <c r="ACE371" s="0"/>
      <c r="ACF371" s="0"/>
      <c r="ACG371" s="0"/>
      <c r="ACH371" s="0"/>
      <c r="ACI371" s="0"/>
      <c r="ACJ371" s="0"/>
      <c r="ACK371" s="0"/>
      <c r="ACL371" s="0"/>
      <c r="ACM371" s="0"/>
      <c r="ACN371" s="0"/>
      <c r="ACO371" s="0"/>
      <c r="ACP371" s="0"/>
      <c r="ACQ371" s="0"/>
      <c r="ACR371" s="0"/>
      <c r="ACS371" s="0"/>
      <c r="ACT371" s="0"/>
      <c r="ACU371" s="0"/>
      <c r="ACV371" s="0"/>
      <c r="ACW371" s="0"/>
      <c r="ACX371" s="0"/>
      <c r="ACY371" s="0"/>
      <c r="ACZ371" s="0"/>
      <c r="ADA371" s="0"/>
      <c r="ADB371" s="0"/>
      <c r="ADC371" s="0"/>
      <c r="ADD371" s="0"/>
      <c r="ADE371" s="0"/>
      <c r="ADF371" s="0"/>
      <c r="ADG371" s="0"/>
      <c r="ADH371" s="0"/>
      <c r="ADI371" s="0"/>
      <c r="ADJ371" s="0"/>
      <c r="ADK371" s="0"/>
      <c r="ADL371" s="0"/>
      <c r="ADM371" s="0"/>
      <c r="ADN371" s="0"/>
      <c r="ADO371" s="0"/>
      <c r="ADP371" s="0"/>
      <c r="ADQ371" s="0"/>
      <c r="ADR371" s="0"/>
      <c r="ADS371" s="0"/>
      <c r="ADT371" s="0"/>
      <c r="ADU371" s="0"/>
      <c r="ADV371" s="0"/>
      <c r="ADW371" s="0"/>
      <c r="ADX371" s="0"/>
      <c r="ADY371" s="0"/>
      <c r="ADZ371" s="0"/>
      <c r="AEA371" s="0"/>
      <c r="AEB371" s="0"/>
      <c r="AEC371" s="0"/>
      <c r="AED371" s="0"/>
      <c r="AEE371" s="0"/>
      <c r="AEF371" s="0"/>
      <c r="AEG371" s="0"/>
      <c r="AEH371" s="0"/>
      <c r="AEI371" s="0"/>
      <c r="AEJ371" s="0"/>
      <c r="AEK371" s="0"/>
      <c r="AEL371" s="0"/>
      <c r="AEM371" s="0"/>
      <c r="AEN371" s="0"/>
      <c r="AEO371" s="0"/>
      <c r="AEP371" s="0"/>
      <c r="AEQ371" s="0"/>
      <c r="AER371" s="0"/>
      <c r="AES371" s="0"/>
      <c r="AET371" s="0"/>
      <c r="AEU371" s="0"/>
      <c r="AEV371" s="0"/>
      <c r="AEW371" s="0"/>
      <c r="AEX371" s="0"/>
      <c r="AEY371" s="0"/>
      <c r="AEZ371" s="0"/>
      <c r="AFA371" s="0"/>
      <c r="AFB371" s="0"/>
      <c r="AFC371" s="0"/>
      <c r="AFD371" s="0"/>
      <c r="AFE371" s="0"/>
      <c r="AFF371" s="0"/>
      <c r="AFG371" s="0"/>
      <c r="AFH371" s="0"/>
      <c r="AFI371" s="0"/>
      <c r="AFJ371" s="0"/>
      <c r="AFK371" s="0"/>
      <c r="AFL371" s="0"/>
      <c r="AFM371" s="0"/>
      <c r="AFN371" s="0"/>
      <c r="AFO371" s="0"/>
      <c r="AFP371" s="0"/>
      <c r="AFQ371" s="0"/>
      <c r="AFR371" s="0"/>
      <c r="AFS371" s="0"/>
      <c r="AFT371" s="0"/>
      <c r="AFU371" s="0"/>
      <c r="AFV371" s="0"/>
      <c r="AFW371" s="0"/>
      <c r="AFX371" s="0"/>
      <c r="AFY371" s="0"/>
      <c r="AFZ371" s="0"/>
      <c r="AGA371" s="0"/>
      <c r="AGB371" s="0"/>
      <c r="AGC371" s="0"/>
      <c r="AGD371" s="0"/>
      <c r="AGE371" s="0"/>
      <c r="AGF371" s="0"/>
      <c r="AGG371" s="0"/>
      <c r="AGH371" s="0"/>
      <c r="AGI371" s="0"/>
      <c r="AGJ371" s="0"/>
      <c r="AGK371" s="0"/>
      <c r="AGL371" s="0"/>
      <c r="AGM371" s="0"/>
      <c r="AGN371" s="0"/>
      <c r="AGO371" s="0"/>
      <c r="AGP371" s="0"/>
      <c r="AGQ371" s="0"/>
      <c r="AGR371" s="0"/>
      <c r="AGS371" s="0"/>
      <c r="AGT371" s="0"/>
      <c r="AGU371" s="0"/>
      <c r="AGV371" s="0"/>
      <c r="AGW371" s="0"/>
      <c r="AGX371" s="0"/>
      <c r="AGY371" s="0"/>
      <c r="AGZ371" s="0"/>
      <c r="AHA371" s="0"/>
      <c r="AHB371" s="0"/>
      <c r="AHC371" s="0"/>
      <c r="AHD371" s="0"/>
      <c r="AHE371" s="0"/>
      <c r="AHF371" s="0"/>
      <c r="AHG371" s="0"/>
      <c r="AHH371" s="0"/>
      <c r="AHI371" s="0"/>
      <c r="AHJ371" s="0"/>
      <c r="AHK371" s="0"/>
      <c r="AHL371" s="0"/>
      <c r="AHM371" s="0"/>
      <c r="AHN371" s="0"/>
      <c r="AHO371" s="0"/>
      <c r="AHP371" s="0"/>
      <c r="AHQ371" s="0"/>
      <c r="AHR371" s="0"/>
      <c r="AHS371" s="0"/>
      <c r="AHT371" s="0"/>
      <c r="AHU371" s="0"/>
      <c r="AHV371" s="0"/>
      <c r="AHW371" s="0"/>
      <c r="AHX371" s="0"/>
      <c r="AHY371" s="0"/>
      <c r="AHZ371" s="0"/>
      <c r="AIA371" s="0"/>
      <c r="AIB371" s="0"/>
      <c r="AIC371" s="0"/>
      <c r="AID371" s="0"/>
      <c r="AIE371" s="0"/>
      <c r="AIF371" s="0"/>
      <c r="AIG371" s="0"/>
      <c r="AIH371" s="0"/>
      <c r="AII371" s="0"/>
      <c r="AIJ371" s="0"/>
      <c r="AIK371" s="0"/>
      <c r="AIL371" s="0"/>
      <c r="AIM371" s="0"/>
      <c r="AIN371" s="0"/>
      <c r="AIO371" s="0"/>
      <c r="AIP371" s="0"/>
      <c r="AIQ371" s="0"/>
      <c r="AIR371" s="0"/>
      <c r="AIS371" s="0"/>
      <c r="AIT371" s="0"/>
      <c r="AIU371" s="0"/>
      <c r="AIV371" s="0"/>
      <c r="AIW371" s="0"/>
      <c r="AIX371" s="0"/>
      <c r="AIY371" s="0"/>
      <c r="AIZ371" s="0"/>
      <c r="AJA371" s="0"/>
      <c r="AJB371" s="0"/>
      <c r="AJC371" s="0"/>
      <c r="AJD371" s="0"/>
      <c r="AJE371" s="0"/>
      <c r="AJF371" s="0"/>
      <c r="AJG371" s="0"/>
      <c r="AJH371" s="0"/>
      <c r="AJI371" s="0"/>
      <c r="AJJ371" s="0"/>
      <c r="AJK371" s="0"/>
      <c r="AJL371" s="0"/>
      <c r="AJM371" s="0"/>
      <c r="AJN371" s="0"/>
      <c r="AJO371" s="0"/>
      <c r="AJP371" s="0"/>
      <c r="AJQ371" s="0"/>
      <c r="AJR371" s="0"/>
      <c r="AJS371" s="0"/>
      <c r="AJT371" s="0"/>
      <c r="AJU371" s="0"/>
      <c r="AJV371" s="0"/>
      <c r="AJW371" s="0"/>
      <c r="AJX371" s="0"/>
      <c r="AJY371" s="0"/>
      <c r="AJZ371" s="0"/>
      <c r="AKA371" s="0"/>
      <c r="AKB371" s="0"/>
      <c r="AKC371" s="0"/>
      <c r="AKD371" s="0"/>
      <c r="AKE371" s="0"/>
      <c r="AKF371" s="0"/>
      <c r="AKG371" s="0"/>
      <c r="AKH371" s="0"/>
      <c r="AKI371" s="0"/>
      <c r="AKJ371" s="0"/>
      <c r="AKK371" s="0"/>
      <c r="AKL371" s="0"/>
      <c r="AKM371" s="0"/>
      <c r="AKN371" s="0"/>
      <c r="AKO371" s="0"/>
      <c r="AKP371" s="0"/>
      <c r="AKQ371" s="0"/>
      <c r="AKR371" s="0"/>
      <c r="AKS371" s="0"/>
      <c r="AKT371" s="0"/>
      <c r="AKU371" s="0"/>
      <c r="AKV371" s="0"/>
      <c r="AKW371" s="0"/>
      <c r="AKX371" s="0"/>
      <c r="AKY371" s="0"/>
      <c r="AKZ371" s="0"/>
      <c r="ALA371" s="0"/>
      <c r="ALB371" s="0"/>
      <c r="ALC371" s="0"/>
      <c r="ALD371" s="0"/>
      <c r="ALE371" s="0"/>
      <c r="ALF371" s="0"/>
      <c r="ALG371" s="0"/>
      <c r="ALH371" s="0"/>
      <c r="ALI371" s="0"/>
      <c r="ALJ371" s="0"/>
      <c r="ALK371" s="0"/>
      <c r="ALL371" s="0"/>
      <c r="ALM371" s="0"/>
      <c r="ALN371" s="0"/>
      <c r="ALO371" s="0"/>
      <c r="ALP371" s="0"/>
      <c r="ALQ371" s="0"/>
      <c r="ALR371" s="0"/>
      <c r="ALS371" s="0"/>
      <c r="ALT371" s="0"/>
      <c r="ALU371" s="0"/>
      <c r="ALV371" s="0"/>
      <c r="ALW371" s="0"/>
      <c r="ALX371" s="0"/>
      <c r="ALY371" s="0"/>
      <c r="ALZ371" s="0"/>
      <c r="AMA371" s="0"/>
      <c r="AMB371" s="0"/>
      <c r="AMC371" s="0"/>
      <c r="AMD371" s="0"/>
      <c r="AME371" s="0"/>
      <c r="AMF371" s="0"/>
      <c r="AMG371" s="0"/>
      <c r="AMH371" s="0"/>
      <c r="AMI371" s="0"/>
      <c r="AMJ371" s="0"/>
    </row>
    <row r="372" customFormat="false" ht="25.5" hidden="false" customHeight="false" outlineLevel="0" collapsed="false">
      <c r="A372" s="126" t="s">
        <v>1432</v>
      </c>
      <c r="B372" s="127" t="n">
        <v>1</v>
      </c>
      <c r="C372" s="127" t="n">
        <v>1</v>
      </c>
      <c r="D372" s="127" t="n">
        <v>1</v>
      </c>
      <c r="E372" s="127" t="n">
        <v>1</v>
      </c>
      <c r="F372" s="127" t="n">
        <v>1</v>
      </c>
      <c r="G372" s="127" t="n">
        <v>1</v>
      </c>
      <c r="H372" s="127" t="n">
        <v>1</v>
      </c>
      <c r="I372" s="127" t="n">
        <v>1</v>
      </c>
      <c r="J372" s="127" t="n">
        <v>1</v>
      </c>
      <c r="K372" s="127" t="n">
        <v>1</v>
      </c>
      <c r="L372" s="127" t="n">
        <v>0</v>
      </c>
      <c r="M372" s="127" t="n">
        <v>1</v>
      </c>
      <c r="N372" s="127" t="n">
        <v>1</v>
      </c>
      <c r="O372" s="127" t="n">
        <v>1</v>
      </c>
      <c r="P372" s="128" t="n">
        <v>1</v>
      </c>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c r="IY372" s="0"/>
      <c r="IZ372" s="0"/>
      <c r="JA372" s="0"/>
      <c r="JB372" s="0"/>
      <c r="JC372" s="0"/>
      <c r="JD372" s="0"/>
      <c r="JE372" s="0"/>
      <c r="JF372" s="0"/>
      <c r="JG372" s="0"/>
      <c r="JH372" s="0"/>
      <c r="JI372" s="0"/>
      <c r="JJ372" s="0"/>
      <c r="JK372" s="0"/>
      <c r="JL372" s="0"/>
      <c r="JM372" s="0"/>
      <c r="JN372" s="0"/>
      <c r="JO372" s="0"/>
      <c r="JP372" s="0"/>
      <c r="JQ372" s="0"/>
      <c r="JR372" s="0"/>
      <c r="JS372" s="0"/>
      <c r="JT372" s="0"/>
      <c r="JU372" s="0"/>
      <c r="JV372" s="0"/>
      <c r="JW372" s="0"/>
      <c r="JX372" s="0"/>
      <c r="JY372" s="0"/>
      <c r="JZ372" s="0"/>
      <c r="KA372" s="0"/>
      <c r="KB372" s="0"/>
      <c r="KC372" s="0"/>
      <c r="KD372" s="0"/>
      <c r="KE372" s="0"/>
      <c r="KF372" s="0"/>
      <c r="KG372" s="0"/>
      <c r="KH372" s="0"/>
      <c r="KI372" s="0"/>
      <c r="KJ372" s="0"/>
      <c r="KK372" s="0"/>
      <c r="KL372" s="0"/>
      <c r="KM372" s="0"/>
      <c r="KN372" s="0"/>
      <c r="KO372" s="0"/>
      <c r="KP372" s="0"/>
      <c r="KQ372" s="0"/>
      <c r="KR372" s="0"/>
      <c r="KS372" s="0"/>
      <c r="KT372" s="0"/>
      <c r="KU372" s="0"/>
      <c r="KV372" s="0"/>
      <c r="KW372" s="0"/>
      <c r="KX372" s="0"/>
      <c r="KY372" s="0"/>
      <c r="KZ372" s="0"/>
      <c r="LA372" s="0"/>
      <c r="LB372" s="0"/>
      <c r="LC372" s="0"/>
      <c r="LD372" s="0"/>
      <c r="LE372" s="0"/>
      <c r="LF372" s="0"/>
      <c r="LG372" s="0"/>
      <c r="LH372" s="0"/>
      <c r="LI372" s="0"/>
      <c r="LJ372" s="0"/>
      <c r="LK372" s="0"/>
      <c r="LL372" s="0"/>
      <c r="LM372" s="0"/>
      <c r="LN372" s="0"/>
      <c r="LO372" s="0"/>
      <c r="LP372" s="0"/>
      <c r="LQ372" s="0"/>
      <c r="LR372" s="0"/>
      <c r="LS372" s="0"/>
      <c r="LT372" s="0"/>
      <c r="LU372" s="0"/>
      <c r="LV372" s="0"/>
      <c r="LW372" s="0"/>
      <c r="LX372" s="0"/>
      <c r="LY372" s="0"/>
      <c r="LZ372" s="0"/>
      <c r="MA372" s="0"/>
      <c r="MB372" s="0"/>
      <c r="MC372" s="0"/>
      <c r="MD372" s="0"/>
      <c r="ME372" s="0"/>
      <c r="MF372" s="0"/>
      <c r="MG372" s="0"/>
      <c r="MH372" s="0"/>
      <c r="MI372" s="0"/>
      <c r="MJ372" s="0"/>
      <c r="MK372" s="0"/>
      <c r="ML372" s="0"/>
      <c r="MM372" s="0"/>
      <c r="MN372" s="0"/>
      <c r="MO372" s="0"/>
      <c r="MP372" s="0"/>
      <c r="MQ372" s="0"/>
      <c r="MR372" s="0"/>
      <c r="MS372" s="0"/>
      <c r="MT372" s="0"/>
      <c r="MU372" s="0"/>
      <c r="MV372" s="0"/>
      <c r="MW372" s="0"/>
      <c r="MX372" s="0"/>
      <c r="MY372" s="0"/>
      <c r="MZ372" s="0"/>
      <c r="NA372" s="0"/>
      <c r="NB372" s="0"/>
      <c r="NC372" s="0"/>
      <c r="ND372" s="0"/>
      <c r="NE372" s="0"/>
      <c r="NF372" s="0"/>
      <c r="NG372" s="0"/>
      <c r="NH372" s="0"/>
      <c r="NI372" s="0"/>
      <c r="NJ372" s="0"/>
      <c r="NK372" s="0"/>
      <c r="NL372" s="0"/>
      <c r="NM372" s="0"/>
      <c r="NN372" s="0"/>
      <c r="NO372" s="0"/>
      <c r="NP372" s="0"/>
      <c r="NQ372" s="0"/>
      <c r="NR372" s="0"/>
      <c r="NS372" s="0"/>
      <c r="NT372" s="0"/>
      <c r="NU372" s="0"/>
      <c r="NV372" s="0"/>
      <c r="NW372" s="0"/>
      <c r="NX372" s="0"/>
      <c r="NY372" s="0"/>
      <c r="NZ372" s="0"/>
      <c r="OA372" s="0"/>
      <c r="OB372" s="0"/>
      <c r="OC372" s="0"/>
      <c r="OD372" s="0"/>
      <c r="OE372" s="0"/>
      <c r="OF372" s="0"/>
      <c r="OG372" s="0"/>
      <c r="OH372" s="0"/>
      <c r="OI372" s="0"/>
      <c r="OJ372" s="0"/>
      <c r="OK372" s="0"/>
      <c r="OL372" s="0"/>
      <c r="OM372" s="0"/>
      <c r="ON372" s="0"/>
      <c r="OO372" s="0"/>
      <c r="OP372" s="0"/>
      <c r="OQ372" s="0"/>
      <c r="OR372" s="0"/>
      <c r="OS372" s="0"/>
      <c r="OT372" s="0"/>
      <c r="OU372" s="0"/>
      <c r="OV372" s="0"/>
      <c r="OW372" s="0"/>
      <c r="OX372" s="0"/>
      <c r="OY372" s="0"/>
      <c r="OZ372" s="0"/>
      <c r="PA372" s="0"/>
      <c r="PB372" s="0"/>
      <c r="PC372" s="0"/>
      <c r="PD372" s="0"/>
      <c r="PE372" s="0"/>
      <c r="PF372" s="0"/>
      <c r="PG372" s="0"/>
      <c r="PH372" s="0"/>
      <c r="PI372" s="0"/>
      <c r="PJ372" s="0"/>
      <c r="PK372" s="0"/>
      <c r="PL372" s="0"/>
      <c r="PM372" s="0"/>
      <c r="PN372" s="0"/>
      <c r="PO372" s="0"/>
      <c r="PP372" s="0"/>
      <c r="PQ372" s="0"/>
      <c r="PR372" s="0"/>
      <c r="PS372" s="0"/>
      <c r="PT372" s="0"/>
      <c r="PU372" s="0"/>
      <c r="PV372" s="0"/>
      <c r="PW372" s="0"/>
      <c r="PX372" s="0"/>
      <c r="PY372" s="0"/>
      <c r="PZ372" s="0"/>
      <c r="QA372" s="0"/>
      <c r="QB372" s="0"/>
      <c r="QC372" s="0"/>
      <c r="QD372" s="0"/>
      <c r="QE372" s="0"/>
      <c r="QF372" s="0"/>
      <c r="QG372" s="0"/>
      <c r="QH372" s="0"/>
      <c r="QI372" s="0"/>
      <c r="QJ372" s="0"/>
      <c r="QK372" s="0"/>
      <c r="QL372" s="0"/>
      <c r="QM372" s="0"/>
      <c r="QN372" s="0"/>
      <c r="QO372" s="0"/>
      <c r="QP372" s="0"/>
      <c r="QQ372" s="0"/>
      <c r="QR372" s="0"/>
      <c r="QS372" s="0"/>
      <c r="QT372" s="0"/>
      <c r="QU372" s="0"/>
      <c r="QV372" s="0"/>
      <c r="QW372" s="0"/>
      <c r="QX372" s="0"/>
      <c r="QY372" s="0"/>
      <c r="QZ372" s="0"/>
      <c r="RA372" s="0"/>
      <c r="RB372" s="0"/>
      <c r="RC372" s="0"/>
      <c r="RD372" s="0"/>
      <c r="RE372" s="0"/>
      <c r="RF372" s="0"/>
      <c r="RG372" s="0"/>
      <c r="RH372" s="0"/>
      <c r="RI372" s="0"/>
      <c r="RJ372" s="0"/>
      <c r="RK372" s="0"/>
      <c r="RL372" s="0"/>
      <c r="RM372" s="0"/>
      <c r="RN372" s="0"/>
      <c r="RO372" s="0"/>
      <c r="RP372" s="0"/>
      <c r="RQ372" s="0"/>
      <c r="RR372" s="0"/>
      <c r="RS372" s="0"/>
      <c r="RT372" s="0"/>
      <c r="RU372" s="0"/>
      <c r="RV372" s="0"/>
      <c r="RW372" s="0"/>
      <c r="RX372" s="0"/>
      <c r="RY372" s="0"/>
      <c r="RZ372" s="0"/>
      <c r="SA372" s="0"/>
      <c r="SB372" s="0"/>
      <c r="SC372" s="0"/>
      <c r="SD372" s="0"/>
      <c r="SE372" s="0"/>
      <c r="SF372" s="0"/>
      <c r="SG372" s="0"/>
      <c r="SH372" s="0"/>
      <c r="SI372" s="0"/>
      <c r="SJ372" s="0"/>
      <c r="SK372" s="0"/>
      <c r="SL372" s="0"/>
      <c r="SM372" s="0"/>
      <c r="SN372" s="0"/>
      <c r="SO372" s="0"/>
      <c r="SP372" s="0"/>
      <c r="SQ372" s="0"/>
      <c r="SR372" s="0"/>
      <c r="SS372" s="0"/>
      <c r="ST372" s="0"/>
      <c r="SU372" s="0"/>
      <c r="SV372" s="0"/>
      <c r="SW372" s="0"/>
      <c r="SX372" s="0"/>
      <c r="SY372" s="0"/>
      <c r="SZ372" s="0"/>
      <c r="TA372" s="0"/>
      <c r="TB372" s="0"/>
      <c r="TC372" s="0"/>
      <c r="TD372" s="0"/>
      <c r="TE372" s="0"/>
      <c r="TF372" s="0"/>
      <c r="TG372" s="0"/>
      <c r="TH372" s="0"/>
      <c r="TI372" s="0"/>
      <c r="TJ372" s="0"/>
      <c r="TK372" s="0"/>
      <c r="TL372" s="0"/>
      <c r="TM372" s="0"/>
      <c r="TN372" s="0"/>
      <c r="TO372" s="0"/>
      <c r="TP372" s="0"/>
      <c r="TQ372" s="0"/>
      <c r="TR372" s="0"/>
      <c r="TS372" s="0"/>
      <c r="TT372" s="0"/>
      <c r="TU372" s="0"/>
      <c r="TV372" s="0"/>
      <c r="TW372" s="0"/>
      <c r="TX372" s="0"/>
      <c r="TY372" s="0"/>
      <c r="TZ372" s="0"/>
      <c r="UA372" s="0"/>
      <c r="UB372" s="0"/>
      <c r="UC372" s="0"/>
      <c r="UD372" s="0"/>
      <c r="UE372" s="0"/>
      <c r="UF372" s="0"/>
      <c r="UG372" s="0"/>
      <c r="UH372" s="0"/>
      <c r="UI372" s="0"/>
      <c r="UJ372" s="0"/>
      <c r="UK372" s="0"/>
      <c r="UL372" s="0"/>
      <c r="UM372" s="0"/>
      <c r="UN372" s="0"/>
      <c r="UO372" s="0"/>
      <c r="UP372" s="0"/>
      <c r="UQ372" s="0"/>
      <c r="UR372" s="0"/>
      <c r="US372" s="0"/>
      <c r="UT372" s="0"/>
      <c r="UU372" s="0"/>
      <c r="UV372" s="0"/>
      <c r="UW372" s="0"/>
      <c r="UX372" s="0"/>
      <c r="UY372" s="0"/>
      <c r="UZ372" s="0"/>
      <c r="VA372" s="0"/>
      <c r="VB372" s="0"/>
      <c r="VC372" s="0"/>
      <c r="VD372" s="0"/>
      <c r="VE372" s="0"/>
      <c r="VF372" s="0"/>
      <c r="VG372" s="0"/>
      <c r="VH372" s="0"/>
      <c r="VI372" s="0"/>
      <c r="VJ372" s="0"/>
      <c r="VK372" s="0"/>
      <c r="VL372" s="0"/>
      <c r="VM372" s="0"/>
      <c r="VN372" s="0"/>
      <c r="VO372" s="0"/>
      <c r="VP372" s="0"/>
      <c r="VQ372" s="0"/>
      <c r="VR372" s="0"/>
      <c r="VS372" s="0"/>
      <c r="VT372" s="0"/>
      <c r="VU372" s="0"/>
      <c r="VV372" s="0"/>
      <c r="VW372" s="0"/>
      <c r="VX372" s="0"/>
      <c r="VY372" s="0"/>
      <c r="VZ372" s="0"/>
      <c r="WA372" s="0"/>
      <c r="WB372" s="0"/>
      <c r="WC372" s="0"/>
      <c r="WD372" s="0"/>
      <c r="WE372" s="0"/>
      <c r="WF372" s="0"/>
      <c r="WG372" s="0"/>
      <c r="WH372" s="0"/>
      <c r="WI372" s="0"/>
      <c r="WJ372" s="0"/>
      <c r="WK372" s="0"/>
      <c r="WL372" s="0"/>
      <c r="WM372" s="0"/>
      <c r="WN372" s="0"/>
      <c r="WO372" s="0"/>
      <c r="WP372" s="0"/>
      <c r="WQ372" s="0"/>
      <c r="WR372" s="0"/>
      <c r="WS372" s="0"/>
      <c r="WT372" s="0"/>
      <c r="WU372" s="0"/>
      <c r="WV372" s="0"/>
      <c r="WW372" s="0"/>
      <c r="WX372" s="0"/>
      <c r="WY372" s="0"/>
      <c r="WZ372" s="0"/>
      <c r="XA372" s="0"/>
      <c r="XB372" s="0"/>
      <c r="XC372" s="0"/>
      <c r="XD372" s="0"/>
      <c r="XE372" s="0"/>
      <c r="XF372" s="0"/>
      <c r="XG372" s="0"/>
      <c r="XH372" s="0"/>
      <c r="XI372" s="0"/>
      <c r="XJ372" s="0"/>
      <c r="XK372" s="0"/>
      <c r="XL372" s="0"/>
      <c r="XM372" s="0"/>
      <c r="XN372" s="0"/>
      <c r="XO372" s="0"/>
      <c r="XP372" s="0"/>
      <c r="XQ372" s="0"/>
      <c r="XR372" s="0"/>
      <c r="XS372" s="0"/>
      <c r="XT372" s="0"/>
      <c r="XU372" s="0"/>
      <c r="XV372" s="0"/>
      <c r="XW372" s="0"/>
      <c r="XX372" s="0"/>
      <c r="XY372" s="0"/>
      <c r="XZ372" s="0"/>
      <c r="YA372" s="0"/>
      <c r="YB372" s="0"/>
      <c r="YC372" s="0"/>
      <c r="YD372" s="0"/>
      <c r="YE372" s="0"/>
      <c r="YF372" s="0"/>
      <c r="YG372" s="0"/>
      <c r="YH372" s="0"/>
      <c r="YI372" s="0"/>
      <c r="YJ372" s="0"/>
      <c r="YK372" s="0"/>
      <c r="YL372" s="0"/>
      <c r="YM372" s="0"/>
      <c r="YN372" s="0"/>
      <c r="YO372" s="0"/>
      <c r="YP372" s="0"/>
      <c r="YQ372" s="0"/>
      <c r="YR372" s="0"/>
      <c r="YS372" s="0"/>
      <c r="YT372" s="0"/>
      <c r="YU372" s="0"/>
      <c r="YV372" s="0"/>
      <c r="YW372" s="0"/>
      <c r="YX372" s="0"/>
      <c r="YY372" s="0"/>
      <c r="YZ372" s="0"/>
      <c r="ZA372" s="0"/>
      <c r="ZB372" s="0"/>
      <c r="ZC372" s="0"/>
      <c r="ZD372" s="0"/>
      <c r="ZE372" s="0"/>
      <c r="ZF372" s="0"/>
      <c r="ZG372" s="0"/>
      <c r="ZH372" s="0"/>
      <c r="ZI372" s="0"/>
      <c r="ZJ372" s="0"/>
      <c r="ZK372" s="0"/>
      <c r="ZL372" s="0"/>
      <c r="ZM372" s="0"/>
      <c r="ZN372" s="0"/>
      <c r="ZO372" s="0"/>
      <c r="ZP372" s="0"/>
      <c r="ZQ372" s="0"/>
      <c r="ZR372" s="0"/>
      <c r="ZS372" s="0"/>
      <c r="ZT372" s="0"/>
      <c r="ZU372" s="0"/>
      <c r="ZV372" s="0"/>
      <c r="ZW372" s="0"/>
      <c r="ZX372" s="0"/>
      <c r="ZY372" s="0"/>
      <c r="ZZ372" s="0"/>
      <c r="AAA372" s="0"/>
      <c r="AAB372" s="0"/>
      <c r="AAC372" s="0"/>
      <c r="AAD372" s="0"/>
      <c r="AAE372" s="0"/>
      <c r="AAF372" s="0"/>
      <c r="AAG372" s="0"/>
      <c r="AAH372" s="0"/>
      <c r="AAI372" s="0"/>
      <c r="AAJ372" s="0"/>
      <c r="AAK372" s="0"/>
      <c r="AAL372" s="0"/>
      <c r="AAM372" s="0"/>
      <c r="AAN372" s="0"/>
      <c r="AAO372" s="0"/>
      <c r="AAP372" s="0"/>
      <c r="AAQ372" s="0"/>
      <c r="AAR372" s="0"/>
      <c r="AAS372" s="0"/>
      <c r="AAT372" s="0"/>
      <c r="AAU372" s="0"/>
      <c r="AAV372" s="0"/>
      <c r="AAW372" s="0"/>
      <c r="AAX372" s="0"/>
      <c r="AAY372" s="0"/>
      <c r="AAZ372" s="0"/>
      <c r="ABA372" s="0"/>
      <c r="ABB372" s="0"/>
      <c r="ABC372" s="0"/>
      <c r="ABD372" s="0"/>
      <c r="ABE372" s="0"/>
      <c r="ABF372" s="0"/>
      <c r="ABG372" s="0"/>
      <c r="ABH372" s="0"/>
      <c r="ABI372" s="0"/>
      <c r="ABJ372" s="0"/>
      <c r="ABK372" s="0"/>
      <c r="ABL372" s="0"/>
      <c r="ABM372" s="0"/>
      <c r="ABN372" s="0"/>
      <c r="ABO372" s="0"/>
      <c r="ABP372" s="0"/>
      <c r="ABQ372" s="0"/>
      <c r="ABR372" s="0"/>
      <c r="ABS372" s="0"/>
      <c r="ABT372" s="0"/>
      <c r="ABU372" s="0"/>
      <c r="ABV372" s="0"/>
      <c r="ABW372" s="0"/>
      <c r="ABX372" s="0"/>
      <c r="ABY372" s="0"/>
      <c r="ABZ372" s="0"/>
      <c r="ACA372" s="0"/>
      <c r="ACB372" s="0"/>
      <c r="ACC372" s="0"/>
      <c r="ACD372" s="0"/>
      <c r="ACE372" s="0"/>
      <c r="ACF372" s="0"/>
      <c r="ACG372" s="0"/>
      <c r="ACH372" s="0"/>
      <c r="ACI372" s="0"/>
      <c r="ACJ372" s="0"/>
      <c r="ACK372" s="0"/>
      <c r="ACL372" s="0"/>
      <c r="ACM372" s="0"/>
      <c r="ACN372" s="0"/>
      <c r="ACO372" s="0"/>
      <c r="ACP372" s="0"/>
      <c r="ACQ372" s="0"/>
      <c r="ACR372" s="0"/>
      <c r="ACS372" s="0"/>
      <c r="ACT372" s="0"/>
      <c r="ACU372" s="0"/>
      <c r="ACV372" s="0"/>
      <c r="ACW372" s="0"/>
      <c r="ACX372" s="0"/>
      <c r="ACY372" s="0"/>
      <c r="ACZ372" s="0"/>
      <c r="ADA372" s="0"/>
      <c r="ADB372" s="0"/>
      <c r="ADC372" s="0"/>
      <c r="ADD372" s="0"/>
      <c r="ADE372" s="0"/>
      <c r="ADF372" s="0"/>
      <c r="ADG372" s="0"/>
      <c r="ADH372" s="0"/>
      <c r="ADI372" s="0"/>
      <c r="ADJ372" s="0"/>
      <c r="ADK372" s="0"/>
      <c r="ADL372" s="0"/>
      <c r="ADM372" s="0"/>
      <c r="ADN372" s="0"/>
      <c r="ADO372" s="0"/>
      <c r="ADP372" s="0"/>
      <c r="ADQ372" s="0"/>
      <c r="ADR372" s="0"/>
      <c r="ADS372" s="0"/>
      <c r="ADT372" s="0"/>
      <c r="ADU372" s="0"/>
      <c r="ADV372" s="0"/>
      <c r="ADW372" s="0"/>
      <c r="ADX372" s="0"/>
      <c r="ADY372" s="0"/>
      <c r="ADZ372" s="0"/>
      <c r="AEA372" s="0"/>
      <c r="AEB372" s="0"/>
      <c r="AEC372" s="0"/>
      <c r="AED372" s="0"/>
      <c r="AEE372" s="0"/>
      <c r="AEF372" s="0"/>
      <c r="AEG372" s="0"/>
      <c r="AEH372" s="0"/>
      <c r="AEI372" s="0"/>
      <c r="AEJ372" s="0"/>
      <c r="AEK372" s="0"/>
      <c r="AEL372" s="0"/>
      <c r="AEM372" s="0"/>
      <c r="AEN372" s="0"/>
      <c r="AEO372" s="0"/>
      <c r="AEP372" s="0"/>
      <c r="AEQ372" s="0"/>
      <c r="AER372" s="0"/>
      <c r="AES372" s="0"/>
      <c r="AET372" s="0"/>
      <c r="AEU372" s="0"/>
      <c r="AEV372" s="0"/>
      <c r="AEW372" s="0"/>
      <c r="AEX372" s="0"/>
      <c r="AEY372" s="0"/>
      <c r="AEZ372" s="0"/>
      <c r="AFA372" s="0"/>
      <c r="AFB372" s="0"/>
      <c r="AFC372" s="0"/>
      <c r="AFD372" s="0"/>
      <c r="AFE372" s="0"/>
      <c r="AFF372" s="0"/>
      <c r="AFG372" s="0"/>
      <c r="AFH372" s="0"/>
      <c r="AFI372" s="0"/>
      <c r="AFJ372" s="0"/>
      <c r="AFK372" s="0"/>
      <c r="AFL372" s="0"/>
      <c r="AFM372" s="0"/>
      <c r="AFN372" s="0"/>
      <c r="AFO372" s="0"/>
      <c r="AFP372" s="0"/>
      <c r="AFQ372" s="0"/>
      <c r="AFR372" s="0"/>
      <c r="AFS372" s="0"/>
      <c r="AFT372" s="0"/>
      <c r="AFU372" s="0"/>
      <c r="AFV372" s="0"/>
      <c r="AFW372" s="0"/>
      <c r="AFX372" s="0"/>
      <c r="AFY372" s="0"/>
      <c r="AFZ372" s="0"/>
      <c r="AGA372" s="0"/>
      <c r="AGB372" s="0"/>
      <c r="AGC372" s="0"/>
      <c r="AGD372" s="0"/>
      <c r="AGE372" s="0"/>
      <c r="AGF372" s="0"/>
      <c r="AGG372" s="0"/>
      <c r="AGH372" s="0"/>
      <c r="AGI372" s="0"/>
      <c r="AGJ372" s="0"/>
      <c r="AGK372" s="0"/>
      <c r="AGL372" s="0"/>
      <c r="AGM372" s="0"/>
      <c r="AGN372" s="0"/>
      <c r="AGO372" s="0"/>
      <c r="AGP372" s="0"/>
      <c r="AGQ372" s="0"/>
      <c r="AGR372" s="0"/>
      <c r="AGS372" s="0"/>
      <c r="AGT372" s="0"/>
      <c r="AGU372" s="0"/>
      <c r="AGV372" s="0"/>
      <c r="AGW372" s="0"/>
      <c r="AGX372" s="0"/>
      <c r="AGY372" s="0"/>
      <c r="AGZ372" s="0"/>
      <c r="AHA372" s="0"/>
      <c r="AHB372" s="0"/>
      <c r="AHC372" s="0"/>
      <c r="AHD372" s="0"/>
      <c r="AHE372" s="0"/>
      <c r="AHF372" s="0"/>
      <c r="AHG372" s="0"/>
      <c r="AHH372" s="0"/>
      <c r="AHI372" s="0"/>
      <c r="AHJ372" s="0"/>
      <c r="AHK372" s="0"/>
      <c r="AHL372" s="0"/>
      <c r="AHM372" s="0"/>
      <c r="AHN372" s="0"/>
      <c r="AHO372" s="0"/>
      <c r="AHP372" s="0"/>
      <c r="AHQ372" s="0"/>
      <c r="AHR372" s="0"/>
      <c r="AHS372" s="0"/>
      <c r="AHT372" s="0"/>
      <c r="AHU372" s="0"/>
      <c r="AHV372" s="0"/>
      <c r="AHW372" s="0"/>
      <c r="AHX372" s="0"/>
      <c r="AHY372" s="0"/>
      <c r="AHZ372" s="0"/>
      <c r="AIA372" s="0"/>
      <c r="AIB372" s="0"/>
      <c r="AIC372" s="0"/>
      <c r="AID372" s="0"/>
      <c r="AIE372" s="0"/>
      <c r="AIF372" s="0"/>
      <c r="AIG372" s="0"/>
      <c r="AIH372" s="0"/>
      <c r="AII372" s="0"/>
      <c r="AIJ372" s="0"/>
      <c r="AIK372" s="0"/>
      <c r="AIL372" s="0"/>
      <c r="AIM372" s="0"/>
      <c r="AIN372" s="0"/>
      <c r="AIO372" s="0"/>
      <c r="AIP372" s="0"/>
      <c r="AIQ372" s="0"/>
      <c r="AIR372" s="0"/>
      <c r="AIS372" s="0"/>
      <c r="AIT372" s="0"/>
      <c r="AIU372" s="0"/>
      <c r="AIV372" s="0"/>
      <c r="AIW372" s="0"/>
      <c r="AIX372" s="0"/>
      <c r="AIY372" s="0"/>
      <c r="AIZ372" s="0"/>
      <c r="AJA372" s="0"/>
      <c r="AJB372" s="0"/>
      <c r="AJC372" s="0"/>
      <c r="AJD372" s="0"/>
      <c r="AJE372" s="0"/>
      <c r="AJF372" s="0"/>
      <c r="AJG372" s="0"/>
      <c r="AJH372" s="0"/>
      <c r="AJI372" s="0"/>
      <c r="AJJ372" s="0"/>
      <c r="AJK372" s="0"/>
      <c r="AJL372" s="0"/>
      <c r="AJM372" s="0"/>
      <c r="AJN372" s="0"/>
      <c r="AJO372" s="0"/>
      <c r="AJP372" s="0"/>
      <c r="AJQ372" s="0"/>
      <c r="AJR372" s="0"/>
      <c r="AJS372" s="0"/>
      <c r="AJT372" s="0"/>
      <c r="AJU372" s="0"/>
      <c r="AJV372" s="0"/>
      <c r="AJW372" s="0"/>
      <c r="AJX372" s="0"/>
      <c r="AJY372" s="0"/>
      <c r="AJZ372" s="0"/>
      <c r="AKA372" s="0"/>
      <c r="AKB372" s="0"/>
      <c r="AKC372" s="0"/>
      <c r="AKD372" s="0"/>
      <c r="AKE372" s="0"/>
      <c r="AKF372" s="0"/>
      <c r="AKG372" s="0"/>
      <c r="AKH372" s="0"/>
      <c r="AKI372" s="0"/>
      <c r="AKJ372" s="0"/>
      <c r="AKK372" s="0"/>
      <c r="AKL372" s="0"/>
      <c r="AKM372" s="0"/>
      <c r="AKN372" s="0"/>
      <c r="AKO372" s="0"/>
      <c r="AKP372" s="0"/>
      <c r="AKQ372" s="0"/>
      <c r="AKR372" s="0"/>
      <c r="AKS372" s="0"/>
      <c r="AKT372" s="0"/>
      <c r="AKU372" s="0"/>
      <c r="AKV372" s="0"/>
      <c r="AKW372" s="0"/>
      <c r="AKX372" s="0"/>
      <c r="AKY372" s="0"/>
      <c r="AKZ372" s="0"/>
      <c r="ALA372" s="0"/>
      <c r="ALB372" s="0"/>
      <c r="ALC372" s="0"/>
      <c r="ALD372" s="0"/>
      <c r="ALE372" s="0"/>
      <c r="ALF372" s="0"/>
      <c r="ALG372" s="0"/>
      <c r="ALH372" s="0"/>
      <c r="ALI372" s="0"/>
      <c r="ALJ372" s="0"/>
      <c r="ALK372" s="0"/>
      <c r="ALL372" s="0"/>
      <c r="ALM372" s="0"/>
      <c r="ALN372" s="0"/>
      <c r="ALO372" s="0"/>
      <c r="ALP372" s="0"/>
      <c r="ALQ372" s="0"/>
      <c r="ALR372" s="0"/>
      <c r="ALS372" s="0"/>
      <c r="ALT372" s="0"/>
      <c r="ALU372" s="0"/>
      <c r="ALV372" s="0"/>
      <c r="ALW372" s="0"/>
      <c r="ALX372" s="0"/>
      <c r="ALY372" s="0"/>
      <c r="ALZ372" s="0"/>
      <c r="AMA372" s="0"/>
      <c r="AMB372" s="0"/>
      <c r="AMC372" s="0"/>
      <c r="AMD372" s="0"/>
      <c r="AME372" s="0"/>
      <c r="AMF372" s="0"/>
      <c r="AMG372" s="0"/>
      <c r="AMH372" s="0"/>
      <c r="AMI372" s="0"/>
      <c r="AMJ372" s="0"/>
    </row>
    <row r="373" customFormat="false" ht="51" hidden="false" customHeight="false" outlineLevel="0" collapsed="false">
      <c r="A373" s="126" t="s">
        <v>1433</v>
      </c>
      <c r="B373" s="127" t="n">
        <v>1</v>
      </c>
      <c r="C373" s="127" t="n">
        <v>1</v>
      </c>
      <c r="D373" s="127" t="n">
        <v>1</v>
      </c>
      <c r="E373" s="127" t="n">
        <v>1</v>
      </c>
      <c r="F373" s="127" t="n">
        <v>1</v>
      </c>
      <c r="G373" s="127" t="n">
        <v>1</v>
      </c>
      <c r="H373" s="127" t="n">
        <v>1</v>
      </c>
      <c r="I373" s="127" t="n">
        <v>1</v>
      </c>
      <c r="J373" s="127" t="n">
        <v>1</v>
      </c>
      <c r="K373" s="127" t="n">
        <v>1</v>
      </c>
      <c r="L373" s="127" t="n">
        <v>1</v>
      </c>
      <c r="M373" s="127" t="n">
        <v>1</v>
      </c>
      <c r="N373" s="127" t="n">
        <v>1</v>
      </c>
      <c r="O373" s="127" t="n">
        <v>1</v>
      </c>
      <c r="P373" s="128" t="n">
        <v>1</v>
      </c>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c r="IX373" s="0"/>
      <c r="IY373" s="0"/>
      <c r="IZ373" s="0"/>
      <c r="JA373" s="0"/>
      <c r="JB373" s="0"/>
      <c r="JC373" s="0"/>
      <c r="JD373" s="0"/>
      <c r="JE373" s="0"/>
      <c r="JF373" s="0"/>
      <c r="JG373" s="0"/>
      <c r="JH373" s="0"/>
      <c r="JI373" s="0"/>
      <c r="JJ373" s="0"/>
      <c r="JK373" s="0"/>
      <c r="JL373" s="0"/>
      <c r="JM373" s="0"/>
      <c r="JN373" s="0"/>
      <c r="JO373" s="0"/>
      <c r="JP373" s="0"/>
      <c r="JQ373" s="0"/>
      <c r="JR373" s="0"/>
      <c r="JS373" s="0"/>
      <c r="JT373" s="0"/>
      <c r="JU373" s="0"/>
      <c r="JV373" s="0"/>
      <c r="JW373" s="0"/>
      <c r="JX373" s="0"/>
      <c r="JY373" s="0"/>
      <c r="JZ373" s="0"/>
      <c r="KA373" s="0"/>
      <c r="KB373" s="0"/>
      <c r="KC373" s="0"/>
      <c r="KD373" s="0"/>
      <c r="KE373" s="0"/>
      <c r="KF373" s="0"/>
      <c r="KG373" s="0"/>
      <c r="KH373" s="0"/>
      <c r="KI373" s="0"/>
      <c r="KJ373" s="0"/>
      <c r="KK373" s="0"/>
      <c r="KL373" s="0"/>
      <c r="KM373" s="0"/>
      <c r="KN373" s="0"/>
      <c r="KO373" s="0"/>
      <c r="KP373" s="0"/>
      <c r="KQ373" s="0"/>
      <c r="KR373" s="0"/>
      <c r="KS373" s="0"/>
      <c r="KT373" s="0"/>
      <c r="KU373" s="0"/>
      <c r="KV373" s="0"/>
      <c r="KW373" s="0"/>
      <c r="KX373" s="0"/>
      <c r="KY373" s="0"/>
      <c r="KZ373" s="0"/>
      <c r="LA373" s="0"/>
      <c r="LB373" s="0"/>
      <c r="LC373" s="0"/>
      <c r="LD373" s="0"/>
      <c r="LE373" s="0"/>
      <c r="LF373" s="0"/>
      <c r="LG373" s="0"/>
      <c r="LH373" s="0"/>
      <c r="LI373" s="0"/>
      <c r="LJ373" s="0"/>
      <c r="LK373" s="0"/>
      <c r="LL373" s="0"/>
      <c r="LM373" s="0"/>
      <c r="LN373" s="0"/>
      <c r="LO373" s="0"/>
      <c r="LP373" s="0"/>
      <c r="LQ373" s="0"/>
      <c r="LR373" s="0"/>
      <c r="LS373" s="0"/>
      <c r="LT373" s="0"/>
      <c r="LU373" s="0"/>
      <c r="LV373" s="0"/>
      <c r="LW373" s="0"/>
      <c r="LX373" s="0"/>
      <c r="LY373" s="0"/>
      <c r="LZ373" s="0"/>
      <c r="MA373" s="0"/>
      <c r="MB373" s="0"/>
      <c r="MC373" s="0"/>
      <c r="MD373" s="0"/>
      <c r="ME373" s="0"/>
      <c r="MF373" s="0"/>
      <c r="MG373" s="0"/>
      <c r="MH373" s="0"/>
      <c r="MI373" s="0"/>
      <c r="MJ373" s="0"/>
      <c r="MK373" s="0"/>
      <c r="ML373" s="0"/>
      <c r="MM373" s="0"/>
      <c r="MN373" s="0"/>
      <c r="MO373" s="0"/>
      <c r="MP373" s="0"/>
      <c r="MQ373" s="0"/>
      <c r="MR373" s="0"/>
      <c r="MS373" s="0"/>
      <c r="MT373" s="0"/>
      <c r="MU373" s="0"/>
      <c r="MV373" s="0"/>
      <c r="MW373" s="0"/>
      <c r="MX373" s="0"/>
      <c r="MY373" s="0"/>
      <c r="MZ373" s="0"/>
      <c r="NA373" s="0"/>
      <c r="NB373" s="0"/>
      <c r="NC373" s="0"/>
      <c r="ND373" s="0"/>
      <c r="NE373" s="0"/>
      <c r="NF373" s="0"/>
      <c r="NG373" s="0"/>
      <c r="NH373" s="0"/>
      <c r="NI373" s="0"/>
      <c r="NJ373" s="0"/>
      <c r="NK373" s="0"/>
      <c r="NL373" s="0"/>
      <c r="NM373" s="0"/>
      <c r="NN373" s="0"/>
      <c r="NO373" s="0"/>
      <c r="NP373" s="0"/>
      <c r="NQ373" s="0"/>
      <c r="NR373" s="0"/>
      <c r="NS373" s="0"/>
      <c r="NT373" s="0"/>
      <c r="NU373" s="0"/>
      <c r="NV373" s="0"/>
      <c r="NW373" s="0"/>
      <c r="NX373" s="0"/>
      <c r="NY373" s="0"/>
      <c r="NZ373" s="0"/>
      <c r="OA373" s="0"/>
      <c r="OB373" s="0"/>
      <c r="OC373" s="0"/>
      <c r="OD373" s="0"/>
      <c r="OE373" s="0"/>
      <c r="OF373" s="0"/>
      <c r="OG373" s="0"/>
      <c r="OH373" s="0"/>
      <c r="OI373" s="0"/>
      <c r="OJ373" s="0"/>
      <c r="OK373" s="0"/>
      <c r="OL373" s="0"/>
      <c r="OM373" s="0"/>
      <c r="ON373" s="0"/>
      <c r="OO373" s="0"/>
      <c r="OP373" s="0"/>
      <c r="OQ373" s="0"/>
      <c r="OR373" s="0"/>
      <c r="OS373" s="0"/>
      <c r="OT373" s="0"/>
      <c r="OU373" s="0"/>
      <c r="OV373" s="0"/>
      <c r="OW373" s="0"/>
      <c r="OX373" s="0"/>
      <c r="OY373" s="0"/>
      <c r="OZ373" s="0"/>
      <c r="PA373" s="0"/>
      <c r="PB373" s="0"/>
      <c r="PC373" s="0"/>
      <c r="PD373" s="0"/>
      <c r="PE373" s="0"/>
      <c r="PF373" s="0"/>
      <c r="PG373" s="0"/>
      <c r="PH373" s="0"/>
      <c r="PI373" s="0"/>
      <c r="PJ373" s="0"/>
      <c r="PK373" s="0"/>
      <c r="PL373" s="0"/>
      <c r="PM373" s="0"/>
      <c r="PN373" s="0"/>
      <c r="PO373" s="0"/>
      <c r="PP373" s="0"/>
      <c r="PQ373" s="0"/>
      <c r="PR373" s="0"/>
      <c r="PS373" s="0"/>
      <c r="PT373" s="0"/>
      <c r="PU373" s="0"/>
      <c r="PV373" s="0"/>
      <c r="PW373" s="0"/>
      <c r="PX373" s="0"/>
      <c r="PY373" s="0"/>
      <c r="PZ373" s="0"/>
      <c r="QA373" s="0"/>
      <c r="QB373" s="0"/>
      <c r="QC373" s="0"/>
      <c r="QD373" s="0"/>
      <c r="QE373" s="0"/>
      <c r="QF373" s="0"/>
      <c r="QG373" s="0"/>
      <c r="QH373" s="0"/>
      <c r="QI373" s="0"/>
      <c r="QJ373" s="0"/>
      <c r="QK373" s="0"/>
      <c r="QL373" s="0"/>
      <c r="QM373" s="0"/>
      <c r="QN373" s="0"/>
      <c r="QO373" s="0"/>
      <c r="QP373" s="0"/>
      <c r="QQ373" s="0"/>
      <c r="QR373" s="0"/>
      <c r="QS373" s="0"/>
      <c r="QT373" s="0"/>
      <c r="QU373" s="0"/>
      <c r="QV373" s="0"/>
      <c r="QW373" s="0"/>
      <c r="QX373" s="0"/>
      <c r="QY373" s="0"/>
      <c r="QZ373" s="0"/>
      <c r="RA373" s="0"/>
      <c r="RB373" s="0"/>
      <c r="RC373" s="0"/>
      <c r="RD373" s="0"/>
      <c r="RE373" s="0"/>
      <c r="RF373" s="0"/>
      <c r="RG373" s="0"/>
      <c r="RH373" s="0"/>
      <c r="RI373" s="0"/>
      <c r="RJ373" s="0"/>
      <c r="RK373" s="0"/>
      <c r="RL373" s="0"/>
      <c r="RM373" s="0"/>
      <c r="RN373" s="0"/>
      <c r="RO373" s="0"/>
      <c r="RP373" s="0"/>
      <c r="RQ373" s="0"/>
      <c r="RR373" s="0"/>
      <c r="RS373" s="0"/>
      <c r="RT373" s="0"/>
      <c r="RU373" s="0"/>
      <c r="RV373" s="0"/>
      <c r="RW373" s="0"/>
      <c r="RX373" s="0"/>
      <c r="RY373" s="0"/>
      <c r="RZ373" s="0"/>
      <c r="SA373" s="0"/>
      <c r="SB373" s="0"/>
      <c r="SC373" s="0"/>
      <c r="SD373" s="0"/>
      <c r="SE373" s="0"/>
      <c r="SF373" s="0"/>
      <c r="SG373" s="0"/>
      <c r="SH373" s="0"/>
      <c r="SI373" s="0"/>
      <c r="SJ373" s="0"/>
      <c r="SK373" s="0"/>
      <c r="SL373" s="0"/>
      <c r="SM373" s="0"/>
      <c r="SN373" s="0"/>
      <c r="SO373" s="0"/>
      <c r="SP373" s="0"/>
      <c r="SQ373" s="0"/>
      <c r="SR373" s="0"/>
      <c r="SS373" s="0"/>
      <c r="ST373" s="0"/>
      <c r="SU373" s="0"/>
      <c r="SV373" s="0"/>
      <c r="SW373" s="0"/>
      <c r="SX373" s="0"/>
      <c r="SY373" s="0"/>
      <c r="SZ373" s="0"/>
      <c r="TA373" s="0"/>
      <c r="TB373" s="0"/>
      <c r="TC373" s="0"/>
      <c r="TD373" s="0"/>
      <c r="TE373" s="0"/>
      <c r="TF373" s="0"/>
      <c r="TG373" s="0"/>
      <c r="TH373" s="0"/>
      <c r="TI373" s="0"/>
      <c r="TJ373" s="0"/>
      <c r="TK373" s="0"/>
      <c r="TL373" s="0"/>
      <c r="TM373" s="0"/>
      <c r="TN373" s="0"/>
      <c r="TO373" s="0"/>
      <c r="TP373" s="0"/>
      <c r="TQ373" s="0"/>
      <c r="TR373" s="0"/>
      <c r="TS373" s="0"/>
      <c r="TT373" s="0"/>
      <c r="TU373" s="0"/>
      <c r="TV373" s="0"/>
      <c r="TW373" s="0"/>
      <c r="TX373" s="0"/>
      <c r="TY373" s="0"/>
      <c r="TZ373" s="0"/>
      <c r="UA373" s="0"/>
      <c r="UB373" s="0"/>
      <c r="UC373" s="0"/>
      <c r="UD373" s="0"/>
      <c r="UE373" s="0"/>
      <c r="UF373" s="0"/>
      <c r="UG373" s="0"/>
      <c r="UH373" s="0"/>
      <c r="UI373" s="0"/>
      <c r="UJ373" s="0"/>
      <c r="UK373" s="0"/>
      <c r="UL373" s="0"/>
      <c r="UM373" s="0"/>
      <c r="UN373" s="0"/>
      <c r="UO373" s="0"/>
      <c r="UP373" s="0"/>
      <c r="UQ373" s="0"/>
      <c r="UR373" s="0"/>
      <c r="US373" s="0"/>
      <c r="UT373" s="0"/>
      <c r="UU373" s="0"/>
      <c r="UV373" s="0"/>
      <c r="UW373" s="0"/>
      <c r="UX373" s="0"/>
      <c r="UY373" s="0"/>
      <c r="UZ373" s="0"/>
      <c r="VA373" s="0"/>
      <c r="VB373" s="0"/>
      <c r="VC373" s="0"/>
      <c r="VD373" s="0"/>
      <c r="VE373" s="0"/>
      <c r="VF373" s="0"/>
      <c r="VG373" s="0"/>
      <c r="VH373" s="0"/>
      <c r="VI373" s="0"/>
      <c r="VJ373" s="0"/>
      <c r="VK373" s="0"/>
      <c r="VL373" s="0"/>
      <c r="VM373" s="0"/>
      <c r="VN373" s="0"/>
      <c r="VO373" s="0"/>
      <c r="VP373" s="0"/>
      <c r="VQ373" s="0"/>
      <c r="VR373" s="0"/>
      <c r="VS373" s="0"/>
      <c r="VT373" s="0"/>
      <c r="VU373" s="0"/>
      <c r="VV373" s="0"/>
      <c r="VW373" s="0"/>
      <c r="VX373" s="0"/>
      <c r="VY373" s="0"/>
      <c r="VZ373" s="0"/>
      <c r="WA373" s="0"/>
      <c r="WB373" s="0"/>
      <c r="WC373" s="0"/>
      <c r="WD373" s="0"/>
      <c r="WE373" s="0"/>
      <c r="WF373" s="0"/>
      <c r="WG373" s="0"/>
      <c r="WH373" s="0"/>
      <c r="WI373" s="0"/>
      <c r="WJ373" s="0"/>
      <c r="WK373" s="0"/>
      <c r="WL373" s="0"/>
      <c r="WM373" s="0"/>
      <c r="WN373" s="0"/>
      <c r="WO373" s="0"/>
      <c r="WP373" s="0"/>
      <c r="WQ373" s="0"/>
      <c r="WR373" s="0"/>
      <c r="WS373" s="0"/>
      <c r="WT373" s="0"/>
      <c r="WU373" s="0"/>
      <c r="WV373" s="0"/>
      <c r="WW373" s="0"/>
      <c r="WX373" s="0"/>
      <c r="WY373" s="0"/>
      <c r="WZ373" s="0"/>
      <c r="XA373" s="0"/>
      <c r="XB373" s="0"/>
      <c r="XC373" s="0"/>
      <c r="XD373" s="0"/>
      <c r="XE373" s="0"/>
      <c r="XF373" s="0"/>
      <c r="XG373" s="0"/>
      <c r="XH373" s="0"/>
      <c r="XI373" s="0"/>
      <c r="XJ373" s="0"/>
      <c r="XK373" s="0"/>
      <c r="XL373" s="0"/>
      <c r="XM373" s="0"/>
      <c r="XN373" s="0"/>
      <c r="XO373" s="0"/>
      <c r="XP373" s="0"/>
      <c r="XQ373" s="0"/>
      <c r="XR373" s="0"/>
      <c r="XS373" s="0"/>
      <c r="XT373" s="0"/>
      <c r="XU373" s="0"/>
      <c r="XV373" s="0"/>
      <c r="XW373" s="0"/>
      <c r="XX373" s="0"/>
      <c r="XY373" s="0"/>
      <c r="XZ373" s="0"/>
      <c r="YA373" s="0"/>
      <c r="YB373" s="0"/>
      <c r="YC373" s="0"/>
      <c r="YD373" s="0"/>
      <c r="YE373" s="0"/>
      <c r="YF373" s="0"/>
      <c r="YG373" s="0"/>
      <c r="YH373" s="0"/>
      <c r="YI373" s="0"/>
      <c r="YJ373" s="0"/>
      <c r="YK373" s="0"/>
      <c r="YL373" s="0"/>
      <c r="YM373" s="0"/>
      <c r="YN373" s="0"/>
      <c r="YO373" s="0"/>
      <c r="YP373" s="0"/>
      <c r="YQ373" s="0"/>
      <c r="YR373" s="0"/>
      <c r="YS373" s="0"/>
      <c r="YT373" s="0"/>
      <c r="YU373" s="0"/>
      <c r="YV373" s="0"/>
      <c r="YW373" s="0"/>
      <c r="YX373" s="0"/>
      <c r="YY373" s="0"/>
      <c r="YZ373" s="0"/>
      <c r="ZA373" s="0"/>
      <c r="ZB373" s="0"/>
      <c r="ZC373" s="0"/>
      <c r="ZD373" s="0"/>
      <c r="ZE373" s="0"/>
      <c r="ZF373" s="0"/>
      <c r="ZG373" s="0"/>
      <c r="ZH373" s="0"/>
      <c r="ZI373" s="0"/>
      <c r="ZJ373" s="0"/>
      <c r="ZK373" s="0"/>
      <c r="ZL373" s="0"/>
      <c r="ZM373" s="0"/>
      <c r="ZN373" s="0"/>
      <c r="ZO373" s="0"/>
      <c r="ZP373" s="0"/>
      <c r="ZQ373" s="0"/>
      <c r="ZR373" s="0"/>
      <c r="ZS373" s="0"/>
      <c r="ZT373" s="0"/>
      <c r="ZU373" s="0"/>
      <c r="ZV373" s="0"/>
      <c r="ZW373" s="0"/>
      <c r="ZX373" s="0"/>
      <c r="ZY373" s="0"/>
      <c r="ZZ373" s="0"/>
      <c r="AAA373" s="0"/>
      <c r="AAB373" s="0"/>
      <c r="AAC373" s="0"/>
      <c r="AAD373" s="0"/>
      <c r="AAE373" s="0"/>
      <c r="AAF373" s="0"/>
      <c r="AAG373" s="0"/>
      <c r="AAH373" s="0"/>
      <c r="AAI373" s="0"/>
      <c r="AAJ373" s="0"/>
      <c r="AAK373" s="0"/>
      <c r="AAL373" s="0"/>
      <c r="AAM373" s="0"/>
      <c r="AAN373" s="0"/>
      <c r="AAO373" s="0"/>
      <c r="AAP373" s="0"/>
      <c r="AAQ373" s="0"/>
      <c r="AAR373" s="0"/>
      <c r="AAS373" s="0"/>
      <c r="AAT373" s="0"/>
      <c r="AAU373" s="0"/>
      <c r="AAV373" s="0"/>
      <c r="AAW373" s="0"/>
      <c r="AAX373" s="0"/>
      <c r="AAY373" s="0"/>
      <c r="AAZ373" s="0"/>
      <c r="ABA373" s="0"/>
      <c r="ABB373" s="0"/>
      <c r="ABC373" s="0"/>
      <c r="ABD373" s="0"/>
      <c r="ABE373" s="0"/>
      <c r="ABF373" s="0"/>
      <c r="ABG373" s="0"/>
      <c r="ABH373" s="0"/>
      <c r="ABI373" s="0"/>
      <c r="ABJ373" s="0"/>
      <c r="ABK373" s="0"/>
      <c r="ABL373" s="0"/>
      <c r="ABM373" s="0"/>
      <c r="ABN373" s="0"/>
      <c r="ABO373" s="0"/>
      <c r="ABP373" s="0"/>
      <c r="ABQ373" s="0"/>
      <c r="ABR373" s="0"/>
      <c r="ABS373" s="0"/>
      <c r="ABT373" s="0"/>
      <c r="ABU373" s="0"/>
      <c r="ABV373" s="0"/>
      <c r="ABW373" s="0"/>
      <c r="ABX373" s="0"/>
      <c r="ABY373" s="0"/>
      <c r="ABZ373" s="0"/>
      <c r="ACA373" s="0"/>
      <c r="ACB373" s="0"/>
      <c r="ACC373" s="0"/>
      <c r="ACD373" s="0"/>
      <c r="ACE373" s="0"/>
      <c r="ACF373" s="0"/>
      <c r="ACG373" s="0"/>
      <c r="ACH373" s="0"/>
      <c r="ACI373" s="0"/>
      <c r="ACJ373" s="0"/>
      <c r="ACK373" s="0"/>
      <c r="ACL373" s="0"/>
      <c r="ACM373" s="0"/>
      <c r="ACN373" s="0"/>
      <c r="ACO373" s="0"/>
      <c r="ACP373" s="0"/>
      <c r="ACQ373" s="0"/>
      <c r="ACR373" s="0"/>
      <c r="ACS373" s="0"/>
      <c r="ACT373" s="0"/>
      <c r="ACU373" s="0"/>
      <c r="ACV373" s="0"/>
      <c r="ACW373" s="0"/>
      <c r="ACX373" s="0"/>
      <c r="ACY373" s="0"/>
      <c r="ACZ373" s="0"/>
      <c r="ADA373" s="0"/>
      <c r="ADB373" s="0"/>
      <c r="ADC373" s="0"/>
      <c r="ADD373" s="0"/>
      <c r="ADE373" s="0"/>
      <c r="ADF373" s="0"/>
      <c r="ADG373" s="0"/>
      <c r="ADH373" s="0"/>
      <c r="ADI373" s="0"/>
      <c r="ADJ373" s="0"/>
      <c r="ADK373" s="0"/>
      <c r="ADL373" s="0"/>
      <c r="ADM373" s="0"/>
      <c r="ADN373" s="0"/>
      <c r="ADO373" s="0"/>
      <c r="ADP373" s="0"/>
      <c r="ADQ373" s="0"/>
      <c r="ADR373" s="0"/>
      <c r="ADS373" s="0"/>
      <c r="ADT373" s="0"/>
      <c r="ADU373" s="0"/>
      <c r="ADV373" s="0"/>
      <c r="ADW373" s="0"/>
      <c r="ADX373" s="0"/>
      <c r="ADY373" s="0"/>
      <c r="ADZ373" s="0"/>
      <c r="AEA373" s="0"/>
      <c r="AEB373" s="0"/>
      <c r="AEC373" s="0"/>
      <c r="AED373" s="0"/>
      <c r="AEE373" s="0"/>
      <c r="AEF373" s="0"/>
      <c r="AEG373" s="0"/>
      <c r="AEH373" s="0"/>
      <c r="AEI373" s="0"/>
      <c r="AEJ373" s="0"/>
      <c r="AEK373" s="0"/>
      <c r="AEL373" s="0"/>
      <c r="AEM373" s="0"/>
      <c r="AEN373" s="0"/>
      <c r="AEO373" s="0"/>
      <c r="AEP373" s="0"/>
      <c r="AEQ373" s="0"/>
      <c r="AER373" s="0"/>
      <c r="AES373" s="0"/>
      <c r="AET373" s="0"/>
      <c r="AEU373" s="0"/>
      <c r="AEV373" s="0"/>
      <c r="AEW373" s="0"/>
      <c r="AEX373" s="0"/>
      <c r="AEY373" s="0"/>
      <c r="AEZ373" s="0"/>
      <c r="AFA373" s="0"/>
      <c r="AFB373" s="0"/>
      <c r="AFC373" s="0"/>
      <c r="AFD373" s="0"/>
      <c r="AFE373" s="0"/>
      <c r="AFF373" s="0"/>
      <c r="AFG373" s="0"/>
      <c r="AFH373" s="0"/>
      <c r="AFI373" s="0"/>
      <c r="AFJ373" s="0"/>
      <c r="AFK373" s="0"/>
      <c r="AFL373" s="0"/>
      <c r="AFM373" s="0"/>
      <c r="AFN373" s="0"/>
      <c r="AFO373" s="0"/>
      <c r="AFP373" s="0"/>
      <c r="AFQ373" s="0"/>
      <c r="AFR373" s="0"/>
      <c r="AFS373" s="0"/>
      <c r="AFT373" s="0"/>
      <c r="AFU373" s="0"/>
      <c r="AFV373" s="0"/>
      <c r="AFW373" s="0"/>
      <c r="AFX373" s="0"/>
      <c r="AFY373" s="0"/>
      <c r="AFZ373" s="0"/>
      <c r="AGA373" s="0"/>
      <c r="AGB373" s="0"/>
      <c r="AGC373" s="0"/>
      <c r="AGD373" s="0"/>
      <c r="AGE373" s="0"/>
      <c r="AGF373" s="0"/>
      <c r="AGG373" s="0"/>
      <c r="AGH373" s="0"/>
      <c r="AGI373" s="0"/>
      <c r="AGJ373" s="0"/>
      <c r="AGK373" s="0"/>
      <c r="AGL373" s="0"/>
      <c r="AGM373" s="0"/>
      <c r="AGN373" s="0"/>
      <c r="AGO373" s="0"/>
      <c r="AGP373" s="0"/>
      <c r="AGQ373" s="0"/>
      <c r="AGR373" s="0"/>
      <c r="AGS373" s="0"/>
      <c r="AGT373" s="0"/>
      <c r="AGU373" s="0"/>
      <c r="AGV373" s="0"/>
      <c r="AGW373" s="0"/>
      <c r="AGX373" s="0"/>
      <c r="AGY373" s="0"/>
      <c r="AGZ373" s="0"/>
      <c r="AHA373" s="0"/>
      <c r="AHB373" s="0"/>
      <c r="AHC373" s="0"/>
      <c r="AHD373" s="0"/>
      <c r="AHE373" s="0"/>
      <c r="AHF373" s="0"/>
      <c r="AHG373" s="0"/>
      <c r="AHH373" s="0"/>
      <c r="AHI373" s="0"/>
      <c r="AHJ373" s="0"/>
      <c r="AHK373" s="0"/>
      <c r="AHL373" s="0"/>
      <c r="AHM373" s="0"/>
      <c r="AHN373" s="0"/>
      <c r="AHO373" s="0"/>
      <c r="AHP373" s="0"/>
      <c r="AHQ373" s="0"/>
      <c r="AHR373" s="0"/>
      <c r="AHS373" s="0"/>
      <c r="AHT373" s="0"/>
      <c r="AHU373" s="0"/>
      <c r="AHV373" s="0"/>
      <c r="AHW373" s="0"/>
      <c r="AHX373" s="0"/>
      <c r="AHY373" s="0"/>
      <c r="AHZ373" s="0"/>
      <c r="AIA373" s="0"/>
      <c r="AIB373" s="0"/>
      <c r="AIC373" s="0"/>
      <c r="AID373" s="0"/>
      <c r="AIE373" s="0"/>
      <c r="AIF373" s="0"/>
      <c r="AIG373" s="0"/>
      <c r="AIH373" s="0"/>
      <c r="AII373" s="0"/>
      <c r="AIJ373" s="0"/>
      <c r="AIK373" s="0"/>
      <c r="AIL373" s="0"/>
      <c r="AIM373" s="0"/>
      <c r="AIN373" s="0"/>
      <c r="AIO373" s="0"/>
      <c r="AIP373" s="0"/>
      <c r="AIQ373" s="0"/>
      <c r="AIR373" s="0"/>
      <c r="AIS373" s="0"/>
      <c r="AIT373" s="0"/>
      <c r="AIU373" s="0"/>
      <c r="AIV373" s="0"/>
      <c r="AIW373" s="0"/>
      <c r="AIX373" s="0"/>
      <c r="AIY373" s="0"/>
      <c r="AIZ373" s="0"/>
      <c r="AJA373" s="0"/>
      <c r="AJB373" s="0"/>
      <c r="AJC373" s="0"/>
      <c r="AJD373" s="0"/>
      <c r="AJE373" s="0"/>
      <c r="AJF373" s="0"/>
      <c r="AJG373" s="0"/>
      <c r="AJH373" s="0"/>
      <c r="AJI373" s="0"/>
      <c r="AJJ373" s="0"/>
      <c r="AJK373" s="0"/>
      <c r="AJL373" s="0"/>
      <c r="AJM373" s="0"/>
      <c r="AJN373" s="0"/>
      <c r="AJO373" s="0"/>
      <c r="AJP373" s="0"/>
      <c r="AJQ373" s="0"/>
      <c r="AJR373" s="0"/>
      <c r="AJS373" s="0"/>
      <c r="AJT373" s="0"/>
      <c r="AJU373" s="0"/>
      <c r="AJV373" s="0"/>
      <c r="AJW373" s="0"/>
      <c r="AJX373" s="0"/>
      <c r="AJY373" s="0"/>
      <c r="AJZ373" s="0"/>
      <c r="AKA373" s="0"/>
      <c r="AKB373" s="0"/>
      <c r="AKC373" s="0"/>
      <c r="AKD373" s="0"/>
      <c r="AKE373" s="0"/>
      <c r="AKF373" s="0"/>
      <c r="AKG373" s="0"/>
      <c r="AKH373" s="0"/>
      <c r="AKI373" s="0"/>
      <c r="AKJ373" s="0"/>
      <c r="AKK373" s="0"/>
      <c r="AKL373" s="0"/>
      <c r="AKM373" s="0"/>
      <c r="AKN373" s="0"/>
      <c r="AKO373" s="0"/>
      <c r="AKP373" s="0"/>
      <c r="AKQ373" s="0"/>
      <c r="AKR373" s="0"/>
      <c r="AKS373" s="0"/>
      <c r="AKT373" s="0"/>
      <c r="AKU373" s="0"/>
      <c r="AKV373" s="0"/>
      <c r="AKW373" s="0"/>
      <c r="AKX373" s="0"/>
      <c r="AKY373" s="0"/>
      <c r="AKZ373" s="0"/>
      <c r="ALA373" s="0"/>
      <c r="ALB373" s="0"/>
      <c r="ALC373" s="0"/>
      <c r="ALD373" s="0"/>
      <c r="ALE373" s="0"/>
      <c r="ALF373" s="0"/>
      <c r="ALG373" s="0"/>
      <c r="ALH373" s="0"/>
      <c r="ALI373" s="0"/>
      <c r="ALJ373" s="0"/>
      <c r="ALK373" s="0"/>
      <c r="ALL373" s="0"/>
      <c r="ALM373" s="0"/>
      <c r="ALN373" s="0"/>
      <c r="ALO373" s="0"/>
      <c r="ALP373" s="0"/>
      <c r="ALQ373" s="0"/>
      <c r="ALR373" s="0"/>
      <c r="ALS373" s="0"/>
      <c r="ALT373" s="0"/>
      <c r="ALU373" s="0"/>
      <c r="ALV373" s="0"/>
      <c r="ALW373" s="0"/>
      <c r="ALX373" s="0"/>
      <c r="ALY373" s="0"/>
      <c r="ALZ373" s="0"/>
      <c r="AMA373" s="0"/>
      <c r="AMB373" s="0"/>
      <c r="AMC373" s="0"/>
      <c r="AMD373" s="0"/>
      <c r="AME373" s="0"/>
      <c r="AMF373" s="0"/>
      <c r="AMG373" s="0"/>
      <c r="AMH373" s="0"/>
      <c r="AMI373" s="0"/>
      <c r="AMJ373" s="0"/>
    </row>
    <row r="374" customFormat="false" ht="51" hidden="false" customHeight="false" outlineLevel="0" collapsed="false">
      <c r="A374" s="126" t="s">
        <v>1434</v>
      </c>
      <c r="B374" s="127" t="n">
        <v>1</v>
      </c>
      <c r="C374" s="127" t="n">
        <v>1</v>
      </c>
      <c r="D374" s="127" t="n">
        <v>1</v>
      </c>
      <c r="E374" s="127" t="n">
        <v>1</v>
      </c>
      <c r="F374" s="127" t="n">
        <v>1</v>
      </c>
      <c r="G374" s="127" t="n">
        <v>1</v>
      </c>
      <c r="H374" s="127" t="n">
        <v>1</v>
      </c>
      <c r="I374" s="127" t="n">
        <v>1</v>
      </c>
      <c r="J374" s="127" t="n">
        <v>1</v>
      </c>
      <c r="K374" s="127" t="n">
        <v>1</v>
      </c>
      <c r="L374" s="127" t="n">
        <v>0</v>
      </c>
      <c r="M374" s="127" t="n">
        <v>1</v>
      </c>
      <c r="N374" s="127" t="n">
        <v>1</v>
      </c>
      <c r="O374" s="127" t="n">
        <v>1</v>
      </c>
      <c r="P374" s="128" t="n">
        <v>1</v>
      </c>
      <c r="Q374" s="0"/>
      <c r="R374" s="0"/>
      <c r="S374" s="0"/>
      <c r="T374" s="0"/>
      <c r="U374" s="0"/>
      <c r="V374" s="0"/>
      <c r="W374" s="0"/>
      <c r="X374" s="0"/>
      <c r="Y374" s="0"/>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c r="IY374" s="0"/>
      <c r="IZ374" s="0"/>
      <c r="JA374" s="0"/>
      <c r="JB374" s="0"/>
      <c r="JC374" s="0"/>
      <c r="JD374" s="0"/>
      <c r="JE374" s="0"/>
      <c r="JF374" s="0"/>
      <c r="JG374" s="0"/>
      <c r="JH374" s="0"/>
      <c r="JI374" s="0"/>
      <c r="JJ374" s="0"/>
      <c r="JK374" s="0"/>
      <c r="JL374" s="0"/>
      <c r="JM374" s="0"/>
      <c r="JN374" s="0"/>
      <c r="JO374" s="0"/>
      <c r="JP374" s="0"/>
      <c r="JQ374" s="0"/>
      <c r="JR374" s="0"/>
      <c r="JS374" s="0"/>
      <c r="JT374" s="0"/>
      <c r="JU374" s="0"/>
      <c r="JV374" s="0"/>
      <c r="JW374" s="0"/>
      <c r="JX374" s="0"/>
      <c r="JY374" s="0"/>
      <c r="JZ374" s="0"/>
      <c r="KA374" s="0"/>
      <c r="KB374" s="0"/>
      <c r="KC374" s="0"/>
      <c r="KD374" s="0"/>
      <c r="KE374" s="0"/>
      <c r="KF374" s="0"/>
      <c r="KG374" s="0"/>
      <c r="KH374" s="0"/>
      <c r="KI374" s="0"/>
      <c r="KJ374" s="0"/>
      <c r="KK374" s="0"/>
      <c r="KL374" s="0"/>
      <c r="KM374" s="0"/>
      <c r="KN374" s="0"/>
      <c r="KO374" s="0"/>
      <c r="KP374" s="0"/>
      <c r="KQ374" s="0"/>
      <c r="KR374" s="0"/>
      <c r="KS374" s="0"/>
      <c r="KT374" s="0"/>
      <c r="KU374" s="0"/>
      <c r="KV374" s="0"/>
      <c r="KW374" s="0"/>
      <c r="KX374" s="0"/>
      <c r="KY374" s="0"/>
      <c r="KZ374" s="0"/>
      <c r="LA374" s="0"/>
      <c r="LB374" s="0"/>
      <c r="LC374" s="0"/>
      <c r="LD374" s="0"/>
      <c r="LE374" s="0"/>
      <c r="LF374" s="0"/>
      <c r="LG374" s="0"/>
      <c r="LH374" s="0"/>
      <c r="LI374" s="0"/>
      <c r="LJ374" s="0"/>
      <c r="LK374" s="0"/>
      <c r="LL374" s="0"/>
      <c r="LM374" s="0"/>
      <c r="LN374" s="0"/>
      <c r="LO374" s="0"/>
      <c r="LP374" s="0"/>
      <c r="LQ374" s="0"/>
      <c r="LR374" s="0"/>
      <c r="LS374" s="0"/>
      <c r="LT374" s="0"/>
      <c r="LU374" s="0"/>
      <c r="LV374" s="0"/>
      <c r="LW374" s="0"/>
      <c r="LX374" s="0"/>
      <c r="LY374" s="0"/>
      <c r="LZ374" s="0"/>
      <c r="MA374" s="0"/>
      <c r="MB374" s="0"/>
      <c r="MC374" s="0"/>
      <c r="MD374" s="0"/>
      <c r="ME374" s="0"/>
      <c r="MF374" s="0"/>
      <c r="MG374" s="0"/>
      <c r="MH374" s="0"/>
      <c r="MI374" s="0"/>
      <c r="MJ374" s="0"/>
      <c r="MK374" s="0"/>
      <c r="ML374" s="0"/>
      <c r="MM374" s="0"/>
      <c r="MN374" s="0"/>
      <c r="MO374" s="0"/>
      <c r="MP374" s="0"/>
      <c r="MQ374" s="0"/>
      <c r="MR374" s="0"/>
      <c r="MS374" s="0"/>
      <c r="MT374" s="0"/>
      <c r="MU374" s="0"/>
      <c r="MV374" s="0"/>
      <c r="MW374" s="0"/>
      <c r="MX374" s="0"/>
      <c r="MY374" s="0"/>
      <c r="MZ374" s="0"/>
      <c r="NA374" s="0"/>
      <c r="NB374" s="0"/>
      <c r="NC374" s="0"/>
      <c r="ND374" s="0"/>
      <c r="NE374" s="0"/>
      <c r="NF374" s="0"/>
      <c r="NG374" s="0"/>
      <c r="NH374" s="0"/>
      <c r="NI374" s="0"/>
      <c r="NJ374" s="0"/>
      <c r="NK374" s="0"/>
      <c r="NL374" s="0"/>
      <c r="NM374" s="0"/>
      <c r="NN374" s="0"/>
      <c r="NO374" s="0"/>
      <c r="NP374" s="0"/>
      <c r="NQ374" s="0"/>
      <c r="NR374" s="0"/>
      <c r="NS374" s="0"/>
      <c r="NT374" s="0"/>
      <c r="NU374" s="0"/>
      <c r="NV374" s="0"/>
      <c r="NW374" s="0"/>
      <c r="NX374" s="0"/>
      <c r="NY374" s="0"/>
      <c r="NZ374" s="0"/>
      <c r="OA374" s="0"/>
      <c r="OB374" s="0"/>
      <c r="OC374" s="0"/>
      <c r="OD374" s="0"/>
      <c r="OE374" s="0"/>
      <c r="OF374" s="0"/>
      <c r="OG374" s="0"/>
      <c r="OH374" s="0"/>
      <c r="OI374" s="0"/>
      <c r="OJ374" s="0"/>
      <c r="OK374" s="0"/>
      <c r="OL374" s="0"/>
      <c r="OM374" s="0"/>
      <c r="ON374" s="0"/>
      <c r="OO374" s="0"/>
      <c r="OP374" s="0"/>
      <c r="OQ374" s="0"/>
      <c r="OR374" s="0"/>
      <c r="OS374" s="0"/>
      <c r="OT374" s="0"/>
      <c r="OU374" s="0"/>
      <c r="OV374" s="0"/>
      <c r="OW374" s="0"/>
      <c r="OX374" s="0"/>
      <c r="OY374" s="0"/>
      <c r="OZ374" s="0"/>
      <c r="PA374" s="0"/>
      <c r="PB374" s="0"/>
      <c r="PC374" s="0"/>
      <c r="PD374" s="0"/>
      <c r="PE374" s="0"/>
      <c r="PF374" s="0"/>
      <c r="PG374" s="0"/>
      <c r="PH374" s="0"/>
      <c r="PI374" s="0"/>
      <c r="PJ374" s="0"/>
      <c r="PK374" s="0"/>
      <c r="PL374" s="0"/>
      <c r="PM374" s="0"/>
      <c r="PN374" s="0"/>
      <c r="PO374" s="0"/>
      <c r="PP374" s="0"/>
      <c r="PQ374" s="0"/>
      <c r="PR374" s="0"/>
      <c r="PS374" s="0"/>
      <c r="PT374" s="0"/>
      <c r="PU374" s="0"/>
      <c r="PV374" s="0"/>
      <c r="PW374" s="0"/>
      <c r="PX374" s="0"/>
      <c r="PY374" s="0"/>
      <c r="PZ374" s="0"/>
      <c r="QA374" s="0"/>
      <c r="QB374" s="0"/>
      <c r="QC374" s="0"/>
      <c r="QD374" s="0"/>
      <c r="QE374" s="0"/>
      <c r="QF374" s="0"/>
      <c r="QG374" s="0"/>
      <c r="QH374" s="0"/>
      <c r="QI374" s="0"/>
      <c r="QJ374" s="0"/>
      <c r="QK374" s="0"/>
      <c r="QL374" s="0"/>
      <c r="QM374" s="0"/>
      <c r="QN374" s="0"/>
      <c r="QO374" s="0"/>
      <c r="QP374" s="0"/>
      <c r="QQ374" s="0"/>
      <c r="QR374" s="0"/>
      <c r="QS374" s="0"/>
      <c r="QT374" s="0"/>
      <c r="QU374" s="0"/>
      <c r="QV374" s="0"/>
      <c r="QW374" s="0"/>
      <c r="QX374" s="0"/>
      <c r="QY374" s="0"/>
      <c r="QZ374" s="0"/>
      <c r="RA374" s="0"/>
      <c r="RB374" s="0"/>
      <c r="RC374" s="0"/>
      <c r="RD374" s="0"/>
      <c r="RE374" s="0"/>
      <c r="RF374" s="0"/>
      <c r="RG374" s="0"/>
      <c r="RH374" s="0"/>
      <c r="RI374" s="0"/>
      <c r="RJ374" s="0"/>
      <c r="RK374" s="0"/>
      <c r="RL374" s="0"/>
      <c r="RM374" s="0"/>
      <c r="RN374" s="0"/>
      <c r="RO374" s="0"/>
      <c r="RP374" s="0"/>
      <c r="RQ374" s="0"/>
      <c r="RR374" s="0"/>
      <c r="RS374" s="0"/>
      <c r="RT374" s="0"/>
      <c r="RU374" s="0"/>
      <c r="RV374" s="0"/>
      <c r="RW374" s="0"/>
      <c r="RX374" s="0"/>
      <c r="RY374" s="0"/>
      <c r="RZ374" s="0"/>
      <c r="SA374" s="0"/>
      <c r="SB374" s="0"/>
      <c r="SC374" s="0"/>
      <c r="SD374" s="0"/>
      <c r="SE374" s="0"/>
      <c r="SF374" s="0"/>
      <c r="SG374" s="0"/>
      <c r="SH374" s="0"/>
      <c r="SI374" s="0"/>
      <c r="SJ374" s="0"/>
      <c r="SK374" s="0"/>
      <c r="SL374" s="0"/>
      <c r="SM374" s="0"/>
      <c r="SN374" s="0"/>
      <c r="SO374" s="0"/>
      <c r="SP374" s="0"/>
      <c r="SQ374" s="0"/>
      <c r="SR374" s="0"/>
      <c r="SS374" s="0"/>
      <c r="ST374" s="0"/>
      <c r="SU374" s="0"/>
      <c r="SV374" s="0"/>
      <c r="SW374" s="0"/>
      <c r="SX374" s="0"/>
      <c r="SY374" s="0"/>
      <c r="SZ374" s="0"/>
      <c r="TA374" s="0"/>
      <c r="TB374" s="0"/>
      <c r="TC374" s="0"/>
      <c r="TD374" s="0"/>
      <c r="TE374" s="0"/>
      <c r="TF374" s="0"/>
      <c r="TG374" s="0"/>
      <c r="TH374" s="0"/>
      <c r="TI374" s="0"/>
      <c r="TJ374" s="0"/>
      <c r="TK374" s="0"/>
      <c r="TL374" s="0"/>
      <c r="TM374" s="0"/>
      <c r="TN374" s="0"/>
      <c r="TO374" s="0"/>
      <c r="TP374" s="0"/>
      <c r="TQ374" s="0"/>
      <c r="TR374" s="0"/>
      <c r="TS374" s="0"/>
      <c r="TT374" s="0"/>
      <c r="TU374" s="0"/>
      <c r="TV374" s="0"/>
      <c r="TW374" s="0"/>
      <c r="TX374" s="0"/>
      <c r="TY374" s="0"/>
      <c r="TZ374" s="0"/>
      <c r="UA374" s="0"/>
      <c r="UB374" s="0"/>
      <c r="UC374" s="0"/>
      <c r="UD374" s="0"/>
      <c r="UE374" s="0"/>
      <c r="UF374" s="0"/>
      <c r="UG374" s="0"/>
      <c r="UH374" s="0"/>
      <c r="UI374" s="0"/>
      <c r="UJ374" s="0"/>
      <c r="UK374" s="0"/>
      <c r="UL374" s="0"/>
      <c r="UM374" s="0"/>
      <c r="UN374" s="0"/>
      <c r="UO374" s="0"/>
      <c r="UP374" s="0"/>
      <c r="UQ374" s="0"/>
      <c r="UR374" s="0"/>
      <c r="US374" s="0"/>
      <c r="UT374" s="0"/>
      <c r="UU374" s="0"/>
      <c r="UV374" s="0"/>
      <c r="UW374" s="0"/>
      <c r="UX374" s="0"/>
      <c r="UY374" s="0"/>
      <c r="UZ374" s="0"/>
      <c r="VA374" s="0"/>
      <c r="VB374" s="0"/>
      <c r="VC374" s="0"/>
      <c r="VD374" s="0"/>
      <c r="VE374" s="0"/>
      <c r="VF374" s="0"/>
      <c r="VG374" s="0"/>
      <c r="VH374" s="0"/>
      <c r="VI374" s="0"/>
      <c r="VJ374" s="0"/>
      <c r="VK374" s="0"/>
      <c r="VL374" s="0"/>
      <c r="VM374" s="0"/>
      <c r="VN374" s="0"/>
      <c r="VO374" s="0"/>
      <c r="VP374" s="0"/>
      <c r="VQ374" s="0"/>
      <c r="VR374" s="0"/>
      <c r="VS374" s="0"/>
      <c r="VT374" s="0"/>
      <c r="VU374" s="0"/>
      <c r="VV374" s="0"/>
      <c r="VW374" s="0"/>
      <c r="VX374" s="0"/>
      <c r="VY374" s="0"/>
      <c r="VZ374" s="0"/>
      <c r="WA374" s="0"/>
      <c r="WB374" s="0"/>
      <c r="WC374" s="0"/>
      <c r="WD374" s="0"/>
      <c r="WE374" s="0"/>
      <c r="WF374" s="0"/>
      <c r="WG374" s="0"/>
      <c r="WH374" s="0"/>
      <c r="WI374" s="0"/>
      <c r="WJ374" s="0"/>
      <c r="WK374" s="0"/>
      <c r="WL374" s="0"/>
      <c r="WM374" s="0"/>
      <c r="WN374" s="0"/>
      <c r="WO374" s="0"/>
      <c r="WP374" s="0"/>
      <c r="WQ374" s="0"/>
      <c r="WR374" s="0"/>
      <c r="WS374" s="0"/>
      <c r="WT374" s="0"/>
      <c r="WU374" s="0"/>
      <c r="WV374" s="0"/>
      <c r="WW374" s="0"/>
      <c r="WX374" s="0"/>
      <c r="WY374" s="0"/>
      <c r="WZ374" s="0"/>
      <c r="XA374" s="0"/>
      <c r="XB374" s="0"/>
      <c r="XC374" s="0"/>
      <c r="XD374" s="0"/>
      <c r="XE374" s="0"/>
      <c r="XF374" s="0"/>
      <c r="XG374" s="0"/>
      <c r="XH374" s="0"/>
      <c r="XI374" s="0"/>
      <c r="XJ374" s="0"/>
      <c r="XK374" s="0"/>
      <c r="XL374" s="0"/>
      <c r="XM374" s="0"/>
      <c r="XN374" s="0"/>
      <c r="XO374" s="0"/>
      <c r="XP374" s="0"/>
      <c r="XQ374" s="0"/>
      <c r="XR374" s="0"/>
      <c r="XS374" s="0"/>
      <c r="XT374" s="0"/>
      <c r="XU374" s="0"/>
      <c r="XV374" s="0"/>
      <c r="XW374" s="0"/>
      <c r="XX374" s="0"/>
      <c r="XY374" s="0"/>
      <c r="XZ374" s="0"/>
      <c r="YA374" s="0"/>
      <c r="YB374" s="0"/>
      <c r="YC374" s="0"/>
      <c r="YD374" s="0"/>
      <c r="YE374" s="0"/>
      <c r="YF374" s="0"/>
      <c r="YG374" s="0"/>
      <c r="YH374" s="0"/>
      <c r="YI374" s="0"/>
      <c r="YJ374" s="0"/>
      <c r="YK374" s="0"/>
      <c r="YL374" s="0"/>
      <c r="YM374" s="0"/>
      <c r="YN374" s="0"/>
      <c r="YO374" s="0"/>
      <c r="YP374" s="0"/>
      <c r="YQ374" s="0"/>
      <c r="YR374" s="0"/>
      <c r="YS374" s="0"/>
      <c r="YT374" s="0"/>
      <c r="YU374" s="0"/>
      <c r="YV374" s="0"/>
      <c r="YW374" s="0"/>
      <c r="YX374" s="0"/>
      <c r="YY374" s="0"/>
      <c r="YZ374" s="0"/>
      <c r="ZA374" s="0"/>
      <c r="ZB374" s="0"/>
      <c r="ZC374" s="0"/>
      <c r="ZD374" s="0"/>
      <c r="ZE374" s="0"/>
      <c r="ZF374" s="0"/>
      <c r="ZG374" s="0"/>
      <c r="ZH374" s="0"/>
      <c r="ZI374" s="0"/>
      <c r="ZJ374" s="0"/>
      <c r="ZK374" s="0"/>
      <c r="ZL374" s="0"/>
      <c r="ZM374" s="0"/>
      <c r="ZN374" s="0"/>
      <c r="ZO374" s="0"/>
      <c r="ZP374" s="0"/>
      <c r="ZQ374" s="0"/>
      <c r="ZR374" s="0"/>
      <c r="ZS374" s="0"/>
      <c r="ZT374" s="0"/>
      <c r="ZU374" s="0"/>
      <c r="ZV374" s="0"/>
      <c r="ZW374" s="0"/>
      <c r="ZX374" s="0"/>
      <c r="ZY374" s="0"/>
      <c r="ZZ374" s="0"/>
      <c r="AAA374" s="0"/>
      <c r="AAB374" s="0"/>
      <c r="AAC374" s="0"/>
      <c r="AAD374" s="0"/>
      <c r="AAE374" s="0"/>
      <c r="AAF374" s="0"/>
      <c r="AAG374" s="0"/>
      <c r="AAH374" s="0"/>
      <c r="AAI374" s="0"/>
      <c r="AAJ374" s="0"/>
      <c r="AAK374" s="0"/>
      <c r="AAL374" s="0"/>
      <c r="AAM374" s="0"/>
      <c r="AAN374" s="0"/>
      <c r="AAO374" s="0"/>
      <c r="AAP374" s="0"/>
      <c r="AAQ374" s="0"/>
      <c r="AAR374" s="0"/>
      <c r="AAS374" s="0"/>
      <c r="AAT374" s="0"/>
      <c r="AAU374" s="0"/>
      <c r="AAV374" s="0"/>
      <c r="AAW374" s="0"/>
      <c r="AAX374" s="0"/>
      <c r="AAY374" s="0"/>
      <c r="AAZ374" s="0"/>
      <c r="ABA374" s="0"/>
      <c r="ABB374" s="0"/>
      <c r="ABC374" s="0"/>
      <c r="ABD374" s="0"/>
      <c r="ABE374" s="0"/>
      <c r="ABF374" s="0"/>
      <c r="ABG374" s="0"/>
      <c r="ABH374" s="0"/>
      <c r="ABI374" s="0"/>
      <c r="ABJ374" s="0"/>
      <c r="ABK374" s="0"/>
      <c r="ABL374" s="0"/>
      <c r="ABM374" s="0"/>
      <c r="ABN374" s="0"/>
      <c r="ABO374" s="0"/>
      <c r="ABP374" s="0"/>
      <c r="ABQ374" s="0"/>
      <c r="ABR374" s="0"/>
      <c r="ABS374" s="0"/>
      <c r="ABT374" s="0"/>
      <c r="ABU374" s="0"/>
      <c r="ABV374" s="0"/>
      <c r="ABW374" s="0"/>
      <c r="ABX374" s="0"/>
      <c r="ABY374" s="0"/>
      <c r="ABZ374" s="0"/>
      <c r="ACA374" s="0"/>
      <c r="ACB374" s="0"/>
      <c r="ACC374" s="0"/>
      <c r="ACD374" s="0"/>
      <c r="ACE374" s="0"/>
      <c r="ACF374" s="0"/>
      <c r="ACG374" s="0"/>
      <c r="ACH374" s="0"/>
      <c r="ACI374" s="0"/>
      <c r="ACJ374" s="0"/>
      <c r="ACK374" s="0"/>
      <c r="ACL374" s="0"/>
      <c r="ACM374" s="0"/>
      <c r="ACN374" s="0"/>
      <c r="ACO374" s="0"/>
      <c r="ACP374" s="0"/>
      <c r="ACQ374" s="0"/>
      <c r="ACR374" s="0"/>
      <c r="ACS374" s="0"/>
      <c r="ACT374" s="0"/>
      <c r="ACU374" s="0"/>
      <c r="ACV374" s="0"/>
      <c r="ACW374" s="0"/>
      <c r="ACX374" s="0"/>
      <c r="ACY374" s="0"/>
      <c r="ACZ374" s="0"/>
      <c r="ADA374" s="0"/>
      <c r="ADB374" s="0"/>
      <c r="ADC374" s="0"/>
      <c r="ADD374" s="0"/>
      <c r="ADE374" s="0"/>
      <c r="ADF374" s="0"/>
      <c r="ADG374" s="0"/>
      <c r="ADH374" s="0"/>
      <c r="ADI374" s="0"/>
      <c r="ADJ374" s="0"/>
      <c r="ADK374" s="0"/>
      <c r="ADL374" s="0"/>
      <c r="ADM374" s="0"/>
      <c r="ADN374" s="0"/>
      <c r="ADO374" s="0"/>
      <c r="ADP374" s="0"/>
      <c r="ADQ374" s="0"/>
      <c r="ADR374" s="0"/>
      <c r="ADS374" s="0"/>
      <c r="ADT374" s="0"/>
      <c r="ADU374" s="0"/>
      <c r="ADV374" s="0"/>
      <c r="ADW374" s="0"/>
      <c r="ADX374" s="0"/>
      <c r="ADY374" s="0"/>
      <c r="ADZ374" s="0"/>
      <c r="AEA374" s="0"/>
      <c r="AEB374" s="0"/>
      <c r="AEC374" s="0"/>
      <c r="AED374" s="0"/>
      <c r="AEE374" s="0"/>
      <c r="AEF374" s="0"/>
      <c r="AEG374" s="0"/>
      <c r="AEH374" s="0"/>
      <c r="AEI374" s="0"/>
      <c r="AEJ374" s="0"/>
      <c r="AEK374" s="0"/>
      <c r="AEL374" s="0"/>
      <c r="AEM374" s="0"/>
      <c r="AEN374" s="0"/>
      <c r="AEO374" s="0"/>
      <c r="AEP374" s="0"/>
      <c r="AEQ374" s="0"/>
      <c r="AER374" s="0"/>
      <c r="AES374" s="0"/>
      <c r="AET374" s="0"/>
      <c r="AEU374" s="0"/>
      <c r="AEV374" s="0"/>
      <c r="AEW374" s="0"/>
      <c r="AEX374" s="0"/>
      <c r="AEY374" s="0"/>
      <c r="AEZ374" s="0"/>
      <c r="AFA374" s="0"/>
      <c r="AFB374" s="0"/>
      <c r="AFC374" s="0"/>
      <c r="AFD374" s="0"/>
      <c r="AFE374" s="0"/>
      <c r="AFF374" s="0"/>
      <c r="AFG374" s="0"/>
      <c r="AFH374" s="0"/>
      <c r="AFI374" s="0"/>
      <c r="AFJ374" s="0"/>
      <c r="AFK374" s="0"/>
      <c r="AFL374" s="0"/>
      <c r="AFM374" s="0"/>
      <c r="AFN374" s="0"/>
      <c r="AFO374" s="0"/>
      <c r="AFP374" s="0"/>
      <c r="AFQ374" s="0"/>
      <c r="AFR374" s="0"/>
      <c r="AFS374" s="0"/>
      <c r="AFT374" s="0"/>
      <c r="AFU374" s="0"/>
      <c r="AFV374" s="0"/>
      <c r="AFW374" s="0"/>
      <c r="AFX374" s="0"/>
      <c r="AFY374" s="0"/>
      <c r="AFZ374" s="0"/>
      <c r="AGA374" s="0"/>
      <c r="AGB374" s="0"/>
      <c r="AGC374" s="0"/>
      <c r="AGD374" s="0"/>
      <c r="AGE374" s="0"/>
      <c r="AGF374" s="0"/>
      <c r="AGG374" s="0"/>
      <c r="AGH374" s="0"/>
      <c r="AGI374" s="0"/>
      <c r="AGJ374" s="0"/>
      <c r="AGK374" s="0"/>
      <c r="AGL374" s="0"/>
      <c r="AGM374" s="0"/>
      <c r="AGN374" s="0"/>
      <c r="AGO374" s="0"/>
      <c r="AGP374" s="0"/>
      <c r="AGQ374" s="0"/>
      <c r="AGR374" s="0"/>
      <c r="AGS374" s="0"/>
      <c r="AGT374" s="0"/>
      <c r="AGU374" s="0"/>
      <c r="AGV374" s="0"/>
      <c r="AGW374" s="0"/>
      <c r="AGX374" s="0"/>
      <c r="AGY374" s="0"/>
      <c r="AGZ374" s="0"/>
      <c r="AHA374" s="0"/>
      <c r="AHB374" s="0"/>
      <c r="AHC374" s="0"/>
      <c r="AHD374" s="0"/>
      <c r="AHE374" s="0"/>
      <c r="AHF374" s="0"/>
      <c r="AHG374" s="0"/>
      <c r="AHH374" s="0"/>
      <c r="AHI374" s="0"/>
      <c r="AHJ374" s="0"/>
      <c r="AHK374" s="0"/>
      <c r="AHL374" s="0"/>
      <c r="AHM374" s="0"/>
      <c r="AHN374" s="0"/>
      <c r="AHO374" s="0"/>
      <c r="AHP374" s="0"/>
      <c r="AHQ374" s="0"/>
      <c r="AHR374" s="0"/>
      <c r="AHS374" s="0"/>
      <c r="AHT374" s="0"/>
      <c r="AHU374" s="0"/>
      <c r="AHV374" s="0"/>
      <c r="AHW374" s="0"/>
      <c r="AHX374" s="0"/>
      <c r="AHY374" s="0"/>
      <c r="AHZ374" s="0"/>
      <c r="AIA374" s="0"/>
      <c r="AIB374" s="0"/>
      <c r="AIC374" s="0"/>
      <c r="AID374" s="0"/>
      <c r="AIE374" s="0"/>
      <c r="AIF374" s="0"/>
      <c r="AIG374" s="0"/>
      <c r="AIH374" s="0"/>
      <c r="AII374" s="0"/>
      <c r="AIJ374" s="0"/>
      <c r="AIK374" s="0"/>
      <c r="AIL374" s="0"/>
      <c r="AIM374" s="0"/>
      <c r="AIN374" s="0"/>
      <c r="AIO374" s="0"/>
      <c r="AIP374" s="0"/>
      <c r="AIQ374" s="0"/>
      <c r="AIR374" s="0"/>
      <c r="AIS374" s="0"/>
      <c r="AIT374" s="0"/>
      <c r="AIU374" s="0"/>
      <c r="AIV374" s="0"/>
      <c r="AIW374" s="0"/>
      <c r="AIX374" s="0"/>
      <c r="AIY374" s="0"/>
      <c r="AIZ374" s="0"/>
      <c r="AJA374" s="0"/>
      <c r="AJB374" s="0"/>
      <c r="AJC374" s="0"/>
      <c r="AJD374" s="0"/>
      <c r="AJE374" s="0"/>
      <c r="AJF374" s="0"/>
      <c r="AJG374" s="0"/>
      <c r="AJH374" s="0"/>
      <c r="AJI374" s="0"/>
      <c r="AJJ374" s="0"/>
      <c r="AJK374" s="0"/>
      <c r="AJL374" s="0"/>
      <c r="AJM374" s="0"/>
      <c r="AJN374" s="0"/>
      <c r="AJO374" s="0"/>
      <c r="AJP374" s="0"/>
      <c r="AJQ374" s="0"/>
      <c r="AJR374" s="0"/>
      <c r="AJS374" s="0"/>
      <c r="AJT374" s="0"/>
      <c r="AJU374" s="0"/>
      <c r="AJV374" s="0"/>
      <c r="AJW374" s="0"/>
      <c r="AJX374" s="0"/>
      <c r="AJY374" s="0"/>
      <c r="AJZ374" s="0"/>
      <c r="AKA374" s="0"/>
      <c r="AKB374" s="0"/>
      <c r="AKC374" s="0"/>
      <c r="AKD374" s="0"/>
      <c r="AKE374" s="0"/>
      <c r="AKF374" s="0"/>
      <c r="AKG374" s="0"/>
      <c r="AKH374" s="0"/>
      <c r="AKI374" s="0"/>
      <c r="AKJ374" s="0"/>
      <c r="AKK374" s="0"/>
      <c r="AKL374" s="0"/>
      <c r="AKM374" s="0"/>
      <c r="AKN374" s="0"/>
      <c r="AKO374" s="0"/>
      <c r="AKP374" s="0"/>
      <c r="AKQ374" s="0"/>
      <c r="AKR374" s="0"/>
      <c r="AKS374" s="0"/>
      <c r="AKT374" s="0"/>
      <c r="AKU374" s="0"/>
      <c r="AKV374" s="0"/>
      <c r="AKW374" s="0"/>
      <c r="AKX374" s="0"/>
      <c r="AKY374" s="0"/>
      <c r="AKZ374" s="0"/>
      <c r="ALA374" s="0"/>
      <c r="ALB374" s="0"/>
      <c r="ALC374" s="0"/>
      <c r="ALD374" s="0"/>
      <c r="ALE374" s="0"/>
      <c r="ALF374" s="0"/>
      <c r="ALG374" s="0"/>
      <c r="ALH374" s="0"/>
      <c r="ALI374" s="0"/>
      <c r="ALJ374" s="0"/>
      <c r="ALK374" s="0"/>
      <c r="ALL374" s="0"/>
      <c r="ALM374" s="0"/>
      <c r="ALN374" s="0"/>
      <c r="ALO374" s="0"/>
      <c r="ALP374" s="0"/>
      <c r="ALQ374" s="0"/>
      <c r="ALR374" s="0"/>
      <c r="ALS374" s="0"/>
      <c r="ALT374" s="0"/>
      <c r="ALU374" s="0"/>
      <c r="ALV374" s="0"/>
      <c r="ALW374" s="0"/>
      <c r="ALX374" s="0"/>
      <c r="ALY374" s="0"/>
      <c r="ALZ374" s="0"/>
      <c r="AMA374" s="0"/>
      <c r="AMB374" s="0"/>
      <c r="AMC374" s="0"/>
      <c r="AMD374" s="0"/>
      <c r="AME374" s="0"/>
      <c r="AMF374" s="0"/>
      <c r="AMG374" s="0"/>
      <c r="AMH374" s="0"/>
      <c r="AMI374" s="0"/>
      <c r="AMJ374" s="0"/>
    </row>
    <row r="375" customFormat="false" ht="25.5" hidden="false" customHeight="false" outlineLevel="0" collapsed="false">
      <c r="A375" s="126" t="s">
        <v>1435</v>
      </c>
      <c r="B375" s="127" t="n">
        <v>1</v>
      </c>
      <c r="C375" s="127" t="n">
        <v>1</v>
      </c>
      <c r="D375" s="127" t="n">
        <v>1</v>
      </c>
      <c r="E375" s="127" t="n">
        <v>1</v>
      </c>
      <c r="F375" s="127" t="n">
        <v>1</v>
      </c>
      <c r="G375" s="127" t="n">
        <v>1</v>
      </c>
      <c r="H375" s="127" t="n">
        <v>1</v>
      </c>
      <c r="I375" s="127" t="n">
        <v>1</v>
      </c>
      <c r="J375" s="127" t="n">
        <v>1</v>
      </c>
      <c r="K375" s="127" t="n">
        <v>1</v>
      </c>
      <c r="L375" s="127" t="n">
        <v>0</v>
      </c>
      <c r="M375" s="127" t="n">
        <v>1</v>
      </c>
      <c r="N375" s="127" t="n">
        <v>1</v>
      </c>
      <c r="O375" s="127" t="n">
        <v>1</v>
      </c>
      <c r="P375" s="128" t="n">
        <v>1</v>
      </c>
      <c r="Q375" s="0"/>
      <c r="R375" s="0"/>
      <c r="S375" s="0"/>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c r="IY375" s="0"/>
      <c r="IZ375" s="0"/>
      <c r="JA375" s="0"/>
      <c r="JB375" s="0"/>
      <c r="JC375" s="0"/>
      <c r="JD375" s="0"/>
      <c r="JE375" s="0"/>
      <c r="JF375" s="0"/>
      <c r="JG375" s="0"/>
      <c r="JH375" s="0"/>
      <c r="JI375" s="0"/>
      <c r="JJ375" s="0"/>
      <c r="JK375" s="0"/>
      <c r="JL375" s="0"/>
      <c r="JM375" s="0"/>
      <c r="JN375" s="0"/>
      <c r="JO375" s="0"/>
      <c r="JP375" s="0"/>
      <c r="JQ375" s="0"/>
      <c r="JR375" s="0"/>
      <c r="JS375" s="0"/>
      <c r="JT375" s="0"/>
      <c r="JU375" s="0"/>
      <c r="JV375" s="0"/>
      <c r="JW375" s="0"/>
      <c r="JX375" s="0"/>
      <c r="JY375" s="0"/>
      <c r="JZ375" s="0"/>
      <c r="KA375" s="0"/>
      <c r="KB375" s="0"/>
      <c r="KC375" s="0"/>
      <c r="KD375" s="0"/>
      <c r="KE375" s="0"/>
      <c r="KF375" s="0"/>
      <c r="KG375" s="0"/>
      <c r="KH375" s="0"/>
      <c r="KI375" s="0"/>
      <c r="KJ375" s="0"/>
      <c r="KK375" s="0"/>
      <c r="KL375" s="0"/>
      <c r="KM375" s="0"/>
      <c r="KN375" s="0"/>
      <c r="KO375" s="0"/>
      <c r="KP375" s="0"/>
      <c r="KQ375" s="0"/>
      <c r="KR375" s="0"/>
      <c r="KS375" s="0"/>
      <c r="KT375" s="0"/>
      <c r="KU375" s="0"/>
      <c r="KV375" s="0"/>
      <c r="KW375" s="0"/>
      <c r="KX375" s="0"/>
      <c r="KY375" s="0"/>
      <c r="KZ375" s="0"/>
      <c r="LA375" s="0"/>
      <c r="LB375" s="0"/>
      <c r="LC375" s="0"/>
      <c r="LD375" s="0"/>
      <c r="LE375" s="0"/>
      <c r="LF375" s="0"/>
      <c r="LG375" s="0"/>
      <c r="LH375" s="0"/>
      <c r="LI375" s="0"/>
      <c r="LJ375" s="0"/>
      <c r="LK375" s="0"/>
      <c r="LL375" s="0"/>
      <c r="LM375" s="0"/>
      <c r="LN375" s="0"/>
      <c r="LO375" s="0"/>
      <c r="LP375" s="0"/>
      <c r="LQ375" s="0"/>
      <c r="LR375" s="0"/>
      <c r="LS375" s="0"/>
      <c r="LT375" s="0"/>
      <c r="LU375" s="0"/>
      <c r="LV375" s="0"/>
      <c r="LW375" s="0"/>
      <c r="LX375" s="0"/>
      <c r="LY375" s="0"/>
      <c r="LZ375" s="0"/>
      <c r="MA375" s="0"/>
      <c r="MB375" s="0"/>
      <c r="MC375" s="0"/>
      <c r="MD375" s="0"/>
      <c r="ME375" s="0"/>
      <c r="MF375" s="0"/>
      <c r="MG375" s="0"/>
      <c r="MH375" s="0"/>
      <c r="MI375" s="0"/>
      <c r="MJ375" s="0"/>
      <c r="MK375" s="0"/>
      <c r="ML375" s="0"/>
      <c r="MM375" s="0"/>
      <c r="MN375" s="0"/>
      <c r="MO375" s="0"/>
      <c r="MP375" s="0"/>
      <c r="MQ375" s="0"/>
      <c r="MR375" s="0"/>
      <c r="MS375" s="0"/>
      <c r="MT375" s="0"/>
      <c r="MU375" s="0"/>
      <c r="MV375" s="0"/>
      <c r="MW375" s="0"/>
      <c r="MX375" s="0"/>
      <c r="MY375" s="0"/>
      <c r="MZ375" s="0"/>
      <c r="NA375" s="0"/>
      <c r="NB375" s="0"/>
      <c r="NC375" s="0"/>
      <c r="ND375" s="0"/>
      <c r="NE375" s="0"/>
      <c r="NF375" s="0"/>
      <c r="NG375" s="0"/>
      <c r="NH375" s="0"/>
      <c r="NI375" s="0"/>
      <c r="NJ375" s="0"/>
      <c r="NK375" s="0"/>
      <c r="NL375" s="0"/>
      <c r="NM375" s="0"/>
      <c r="NN375" s="0"/>
      <c r="NO375" s="0"/>
      <c r="NP375" s="0"/>
      <c r="NQ375" s="0"/>
      <c r="NR375" s="0"/>
      <c r="NS375" s="0"/>
      <c r="NT375" s="0"/>
      <c r="NU375" s="0"/>
      <c r="NV375" s="0"/>
      <c r="NW375" s="0"/>
      <c r="NX375" s="0"/>
      <c r="NY375" s="0"/>
      <c r="NZ375" s="0"/>
      <c r="OA375" s="0"/>
      <c r="OB375" s="0"/>
      <c r="OC375" s="0"/>
      <c r="OD375" s="0"/>
      <c r="OE375" s="0"/>
      <c r="OF375" s="0"/>
      <c r="OG375" s="0"/>
      <c r="OH375" s="0"/>
      <c r="OI375" s="0"/>
      <c r="OJ375" s="0"/>
      <c r="OK375" s="0"/>
      <c r="OL375" s="0"/>
      <c r="OM375" s="0"/>
      <c r="ON375" s="0"/>
      <c r="OO375" s="0"/>
      <c r="OP375" s="0"/>
      <c r="OQ375" s="0"/>
      <c r="OR375" s="0"/>
      <c r="OS375" s="0"/>
      <c r="OT375" s="0"/>
      <c r="OU375" s="0"/>
      <c r="OV375" s="0"/>
      <c r="OW375" s="0"/>
      <c r="OX375" s="0"/>
      <c r="OY375" s="0"/>
      <c r="OZ375" s="0"/>
      <c r="PA375" s="0"/>
      <c r="PB375" s="0"/>
      <c r="PC375" s="0"/>
      <c r="PD375" s="0"/>
      <c r="PE375" s="0"/>
      <c r="PF375" s="0"/>
      <c r="PG375" s="0"/>
      <c r="PH375" s="0"/>
      <c r="PI375" s="0"/>
      <c r="PJ375" s="0"/>
      <c r="PK375" s="0"/>
      <c r="PL375" s="0"/>
      <c r="PM375" s="0"/>
      <c r="PN375" s="0"/>
      <c r="PO375" s="0"/>
      <c r="PP375" s="0"/>
      <c r="PQ375" s="0"/>
      <c r="PR375" s="0"/>
      <c r="PS375" s="0"/>
      <c r="PT375" s="0"/>
      <c r="PU375" s="0"/>
      <c r="PV375" s="0"/>
      <c r="PW375" s="0"/>
      <c r="PX375" s="0"/>
      <c r="PY375" s="0"/>
      <c r="PZ375" s="0"/>
      <c r="QA375" s="0"/>
      <c r="QB375" s="0"/>
      <c r="QC375" s="0"/>
      <c r="QD375" s="0"/>
      <c r="QE375" s="0"/>
      <c r="QF375" s="0"/>
      <c r="QG375" s="0"/>
      <c r="QH375" s="0"/>
      <c r="QI375" s="0"/>
      <c r="QJ375" s="0"/>
      <c r="QK375" s="0"/>
      <c r="QL375" s="0"/>
      <c r="QM375" s="0"/>
      <c r="QN375" s="0"/>
      <c r="QO375" s="0"/>
      <c r="QP375" s="0"/>
      <c r="QQ375" s="0"/>
      <c r="QR375" s="0"/>
      <c r="QS375" s="0"/>
      <c r="QT375" s="0"/>
      <c r="QU375" s="0"/>
      <c r="QV375" s="0"/>
      <c r="QW375" s="0"/>
      <c r="QX375" s="0"/>
      <c r="QY375" s="0"/>
      <c r="QZ375" s="0"/>
      <c r="RA375" s="0"/>
      <c r="RB375" s="0"/>
      <c r="RC375" s="0"/>
      <c r="RD375" s="0"/>
      <c r="RE375" s="0"/>
      <c r="RF375" s="0"/>
      <c r="RG375" s="0"/>
      <c r="RH375" s="0"/>
      <c r="RI375" s="0"/>
      <c r="RJ375" s="0"/>
      <c r="RK375" s="0"/>
      <c r="RL375" s="0"/>
      <c r="RM375" s="0"/>
      <c r="RN375" s="0"/>
      <c r="RO375" s="0"/>
      <c r="RP375" s="0"/>
      <c r="RQ375" s="0"/>
      <c r="RR375" s="0"/>
      <c r="RS375" s="0"/>
      <c r="RT375" s="0"/>
      <c r="RU375" s="0"/>
      <c r="RV375" s="0"/>
      <c r="RW375" s="0"/>
      <c r="RX375" s="0"/>
      <c r="RY375" s="0"/>
      <c r="RZ375" s="0"/>
      <c r="SA375" s="0"/>
      <c r="SB375" s="0"/>
      <c r="SC375" s="0"/>
      <c r="SD375" s="0"/>
      <c r="SE375" s="0"/>
      <c r="SF375" s="0"/>
      <c r="SG375" s="0"/>
      <c r="SH375" s="0"/>
      <c r="SI375" s="0"/>
      <c r="SJ375" s="0"/>
      <c r="SK375" s="0"/>
      <c r="SL375" s="0"/>
      <c r="SM375" s="0"/>
      <c r="SN375" s="0"/>
      <c r="SO375" s="0"/>
      <c r="SP375" s="0"/>
      <c r="SQ375" s="0"/>
      <c r="SR375" s="0"/>
      <c r="SS375" s="0"/>
      <c r="ST375" s="0"/>
      <c r="SU375" s="0"/>
      <c r="SV375" s="0"/>
      <c r="SW375" s="0"/>
      <c r="SX375" s="0"/>
      <c r="SY375" s="0"/>
      <c r="SZ375" s="0"/>
      <c r="TA375" s="0"/>
      <c r="TB375" s="0"/>
      <c r="TC375" s="0"/>
      <c r="TD375" s="0"/>
      <c r="TE375" s="0"/>
      <c r="TF375" s="0"/>
      <c r="TG375" s="0"/>
      <c r="TH375" s="0"/>
      <c r="TI375" s="0"/>
      <c r="TJ375" s="0"/>
      <c r="TK375" s="0"/>
      <c r="TL375" s="0"/>
      <c r="TM375" s="0"/>
      <c r="TN375" s="0"/>
      <c r="TO375" s="0"/>
      <c r="TP375" s="0"/>
      <c r="TQ375" s="0"/>
      <c r="TR375" s="0"/>
      <c r="TS375" s="0"/>
      <c r="TT375" s="0"/>
      <c r="TU375" s="0"/>
      <c r="TV375" s="0"/>
      <c r="TW375" s="0"/>
      <c r="TX375" s="0"/>
      <c r="TY375" s="0"/>
      <c r="TZ375" s="0"/>
      <c r="UA375" s="0"/>
      <c r="UB375" s="0"/>
      <c r="UC375" s="0"/>
      <c r="UD375" s="0"/>
      <c r="UE375" s="0"/>
      <c r="UF375" s="0"/>
      <c r="UG375" s="0"/>
      <c r="UH375" s="0"/>
      <c r="UI375" s="0"/>
      <c r="UJ375" s="0"/>
      <c r="UK375" s="0"/>
      <c r="UL375" s="0"/>
      <c r="UM375" s="0"/>
      <c r="UN375" s="0"/>
      <c r="UO375" s="0"/>
      <c r="UP375" s="0"/>
      <c r="UQ375" s="0"/>
      <c r="UR375" s="0"/>
      <c r="US375" s="0"/>
      <c r="UT375" s="0"/>
      <c r="UU375" s="0"/>
      <c r="UV375" s="0"/>
      <c r="UW375" s="0"/>
      <c r="UX375" s="0"/>
      <c r="UY375" s="0"/>
      <c r="UZ375" s="0"/>
      <c r="VA375" s="0"/>
      <c r="VB375" s="0"/>
      <c r="VC375" s="0"/>
      <c r="VD375" s="0"/>
      <c r="VE375" s="0"/>
      <c r="VF375" s="0"/>
      <c r="VG375" s="0"/>
      <c r="VH375" s="0"/>
      <c r="VI375" s="0"/>
      <c r="VJ375" s="0"/>
      <c r="VK375" s="0"/>
      <c r="VL375" s="0"/>
      <c r="VM375" s="0"/>
      <c r="VN375" s="0"/>
      <c r="VO375" s="0"/>
      <c r="VP375" s="0"/>
      <c r="VQ375" s="0"/>
      <c r="VR375" s="0"/>
      <c r="VS375" s="0"/>
      <c r="VT375" s="0"/>
      <c r="VU375" s="0"/>
      <c r="VV375" s="0"/>
      <c r="VW375" s="0"/>
      <c r="VX375" s="0"/>
      <c r="VY375" s="0"/>
      <c r="VZ375" s="0"/>
      <c r="WA375" s="0"/>
      <c r="WB375" s="0"/>
      <c r="WC375" s="0"/>
      <c r="WD375" s="0"/>
      <c r="WE375" s="0"/>
      <c r="WF375" s="0"/>
      <c r="WG375" s="0"/>
      <c r="WH375" s="0"/>
      <c r="WI375" s="0"/>
      <c r="WJ375" s="0"/>
      <c r="WK375" s="0"/>
      <c r="WL375" s="0"/>
      <c r="WM375" s="0"/>
      <c r="WN375" s="0"/>
      <c r="WO375" s="0"/>
      <c r="WP375" s="0"/>
      <c r="WQ375" s="0"/>
      <c r="WR375" s="0"/>
      <c r="WS375" s="0"/>
      <c r="WT375" s="0"/>
      <c r="WU375" s="0"/>
      <c r="WV375" s="0"/>
      <c r="WW375" s="0"/>
      <c r="WX375" s="0"/>
      <c r="WY375" s="0"/>
      <c r="WZ375" s="0"/>
      <c r="XA375" s="0"/>
      <c r="XB375" s="0"/>
      <c r="XC375" s="0"/>
      <c r="XD375" s="0"/>
      <c r="XE375" s="0"/>
      <c r="XF375" s="0"/>
      <c r="XG375" s="0"/>
      <c r="XH375" s="0"/>
      <c r="XI375" s="0"/>
      <c r="XJ375" s="0"/>
      <c r="XK375" s="0"/>
      <c r="XL375" s="0"/>
      <c r="XM375" s="0"/>
      <c r="XN375" s="0"/>
      <c r="XO375" s="0"/>
      <c r="XP375" s="0"/>
      <c r="XQ375" s="0"/>
      <c r="XR375" s="0"/>
      <c r="XS375" s="0"/>
      <c r="XT375" s="0"/>
      <c r="XU375" s="0"/>
      <c r="XV375" s="0"/>
      <c r="XW375" s="0"/>
      <c r="XX375" s="0"/>
      <c r="XY375" s="0"/>
      <c r="XZ375" s="0"/>
      <c r="YA375" s="0"/>
      <c r="YB375" s="0"/>
      <c r="YC375" s="0"/>
      <c r="YD375" s="0"/>
      <c r="YE375" s="0"/>
      <c r="YF375" s="0"/>
      <c r="YG375" s="0"/>
      <c r="YH375" s="0"/>
      <c r="YI375" s="0"/>
      <c r="YJ375" s="0"/>
      <c r="YK375" s="0"/>
      <c r="YL375" s="0"/>
      <c r="YM375" s="0"/>
      <c r="YN375" s="0"/>
      <c r="YO375" s="0"/>
      <c r="YP375" s="0"/>
      <c r="YQ375" s="0"/>
      <c r="YR375" s="0"/>
      <c r="YS375" s="0"/>
      <c r="YT375" s="0"/>
      <c r="YU375" s="0"/>
      <c r="YV375" s="0"/>
      <c r="YW375" s="0"/>
      <c r="YX375" s="0"/>
      <c r="YY375" s="0"/>
      <c r="YZ375" s="0"/>
      <c r="ZA375" s="0"/>
      <c r="ZB375" s="0"/>
      <c r="ZC375" s="0"/>
      <c r="ZD375" s="0"/>
      <c r="ZE375" s="0"/>
      <c r="ZF375" s="0"/>
      <c r="ZG375" s="0"/>
      <c r="ZH375" s="0"/>
      <c r="ZI375" s="0"/>
      <c r="ZJ375" s="0"/>
      <c r="ZK375" s="0"/>
      <c r="ZL375" s="0"/>
      <c r="ZM375" s="0"/>
      <c r="ZN375" s="0"/>
      <c r="ZO375" s="0"/>
      <c r="ZP375" s="0"/>
      <c r="ZQ375" s="0"/>
      <c r="ZR375" s="0"/>
      <c r="ZS375" s="0"/>
      <c r="ZT375" s="0"/>
      <c r="ZU375" s="0"/>
      <c r="ZV375" s="0"/>
      <c r="ZW375" s="0"/>
      <c r="ZX375" s="0"/>
      <c r="ZY375" s="0"/>
      <c r="ZZ375" s="0"/>
      <c r="AAA375" s="0"/>
      <c r="AAB375" s="0"/>
      <c r="AAC375" s="0"/>
      <c r="AAD375" s="0"/>
      <c r="AAE375" s="0"/>
      <c r="AAF375" s="0"/>
      <c r="AAG375" s="0"/>
      <c r="AAH375" s="0"/>
      <c r="AAI375" s="0"/>
      <c r="AAJ375" s="0"/>
      <c r="AAK375" s="0"/>
      <c r="AAL375" s="0"/>
      <c r="AAM375" s="0"/>
      <c r="AAN375" s="0"/>
      <c r="AAO375" s="0"/>
      <c r="AAP375" s="0"/>
      <c r="AAQ375" s="0"/>
      <c r="AAR375" s="0"/>
      <c r="AAS375" s="0"/>
      <c r="AAT375" s="0"/>
      <c r="AAU375" s="0"/>
      <c r="AAV375" s="0"/>
      <c r="AAW375" s="0"/>
      <c r="AAX375" s="0"/>
      <c r="AAY375" s="0"/>
      <c r="AAZ375" s="0"/>
      <c r="ABA375" s="0"/>
      <c r="ABB375" s="0"/>
      <c r="ABC375" s="0"/>
      <c r="ABD375" s="0"/>
      <c r="ABE375" s="0"/>
      <c r="ABF375" s="0"/>
      <c r="ABG375" s="0"/>
      <c r="ABH375" s="0"/>
      <c r="ABI375" s="0"/>
      <c r="ABJ375" s="0"/>
      <c r="ABK375" s="0"/>
      <c r="ABL375" s="0"/>
      <c r="ABM375" s="0"/>
      <c r="ABN375" s="0"/>
      <c r="ABO375" s="0"/>
      <c r="ABP375" s="0"/>
      <c r="ABQ375" s="0"/>
      <c r="ABR375" s="0"/>
      <c r="ABS375" s="0"/>
      <c r="ABT375" s="0"/>
      <c r="ABU375" s="0"/>
      <c r="ABV375" s="0"/>
      <c r="ABW375" s="0"/>
      <c r="ABX375" s="0"/>
      <c r="ABY375" s="0"/>
      <c r="ABZ375" s="0"/>
      <c r="ACA375" s="0"/>
      <c r="ACB375" s="0"/>
      <c r="ACC375" s="0"/>
      <c r="ACD375" s="0"/>
      <c r="ACE375" s="0"/>
      <c r="ACF375" s="0"/>
      <c r="ACG375" s="0"/>
      <c r="ACH375" s="0"/>
      <c r="ACI375" s="0"/>
      <c r="ACJ375" s="0"/>
      <c r="ACK375" s="0"/>
      <c r="ACL375" s="0"/>
      <c r="ACM375" s="0"/>
      <c r="ACN375" s="0"/>
      <c r="ACO375" s="0"/>
      <c r="ACP375" s="0"/>
      <c r="ACQ375" s="0"/>
      <c r="ACR375" s="0"/>
      <c r="ACS375" s="0"/>
      <c r="ACT375" s="0"/>
      <c r="ACU375" s="0"/>
      <c r="ACV375" s="0"/>
      <c r="ACW375" s="0"/>
      <c r="ACX375" s="0"/>
      <c r="ACY375" s="0"/>
      <c r="ACZ375" s="0"/>
      <c r="ADA375" s="0"/>
      <c r="ADB375" s="0"/>
      <c r="ADC375" s="0"/>
      <c r="ADD375" s="0"/>
      <c r="ADE375" s="0"/>
      <c r="ADF375" s="0"/>
      <c r="ADG375" s="0"/>
      <c r="ADH375" s="0"/>
      <c r="ADI375" s="0"/>
      <c r="ADJ375" s="0"/>
      <c r="ADK375" s="0"/>
      <c r="ADL375" s="0"/>
      <c r="ADM375" s="0"/>
      <c r="ADN375" s="0"/>
      <c r="ADO375" s="0"/>
      <c r="ADP375" s="0"/>
      <c r="ADQ375" s="0"/>
      <c r="ADR375" s="0"/>
      <c r="ADS375" s="0"/>
      <c r="ADT375" s="0"/>
      <c r="ADU375" s="0"/>
      <c r="ADV375" s="0"/>
      <c r="ADW375" s="0"/>
      <c r="ADX375" s="0"/>
      <c r="ADY375" s="0"/>
      <c r="ADZ375" s="0"/>
      <c r="AEA375" s="0"/>
      <c r="AEB375" s="0"/>
      <c r="AEC375" s="0"/>
      <c r="AED375" s="0"/>
      <c r="AEE375" s="0"/>
      <c r="AEF375" s="0"/>
      <c r="AEG375" s="0"/>
      <c r="AEH375" s="0"/>
      <c r="AEI375" s="0"/>
      <c r="AEJ375" s="0"/>
      <c r="AEK375" s="0"/>
      <c r="AEL375" s="0"/>
      <c r="AEM375" s="0"/>
      <c r="AEN375" s="0"/>
      <c r="AEO375" s="0"/>
      <c r="AEP375" s="0"/>
      <c r="AEQ375" s="0"/>
      <c r="AER375" s="0"/>
      <c r="AES375" s="0"/>
      <c r="AET375" s="0"/>
      <c r="AEU375" s="0"/>
      <c r="AEV375" s="0"/>
      <c r="AEW375" s="0"/>
      <c r="AEX375" s="0"/>
      <c r="AEY375" s="0"/>
      <c r="AEZ375" s="0"/>
      <c r="AFA375" s="0"/>
      <c r="AFB375" s="0"/>
      <c r="AFC375" s="0"/>
      <c r="AFD375" s="0"/>
      <c r="AFE375" s="0"/>
      <c r="AFF375" s="0"/>
      <c r="AFG375" s="0"/>
      <c r="AFH375" s="0"/>
      <c r="AFI375" s="0"/>
      <c r="AFJ375" s="0"/>
      <c r="AFK375" s="0"/>
      <c r="AFL375" s="0"/>
      <c r="AFM375" s="0"/>
      <c r="AFN375" s="0"/>
      <c r="AFO375" s="0"/>
      <c r="AFP375" s="0"/>
      <c r="AFQ375" s="0"/>
      <c r="AFR375" s="0"/>
      <c r="AFS375" s="0"/>
      <c r="AFT375" s="0"/>
      <c r="AFU375" s="0"/>
      <c r="AFV375" s="0"/>
      <c r="AFW375" s="0"/>
      <c r="AFX375" s="0"/>
      <c r="AFY375" s="0"/>
      <c r="AFZ375" s="0"/>
      <c r="AGA375" s="0"/>
      <c r="AGB375" s="0"/>
      <c r="AGC375" s="0"/>
      <c r="AGD375" s="0"/>
      <c r="AGE375" s="0"/>
      <c r="AGF375" s="0"/>
      <c r="AGG375" s="0"/>
      <c r="AGH375" s="0"/>
      <c r="AGI375" s="0"/>
      <c r="AGJ375" s="0"/>
      <c r="AGK375" s="0"/>
      <c r="AGL375" s="0"/>
      <c r="AGM375" s="0"/>
      <c r="AGN375" s="0"/>
      <c r="AGO375" s="0"/>
      <c r="AGP375" s="0"/>
      <c r="AGQ375" s="0"/>
      <c r="AGR375" s="0"/>
      <c r="AGS375" s="0"/>
      <c r="AGT375" s="0"/>
      <c r="AGU375" s="0"/>
      <c r="AGV375" s="0"/>
      <c r="AGW375" s="0"/>
      <c r="AGX375" s="0"/>
      <c r="AGY375" s="0"/>
      <c r="AGZ375" s="0"/>
      <c r="AHA375" s="0"/>
      <c r="AHB375" s="0"/>
      <c r="AHC375" s="0"/>
      <c r="AHD375" s="0"/>
      <c r="AHE375" s="0"/>
      <c r="AHF375" s="0"/>
      <c r="AHG375" s="0"/>
      <c r="AHH375" s="0"/>
      <c r="AHI375" s="0"/>
      <c r="AHJ375" s="0"/>
      <c r="AHK375" s="0"/>
      <c r="AHL375" s="0"/>
      <c r="AHM375" s="0"/>
      <c r="AHN375" s="0"/>
      <c r="AHO375" s="0"/>
      <c r="AHP375" s="0"/>
      <c r="AHQ375" s="0"/>
      <c r="AHR375" s="0"/>
      <c r="AHS375" s="0"/>
      <c r="AHT375" s="0"/>
      <c r="AHU375" s="0"/>
      <c r="AHV375" s="0"/>
      <c r="AHW375" s="0"/>
      <c r="AHX375" s="0"/>
      <c r="AHY375" s="0"/>
      <c r="AHZ375" s="0"/>
      <c r="AIA375" s="0"/>
      <c r="AIB375" s="0"/>
      <c r="AIC375" s="0"/>
      <c r="AID375" s="0"/>
      <c r="AIE375" s="0"/>
      <c r="AIF375" s="0"/>
      <c r="AIG375" s="0"/>
      <c r="AIH375" s="0"/>
      <c r="AII375" s="0"/>
      <c r="AIJ375" s="0"/>
      <c r="AIK375" s="0"/>
      <c r="AIL375" s="0"/>
      <c r="AIM375" s="0"/>
      <c r="AIN375" s="0"/>
      <c r="AIO375" s="0"/>
      <c r="AIP375" s="0"/>
      <c r="AIQ375" s="0"/>
      <c r="AIR375" s="0"/>
      <c r="AIS375" s="0"/>
      <c r="AIT375" s="0"/>
      <c r="AIU375" s="0"/>
      <c r="AIV375" s="0"/>
      <c r="AIW375" s="0"/>
      <c r="AIX375" s="0"/>
      <c r="AIY375" s="0"/>
      <c r="AIZ375" s="0"/>
      <c r="AJA375" s="0"/>
      <c r="AJB375" s="0"/>
      <c r="AJC375" s="0"/>
      <c r="AJD375" s="0"/>
      <c r="AJE375" s="0"/>
      <c r="AJF375" s="0"/>
      <c r="AJG375" s="0"/>
      <c r="AJH375" s="0"/>
      <c r="AJI375" s="0"/>
      <c r="AJJ375" s="0"/>
      <c r="AJK375" s="0"/>
      <c r="AJL375" s="0"/>
      <c r="AJM375" s="0"/>
      <c r="AJN375" s="0"/>
      <c r="AJO375" s="0"/>
      <c r="AJP375" s="0"/>
      <c r="AJQ375" s="0"/>
      <c r="AJR375" s="0"/>
      <c r="AJS375" s="0"/>
      <c r="AJT375" s="0"/>
      <c r="AJU375" s="0"/>
      <c r="AJV375" s="0"/>
      <c r="AJW375" s="0"/>
      <c r="AJX375" s="0"/>
      <c r="AJY375" s="0"/>
      <c r="AJZ375" s="0"/>
      <c r="AKA375" s="0"/>
      <c r="AKB375" s="0"/>
      <c r="AKC375" s="0"/>
      <c r="AKD375" s="0"/>
      <c r="AKE375" s="0"/>
      <c r="AKF375" s="0"/>
      <c r="AKG375" s="0"/>
      <c r="AKH375" s="0"/>
      <c r="AKI375" s="0"/>
      <c r="AKJ375" s="0"/>
      <c r="AKK375" s="0"/>
      <c r="AKL375" s="0"/>
      <c r="AKM375" s="0"/>
      <c r="AKN375" s="0"/>
      <c r="AKO375" s="0"/>
      <c r="AKP375" s="0"/>
      <c r="AKQ375" s="0"/>
      <c r="AKR375" s="0"/>
      <c r="AKS375" s="0"/>
      <c r="AKT375" s="0"/>
      <c r="AKU375" s="0"/>
      <c r="AKV375" s="0"/>
      <c r="AKW375" s="0"/>
      <c r="AKX375" s="0"/>
      <c r="AKY375" s="0"/>
      <c r="AKZ375" s="0"/>
      <c r="ALA375" s="0"/>
      <c r="ALB375" s="0"/>
      <c r="ALC375" s="0"/>
      <c r="ALD375" s="0"/>
      <c r="ALE375" s="0"/>
      <c r="ALF375" s="0"/>
      <c r="ALG375" s="0"/>
      <c r="ALH375" s="0"/>
      <c r="ALI375" s="0"/>
      <c r="ALJ375" s="0"/>
      <c r="ALK375" s="0"/>
      <c r="ALL375" s="0"/>
      <c r="ALM375" s="0"/>
      <c r="ALN375" s="0"/>
      <c r="ALO375" s="0"/>
      <c r="ALP375" s="0"/>
      <c r="ALQ375" s="0"/>
      <c r="ALR375" s="0"/>
      <c r="ALS375" s="0"/>
      <c r="ALT375" s="0"/>
      <c r="ALU375" s="0"/>
      <c r="ALV375" s="0"/>
      <c r="ALW375" s="0"/>
      <c r="ALX375" s="0"/>
      <c r="ALY375" s="0"/>
      <c r="ALZ375" s="0"/>
      <c r="AMA375" s="0"/>
      <c r="AMB375" s="0"/>
      <c r="AMC375" s="0"/>
      <c r="AMD375" s="0"/>
      <c r="AME375" s="0"/>
      <c r="AMF375" s="0"/>
      <c r="AMG375" s="0"/>
      <c r="AMH375" s="0"/>
      <c r="AMI375" s="0"/>
      <c r="AMJ375" s="0"/>
    </row>
    <row r="376" s="141" customFormat="true" ht="12.75" hidden="false" customHeight="false" outlineLevel="0" collapsed="false">
      <c r="A376" s="138" t="s">
        <v>1436</v>
      </c>
      <c r="B376" s="139" t="n">
        <v>1</v>
      </c>
      <c r="C376" s="139" t="n">
        <v>1</v>
      </c>
      <c r="D376" s="139" t="n">
        <v>1</v>
      </c>
      <c r="E376" s="139" t="n">
        <v>1</v>
      </c>
      <c r="F376" s="139" t="n">
        <v>1</v>
      </c>
      <c r="G376" s="139" t="n">
        <v>1</v>
      </c>
      <c r="H376" s="139" t="n">
        <v>1</v>
      </c>
      <c r="I376" s="139" t="n">
        <v>1</v>
      </c>
      <c r="J376" s="139" t="n">
        <v>1</v>
      </c>
      <c r="K376" s="139" t="n">
        <v>1</v>
      </c>
      <c r="L376" s="139" t="n">
        <v>1</v>
      </c>
      <c r="M376" s="139" t="n">
        <v>1</v>
      </c>
      <c r="N376" s="139" t="n">
        <v>1</v>
      </c>
      <c r="O376" s="139" t="n">
        <v>997</v>
      </c>
      <c r="P376" s="140" t="n">
        <v>1</v>
      </c>
    </row>
    <row r="377" customFormat="false" ht="39" hidden="false" customHeight="false" outlineLevel="0" collapsed="false">
      <c r="A377" s="126" t="s">
        <v>1437</v>
      </c>
      <c r="B377" s="4" t="n">
        <v>1</v>
      </c>
      <c r="C377" s="4" t="n">
        <v>0</v>
      </c>
      <c r="D377" s="4" t="n">
        <v>0</v>
      </c>
      <c r="E377" s="4" t="n">
        <v>1</v>
      </c>
      <c r="F377" s="4" t="n">
        <v>1</v>
      </c>
      <c r="G377" s="4" t="n">
        <v>0</v>
      </c>
      <c r="H377" s="4" t="n">
        <v>1</v>
      </c>
      <c r="I377" s="4" t="n">
        <v>1</v>
      </c>
      <c r="J377" s="4" t="n">
        <v>0</v>
      </c>
      <c r="K377" s="4" t="n">
        <v>1</v>
      </c>
      <c r="L377" s="4" t="n">
        <v>1</v>
      </c>
      <c r="M377" s="4" t="n">
        <v>1</v>
      </c>
      <c r="N377" s="4" t="n">
        <v>1</v>
      </c>
      <c r="O377" s="4" t="n">
        <v>0</v>
      </c>
      <c r="P377" s="4" t="n">
        <v>1</v>
      </c>
      <c r="Q377" s="0"/>
      <c r="R377" s="0"/>
      <c r="S377" s="0"/>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c r="IY377" s="0"/>
      <c r="IZ377" s="0"/>
      <c r="JA377" s="0"/>
      <c r="JB377" s="0"/>
      <c r="JC377" s="0"/>
      <c r="JD377" s="0"/>
      <c r="JE377" s="0"/>
      <c r="JF377" s="0"/>
      <c r="JG377" s="0"/>
      <c r="JH377" s="0"/>
      <c r="JI377" s="0"/>
      <c r="JJ377" s="0"/>
      <c r="JK377" s="0"/>
      <c r="JL377" s="0"/>
      <c r="JM377" s="0"/>
      <c r="JN377" s="0"/>
      <c r="JO377" s="0"/>
      <c r="JP377" s="0"/>
      <c r="JQ377" s="0"/>
      <c r="JR377" s="0"/>
      <c r="JS377" s="0"/>
      <c r="JT377" s="0"/>
      <c r="JU377" s="0"/>
      <c r="JV377" s="0"/>
      <c r="JW377" s="0"/>
      <c r="JX377" s="0"/>
      <c r="JY377" s="0"/>
      <c r="JZ377" s="0"/>
      <c r="KA377" s="0"/>
      <c r="KB377" s="0"/>
      <c r="KC377" s="0"/>
      <c r="KD377" s="0"/>
      <c r="KE377" s="0"/>
      <c r="KF377" s="0"/>
      <c r="KG377" s="0"/>
      <c r="KH377" s="0"/>
      <c r="KI377" s="0"/>
      <c r="KJ377" s="0"/>
      <c r="KK377" s="0"/>
      <c r="KL377" s="0"/>
      <c r="KM377" s="0"/>
      <c r="KN377" s="0"/>
      <c r="KO377" s="0"/>
      <c r="KP377" s="0"/>
      <c r="KQ377" s="0"/>
      <c r="KR377" s="0"/>
      <c r="KS377" s="0"/>
      <c r="KT377" s="0"/>
      <c r="KU377" s="0"/>
      <c r="KV377" s="0"/>
      <c r="KW377" s="0"/>
      <c r="KX377" s="0"/>
      <c r="KY377" s="0"/>
      <c r="KZ377" s="0"/>
      <c r="LA377" s="0"/>
      <c r="LB377" s="0"/>
      <c r="LC377" s="0"/>
      <c r="LD377" s="0"/>
      <c r="LE377" s="0"/>
      <c r="LF377" s="0"/>
      <c r="LG377" s="0"/>
      <c r="LH377" s="0"/>
      <c r="LI377" s="0"/>
      <c r="LJ377" s="0"/>
      <c r="LK377" s="0"/>
      <c r="LL377" s="0"/>
      <c r="LM377" s="0"/>
      <c r="LN377" s="0"/>
      <c r="LO377" s="0"/>
      <c r="LP377" s="0"/>
      <c r="LQ377" s="0"/>
      <c r="LR377" s="0"/>
      <c r="LS377" s="0"/>
      <c r="LT377" s="0"/>
      <c r="LU377" s="0"/>
      <c r="LV377" s="0"/>
      <c r="LW377" s="0"/>
      <c r="LX377" s="0"/>
      <c r="LY377" s="0"/>
      <c r="LZ377" s="0"/>
      <c r="MA377" s="0"/>
      <c r="MB377" s="0"/>
      <c r="MC377" s="0"/>
      <c r="MD377" s="0"/>
      <c r="ME377" s="0"/>
      <c r="MF377" s="0"/>
      <c r="MG377" s="0"/>
      <c r="MH377" s="0"/>
      <c r="MI377" s="0"/>
      <c r="MJ377" s="0"/>
      <c r="MK377" s="0"/>
      <c r="ML377" s="0"/>
      <c r="MM377" s="0"/>
      <c r="MN377" s="0"/>
      <c r="MO377" s="0"/>
      <c r="MP377" s="0"/>
      <c r="MQ377" s="0"/>
      <c r="MR377" s="0"/>
      <c r="MS377" s="0"/>
      <c r="MT377" s="0"/>
      <c r="MU377" s="0"/>
      <c r="MV377" s="0"/>
      <c r="MW377" s="0"/>
      <c r="MX377" s="0"/>
      <c r="MY377" s="0"/>
      <c r="MZ377" s="0"/>
      <c r="NA377" s="0"/>
      <c r="NB377" s="0"/>
      <c r="NC377" s="0"/>
      <c r="ND377" s="0"/>
      <c r="NE377" s="0"/>
      <c r="NF377" s="0"/>
      <c r="NG377" s="0"/>
      <c r="NH377" s="0"/>
      <c r="NI377" s="0"/>
      <c r="NJ377" s="0"/>
      <c r="NK377" s="0"/>
      <c r="NL377" s="0"/>
      <c r="NM377" s="0"/>
      <c r="NN377" s="0"/>
      <c r="NO377" s="0"/>
      <c r="NP377" s="0"/>
      <c r="NQ377" s="0"/>
      <c r="NR377" s="0"/>
      <c r="NS377" s="0"/>
      <c r="NT377" s="0"/>
      <c r="NU377" s="0"/>
      <c r="NV377" s="0"/>
      <c r="NW377" s="0"/>
      <c r="NX377" s="0"/>
      <c r="NY377" s="0"/>
      <c r="NZ377" s="0"/>
      <c r="OA377" s="0"/>
      <c r="OB377" s="0"/>
      <c r="OC377" s="0"/>
      <c r="OD377" s="0"/>
      <c r="OE377" s="0"/>
      <c r="OF377" s="0"/>
      <c r="OG377" s="0"/>
      <c r="OH377" s="0"/>
      <c r="OI377" s="0"/>
      <c r="OJ377" s="0"/>
      <c r="OK377" s="0"/>
      <c r="OL377" s="0"/>
      <c r="OM377" s="0"/>
      <c r="ON377" s="0"/>
      <c r="OO377" s="0"/>
      <c r="OP377" s="0"/>
      <c r="OQ377" s="0"/>
      <c r="OR377" s="0"/>
      <c r="OS377" s="0"/>
      <c r="OT377" s="0"/>
      <c r="OU377" s="0"/>
      <c r="OV377" s="0"/>
      <c r="OW377" s="0"/>
      <c r="OX377" s="0"/>
      <c r="OY377" s="0"/>
      <c r="OZ377" s="0"/>
      <c r="PA377" s="0"/>
      <c r="PB377" s="0"/>
      <c r="PC377" s="0"/>
      <c r="PD377" s="0"/>
      <c r="PE377" s="0"/>
      <c r="PF377" s="0"/>
      <c r="PG377" s="0"/>
      <c r="PH377" s="0"/>
      <c r="PI377" s="0"/>
      <c r="PJ377" s="0"/>
      <c r="PK377" s="0"/>
      <c r="PL377" s="0"/>
      <c r="PM377" s="0"/>
      <c r="PN377" s="0"/>
      <c r="PO377" s="0"/>
      <c r="PP377" s="0"/>
      <c r="PQ377" s="0"/>
      <c r="PR377" s="0"/>
      <c r="PS377" s="0"/>
      <c r="PT377" s="0"/>
      <c r="PU377" s="0"/>
      <c r="PV377" s="0"/>
      <c r="PW377" s="0"/>
      <c r="PX377" s="0"/>
      <c r="PY377" s="0"/>
      <c r="PZ377" s="0"/>
      <c r="QA377" s="0"/>
      <c r="QB377" s="0"/>
      <c r="QC377" s="0"/>
      <c r="QD377" s="0"/>
      <c r="QE377" s="0"/>
      <c r="QF377" s="0"/>
      <c r="QG377" s="0"/>
      <c r="QH377" s="0"/>
      <c r="QI377" s="0"/>
      <c r="QJ377" s="0"/>
      <c r="QK377" s="0"/>
      <c r="QL377" s="0"/>
      <c r="QM377" s="0"/>
      <c r="QN377" s="0"/>
      <c r="QO377" s="0"/>
      <c r="QP377" s="0"/>
      <c r="QQ377" s="0"/>
      <c r="QR377" s="0"/>
      <c r="QS377" s="0"/>
      <c r="QT377" s="0"/>
      <c r="QU377" s="0"/>
      <c r="QV377" s="0"/>
      <c r="QW377" s="0"/>
      <c r="QX377" s="0"/>
      <c r="QY377" s="0"/>
      <c r="QZ377" s="0"/>
      <c r="RA377" s="0"/>
      <c r="RB377" s="0"/>
      <c r="RC377" s="0"/>
      <c r="RD377" s="0"/>
      <c r="RE377" s="0"/>
      <c r="RF377" s="0"/>
      <c r="RG377" s="0"/>
      <c r="RH377" s="0"/>
      <c r="RI377" s="0"/>
      <c r="RJ377" s="0"/>
      <c r="RK377" s="0"/>
      <c r="RL377" s="0"/>
      <c r="RM377" s="0"/>
      <c r="RN377" s="0"/>
      <c r="RO377" s="0"/>
      <c r="RP377" s="0"/>
      <c r="RQ377" s="0"/>
      <c r="RR377" s="0"/>
      <c r="RS377" s="0"/>
      <c r="RT377" s="0"/>
      <c r="RU377" s="0"/>
      <c r="RV377" s="0"/>
      <c r="RW377" s="0"/>
      <c r="RX377" s="0"/>
      <c r="RY377" s="0"/>
      <c r="RZ377" s="0"/>
      <c r="SA377" s="0"/>
      <c r="SB377" s="0"/>
      <c r="SC377" s="0"/>
      <c r="SD377" s="0"/>
      <c r="SE377" s="0"/>
      <c r="SF377" s="0"/>
      <c r="SG377" s="0"/>
      <c r="SH377" s="0"/>
      <c r="SI377" s="0"/>
      <c r="SJ377" s="0"/>
      <c r="SK377" s="0"/>
      <c r="SL377" s="0"/>
      <c r="SM377" s="0"/>
      <c r="SN377" s="0"/>
      <c r="SO377" s="0"/>
      <c r="SP377" s="0"/>
      <c r="SQ377" s="0"/>
      <c r="SR377" s="0"/>
      <c r="SS377" s="0"/>
      <c r="ST377" s="0"/>
      <c r="SU377" s="0"/>
      <c r="SV377" s="0"/>
      <c r="SW377" s="0"/>
      <c r="SX377" s="0"/>
      <c r="SY377" s="0"/>
      <c r="SZ377" s="0"/>
      <c r="TA377" s="0"/>
      <c r="TB377" s="0"/>
      <c r="TC377" s="0"/>
      <c r="TD377" s="0"/>
      <c r="TE377" s="0"/>
      <c r="TF377" s="0"/>
      <c r="TG377" s="0"/>
      <c r="TH377" s="0"/>
      <c r="TI377" s="0"/>
      <c r="TJ377" s="0"/>
      <c r="TK377" s="0"/>
      <c r="TL377" s="0"/>
      <c r="TM377" s="0"/>
      <c r="TN377" s="0"/>
      <c r="TO377" s="0"/>
      <c r="TP377" s="0"/>
      <c r="TQ377" s="0"/>
      <c r="TR377" s="0"/>
      <c r="TS377" s="0"/>
      <c r="TT377" s="0"/>
      <c r="TU377" s="0"/>
      <c r="TV377" s="0"/>
      <c r="TW377" s="0"/>
      <c r="TX377" s="0"/>
      <c r="TY377" s="0"/>
      <c r="TZ377" s="0"/>
      <c r="UA377" s="0"/>
      <c r="UB377" s="0"/>
      <c r="UC377" s="0"/>
      <c r="UD377" s="0"/>
      <c r="UE377" s="0"/>
      <c r="UF377" s="0"/>
      <c r="UG377" s="0"/>
      <c r="UH377" s="0"/>
      <c r="UI377" s="0"/>
      <c r="UJ377" s="0"/>
      <c r="UK377" s="0"/>
      <c r="UL377" s="0"/>
      <c r="UM377" s="0"/>
      <c r="UN377" s="0"/>
      <c r="UO377" s="0"/>
      <c r="UP377" s="0"/>
      <c r="UQ377" s="0"/>
      <c r="UR377" s="0"/>
      <c r="US377" s="0"/>
      <c r="UT377" s="0"/>
      <c r="UU377" s="0"/>
      <c r="UV377" s="0"/>
      <c r="UW377" s="0"/>
      <c r="UX377" s="0"/>
      <c r="UY377" s="0"/>
      <c r="UZ377" s="0"/>
      <c r="VA377" s="0"/>
      <c r="VB377" s="0"/>
      <c r="VC377" s="0"/>
      <c r="VD377" s="0"/>
      <c r="VE377" s="0"/>
      <c r="VF377" s="0"/>
      <c r="VG377" s="0"/>
      <c r="VH377" s="0"/>
      <c r="VI377" s="0"/>
      <c r="VJ377" s="0"/>
      <c r="VK377" s="0"/>
      <c r="VL377" s="0"/>
      <c r="VM377" s="0"/>
      <c r="VN377" s="0"/>
      <c r="VO377" s="0"/>
      <c r="VP377" s="0"/>
      <c r="VQ377" s="0"/>
      <c r="VR377" s="0"/>
      <c r="VS377" s="0"/>
      <c r="VT377" s="0"/>
      <c r="VU377" s="0"/>
      <c r="VV377" s="0"/>
      <c r="VW377" s="0"/>
      <c r="VX377" s="0"/>
      <c r="VY377" s="0"/>
      <c r="VZ377" s="0"/>
      <c r="WA377" s="0"/>
      <c r="WB377" s="0"/>
      <c r="WC377" s="0"/>
      <c r="WD377" s="0"/>
      <c r="WE377" s="0"/>
      <c r="WF377" s="0"/>
      <c r="WG377" s="0"/>
      <c r="WH377" s="0"/>
      <c r="WI377" s="0"/>
      <c r="WJ377" s="0"/>
      <c r="WK377" s="0"/>
      <c r="WL377" s="0"/>
      <c r="WM377" s="0"/>
      <c r="WN377" s="0"/>
      <c r="WO377" s="0"/>
      <c r="WP377" s="0"/>
      <c r="WQ377" s="0"/>
      <c r="WR377" s="0"/>
      <c r="WS377" s="0"/>
      <c r="WT377" s="0"/>
      <c r="WU377" s="0"/>
      <c r="WV377" s="0"/>
      <c r="WW377" s="0"/>
      <c r="WX377" s="0"/>
      <c r="WY377" s="0"/>
      <c r="WZ377" s="0"/>
      <c r="XA377" s="0"/>
      <c r="XB377" s="0"/>
      <c r="XC377" s="0"/>
      <c r="XD377" s="0"/>
      <c r="XE377" s="0"/>
      <c r="XF377" s="0"/>
      <c r="XG377" s="0"/>
      <c r="XH377" s="0"/>
      <c r="XI377" s="0"/>
      <c r="XJ377" s="0"/>
      <c r="XK377" s="0"/>
      <c r="XL377" s="0"/>
      <c r="XM377" s="0"/>
      <c r="XN377" s="0"/>
      <c r="XO377" s="0"/>
      <c r="XP377" s="0"/>
      <c r="XQ377" s="0"/>
      <c r="XR377" s="0"/>
      <c r="XS377" s="0"/>
      <c r="XT377" s="0"/>
      <c r="XU377" s="0"/>
      <c r="XV377" s="0"/>
      <c r="XW377" s="0"/>
      <c r="XX377" s="0"/>
      <c r="XY377" s="0"/>
      <c r="XZ377" s="0"/>
      <c r="YA377" s="0"/>
      <c r="YB377" s="0"/>
      <c r="YC377" s="0"/>
      <c r="YD377" s="0"/>
      <c r="YE377" s="0"/>
      <c r="YF377" s="0"/>
      <c r="YG377" s="0"/>
      <c r="YH377" s="0"/>
      <c r="YI377" s="0"/>
      <c r="YJ377" s="0"/>
      <c r="YK377" s="0"/>
      <c r="YL377" s="0"/>
      <c r="YM377" s="0"/>
      <c r="YN377" s="0"/>
      <c r="YO377" s="0"/>
      <c r="YP377" s="0"/>
      <c r="YQ377" s="0"/>
      <c r="YR377" s="0"/>
      <c r="YS377" s="0"/>
      <c r="YT377" s="0"/>
      <c r="YU377" s="0"/>
      <c r="YV377" s="0"/>
      <c r="YW377" s="0"/>
      <c r="YX377" s="0"/>
      <c r="YY377" s="0"/>
      <c r="YZ377" s="0"/>
      <c r="ZA377" s="0"/>
      <c r="ZB377" s="0"/>
      <c r="ZC377" s="0"/>
      <c r="ZD377" s="0"/>
      <c r="ZE377" s="0"/>
      <c r="ZF377" s="0"/>
      <c r="ZG377" s="0"/>
      <c r="ZH377" s="0"/>
      <c r="ZI377" s="0"/>
      <c r="ZJ377" s="0"/>
      <c r="ZK377" s="0"/>
      <c r="ZL377" s="0"/>
      <c r="ZM377" s="0"/>
      <c r="ZN377" s="0"/>
      <c r="ZO377" s="0"/>
      <c r="ZP377" s="0"/>
      <c r="ZQ377" s="0"/>
      <c r="ZR377" s="0"/>
      <c r="ZS377" s="0"/>
      <c r="ZT377" s="0"/>
      <c r="ZU377" s="0"/>
      <c r="ZV377" s="0"/>
      <c r="ZW377" s="0"/>
      <c r="ZX377" s="0"/>
      <c r="ZY377" s="0"/>
      <c r="ZZ377" s="0"/>
      <c r="AAA377" s="0"/>
      <c r="AAB377" s="0"/>
      <c r="AAC377" s="0"/>
      <c r="AAD377" s="0"/>
      <c r="AAE377" s="0"/>
      <c r="AAF377" s="0"/>
      <c r="AAG377" s="0"/>
      <c r="AAH377" s="0"/>
      <c r="AAI377" s="0"/>
      <c r="AAJ377" s="0"/>
      <c r="AAK377" s="0"/>
      <c r="AAL377" s="0"/>
      <c r="AAM377" s="0"/>
      <c r="AAN377" s="0"/>
      <c r="AAO377" s="0"/>
      <c r="AAP377" s="0"/>
      <c r="AAQ377" s="0"/>
      <c r="AAR377" s="0"/>
      <c r="AAS377" s="0"/>
      <c r="AAT377" s="0"/>
      <c r="AAU377" s="0"/>
      <c r="AAV377" s="0"/>
      <c r="AAW377" s="0"/>
      <c r="AAX377" s="0"/>
      <c r="AAY377" s="0"/>
      <c r="AAZ377" s="0"/>
      <c r="ABA377" s="0"/>
      <c r="ABB377" s="0"/>
      <c r="ABC377" s="0"/>
      <c r="ABD377" s="0"/>
      <c r="ABE377" s="0"/>
      <c r="ABF377" s="0"/>
      <c r="ABG377" s="0"/>
      <c r="ABH377" s="0"/>
      <c r="ABI377" s="0"/>
      <c r="ABJ377" s="0"/>
      <c r="ABK377" s="0"/>
      <c r="ABL377" s="0"/>
      <c r="ABM377" s="0"/>
      <c r="ABN377" s="0"/>
      <c r="ABO377" s="0"/>
      <c r="ABP377" s="0"/>
      <c r="ABQ377" s="0"/>
      <c r="ABR377" s="0"/>
      <c r="ABS377" s="0"/>
      <c r="ABT377" s="0"/>
      <c r="ABU377" s="0"/>
      <c r="ABV377" s="0"/>
      <c r="ABW377" s="0"/>
      <c r="ABX377" s="0"/>
      <c r="ABY377" s="0"/>
      <c r="ABZ377" s="0"/>
      <c r="ACA377" s="0"/>
      <c r="ACB377" s="0"/>
      <c r="ACC377" s="0"/>
      <c r="ACD377" s="0"/>
      <c r="ACE377" s="0"/>
      <c r="ACF377" s="0"/>
      <c r="ACG377" s="0"/>
      <c r="ACH377" s="0"/>
      <c r="ACI377" s="0"/>
      <c r="ACJ377" s="0"/>
      <c r="ACK377" s="0"/>
      <c r="ACL377" s="0"/>
      <c r="ACM377" s="0"/>
      <c r="ACN377" s="0"/>
      <c r="ACO377" s="0"/>
      <c r="ACP377" s="0"/>
      <c r="ACQ377" s="0"/>
      <c r="ACR377" s="0"/>
      <c r="ACS377" s="0"/>
      <c r="ACT377" s="0"/>
      <c r="ACU377" s="0"/>
      <c r="ACV377" s="0"/>
      <c r="ACW377" s="0"/>
      <c r="ACX377" s="0"/>
      <c r="ACY377" s="0"/>
      <c r="ACZ377" s="0"/>
      <c r="ADA377" s="0"/>
      <c r="ADB377" s="0"/>
      <c r="ADC377" s="0"/>
      <c r="ADD377" s="0"/>
      <c r="ADE377" s="0"/>
      <c r="ADF377" s="0"/>
      <c r="ADG377" s="0"/>
      <c r="ADH377" s="0"/>
      <c r="ADI377" s="0"/>
      <c r="ADJ377" s="0"/>
      <c r="ADK377" s="0"/>
      <c r="ADL377" s="0"/>
      <c r="ADM377" s="0"/>
      <c r="ADN377" s="0"/>
      <c r="ADO377" s="0"/>
      <c r="ADP377" s="0"/>
      <c r="ADQ377" s="0"/>
      <c r="ADR377" s="0"/>
      <c r="ADS377" s="0"/>
      <c r="ADT377" s="0"/>
      <c r="ADU377" s="0"/>
      <c r="ADV377" s="0"/>
      <c r="ADW377" s="0"/>
      <c r="ADX377" s="0"/>
      <c r="ADY377" s="0"/>
      <c r="ADZ377" s="0"/>
      <c r="AEA377" s="0"/>
      <c r="AEB377" s="0"/>
      <c r="AEC377" s="0"/>
      <c r="AED377" s="0"/>
      <c r="AEE377" s="0"/>
      <c r="AEF377" s="0"/>
      <c r="AEG377" s="0"/>
      <c r="AEH377" s="0"/>
      <c r="AEI377" s="0"/>
      <c r="AEJ377" s="0"/>
      <c r="AEK377" s="0"/>
      <c r="AEL377" s="0"/>
      <c r="AEM377" s="0"/>
      <c r="AEN377" s="0"/>
      <c r="AEO377" s="0"/>
      <c r="AEP377" s="0"/>
      <c r="AEQ377" s="0"/>
      <c r="AER377" s="0"/>
      <c r="AES377" s="0"/>
      <c r="AET377" s="0"/>
      <c r="AEU377" s="0"/>
      <c r="AEV377" s="0"/>
      <c r="AEW377" s="0"/>
      <c r="AEX377" s="0"/>
      <c r="AEY377" s="0"/>
      <c r="AEZ377" s="0"/>
      <c r="AFA377" s="0"/>
      <c r="AFB377" s="0"/>
      <c r="AFC377" s="0"/>
      <c r="AFD377" s="0"/>
      <c r="AFE377" s="0"/>
      <c r="AFF377" s="0"/>
      <c r="AFG377" s="0"/>
      <c r="AFH377" s="0"/>
      <c r="AFI377" s="0"/>
      <c r="AFJ377" s="0"/>
      <c r="AFK377" s="0"/>
      <c r="AFL377" s="0"/>
      <c r="AFM377" s="0"/>
      <c r="AFN377" s="0"/>
      <c r="AFO377" s="0"/>
      <c r="AFP377" s="0"/>
      <c r="AFQ377" s="0"/>
      <c r="AFR377" s="0"/>
      <c r="AFS377" s="0"/>
      <c r="AFT377" s="0"/>
      <c r="AFU377" s="0"/>
      <c r="AFV377" s="0"/>
      <c r="AFW377" s="0"/>
      <c r="AFX377" s="0"/>
      <c r="AFY377" s="0"/>
      <c r="AFZ377" s="0"/>
      <c r="AGA377" s="0"/>
      <c r="AGB377" s="0"/>
      <c r="AGC377" s="0"/>
      <c r="AGD377" s="0"/>
      <c r="AGE377" s="0"/>
      <c r="AGF377" s="0"/>
      <c r="AGG377" s="0"/>
      <c r="AGH377" s="0"/>
      <c r="AGI377" s="0"/>
      <c r="AGJ377" s="0"/>
      <c r="AGK377" s="0"/>
      <c r="AGL377" s="0"/>
      <c r="AGM377" s="0"/>
      <c r="AGN377" s="0"/>
      <c r="AGO377" s="0"/>
      <c r="AGP377" s="0"/>
      <c r="AGQ377" s="0"/>
      <c r="AGR377" s="0"/>
      <c r="AGS377" s="0"/>
      <c r="AGT377" s="0"/>
      <c r="AGU377" s="0"/>
      <c r="AGV377" s="0"/>
      <c r="AGW377" s="0"/>
      <c r="AGX377" s="0"/>
      <c r="AGY377" s="0"/>
      <c r="AGZ377" s="0"/>
      <c r="AHA377" s="0"/>
      <c r="AHB377" s="0"/>
      <c r="AHC377" s="0"/>
      <c r="AHD377" s="0"/>
      <c r="AHE377" s="0"/>
      <c r="AHF377" s="0"/>
      <c r="AHG377" s="0"/>
      <c r="AHH377" s="0"/>
      <c r="AHI377" s="0"/>
      <c r="AHJ377" s="0"/>
      <c r="AHK377" s="0"/>
      <c r="AHL377" s="0"/>
      <c r="AHM377" s="0"/>
      <c r="AHN377" s="0"/>
      <c r="AHO377" s="0"/>
      <c r="AHP377" s="0"/>
      <c r="AHQ377" s="0"/>
      <c r="AHR377" s="0"/>
      <c r="AHS377" s="0"/>
      <c r="AHT377" s="0"/>
      <c r="AHU377" s="0"/>
      <c r="AHV377" s="0"/>
      <c r="AHW377" s="0"/>
      <c r="AHX377" s="0"/>
      <c r="AHY377" s="0"/>
      <c r="AHZ377" s="0"/>
      <c r="AIA377" s="0"/>
      <c r="AIB377" s="0"/>
      <c r="AIC377" s="0"/>
      <c r="AID377" s="0"/>
      <c r="AIE377" s="0"/>
      <c r="AIF377" s="0"/>
      <c r="AIG377" s="0"/>
      <c r="AIH377" s="0"/>
      <c r="AII377" s="0"/>
      <c r="AIJ377" s="0"/>
      <c r="AIK377" s="0"/>
      <c r="AIL377" s="0"/>
      <c r="AIM377" s="0"/>
      <c r="AIN377" s="0"/>
      <c r="AIO377" s="0"/>
      <c r="AIP377" s="0"/>
      <c r="AIQ377" s="0"/>
      <c r="AIR377" s="0"/>
      <c r="AIS377" s="0"/>
      <c r="AIT377" s="0"/>
      <c r="AIU377" s="0"/>
      <c r="AIV377" s="0"/>
      <c r="AIW377" s="0"/>
      <c r="AIX377" s="0"/>
      <c r="AIY377" s="0"/>
      <c r="AIZ377" s="0"/>
      <c r="AJA377" s="0"/>
      <c r="AJB377" s="0"/>
      <c r="AJC377" s="0"/>
      <c r="AJD377" s="0"/>
      <c r="AJE377" s="0"/>
      <c r="AJF377" s="0"/>
      <c r="AJG377" s="0"/>
      <c r="AJH377" s="0"/>
      <c r="AJI377" s="0"/>
      <c r="AJJ377" s="0"/>
      <c r="AJK377" s="0"/>
      <c r="AJL377" s="0"/>
      <c r="AJM377" s="0"/>
      <c r="AJN377" s="0"/>
      <c r="AJO377" s="0"/>
      <c r="AJP377" s="0"/>
      <c r="AJQ377" s="0"/>
      <c r="AJR377" s="0"/>
      <c r="AJS377" s="0"/>
      <c r="AJT377" s="0"/>
      <c r="AJU377" s="0"/>
      <c r="AJV377" s="0"/>
      <c r="AJW377" s="0"/>
      <c r="AJX377" s="0"/>
      <c r="AJY377" s="0"/>
      <c r="AJZ377" s="0"/>
      <c r="AKA377" s="0"/>
      <c r="AKB377" s="0"/>
      <c r="AKC377" s="0"/>
      <c r="AKD377" s="0"/>
      <c r="AKE377" s="0"/>
      <c r="AKF377" s="0"/>
      <c r="AKG377" s="0"/>
      <c r="AKH377" s="0"/>
      <c r="AKI377" s="0"/>
      <c r="AKJ377" s="0"/>
      <c r="AKK377" s="0"/>
      <c r="AKL377" s="0"/>
      <c r="AKM377" s="0"/>
      <c r="AKN377" s="0"/>
      <c r="AKO377" s="0"/>
      <c r="AKP377" s="0"/>
      <c r="AKQ377" s="0"/>
      <c r="AKR377" s="0"/>
      <c r="AKS377" s="0"/>
      <c r="AKT377" s="0"/>
      <c r="AKU377" s="0"/>
      <c r="AKV377" s="0"/>
      <c r="AKW377" s="0"/>
      <c r="AKX377" s="0"/>
      <c r="AKY377" s="0"/>
      <c r="AKZ377" s="0"/>
      <c r="ALA377" s="0"/>
      <c r="ALB377" s="0"/>
      <c r="ALC377" s="0"/>
      <c r="ALD377" s="0"/>
      <c r="ALE377" s="0"/>
      <c r="ALF377" s="0"/>
      <c r="ALG377" s="0"/>
      <c r="ALH377" s="0"/>
      <c r="ALI377" s="0"/>
      <c r="ALJ377" s="0"/>
      <c r="ALK377" s="0"/>
      <c r="ALL377" s="0"/>
      <c r="ALM377" s="0"/>
      <c r="ALN377" s="0"/>
      <c r="ALO377" s="0"/>
      <c r="ALP377" s="0"/>
      <c r="ALQ377" s="0"/>
      <c r="ALR377" s="0"/>
      <c r="ALS377" s="0"/>
      <c r="ALT377" s="0"/>
      <c r="ALU377" s="0"/>
      <c r="ALV377" s="0"/>
      <c r="ALW377" s="0"/>
      <c r="ALX377" s="0"/>
      <c r="ALY377" s="0"/>
      <c r="ALZ377" s="0"/>
      <c r="AMA377" s="0"/>
      <c r="AMB377" s="0"/>
      <c r="AMC377" s="0"/>
      <c r="AMD377" s="0"/>
      <c r="AME377" s="0"/>
      <c r="AMF377" s="0"/>
      <c r="AMG377" s="0"/>
      <c r="AMH377" s="0"/>
      <c r="AMI377" s="0"/>
      <c r="AMJ377" s="0"/>
    </row>
    <row r="378" customFormat="false" ht="51.75" hidden="false" customHeight="false" outlineLevel="0" collapsed="false">
      <c r="A378" s="126" t="s">
        <v>1438</v>
      </c>
      <c r="B378" s="4" t="n">
        <v>1</v>
      </c>
      <c r="C378" s="4" t="n">
        <v>0</v>
      </c>
      <c r="D378" s="4" t="n">
        <v>0</v>
      </c>
      <c r="E378" s="4" t="n">
        <v>1</v>
      </c>
      <c r="F378" s="4" t="n">
        <v>1</v>
      </c>
      <c r="G378" s="4" t="n">
        <v>0</v>
      </c>
      <c r="H378" s="4" t="n">
        <v>1</v>
      </c>
      <c r="I378" s="4" t="n">
        <v>1</v>
      </c>
      <c r="J378" s="4" t="n">
        <v>0</v>
      </c>
      <c r="K378" s="4" t="n">
        <v>1</v>
      </c>
      <c r="L378" s="4" t="n">
        <v>1</v>
      </c>
      <c r="M378" s="4" t="n">
        <v>1</v>
      </c>
      <c r="N378" s="4" t="n">
        <v>1</v>
      </c>
      <c r="O378" s="4" t="n">
        <v>0</v>
      </c>
      <c r="P378" s="4" t="n">
        <v>1</v>
      </c>
      <c r="Q378" s="0"/>
      <c r="R378" s="0"/>
      <c r="S378" s="0"/>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c r="IY378" s="0"/>
      <c r="IZ378" s="0"/>
      <c r="JA378" s="0"/>
      <c r="JB378" s="0"/>
      <c r="JC378" s="0"/>
      <c r="JD378" s="0"/>
      <c r="JE378" s="0"/>
      <c r="JF378" s="0"/>
      <c r="JG378" s="0"/>
      <c r="JH378" s="0"/>
      <c r="JI378" s="0"/>
      <c r="JJ378" s="0"/>
      <c r="JK378" s="0"/>
      <c r="JL378" s="0"/>
      <c r="JM378" s="0"/>
      <c r="JN378" s="0"/>
      <c r="JO378" s="0"/>
      <c r="JP378" s="0"/>
      <c r="JQ378" s="0"/>
      <c r="JR378" s="0"/>
      <c r="JS378" s="0"/>
      <c r="JT378" s="0"/>
      <c r="JU378" s="0"/>
      <c r="JV378" s="0"/>
      <c r="JW378" s="0"/>
      <c r="JX378" s="0"/>
      <c r="JY378" s="0"/>
      <c r="JZ378" s="0"/>
      <c r="KA378" s="0"/>
      <c r="KB378" s="0"/>
      <c r="KC378" s="0"/>
      <c r="KD378" s="0"/>
      <c r="KE378" s="0"/>
      <c r="KF378" s="0"/>
      <c r="KG378" s="0"/>
      <c r="KH378" s="0"/>
      <c r="KI378" s="0"/>
      <c r="KJ378" s="0"/>
      <c r="KK378" s="0"/>
      <c r="KL378" s="0"/>
      <c r="KM378" s="0"/>
      <c r="KN378" s="0"/>
      <c r="KO378" s="0"/>
      <c r="KP378" s="0"/>
      <c r="KQ378" s="0"/>
      <c r="KR378" s="0"/>
      <c r="KS378" s="0"/>
      <c r="KT378" s="0"/>
      <c r="KU378" s="0"/>
      <c r="KV378" s="0"/>
      <c r="KW378" s="0"/>
      <c r="KX378" s="0"/>
      <c r="KY378" s="0"/>
      <c r="KZ378" s="0"/>
      <c r="LA378" s="0"/>
      <c r="LB378" s="0"/>
      <c r="LC378" s="0"/>
      <c r="LD378" s="0"/>
      <c r="LE378" s="0"/>
      <c r="LF378" s="0"/>
      <c r="LG378" s="0"/>
      <c r="LH378" s="0"/>
      <c r="LI378" s="0"/>
      <c r="LJ378" s="0"/>
      <c r="LK378" s="0"/>
      <c r="LL378" s="0"/>
      <c r="LM378" s="0"/>
      <c r="LN378" s="0"/>
      <c r="LO378" s="0"/>
      <c r="LP378" s="0"/>
      <c r="LQ378" s="0"/>
      <c r="LR378" s="0"/>
      <c r="LS378" s="0"/>
      <c r="LT378" s="0"/>
      <c r="LU378" s="0"/>
      <c r="LV378" s="0"/>
      <c r="LW378" s="0"/>
      <c r="LX378" s="0"/>
      <c r="LY378" s="0"/>
      <c r="LZ378" s="0"/>
      <c r="MA378" s="0"/>
      <c r="MB378" s="0"/>
      <c r="MC378" s="0"/>
      <c r="MD378" s="0"/>
      <c r="ME378" s="0"/>
      <c r="MF378" s="0"/>
      <c r="MG378" s="0"/>
      <c r="MH378" s="0"/>
      <c r="MI378" s="0"/>
      <c r="MJ378" s="0"/>
      <c r="MK378" s="0"/>
      <c r="ML378" s="0"/>
      <c r="MM378" s="0"/>
      <c r="MN378" s="0"/>
      <c r="MO378" s="0"/>
      <c r="MP378" s="0"/>
      <c r="MQ378" s="0"/>
      <c r="MR378" s="0"/>
      <c r="MS378" s="0"/>
      <c r="MT378" s="0"/>
      <c r="MU378" s="0"/>
      <c r="MV378" s="0"/>
      <c r="MW378" s="0"/>
      <c r="MX378" s="0"/>
      <c r="MY378" s="0"/>
      <c r="MZ378" s="0"/>
      <c r="NA378" s="0"/>
      <c r="NB378" s="0"/>
      <c r="NC378" s="0"/>
      <c r="ND378" s="0"/>
      <c r="NE378" s="0"/>
      <c r="NF378" s="0"/>
      <c r="NG378" s="0"/>
      <c r="NH378" s="0"/>
      <c r="NI378" s="0"/>
      <c r="NJ378" s="0"/>
      <c r="NK378" s="0"/>
      <c r="NL378" s="0"/>
      <c r="NM378" s="0"/>
      <c r="NN378" s="0"/>
      <c r="NO378" s="0"/>
      <c r="NP378" s="0"/>
      <c r="NQ378" s="0"/>
      <c r="NR378" s="0"/>
      <c r="NS378" s="0"/>
      <c r="NT378" s="0"/>
      <c r="NU378" s="0"/>
      <c r="NV378" s="0"/>
      <c r="NW378" s="0"/>
      <c r="NX378" s="0"/>
      <c r="NY378" s="0"/>
      <c r="NZ378" s="0"/>
      <c r="OA378" s="0"/>
      <c r="OB378" s="0"/>
      <c r="OC378" s="0"/>
      <c r="OD378" s="0"/>
      <c r="OE378" s="0"/>
      <c r="OF378" s="0"/>
      <c r="OG378" s="0"/>
      <c r="OH378" s="0"/>
      <c r="OI378" s="0"/>
      <c r="OJ378" s="0"/>
      <c r="OK378" s="0"/>
      <c r="OL378" s="0"/>
      <c r="OM378" s="0"/>
      <c r="ON378" s="0"/>
      <c r="OO378" s="0"/>
      <c r="OP378" s="0"/>
      <c r="OQ378" s="0"/>
      <c r="OR378" s="0"/>
      <c r="OS378" s="0"/>
      <c r="OT378" s="0"/>
      <c r="OU378" s="0"/>
      <c r="OV378" s="0"/>
      <c r="OW378" s="0"/>
      <c r="OX378" s="0"/>
      <c r="OY378" s="0"/>
      <c r="OZ378" s="0"/>
      <c r="PA378" s="0"/>
      <c r="PB378" s="0"/>
      <c r="PC378" s="0"/>
      <c r="PD378" s="0"/>
      <c r="PE378" s="0"/>
      <c r="PF378" s="0"/>
      <c r="PG378" s="0"/>
      <c r="PH378" s="0"/>
      <c r="PI378" s="0"/>
      <c r="PJ378" s="0"/>
      <c r="PK378" s="0"/>
      <c r="PL378" s="0"/>
      <c r="PM378" s="0"/>
      <c r="PN378" s="0"/>
      <c r="PO378" s="0"/>
      <c r="PP378" s="0"/>
      <c r="PQ378" s="0"/>
      <c r="PR378" s="0"/>
      <c r="PS378" s="0"/>
      <c r="PT378" s="0"/>
      <c r="PU378" s="0"/>
      <c r="PV378" s="0"/>
      <c r="PW378" s="0"/>
      <c r="PX378" s="0"/>
      <c r="PY378" s="0"/>
      <c r="PZ378" s="0"/>
      <c r="QA378" s="0"/>
      <c r="QB378" s="0"/>
      <c r="QC378" s="0"/>
      <c r="QD378" s="0"/>
      <c r="QE378" s="0"/>
      <c r="QF378" s="0"/>
      <c r="QG378" s="0"/>
      <c r="QH378" s="0"/>
      <c r="QI378" s="0"/>
      <c r="QJ378" s="0"/>
      <c r="QK378" s="0"/>
      <c r="QL378" s="0"/>
      <c r="QM378" s="0"/>
      <c r="QN378" s="0"/>
      <c r="QO378" s="0"/>
      <c r="QP378" s="0"/>
      <c r="QQ378" s="0"/>
      <c r="QR378" s="0"/>
      <c r="QS378" s="0"/>
      <c r="QT378" s="0"/>
      <c r="QU378" s="0"/>
      <c r="QV378" s="0"/>
      <c r="QW378" s="0"/>
      <c r="QX378" s="0"/>
      <c r="QY378" s="0"/>
      <c r="QZ378" s="0"/>
      <c r="RA378" s="0"/>
      <c r="RB378" s="0"/>
      <c r="RC378" s="0"/>
      <c r="RD378" s="0"/>
      <c r="RE378" s="0"/>
      <c r="RF378" s="0"/>
      <c r="RG378" s="0"/>
      <c r="RH378" s="0"/>
      <c r="RI378" s="0"/>
      <c r="RJ378" s="0"/>
      <c r="RK378" s="0"/>
      <c r="RL378" s="0"/>
      <c r="RM378" s="0"/>
      <c r="RN378" s="0"/>
      <c r="RO378" s="0"/>
      <c r="RP378" s="0"/>
      <c r="RQ378" s="0"/>
      <c r="RR378" s="0"/>
      <c r="RS378" s="0"/>
      <c r="RT378" s="0"/>
      <c r="RU378" s="0"/>
      <c r="RV378" s="0"/>
      <c r="RW378" s="0"/>
      <c r="RX378" s="0"/>
      <c r="RY378" s="0"/>
      <c r="RZ378" s="0"/>
      <c r="SA378" s="0"/>
      <c r="SB378" s="0"/>
      <c r="SC378" s="0"/>
      <c r="SD378" s="0"/>
      <c r="SE378" s="0"/>
      <c r="SF378" s="0"/>
      <c r="SG378" s="0"/>
      <c r="SH378" s="0"/>
      <c r="SI378" s="0"/>
      <c r="SJ378" s="0"/>
      <c r="SK378" s="0"/>
      <c r="SL378" s="0"/>
      <c r="SM378" s="0"/>
      <c r="SN378" s="0"/>
      <c r="SO378" s="0"/>
      <c r="SP378" s="0"/>
      <c r="SQ378" s="0"/>
      <c r="SR378" s="0"/>
      <c r="SS378" s="0"/>
      <c r="ST378" s="0"/>
      <c r="SU378" s="0"/>
      <c r="SV378" s="0"/>
      <c r="SW378" s="0"/>
      <c r="SX378" s="0"/>
      <c r="SY378" s="0"/>
      <c r="SZ378" s="0"/>
      <c r="TA378" s="0"/>
      <c r="TB378" s="0"/>
      <c r="TC378" s="0"/>
      <c r="TD378" s="0"/>
      <c r="TE378" s="0"/>
      <c r="TF378" s="0"/>
      <c r="TG378" s="0"/>
      <c r="TH378" s="0"/>
      <c r="TI378" s="0"/>
      <c r="TJ378" s="0"/>
      <c r="TK378" s="0"/>
      <c r="TL378" s="0"/>
      <c r="TM378" s="0"/>
      <c r="TN378" s="0"/>
      <c r="TO378" s="0"/>
      <c r="TP378" s="0"/>
      <c r="TQ378" s="0"/>
      <c r="TR378" s="0"/>
      <c r="TS378" s="0"/>
      <c r="TT378" s="0"/>
      <c r="TU378" s="0"/>
      <c r="TV378" s="0"/>
      <c r="TW378" s="0"/>
      <c r="TX378" s="0"/>
      <c r="TY378" s="0"/>
      <c r="TZ378" s="0"/>
      <c r="UA378" s="0"/>
      <c r="UB378" s="0"/>
      <c r="UC378" s="0"/>
      <c r="UD378" s="0"/>
      <c r="UE378" s="0"/>
      <c r="UF378" s="0"/>
      <c r="UG378" s="0"/>
      <c r="UH378" s="0"/>
      <c r="UI378" s="0"/>
      <c r="UJ378" s="0"/>
      <c r="UK378" s="0"/>
      <c r="UL378" s="0"/>
      <c r="UM378" s="0"/>
      <c r="UN378" s="0"/>
      <c r="UO378" s="0"/>
      <c r="UP378" s="0"/>
      <c r="UQ378" s="0"/>
      <c r="UR378" s="0"/>
      <c r="US378" s="0"/>
      <c r="UT378" s="0"/>
      <c r="UU378" s="0"/>
      <c r="UV378" s="0"/>
      <c r="UW378" s="0"/>
      <c r="UX378" s="0"/>
      <c r="UY378" s="0"/>
      <c r="UZ378" s="0"/>
      <c r="VA378" s="0"/>
      <c r="VB378" s="0"/>
      <c r="VC378" s="0"/>
      <c r="VD378" s="0"/>
      <c r="VE378" s="0"/>
      <c r="VF378" s="0"/>
      <c r="VG378" s="0"/>
      <c r="VH378" s="0"/>
      <c r="VI378" s="0"/>
      <c r="VJ378" s="0"/>
      <c r="VK378" s="0"/>
      <c r="VL378" s="0"/>
      <c r="VM378" s="0"/>
      <c r="VN378" s="0"/>
      <c r="VO378" s="0"/>
      <c r="VP378" s="0"/>
      <c r="VQ378" s="0"/>
      <c r="VR378" s="0"/>
      <c r="VS378" s="0"/>
      <c r="VT378" s="0"/>
      <c r="VU378" s="0"/>
      <c r="VV378" s="0"/>
      <c r="VW378" s="0"/>
      <c r="VX378" s="0"/>
      <c r="VY378" s="0"/>
      <c r="VZ378" s="0"/>
      <c r="WA378" s="0"/>
      <c r="WB378" s="0"/>
      <c r="WC378" s="0"/>
      <c r="WD378" s="0"/>
      <c r="WE378" s="0"/>
      <c r="WF378" s="0"/>
      <c r="WG378" s="0"/>
      <c r="WH378" s="0"/>
      <c r="WI378" s="0"/>
      <c r="WJ378" s="0"/>
      <c r="WK378" s="0"/>
      <c r="WL378" s="0"/>
      <c r="WM378" s="0"/>
      <c r="WN378" s="0"/>
      <c r="WO378" s="0"/>
      <c r="WP378" s="0"/>
      <c r="WQ378" s="0"/>
      <c r="WR378" s="0"/>
      <c r="WS378" s="0"/>
      <c r="WT378" s="0"/>
      <c r="WU378" s="0"/>
      <c r="WV378" s="0"/>
      <c r="WW378" s="0"/>
      <c r="WX378" s="0"/>
      <c r="WY378" s="0"/>
      <c r="WZ378" s="0"/>
      <c r="XA378" s="0"/>
      <c r="XB378" s="0"/>
      <c r="XC378" s="0"/>
      <c r="XD378" s="0"/>
      <c r="XE378" s="0"/>
      <c r="XF378" s="0"/>
      <c r="XG378" s="0"/>
      <c r="XH378" s="0"/>
      <c r="XI378" s="0"/>
      <c r="XJ378" s="0"/>
      <c r="XK378" s="0"/>
      <c r="XL378" s="0"/>
      <c r="XM378" s="0"/>
      <c r="XN378" s="0"/>
      <c r="XO378" s="0"/>
      <c r="XP378" s="0"/>
      <c r="XQ378" s="0"/>
      <c r="XR378" s="0"/>
      <c r="XS378" s="0"/>
      <c r="XT378" s="0"/>
      <c r="XU378" s="0"/>
      <c r="XV378" s="0"/>
      <c r="XW378" s="0"/>
      <c r="XX378" s="0"/>
      <c r="XY378" s="0"/>
      <c r="XZ378" s="0"/>
      <c r="YA378" s="0"/>
      <c r="YB378" s="0"/>
      <c r="YC378" s="0"/>
      <c r="YD378" s="0"/>
      <c r="YE378" s="0"/>
      <c r="YF378" s="0"/>
      <c r="YG378" s="0"/>
      <c r="YH378" s="0"/>
      <c r="YI378" s="0"/>
      <c r="YJ378" s="0"/>
      <c r="YK378" s="0"/>
      <c r="YL378" s="0"/>
      <c r="YM378" s="0"/>
      <c r="YN378" s="0"/>
      <c r="YO378" s="0"/>
      <c r="YP378" s="0"/>
      <c r="YQ378" s="0"/>
      <c r="YR378" s="0"/>
      <c r="YS378" s="0"/>
      <c r="YT378" s="0"/>
      <c r="YU378" s="0"/>
      <c r="YV378" s="0"/>
      <c r="YW378" s="0"/>
      <c r="YX378" s="0"/>
      <c r="YY378" s="0"/>
      <c r="YZ378" s="0"/>
      <c r="ZA378" s="0"/>
      <c r="ZB378" s="0"/>
      <c r="ZC378" s="0"/>
      <c r="ZD378" s="0"/>
      <c r="ZE378" s="0"/>
      <c r="ZF378" s="0"/>
      <c r="ZG378" s="0"/>
      <c r="ZH378" s="0"/>
      <c r="ZI378" s="0"/>
      <c r="ZJ378" s="0"/>
      <c r="ZK378" s="0"/>
      <c r="ZL378" s="0"/>
      <c r="ZM378" s="0"/>
      <c r="ZN378" s="0"/>
      <c r="ZO378" s="0"/>
      <c r="ZP378" s="0"/>
      <c r="ZQ378" s="0"/>
      <c r="ZR378" s="0"/>
      <c r="ZS378" s="0"/>
      <c r="ZT378" s="0"/>
      <c r="ZU378" s="0"/>
      <c r="ZV378" s="0"/>
      <c r="ZW378" s="0"/>
      <c r="ZX378" s="0"/>
      <c r="ZY378" s="0"/>
      <c r="ZZ378" s="0"/>
      <c r="AAA378" s="0"/>
      <c r="AAB378" s="0"/>
      <c r="AAC378" s="0"/>
      <c r="AAD378" s="0"/>
      <c r="AAE378" s="0"/>
      <c r="AAF378" s="0"/>
      <c r="AAG378" s="0"/>
      <c r="AAH378" s="0"/>
      <c r="AAI378" s="0"/>
      <c r="AAJ378" s="0"/>
      <c r="AAK378" s="0"/>
      <c r="AAL378" s="0"/>
      <c r="AAM378" s="0"/>
      <c r="AAN378" s="0"/>
      <c r="AAO378" s="0"/>
      <c r="AAP378" s="0"/>
      <c r="AAQ378" s="0"/>
      <c r="AAR378" s="0"/>
      <c r="AAS378" s="0"/>
      <c r="AAT378" s="0"/>
      <c r="AAU378" s="0"/>
      <c r="AAV378" s="0"/>
      <c r="AAW378" s="0"/>
      <c r="AAX378" s="0"/>
      <c r="AAY378" s="0"/>
      <c r="AAZ378" s="0"/>
      <c r="ABA378" s="0"/>
      <c r="ABB378" s="0"/>
      <c r="ABC378" s="0"/>
      <c r="ABD378" s="0"/>
      <c r="ABE378" s="0"/>
      <c r="ABF378" s="0"/>
      <c r="ABG378" s="0"/>
      <c r="ABH378" s="0"/>
      <c r="ABI378" s="0"/>
      <c r="ABJ378" s="0"/>
      <c r="ABK378" s="0"/>
      <c r="ABL378" s="0"/>
      <c r="ABM378" s="0"/>
      <c r="ABN378" s="0"/>
      <c r="ABO378" s="0"/>
      <c r="ABP378" s="0"/>
      <c r="ABQ378" s="0"/>
      <c r="ABR378" s="0"/>
      <c r="ABS378" s="0"/>
      <c r="ABT378" s="0"/>
      <c r="ABU378" s="0"/>
      <c r="ABV378" s="0"/>
      <c r="ABW378" s="0"/>
      <c r="ABX378" s="0"/>
      <c r="ABY378" s="0"/>
      <c r="ABZ378" s="0"/>
      <c r="ACA378" s="0"/>
      <c r="ACB378" s="0"/>
      <c r="ACC378" s="0"/>
      <c r="ACD378" s="0"/>
      <c r="ACE378" s="0"/>
      <c r="ACF378" s="0"/>
      <c r="ACG378" s="0"/>
      <c r="ACH378" s="0"/>
      <c r="ACI378" s="0"/>
      <c r="ACJ378" s="0"/>
      <c r="ACK378" s="0"/>
      <c r="ACL378" s="0"/>
      <c r="ACM378" s="0"/>
      <c r="ACN378" s="0"/>
      <c r="ACO378" s="0"/>
      <c r="ACP378" s="0"/>
      <c r="ACQ378" s="0"/>
      <c r="ACR378" s="0"/>
      <c r="ACS378" s="0"/>
      <c r="ACT378" s="0"/>
      <c r="ACU378" s="0"/>
      <c r="ACV378" s="0"/>
      <c r="ACW378" s="0"/>
      <c r="ACX378" s="0"/>
      <c r="ACY378" s="0"/>
      <c r="ACZ378" s="0"/>
      <c r="ADA378" s="0"/>
      <c r="ADB378" s="0"/>
      <c r="ADC378" s="0"/>
      <c r="ADD378" s="0"/>
      <c r="ADE378" s="0"/>
      <c r="ADF378" s="0"/>
      <c r="ADG378" s="0"/>
      <c r="ADH378" s="0"/>
      <c r="ADI378" s="0"/>
      <c r="ADJ378" s="0"/>
      <c r="ADK378" s="0"/>
      <c r="ADL378" s="0"/>
      <c r="ADM378" s="0"/>
      <c r="ADN378" s="0"/>
      <c r="ADO378" s="0"/>
      <c r="ADP378" s="0"/>
      <c r="ADQ378" s="0"/>
      <c r="ADR378" s="0"/>
      <c r="ADS378" s="0"/>
      <c r="ADT378" s="0"/>
      <c r="ADU378" s="0"/>
      <c r="ADV378" s="0"/>
      <c r="ADW378" s="0"/>
      <c r="ADX378" s="0"/>
      <c r="ADY378" s="0"/>
      <c r="ADZ378" s="0"/>
      <c r="AEA378" s="0"/>
      <c r="AEB378" s="0"/>
      <c r="AEC378" s="0"/>
      <c r="AED378" s="0"/>
      <c r="AEE378" s="0"/>
      <c r="AEF378" s="0"/>
      <c r="AEG378" s="0"/>
      <c r="AEH378" s="0"/>
      <c r="AEI378" s="0"/>
      <c r="AEJ378" s="0"/>
      <c r="AEK378" s="0"/>
      <c r="AEL378" s="0"/>
      <c r="AEM378" s="0"/>
      <c r="AEN378" s="0"/>
      <c r="AEO378" s="0"/>
      <c r="AEP378" s="0"/>
      <c r="AEQ378" s="0"/>
      <c r="AER378" s="0"/>
      <c r="AES378" s="0"/>
      <c r="AET378" s="0"/>
      <c r="AEU378" s="0"/>
      <c r="AEV378" s="0"/>
      <c r="AEW378" s="0"/>
      <c r="AEX378" s="0"/>
      <c r="AEY378" s="0"/>
      <c r="AEZ378" s="0"/>
      <c r="AFA378" s="0"/>
      <c r="AFB378" s="0"/>
      <c r="AFC378" s="0"/>
      <c r="AFD378" s="0"/>
      <c r="AFE378" s="0"/>
      <c r="AFF378" s="0"/>
      <c r="AFG378" s="0"/>
      <c r="AFH378" s="0"/>
      <c r="AFI378" s="0"/>
      <c r="AFJ378" s="0"/>
      <c r="AFK378" s="0"/>
      <c r="AFL378" s="0"/>
      <c r="AFM378" s="0"/>
      <c r="AFN378" s="0"/>
      <c r="AFO378" s="0"/>
      <c r="AFP378" s="0"/>
      <c r="AFQ378" s="0"/>
      <c r="AFR378" s="0"/>
      <c r="AFS378" s="0"/>
      <c r="AFT378" s="0"/>
      <c r="AFU378" s="0"/>
      <c r="AFV378" s="0"/>
      <c r="AFW378" s="0"/>
      <c r="AFX378" s="0"/>
      <c r="AFY378" s="0"/>
      <c r="AFZ378" s="0"/>
      <c r="AGA378" s="0"/>
      <c r="AGB378" s="0"/>
      <c r="AGC378" s="0"/>
      <c r="AGD378" s="0"/>
      <c r="AGE378" s="0"/>
      <c r="AGF378" s="0"/>
      <c r="AGG378" s="0"/>
      <c r="AGH378" s="0"/>
      <c r="AGI378" s="0"/>
      <c r="AGJ378" s="0"/>
      <c r="AGK378" s="0"/>
      <c r="AGL378" s="0"/>
      <c r="AGM378" s="0"/>
      <c r="AGN378" s="0"/>
      <c r="AGO378" s="0"/>
      <c r="AGP378" s="0"/>
      <c r="AGQ378" s="0"/>
      <c r="AGR378" s="0"/>
      <c r="AGS378" s="0"/>
      <c r="AGT378" s="0"/>
      <c r="AGU378" s="0"/>
      <c r="AGV378" s="0"/>
      <c r="AGW378" s="0"/>
      <c r="AGX378" s="0"/>
      <c r="AGY378" s="0"/>
      <c r="AGZ378" s="0"/>
      <c r="AHA378" s="0"/>
      <c r="AHB378" s="0"/>
      <c r="AHC378" s="0"/>
      <c r="AHD378" s="0"/>
      <c r="AHE378" s="0"/>
      <c r="AHF378" s="0"/>
      <c r="AHG378" s="0"/>
      <c r="AHH378" s="0"/>
      <c r="AHI378" s="0"/>
      <c r="AHJ378" s="0"/>
      <c r="AHK378" s="0"/>
      <c r="AHL378" s="0"/>
      <c r="AHM378" s="0"/>
      <c r="AHN378" s="0"/>
      <c r="AHO378" s="0"/>
      <c r="AHP378" s="0"/>
      <c r="AHQ378" s="0"/>
      <c r="AHR378" s="0"/>
      <c r="AHS378" s="0"/>
      <c r="AHT378" s="0"/>
      <c r="AHU378" s="0"/>
      <c r="AHV378" s="0"/>
      <c r="AHW378" s="0"/>
      <c r="AHX378" s="0"/>
      <c r="AHY378" s="0"/>
      <c r="AHZ378" s="0"/>
      <c r="AIA378" s="0"/>
      <c r="AIB378" s="0"/>
      <c r="AIC378" s="0"/>
      <c r="AID378" s="0"/>
      <c r="AIE378" s="0"/>
      <c r="AIF378" s="0"/>
      <c r="AIG378" s="0"/>
      <c r="AIH378" s="0"/>
      <c r="AII378" s="0"/>
      <c r="AIJ378" s="0"/>
      <c r="AIK378" s="0"/>
      <c r="AIL378" s="0"/>
      <c r="AIM378" s="0"/>
      <c r="AIN378" s="0"/>
      <c r="AIO378" s="0"/>
      <c r="AIP378" s="0"/>
      <c r="AIQ378" s="0"/>
      <c r="AIR378" s="0"/>
      <c r="AIS378" s="0"/>
      <c r="AIT378" s="0"/>
      <c r="AIU378" s="0"/>
      <c r="AIV378" s="0"/>
      <c r="AIW378" s="0"/>
      <c r="AIX378" s="0"/>
      <c r="AIY378" s="0"/>
      <c r="AIZ378" s="0"/>
      <c r="AJA378" s="0"/>
      <c r="AJB378" s="0"/>
      <c r="AJC378" s="0"/>
      <c r="AJD378" s="0"/>
      <c r="AJE378" s="0"/>
      <c r="AJF378" s="0"/>
      <c r="AJG378" s="0"/>
      <c r="AJH378" s="0"/>
      <c r="AJI378" s="0"/>
      <c r="AJJ378" s="0"/>
      <c r="AJK378" s="0"/>
      <c r="AJL378" s="0"/>
      <c r="AJM378" s="0"/>
      <c r="AJN378" s="0"/>
      <c r="AJO378" s="0"/>
      <c r="AJP378" s="0"/>
      <c r="AJQ378" s="0"/>
      <c r="AJR378" s="0"/>
      <c r="AJS378" s="0"/>
      <c r="AJT378" s="0"/>
      <c r="AJU378" s="0"/>
      <c r="AJV378" s="0"/>
      <c r="AJW378" s="0"/>
      <c r="AJX378" s="0"/>
      <c r="AJY378" s="0"/>
      <c r="AJZ378" s="0"/>
      <c r="AKA378" s="0"/>
      <c r="AKB378" s="0"/>
      <c r="AKC378" s="0"/>
      <c r="AKD378" s="0"/>
      <c r="AKE378" s="0"/>
      <c r="AKF378" s="0"/>
      <c r="AKG378" s="0"/>
      <c r="AKH378" s="0"/>
      <c r="AKI378" s="0"/>
      <c r="AKJ378" s="0"/>
      <c r="AKK378" s="0"/>
      <c r="AKL378" s="0"/>
      <c r="AKM378" s="0"/>
      <c r="AKN378" s="0"/>
      <c r="AKO378" s="0"/>
      <c r="AKP378" s="0"/>
      <c r="AKQ378" s="0"/>
      <c r="AKR378" s="0"/>
      <c r="AKS378" s="0"/>
      <c r="AKT378" s="0"/>
      <c r="AKU378" s="0"/>
      <c r="AKV378" s="0"/>
      <c r="AKW378" s="0"/>
      <c r="AKX378" s="0"/>
      <c r="AKY378" s="0"/>
      <c r="AKZ378" s="0"/>
      <c r="ALA378" s="0"/>
      <c r="ALB378" s="0"/>
      <c r="ALC378" s="0"/>
      <c r="ALD378" s="0"/>
      <c r="ALE378" s="0"/>
      <c r="ALF378" s="0"/>
      <c r="ALG378" s="0"/>
      <c r="ALH378" s="0"/>
      <c r="ALI378" s="0"/>
      <c r="ALJ378" s="0"/>
      <c r="ALK378" s="0"/>
      <c r="ALL378" s="0"/>
      <c r="ALM378" s="0"/>
      <c r="ALN378" s="0"/>
      <c r="ALO378" s="0"/>
      <c r="ALP378" s="0"/>
      <c r="ALQ378" s="0"/>
      <c r="ALR378" s="0"/>
      <c r="ALS378" s="0"/>
      <c r="ALT378" s="0"/>
      <c r="ALU378" s="0"/>
      <c r="ALV378" s="0"/>
      <c r="ALW378" s="0"/>
      <c r="ALX378" s="0"/>
      <c r="ALY378" s="0"/>
      <c r="ALZ378" s="0"/>
      <c r="AMA378" s="0"/>
      <c r="AMB378" s="0"/>
      <c r="AMC378" s="0"/>
      <c r="AMD378" s="0"/>
      <c r="AME378" s="0"/>
      <c r="AMF378" s="0"/>
      <c r="AMG378" s="0"/>
      <c r="AMH378" s="0"/>
      <c r="AMI378" s="0"/>
      <c r="AMJ378" s="0"/>
    </row>
    <row r="379" customFormat="false" ht="51.75" hidden="false" customHeight="false" outlineLevel="0" collapsed="false">
      <c r="A379" s="126" t="s">
        <v>1439</v>
      </c>
      <c r="B379" s="4" t="n">
        <v>1</v>
      </c>
      <c r="C379" s="4" t="n">
        <v>0</v>
      </c>
      <c r="D379" s="4" t="n">
        <v>0</v>
      </c>
      <c r="E379" s="4" t="n">
        <v>1</v>
      </c>
      <c r="F379" s="4" t="n">
        <v>1</v>
      </c>
      <c r="G379" s="4" t="n">
        <v>0</v>
      </c>
      <c r="H379" s="4" t="n">
        <v>1</v>
      </c>
      <c r="I379" s="4" t="n">
        <v>1</v>
      </c>
      <c r="J379" s="4" t="n">
        <v>0</v>
      </c>
      <c r="K379" s="4" t="n">
        <v>1</v>
      </c>
      <c r="L379" s="4" t="n">
        <v>1</v>
      </c>
      <c r="M379" s="4" t="n">
        <v>1</v>
      </c>
      <c r="N379" s="4" t="n">
        <v>1</v>
      </c>
      <c r="O379" s="4" t="n">
        <v>0</v>
      </c>
      <c r="P379" s="4" t="n">
        <v>1</v>
      </c>
      <c r="Q379" s="0"/>
      <c r="R379" s="0"/>
      <c r="S379" s="0"/>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c r="IY379" s="0"/>
      <c r="IZ379" s="0"/>
      <c r="JA379" s="0"/>
      <c r="JB379" s="0"/>
      <c r="JC379" s="0"/>
      <c r="JD379" s="0"/>
      <c r="JE379" s="0"/>
      <c r="JF379" s="0"/>
      <c r="JG379" s="0"/>
      <c r="JH379" s="0"/>
      <c r="JI379" s="0"/>
      <c r="JJ379" s="0"/>
      <c r="JK379" s="0"/>
      <c r="JL379" s="0"/>
      <c r="JM379" s="0"/>
      <c r="JN379" s="0"/>
      <c r="JO379" s="0"/>
      <c r="JP379" s="0"/>
      <c r="JQ379" s="0"/>
      <c r="JR379" s="0"/>
      <c r="JS379" s="0"/>
      <c r="JT379" s="0"/>
      <c r="JU379" s="0"/>
      <c r="JV379" s="0"/>
      <c r="JW379" s="0"/>
      <c r="JX379" s="0"/>
      <c r="JY379" s="0"/>
      <c r="JZ379" s="0"/>
      <c r="KA379" s="0"/>
      <c r="KB379" s="0"/>
      <c r="KC379" s="0"/>
      <c r="KD379" s="0"/>
      <c r="KE379" s="0"/>
      <c r="KF379" s="0"/>
      <c r="KG379" s="0"/>
      <c r="KH379" s="0"/>
      <c r="KI379" s="0"/>
      <c r="KJ379" s="0"/>
      <c r="KK379" s="0"/>
      <c r="KL379" s="0"/>
      <c r="KM379" s="0"/>
      <c r="KN379" s="0"/>
      <c r="KO379" s="0"/>
      <c r="KP379" s="0"/>
      <c r="KQ379" s="0"/>
      <c r="KR379" s="0"/>
      <c r="KS379" s="0"/>
      <c r="KT379" s="0"/>
      <c r="KU379" s="0"/>
      <c r="KV379" s="0"/>
      <c r="KW379" s="0"/>
      <c r="KX379" s="0"/>
      <c r="KY379" s="0"/>
      <c r="KZ379" s="0"/>
      <c r="LA379" s="0"/>
      <c r="LB379" s="0"/>
      <c r="LC379" s="0"/>
      <c r="LD379" s="0"/>
      <c r="LE379" s="0"/>
      <c r="LF379" s="0"/>
      <c r="LG379" s="0"/>
      <c r="LH379" s="0"/>
      <c r="LI379" s="0"/>
      <c r="LJ379" s="0"/>
      <c r="LK379" s="0"/>
      <c r="LL379" s="0"/>
      <c r="LM379" s="0"/>
      <c r="LN379" s="0"/>
      <c r="LO379" s="0"/>
      <c r="LP379" s="0"/>
      <c r="LQ379" s="0"/>
      <c r="LR379" s="0"/>
      <c r="LS379" s="0"/>
      <c r="LT379" s="0"/>
      <c r="LU379" s="0"/>
      <c r="LV379" s="0"/>
      <c r="LW379" s="0"/>
      <c r="LX379" s="0"/>
      <c r="LY379" s="0"/>
      <c r="LZ379" s="0"/>
      <c r="MA379" s="0"/>
      <c r="MB379" s="0"/>
      <c r="MC379" s="0"/>
      <c r="MD379" s="0"/>
      <c r="ME379" s="0"/>
      <c r="MF379" s="0"/>
      <c r="MG379" s="0"/>
      <c r="MH379" s="0"/>
      <c r="MI379" s="0"/>
      <c r="MJ379" s="0"/>
      <c r="MK379" s="0"/>
      <c r="ML379" s="0"/>
      <c r="MM379" s="0"/>
      <c r="MN379" s="0"/>
      <c r="MO379" s="0"/>
      <c r="MP379" s="0"/>
      <c r="MQ379" s="0"/>
      <c r="MR379" s="0"/>
      <c r="MS379" s="0"/>
      <c r="MT379" s="0"/>
      <c r="MU379" s="0"/>
      <c r="MV379" s="0"/>
      <c r="MW379" s="0"/>
      <c r="MX379" s="0"/>
      <c r="MY379" s="0"/>
      <c r="MZ379" s="0"/>
      <c r="NA379" s="0"/>
      <c r="NB379" s="0"/>
      <c r="NC379" s="0"/>
      <c r="ND379" s="0"/>
      <c r="NE379" s="0"/>
      <c r="NF379" s="0"/>
      <c r="NG379" s="0"/>
      <c r="NH379" s="0"/>
      <c r="NI379" s="0"/>
      <c r="NJ379" s="0"/>
      <c r="NK379" s="0"/>
      <c r="NL379" s="0"/>
      <c r="NM379" s="0"/>
      <c r="NN379" s="0"/>
      <c r="NO379" s="0"/>
      <c r="NP379" s="0"/>
      <c r="NQ379" s="0"/>
      <c r="NR379" s="0"/>
      <c r="NS379" s="0"/>
      <c r="NT379" s="0"/>
      <c r="NU379" s="0"/>
      <c r="NV379" s="0"/>
      <c r="NW379" s="0"/>
      <c r="NX379" s="0"/>
      <c r="NY379" s="0"/>
      <c r="NZ379" s="0"/>
      <c r="OA379" s="0"/>
      <c r="OB379" s="0"/>
      <c r="OC379" s="0"/>
      <c r="OD379" s="0"/>
      <c r="OE379" s="0"/>
      <c r="OF379" s="0"/>
      <c r="OG379" s="0"/>
      <c r="OH379" s="0"/>
      <c r="OI379" s="0"/>
      <c r="OJ379" s="0"/>
      <c r="OK379" s="0"/>
      <c r="OL379" s="0"/>
      <c r="OM379" s="0"/>
      <c r="ON379" s="0"/>
      <c r="OO379" s="0"/>
      <c r="OP379" s="0"/>
      <c r="OQ379" s="0"/>
      <c r="OR379" s="0"/>
      <c r="OS379" s="0"/>
      <c r="OT379" s="0"/>
      <c r="OU379" s="0"/>
      <c r="OV379" s="0"/>
      <c r="OW379" s="0"/>
      <c r="OX379" s="0"/>
      <c r="OY379" s="0"/>
      <c r="OZ379" s="0"/>
      <c r="PA379" s="0"/>
      <c r="PB379" s="0"/>
      <c r="PC379" s="0"/>
      <c r="PD379" s="0"/>
      <c r="PE379" s="0"/>
      <c r="PF379" s="0"/>
      <c r="PG379" s="0"/>
      <c r="PH379" s="0"/>
      <c r="PI379" s="0"/>
      <c r="PJ379" s="0"/>
      <c r="PK379" s="0"/>
      <c r="PL379" s="0"/>
      <c r="PM379" s="0"/>
      <c r="PN379" s="0"/>
      <c r="PO379" s="0"/>
      <c r="PP379" s="0"/>
      <c r="PQ379" s="0"/>
      <c r="PR379" s="0"/>
      <c r="PS379" s="0"/>
      <c r="PT379" s="0"/>
      <c r="PU379" s="0"/>
      <c r="PV379" s="0"/>
      <c r="PW379" s="0"/>
      <c r="PX379" s="0"/>
      <c r="PY379" s="0"/>
      <c r="PZ379" s="0"/>
      <c r="QA379" s="0"/>
      <c r="QB379" s="0"/>
      <c r="QC379" s="0"/>
      <c r="QD379" s="0"/>
      <c r="QE379" s="0"/>
      <c r="QF379" s="0"/>
      <c r="QG379" s="0"/>
      <c r="QH379" s="0"/>
      <c r="QI379" s="0"/>
      <c r="QJ379" s="0"/>
      <c r="QK379" s="0"/>
      <c r="QL379" s="0"/>
      <c r="QM379" s="0"/>
      <c r="QN379" s="0"/>
      <c r="QO379" s="0"/>
      <c r="QP379" s="0"/>
      <c r="QQ379" s="0"/>
      <c r="QR379" s="0"/>
      <c r="QS379" s="0"/>
      <c r="QT379" s="0"/>
      <c r="QU379" s="0"/>
      <c r="QV379" s="0"/>
      <c r="QW379" s="0"/>
      <c r="QX379" s="0"/>
      <c r="QY379" s="0"/>
      <c r="QZ379" s="0"/>
      <c r="RA379" s="0"/>
      <c r="RB379" s="0"/>
      <c r="RC379" s="0"/>
      <c r="RD379" s="0"/>
      <c r="RE379" s="0"/>
      <c r="RF379" s="0"/>
      <c r="RG379" s="0"/>
      <c r="RH379" s="0"/>
      <c r="RI379" s="0"/>
      <c r="RJ379" s="0"/>
      <c r="RK379" s="0"/>
      <c r="RL379" s="0"/>
      <c r="RM379" s="0"/>
      <c r="RN379" s="0"/>
      <c r="RO379" s="0"/>
      <c r="RP379" s="0"/>
      <c r="RQ379" s="0"/>
      <c r="RR379" s="0"/>
      <c r="RS379" s="0"/>
      <c r="RT379" s="0"/>
      <c r="RU379" s="0"/>
      <c r="RV379" s="0"/>
      <c r="RW379" s="0"/>
      <c r="RX379" s="0"/>
      <c r="RY379" s="0"/>
      <c r="RZ379" s="0"/>
      <c r="SA379" s="0"/>
      <c r="SB379" s="0"/>
      <c r="SC379" s="0"/>
      <c r="SD379" s="0"/>
      <c r="SE379" s="0"/>
      <c r="SF379" s="0"/>
      <c r="SG379" s="0"/>
      <c r="SH379" s="0"/>
      <c r="SI379" s="0"/>
      <c r="SJ379" s="0"/>
      <c r="SK379" s="0"/>
      <c r="SL379" s="0"/>
      <c r="SM379" s="0"/>
      <c r="SN379" s="0"/>
      <c r="SO379" s="0"/>
      <c r="SP379" s="0"/>
      <c r="SQ379" s="0"/>
      <c r="SR379" s="0"/>
      <c r="SS379" s="0"/>
      <c r="ST379" s="0"/>
      <c r="SU379" s="0"/>
      <c r="SV379" s="0"/>
      <c r="SW379" s="0"/>
      <c r="SX379" s="0"/>
      <c r="SY379" s="0"/>
      <c r="SZ379" s="0"/>
      <c r="TA379" s="0"/>
      <c r="TB379" s="0"/>
      <c r="TC379" s="0"/>
      <c r="TD379" s="0"/>
      <c r="TE379" s="0"/>
      <c r="TF379" s="0"/>
      <c r="TG379" s="0"/>
      <c r="TH379" s="0"/>
      <c r="TI379" s="0"/>
      <c r="TJ379" s="0"/>
      <c r="TK379" s="0"/>
      <c r="TL379" s="0"/>
      <c r="TM379" s="0"/>
      <c r="TN379" s="0"/>
      <c r="TO379" s="0"/>
      <c r="TP379" s="0"/>
      <c r="TQ379" s="0"/>
      <c r="TR379" s="0"/>
      <c r="TS379" s="0"/>
      <c r="TT379" s="0"/>
      <c r="TU379" s="0"/>
      <c r="TV379" s="0"/>
      <c r="TW379" s="0"/>
      <c r="TX379" s="0"/>
      <c r="TY379" s="0"/>
      <c r="TZ379" s="0"/>
      <c r="UA379" s="0"/>
      <c r="UB379" s="0"/>
      <c r="UC379" s="0"/>
      <c r="UD379" s="0"/>
      <c r="UE379" s="0"/>
      <c r="UF379" s="0"/>
      <c r="UG379" s="0"/>
      <c r="UH379" s="0"/>
      <c r="UI379" s="0"/>
      <c r="UJ379" s="0"/>
      <c r="UK379" s="0"/>
      <c r="UL379" s="0"/>
      <c r="UM379" s="0"/>
      <c r="UN379" s="0"/>
      <c r="UO379" s="0"/>
      <c r="UP379" s="0"/>
      <c r="UQ379" s="0"/>
      <c r="UR379" s="0"/>
      <c r="US379" s="0"/>
      <c r="UT379" s="0"/>
      <c r="UU379" s="0"/>
      <c r="UV379" s="0"/>
      <c r="UW379" s="0"/>
      <c r="UX379" s="0"/>
      <c r="UY379" s="0"/>
      <c r="UZ379" s="0"/>
      <c r="VA379" s="0"/>
      <c r="VB379" s="0"/>
      <c r="VC379" s="0"/>
      <c r="VD379" s="0"/>
      <c r="VE379" s="0"/>
      <c r="VF379" s="0"/>
      <c r="VG379" s="0"/>
      <c r="VH379" s="0"/>
      <c r="VI379" s="0"/>
      <c r="VJ379" s="0"/>
      <c r="VK379" s="0"/>
      <c r="VL379" s="0"/>
      <c r="VM379" s="0"/>
      <c r="VN379" s="0"/>
      <c r="VO379" s="0"/>
      <c r="VP379" s="0"/>
      <c r="VQ379" s="0"/>
      <c r="VR379" s="0"/>
      <c r="VS379" s="0"/>
      <c r="VT379" s="0"/>
      <c r="VU379" s="0"/>
      <c r="VV379" s="0"/>
      <c r="VW379" s="0"/>
      <c r="VX379" s="0"/>
      <c r="VY379" s="0"/>
      <c r="VZ379" s="0"/>
      <c r="WA379" s="0"/>
      <c r="WB379" s="0"/>
      <c r="WC379" s="0"/>
      <c r="WD379" s="0"/>
      <c r="WE379" s="0"/>
      <c r="WF379" s="0"/>
      <c r="WG379" s="0"/>
      <c r="WH379" s="0"/>
      <c r="WI379" s="0"/>
      <c r="WJ379" s="0"/>
      <c r="WK379" s="0"/>
      <c r="WL379" s="0"/>
      <c r="WM379" s="0"/>
      <c r="WN379" s="0"/>
      <c r="WO379" s="0"/>
      <c r="WP379" s="0"/>
      <c r="WQ379" s="0"/>
      <c r="WR379" s="0"/>
      <c r="WS379" s="0"/>
      <c r="WT379" s="0"/>
      <c r="WU379" s="0"/>
      <c r="WV379" s="0"/>
      <c r="WW379" s="0"/>
      <c r="WX379" s="0"/>
      <c r="WY379" s="0"/>
      <c r="WZ379" s="0"/>
      <c r="XA379" s="0"/>
      <c r="XB379" s="0"/>
      <c r="XC379" s="0"/>
      <c r="XD379" s="0"/>
      <c r="XE379" s="0"/>
      <c r="XF379" s="0"/>
      <c r="XG379" s="0"/>
      <c r="XH379" s="0"/>
      <c r="XI379" s="0"/>
      <c r="XJ379" s="0"/>
      <c r="XK379" s="0"/>
      <c r="XL379" s="0"/>
      <c r="XM379" s="0"/>
      <c r="XN379" s="0"/>
      <c r="XO379" s="0"/>
      <c r="XP379" s="0"/>
      <c r="XQ379" s="0"/>
      <c r="XR379" s="0"/>
      <c r="XS379" s="0"/>
      <c r="XT379" s="0"/>
      <c r="XU379" s="0"/>
      <c r="XV379" s="0"/>
      <c r="XW379" s="0"/>
      <c r="XX379" s="0"/>
      <c r="XY379" s="0"/>
      <c r="XZ379" s="0"/>
      <c r="YA379" s="0"/>
      <c r="YB379" s="0"/>
      <c r="YC379" s="0"/>
      <c r="YD379" s="0"/>
      <c r="YE379" s="0"/>
      <c r="YF379" s="0"/>
      <c r="YG379" s="0"/>
      <c r="YH379" s="0"/>
      <c r="YI379" s="0"/>
      <c r="YJ379" s="0"/>
      <c r="YK379" s="0"/>
      <c r="YL379" s="0"/>
      <c r="YM379" s="0"/>
      <c r="YN379" s="0"/>
      <c r="YO379" s="0"/>
      <c r="YP379" s="0"/>
      <c r="YQ379" s="0"/>
      <c r="YR379" s="0"/>
      <c r="YS379" s="0"/>
      <c r="YT379" s="0"/>
      <c r="YU379" s="0"/>
      <c r="YV379" s="0"/>
      <c r="YW379" s="0"/>
      <c r="YX379" s="0"/>
      <c r="YY379" s="0"/>
      <c r="YZ379" s="0"/>
      <c r="ZA379" s="0"/>
      <c r="ZB379" s="0"/>
      <c r="ZC379" s="0"/>
      <c r="ZD379" s="0"/>
      <c r="ZE379" s="0"/>
      <c r="ZF379" s="0"/>
      <c r="ZG379" s="0"/>
      <c r="ZH379" s="0"/>
      <c r="ZI379" s="0"/>
      <c r="ZJ379" s="0"/>
      <c r="ZK379" s="0"/>
      <c r="ZL379" s="0"/>
      <c r="ZM379" s="0"/>
      <c r="ZN379" s="0"/>
      <c r="ZO379" s="0"/>
      <c r="ZP379" s="0"/>
      <c r="ZQ379" s="0"/>
      <c r="ZR379" s="0"/>
      <c r="ZS379" s="0"/>
      <c r="ZT379" s="0"/>
      <c r="ZU379" s="0"/>
      <c r="ZV379" s="0"/>
      <c r="ZW379" s="0"/>
      <c r="ZX379" s="0"/>
      <c r="ZY379" s="0"/>
      <c r="ZZ379" s="0"/>
      <c r="AAA379" s="0"/>
      <c r="AAB379" s="0"/>
      <c r="AAC379" s="0"/>
      <c r="AAD379" s="0"/>
      <c r="AAE379" s="0"/>
      <c r="AAF379" s="0"/>
      <c r="AAG379" s="0"/>
      <c r="AAH379" s="0"/>
      <c r="AAI379" s="0"/>
      <c r="AAJ379" s="0"/>
      <c r="AAK379" s="0"/>
      <c r="AAL379" s="0"/>
      <c r="AAM379" s="0"/>
      <c r="AAN379" s="0"/>
      <c r="AAO379" s="0"/>
      <c r="AAP379" s="0"/>
      <c r="AAQ379" s="0"/>
      <c r="AAR379" s="0"/>
      <c r="AAS379" s="0"/>
      <c r="AAT379" s="0"/>
      <c r="AAU379" s="0"/>
      <c r="AAV379" s="0"/>
      <c r="AAW379" s="0"/>
      <c r="AAX379" s="0"/>
      <c r="AAY379" s="0"/>
      <c r="AAZ379" s="0"/>
      <c r="ABA379" s="0"/>
      <c r="ABB379" s="0"/>
      <c r="ABC379" s="0"/>
      <c r="ABD379" s="0"/>
      <c r="ABE379" s="0"/>
      <c r="ABF379" s="0"/>
      <c r="ABG379" s="0"/>
      <c r="ABH379" s="0"/>
      <c r="ABI379" s="0"/>
      <c r="ABJ379" s="0"/>
      <c r="ABK379" s="0"/>
      <c r="ABL379" s="0"/>
      <c r="ABM379" s="0"/>
      <c r="ABN379" s="0"/>
      <c r="ABO379" s="0"/>
      <c r="ABP379" s="0"/>
      <c r="ABQ379" s="0"/>
      <c r="ABR379" s="0"/>
      <c r="ABS379" s="0"/>
      <c r="ABT379" s="0"/>
      <c r="ABU379" s="0"/>
      <c r="ABV379" s="0"/>
      <c r="ABW379" s="0"/>
      <c r="ABX379" s="0"/>
      <c r="ABY379" s="0"/>
      <c r="ABZ379" s="0"/>
      <c r="ACA379" s="0"/>
      <c r="ACB379" s="0"/>
      <c r="ACC379" s="0"/>
      <c r="ACD379" s="0"/>
      <c r="ACE379" s="0"/>
      <c r="ACF379" s="0"/>
      <c r="ACG379" s="0"/>
      <c r="ACH379" s="0"/>
      <c r="ACI379" s="0"/>
      <c r="ACJ379" s="0"/>
      <c r="ACK379" s="0"/>
      <c r="ACL379" s="0"/>
      <c r="ACM379" s="0"/>
      <c r="ACN379" s="0"/>
      <c r="ACO379" s="0"/>
      <c r="ACP379" s="0"/>
      <c r="ACQ379" s="0"/>
      <c r="ACR379" s="0"/>
      <c r="ACS379" s="0"/>
      <c r="ACT379" s="0"/>
      <c r="ACU379" s="0"/>
      <c r="ACV379" s="0"/>
      <c r="ACW379" s="0"/>
      <c r="ACX379" s="0"/>
      <c r="ACY379" s="0"/>
      <c r="ACZ379" s="0"/>
      <c r="ADA379" s="0"/>
      <c r="ADB379" s="0"/>
      <c r="ADC379" s="0"/>
      <c r="ADD379" s="0"/>
      <c r="ADE379" s="0"/>
      <c r="ADF379" s="0"/>
      <c r="ADG379" s="0"/>
      <c r="ADH379" s="0"/>
      <c r="ADI379" s="0"/>
      <c r="ADJ379" s="0"/>
      <c r="ADK379" s="0"/>
      <c r="ADL379" s="0"/>
      <c r="ADM379" s="0"/>
      <c r="ADN379" s="0"/>
      <c r="ADO379" s="0"/>
      <c r="ADP379" s="0"/>
      <c r="ADQ379" s="0"/>
      <c r="ADR379" s="0"/>
      <c r="ADS379" s="0"/>
      <c r="ADT379" s="0"/>
      <c r="ADU379" s="0"/>
      <c r="ADV379" s="0"/>
      <c r="ADW379" s="0"/>
      <c r="ADX379" s="0"/>
      <c r="ADY379" s="0"/>
      <c r="ADZ379" s="0"/>
      <c r="AEA379" s="0"/>
      <c r="AEB379" s="0"/>
      <c r="AEC379" s="0"/>
      <c r="AED379" s="0"/>
      <c r="AEE379" s="0"/>
      <c r="AEF379" s="0"/>
      <c r="AEG379" s="0"/>
      <c r="AEH379" s="0"/>
      <c r="AEI379" s="0"/>
      <c r="AEJ379" s="0"/>
      <c r="AEK379" s="0"/>
      <c r="AEL379" s="0"/>
      <c r="AEM379" s="0"/>
      <c r="AEN379" s="0"/>
      <c r="AEO379" s="0"/>
      <c r="AEP379" s="0"/>
      <c r="AEQ379" s="0"/>
      <c r="AER379" s="0"/>
      <c r="AES379" s="0"/>
      <c r="AET379" s="0"/>
      <c r="AEU379" s="0"/>
      <c r="AEV379" s="0"/>
      <c r="AEW379" s="0"/>
      <c r="AEX379" s="0"/>
      <c r="AEY379" s="0"/>
      <c r="AEZ379" s="0"/>
      <c r="AFA379" s="0"/>
      <c r="AFB379" s="0"/>
      <c r="AFC379" s="0"/>
      <c r="AFD379" s="0"/>
      <c r="AFE379" s="0"/>
      <c r="AFF379" s="0"/>
      <c r="AFG379" s="0"/>
      <c r="AFH379" s="0"/>
      <c r="AFI379" s="0"/>
      <c r="AFJ379" s="0"/>
      <c r="AFK379" s="0"/>
      <c r="AFL379" s="0"/>
      <c r="AFM379" s="0"/>
      <c r="AFN379" s="0"/>
      <c r="AFO379" s="0"/>
      <c r="AFP379" s="0"/>
      <c r="AFQ379" s="0"/>
      <c r="AFR379" s="0"/>
      <c r="AFS379" s="0"/>
      <c r="AFT379" s="0"/>
      <c r="AFU379" s="0"/>
      <c r="AFV379" s="0"/>
      <c r="AFW379" s="0"/>
      <c r="AFX379" s="0"/>
      <c r="AFY379" s="0"/>
      <c r="AFZ379" s="0"/>
      <c r="AGA379" s="0"/>
      <c r="AGB379" s="0"/>
      <c r="AGC379" s="0"/>
      <c r="AGD379" s="0"/>
      <c r="AGE379" s="0"/>
      <c r="AGF379" s="0"/>
      <c r="AGG379" s="0"/>
      <c r="AGH379" s="0"/>
      <c r="AGI379" s="0"/>
      <c r="AGJ379" s="0"/>
      <c r="AGK379" s="0"/>
      <c r="AGL379" s="0"/>
      <c r="AGM379" s="0"/>
      <c r="AGN379" s="0"/>
      <c r="AGO379" s="0"/>
      <c r="AGP379" s="0"/>
      <c r="AGQ379" s="0"/>
      <c r="AGR379" s="0"/>
      <c r="AGS379" s="0"/>
      <c r="AGT379" s="0"/>
      <c r="AGU379" s="0"/>
      <c r="AGV379" s="0"/>
      <c r="AGW379" s="0"/>
      <c r="AGX379" s="0"/>
      <c r="AGY379" s="0"/>
      <c r="AGZ379" s="0"/>
      <c r="AHA379" s="0"/>
      <c r="AHB379" s="0"/>
      <c r="AHC379" s="0"/>
      <c r="AHD379" s="0"/>
      <c r="AHE379" s="0"/>
      <c r="AHF379" s="0"/>
      <c r="AHG379" s="0"/>
      <c r="AHH379" s="0"/>
      <c r="AHI379" s="0"/>
      <c r="AHJ379" s="0"/>
      <c r="AHK379" s="0"/>
      <c r="AHL379" s="0"/>
      <c r="AHM379" s="0"/>
      <c r="AHN379" s="0"/>
      <c r="AHO379" s="0"/>
      <c r="AHP379" s="0"/>
      <c r="AHQ379" s="0"/>
      <c r="AHR379" s="0"/>
      <c r="AHS379" s="0"/>
      <c r="AHT379" s="0"/>
      <c r="AHU379" s="0"/>
      <c r="AHV379" s="0"/>
      <c r="AHW379" s="0"/>
      <c r="AHX379" s="0"/>
      <c r="AHY379" s="0"/>
      <c r="AHZ379" s="0"/>
      <c r="AIA379" s="0"/>
      <c r="AIB379" s="0"/>
      <c r="AIC379" s="0"/>
      <c r="AID379" s="0"/>
      <c r="AIE379" s="0"/>
      <c r="AIF379" s="0"/>
      <c r="AIG379" s="0"/>
      <c r="AIH379" s="0"/>
      <c r="AII379" s="0"/>
      <c r="AIJ379" s="0"/>
      <c r="AIK379" s="0"/>
      <c r="AIL379" s="0"/>
      <c r="AIM379" s="0"/>
      <c r="AIN379" s="0"/>
      <c r="AIO379" s="0"/>
      <c r="AIP379" s="0"/>
      <c r="AIQ379" s="0"/>
      <c r="AIR379" s="0"/>
      <c r="AIS379" s="0"/>
      <c r="AIT379" s="0"/>
      <c r="AIU379" s="0"/>
      <c r="AIV379" s="0"/>
      <c r="AIW379" s="0"/>
      <c r="AIX379" s="0"/>
      <c r="AIY379" s="0"/>
      <c r="AIZ379" s="0"/>
      <c r="AJA379" s="0"/>
      <c r="AJB379" s="0"/>
      <c r="AJC379" s="0"/>
      <c r="AJD379" s="0"/>
      <c r="AJE379" s="0"/>
      <c r="AJF379" s="0"/>
      <c r="AJG379" s="0"/>
      <c r="AJH379" s="0"/>
      <c r="AJI379" s="0"/>
      <c r="AJJ379" s="0"/>
      <c r="AJK379" s="0"/>
      <c r="AJL379" s="0"/>
      <c r="AJM379" s="0"/>
      <c r="AJN379" s="0"/>
      <c r="AJO379" s="0"/>
      <c r="AJP379" s="0"/>
      <c r="AJQ379" s="0"/>
      <c r="AJR379" s="0"/>
      <c r="AJS379" s="0"/>
      <c r="AJT379" s="0"/>
      <c r="AJU379" s="0"/>
      <c r="AJV379" s="0"/>
      <c r="AJW379" s="0"/>
      <c r="AJX379" s="0"/>
      <c r="AJY379" s="0"/>
      <c r="AJZ379" s="0"/>
      <c r="AKA379" s="0"/>
      <c r="AKB379" s="0"/>
      <c r="AKC379" s="0"/>
      <c r="AKD379" s="0"/>
      <c r="AKE379" s="0"/>
      <c r="AKF379" s="0"/>
      <c r="AKG379" s="0"/>
      <c r="AKH379" s="0"/>
      <c r="AKI379" s="0"/>
      <c r="AKJ379" s="0"/>
      <c r="AKK379" s="0"/>
      <c r="AKL379" s="0"/>
      <c r="AKM379" s="0"/>
      <c r="AKN379" s="0"/>
      <c r="AKO379" s="0"/>
      <c r="AKP379" s="0"/>
      <c r="AKQ379" s="0"/>
      <c r="AKR379" s="0"/>
      <c r="AKS379" s="0"/>
      <c r="AKT379" s="0"/>
      <c r="AKU379" s="0"/>
      <c r="AKV379" s="0"/>
      <c r="AKW379" s="0"/>
      <c r="AKX379" s="0"/>
      <c r="AKY379" s="0"/>
      <c r="AKZ379" s="0"/>
      <c r="ALA379" s="0"/>
      <c r="ALB379" s="0"/>
      <c r="ALC379" s="0"/>
      <c r="ALD379" s="0"/>
      <c r="ALE379" s="0"/>
      <c r="ALF379" s="0"/>
      <c r="ALG379" s="0"/>
      <c r="ALH379" s="0"/>
      <c r="ALI379" s="0"/>
      <c r="ALJ379" s="0"/>
      <c r="ALK379" s="0"/>
      <c r="ALL379" s="0"/>
      <c r="ALM379" s="0"/>
      <c r="ALN379" s="0"/>
      <c r="ALO379" s="0"/>
      <c r="ALP379" s="0"/>
      <c r="ALQ379" s="0"/>
      <c r="ALR379" s="0"/>
      <c r="ALS379" s="0"/>
      <c r="ALT379" s="0"/>
      <c r="ALU379" s="0"/>
      <c r="ALV379" s="0"/>
      <c r="ALW379" s="0"/>
      <c r="ALX379" s="0"/>
      <c r="ALY379" s="0"/>
      <c r="ALZ379" s="0"/>
      <c r="AMA379" s="0"/>
      <c r="AMB379" s="0"/>
      <c r="AMC379" s="0"/>
      <c r="AMD379" s="0"/>
      <c r="AME379" s="0"/>
      <c r="AMF379" s="0"/>
      <c r="AMG379" s="0"/>
      <c r="AMH379" s="0"/>
      <c r="AMI379" s="0"/>
      <c r="AMJ379" s="0"/>
    </row>
    <row r="380" customFormat="false" ht="39" hidden="false" customHeight="false" outlineLevel="0" collapsed="false">
      <c r="A380" s="126" t="s">
        <v>1440</v>
      </c>
      <c r="B380" s="4" t="n">
        <v>1</v>
      </c>
      <c r="C380" s="4" t="n">
        <v>0</v>
      </c>
      <c r="D380" s="4" t="n">
        <v>0</v>
      </c>
      <c r="E380" s="4" t="n">
        <v>1</v>
      </c>
      <c r="F380" s="4" t="n">
        <v>1</v>
      </c>
      <c r="G380" s="4" t="n">
        <v>0</v>
      </c>
      <c r="H380" s="4" t="n">
        <v>0</v>
      </c>
      <c r="I380" s="4" t="n">
        <v>1</v>
      </c>
      <c r="J380" s="4" t="n">
        <v>0</v>
      </c>
      <c r="K380" s="4" t="n">
        <v>1</v>
      </c>
      <c r="L380" s="4" t="n">
        <v>1</v>
      </c>
      <c r="M380" s="4" t="n">
        <v>1</v>
      </c>
      <c r="N380" s="4" t="n">
        <v>1</v>
      </c>
      <c r="O380" s="4" t="n">
        <v>0</v>
      </c>
      <c r="P380" s="4" t="n">
        <v>1</v>
      </c>
      <c r="Q380" s="0"/>
      <c r="R380" s="0"/>
      <c r="S380" s="0"/>
      <c r="T380" s="0"/>
      <c r="U380" s="0"/>
      <c r="V380" s="0"/>
      <c r="W380" s="0"/>
      <c r="X380" s="0"/>
      <c r="Y380" s="0"/>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c r="IY380" s="0"/>
      <c r="IZ380" s="0"/>
      <c r="JA380" s="0"/>
      <c r="JB380" s="0"/>
      <c r="JC380" s="0"/>
      <c r="JD380" s="0"/>
      <c r="JE380" s="0"/>
      <c r="JF380" s="0"/>
      <c r="JG380" s="0"/>
      <c r="JH380" s="0"/>
      <c r="JI380" s="0"/>
      <c r="JJ380" s="0"/>
      <c r="JK380" s="0"/>
      <c r="JL380" s="0"/>
      <c r="JM380" s="0"/>
      <c r="JN380" s="0"/>
      <c r="JO380" s="0"/>
      <c r="JP380" s="0"/>
      <c r="JQ380" s="0"/>
      <c r="JR380" s="0"/>
      <c r="JS380" s="0"/>
      <c r="JT380" s="0"/>
      <c r="JU380" s="0"/>
      <c r="JV380" s="0"/>
      <c r="JW380" s="0"/>
      <c r="JX380" s="0"/>
      <c r="JY380" s="0"/>
      <c r="JZ380" s="0"/>
      <c r="KA380" s="0"/>
      <c r="KB380" s="0"/>
      <c r="KC380" s="0"/>
      <c r="KD380" s="0"/>
      <c r="KE380" s="0"/>
      <c r="KF380" s="0"/>
      <c r="KG380" s="0"/>
      <c r="KH380" s="0"/>
      <c r="KI380" s="0"/>
      <c r="KJ380" s="0"/>
      <c r="KK380" s="0"/>
      <c r="KL380" s="0"/>
      <c r="KM380" s="0"/>
      <c r="KN380" s="0"/>
      <c r="KO380" s="0"/>
      <c r="KP380" s="0"/>
      <c r="KQ380" s="0"/>
      <c r="KR380" s="0"/>
      <c r="KS380" s="0"/>
      <c r="KT380" s="0"/>
      <c r="KU380" s="0"/>
      <c r="KV380" s="0"/>
      <c r="KW380" s="0"/>
      <c r="KX380" s="0"/>
      <c r="KY380" s="0"/>
      <c r="KZ380" s="0"/>
      <c r="LA380" s="0"/>
      <c r="LB380" s="0"/>
      <c r="LC380" s="0"/>
      <c r="LD380" s="0"/>
      <c r="LE380" s="0"/>
      <c r="LF380" s="0"/>
      <c r="LG380" s="0"/>
      <c r="LH380" s="0"/>
      <c r="LI380" s="0"/>
      <c r="LJ380" s="0"/>
      <c r="LK380" s="0"/>
      <c r="LL380" s="0"/>
      <c r="LM380" s="0"/>
      <c r="LN380" s="0"/>
      <c r="LO380" s="0"/>
      <c r="LP380" s="0"/>
      <c r="LQ380" s="0"/>
      <c r="LR380" s="0"/>
      <c r="LS380" s="0"/>
      <c r="LT380" s="0"/>
      <c r="LU380" s="0"/>
      <c r="LV380" s="0"/>
      <c r="LW380" s="0"/>
      <c r="LX380" s="0"/>
      <c r="LY380" s="0"/>
      <c r="LZ380" s="0"/>
      <c r="MA380" s="0"/>
      <c r="MB380" s="0"/>
      <c r="MC380" s="0"/>
      <c r="MD380" s="0"/>
      <c r="ME380" s="0"/>
      <c r="MF380" s="0"/>
      <c r="MG380" s="0"/>
      <c r="MH380" s="0"/>
      <c r="MI380" s="0"/>
      <c r="MJ380" s="0"/>
      <c r="MK380" s="0"/>
      <c r="ML380" s="0"/>
      <c r="MM380" s="0"/>
      <c r="MN380" s="0"/>
      <c r="MO380" s="0"/>
      <c r="MP380" s="0"/>
      <c r="MQ380" s="0"/>
      <c r="MR380" s="0"/>
      <c r="MS380" s="0"/>
      <c r="MT380" s="0"/>
      <c r="MU380" s="0"/>
      <c r="MV380" s="0"/>
      <c r="MW380" s="0"/>
      <c r="MX380" s="0"/>
      <c r="MY380" s="0"/>
      <c r="MZ380" s="0"/>
      <c r="NA380" s="0"/>
      <c r="NB380" s="0"/>
      <c r="NC380" s="0"/>
      <c r="ND380" s="0"/>
      <c r="NE380" s="0"/>
      <c r="NF380" s="0"/>
      <c r="NG380" s="0"/>
      <c r="NH380" s="0"/>
      <c r="NI380" s="0"/>
      <c r="NJ380" s="0"/>
      <c r="NK380" s="0"/>
      <c r="NL380" s="0"/>
      <c r="NM380" s="0"/>
      <c r="NN380" s="0"/>
      <c r="NO380" s="0"/>
      <c r="NP380" s="0"/>
      <c r="NQ380" s="0"/>
      <c r="NR380" s="0"/>
      <c r="NS380" s="0"/>
      <c r="NT380" s="0"/>
      <c r="NU380" s="0"/>
      <c r="NV380" s="0"/>
      <c r="NW380" s="0"/>
      <c r="NX380" s="0"/>
      <c r="NY380" s="0"/>
      <c r="NZ380" s="0"/>
      <c r="OA380" s="0"/>
      <c r="OB380" s="0"/>
      <c r="OC380" s="0"/>
      <c r="OD380" s="0"/>
      <c r="OE380" s="0"/>
      <c r="OF380" s="0"/>
      <c r="OG380" s="0"/>
      <c r="OH380" s="0"/>
      <c r="OI380" s="0"/>
      <c r="OJ380" s="0"/>
      <c r="OK380" s="0"/>
      <c r="OL380" s="0"/>
      <c r="OM380" s="0"/>
      <c r="ON380" s="0"/>
      <c r="OO380" s="0"/>
      <c r="OP380" s="0"/>
      <c r="OQ380" s="0"/>
      <c r="OR380" s="0"/>
      <c r="OS380" s="0"/>
      <c r="OT380" s="0"/>
      <c r="OU380" s="0"/>
      <c r="OV380" s="0"/>
      <c r="OW380" s="0"/>
      <c r="OX380" s="0"/>
      <c r="OY380" s="0"/>
      <c r="OZ380" s="0"/>
      <c r="PA380" s="0"/>
      <c r="PB380" s="0"/>
      <c r="PC380" s="0"/>
      <c r="PD380" s="0"/>
      <c r="PE380" s="0"/>
      <c r="PF380" s="0"/>
      <c r="PG380" s="0"/>
      <c r="PH380" s="0"/>
      <c r="PI380" s="0"/>
      <c r="PJ380" s="0"/>
      <c r="PK380" s="0"/>
      <c r="PL380" s="0"/>
      <c r="PM380" s="0"/>
      <c r="PN380" s="0"/>
      <c r="PO380" s="0"/>
      <c r="PP380" s="0"/>
      <c r="PQ380" s="0"/>
      <c r="PR380" s="0"/>
      <c r="PS380" s="0"/>
      <c r="PT380" s="0"/>
      <c r="PU380" s="0"/>
      <c r="PV380" s="0"/>
      <c r="PW380" s="0"/>
      <c r="PX380" s="0"/>
      <c r="PY380" s="0"/>
      <c r="PZ380" s="0"/>
      <c r="QA380" s="0"/>
      <c r="QB380" s="0"/>
      <c r="QC380" s="0"/>
      <c r="QD380" s="0"/>
      <c r="QE380" s="0"/>
      <c r="QF380" s="0"/>
      <c r="QG380" s="0"/>
      <c r="QH380" s="0"/>
      <c r="QI380" s="0"/>
      <c r="QJ380" s="0"/>
      <c r="QK380" s="0"/>
      <c r="QL380" s="0"/>
      <c r="QM380" s="0"/>
      <c r="QN380" s="0"/>
      <c r="QO380" s="0"/>
      <c r="QP380" s="0"/>
      <c r="QQ380" s="0"/>
      <c r="QR380" s="0"/>
      <c r="QS380" s="0"/>
      <c r="QT380" s="0"/>
      <c r="QU380" s="0"/>
      <c r="QV380" s="0"/>
      <c r="QW380" s="0"/>
      <c r="QX380" s="0"/>
      <c r="QY380" s="0"/>
      <c r="QZ380" s="0"/>
      <c r="RA380" s="0"/>
      <c r="RB380" s="0"/>
      <c r="RC380" s="0"/>
      <c r="RD380" s="0"/>
      <c r="RE380" s="0"/>
      <c r="RF380" s="0"/>
      <c r="RG380" s="0"/>
      <c r="RH380" s="0"/>
      <c r="RI380" s="0"/>
      <c r="RJ380" s="0"/>
      <c r="RK380" s="0"/>
      <c r="RL380" s="0"/>
      <c r="RM380" s="0"/>
      <c r="RN380" s="0"/>
      <c r="RO380" s="0"/>
      <c r="RP380" s="0"/>
      <c r="RQ380" s="0"/>
      <c r="RR380" s="0"/>
      <c r="RS380" s="0"/>
      <c r="RT380" s="0"/>
      <c r="RU380" s="0"/>
      <c r="RV380" s="0"/>
      <c r="RW380" s="0"/>
      <c r="RX380" s="0"/>
      <c r="RY380" s="0"/>
      <c r="RZ380" s="0"/>
      <c r="SA380" s="0"/>
      <c r="SB380" s="0"/>
      <c r="SC380" s="0"/>
      <c r="SD380" s="0"/>
      <c r="SE380" s="0"/>
      <c r="SF380" s="0"/>
      <c r="SG380" s="0"/>
      <c r="SH380" s="0"/>
      <c r="SI380" s="0"/>
      <c r="SJ380" s="0"/>
      <c r="SK380" s="0"/>
      <c r="SL380" s="0"/>
      <c r="SM380" s="0"/>
      <c r="SN380" s="0"/>
      <c r="SO380" s="0"/>
      <c r="SP380" s="0"/>
      <c r="SQ380" s="0"/>
      <c r="SR380" s="0"/>
      <c r="SS380" s="0"/>
      <c r="ST380" s="0"/>
      <c r="SU380" s="0"/>
      <c r="SV380" s="0"/>
      <c r="SW380" s="0"/>
      <c r="SX380" s="0"/>
      <c r="SY380" s="0"/>
      <c r="SZ380" s="0"/>
      <c r="TA380" s="0"/>
      <c r="TB380" s="0"/>
      <c r="TC380" s="0"/>
      <c r="TD380" s="0"/>
      <c r="TE380" s="0"/>
      <c r="TF380" s="0"/>
      <c r="TG380" s="0"/>
      <c r="TH380" s="0"/>
      <c r="TI380" s="0"/>
      <c r="TJ380" s="0"/>
      <c r="TK380" s="0"/>
      <c r="TL380" s="0"/>
      <c r="TM380" s="0"/>
      <c r="TN380" s="0"/>
      <c r="TO380" s="0"/>
      <c r="TP380" s="0"/>
      <c r="TQ380" s="0"/>
      <c r="TR380" s="0"/>
      <c r="TS380" s="0"/>
      <c r="TT380" s="0"/>
      <c r="TU380" s="0"/>
      <c r="TV380" s="0"/>
      <c r="TW380" s="0"/>
      <c r="TX380" s="0"/>
      <c r="TY380" s="0"/>
      <c r="TZ380" s="0"/>
      <c r="UA380" s="0"/>
      <c r="UB380" s="0"/>
      <c r="UC380" s="0"/>
      <c r="UD380" s="0"/>
      <c r="UE380" s="0"/>
      <c r="UF380" s="0"/>
      <c r="UG380" s="0"/>
      <c r="UH380" s="0"/>
      <c r="UI380" s="0"/>
      <c r="UJ380" s="0"/>
      <c r="UK380" s="0"/>
      <c r="UL380" s="0"/>
      <c r="UM380" s="0"/>
      <c r="UN380" s="0"/>
      <c r="UO380" s="0"/>
      <c r="UP380" s="0"/>
      <c r="UQ380" s="0"/>
      <c r="UR380" s="0"/>
      <c r="US380" s="0"/>
      <c r="UT380" s="0"/>
      <c r="UU380" s="0"/>
      <c r="UV380" s="0"/>
      <c r="UW380" s="0"/>
      <c r="UX380" s="0"/>
      <c r="UY380" s="0"/>
      <c r="UZ380" s="0"/>
      <c r="VA380" s="0"/>
      <c r="VB380" s="0"/>
      <c r="VC380" s="0"/>
      <c r="VD380" s="0"/>
      <c r="VE380" s="0"/>
      <c r="VF380" s="0"/>
      <c r="VG380" s="0"/>
      <c r="VH380" s="0"/>
      <c r="VI380" s="0"/>
      <c r="VJ380" s="0"/>
      <c r="VK380" s="0"/>
      <c r="VL380" s="0"/>
      <c r="VM380" s="0"/>
      <c r="VN380" s="0"/>
      <c r="VO380" s="0"/>
      <c r="VP380" s="0"/>
      <c r="VQ380" s="0"/>
      <c r="VR380" s="0"/>
      <c r="VS380" s="0"/>
      <c r="VT380" s="0"/>
      <c r="VU380" s="0"/>
      <c r="VV380" s="0"/>
      <c r="VW380" s="0"/>
      <c r="VX380" s="0"/>
      <c r="VY380" s="0"/>
      <c r="VZ380" s="0"/>
      <c r="WA380" s="0"/>
      <c r="WB380" s="0"/>
      <c r="WC380" s="0"/>
      <c r="WD380" s="0"/>
      <c r="WE380" s="0"/>
      <c r="WF380" s="0"/>
      <c r="WG380" s="0"/>
      <c r="WH380" s="0"/>
      <c r="WI380" s="0"/>
      <c r="WJ380" s="0"/>
      <c r="WK380" s="0"/>
      <c r="WL380" s="0"/>
      <c r="WM380" s="0"/>
      <c r="WN380" s="0"/>
      <c r="WO380" s="0"/>
      <c r="WP380" s="0"/>
      <c r="WQ380" s="0"/>
      <c r="WR380" s="0"/>
      <c r="WS380" s="0"/>
      <c r="WT380" s="0"/>
      <c r="WU380" s="0"/>
      <c r="WV380" s="0"/>
      <c r="WW380" s="0"/>
      <c r="WX380" s="0"/>
      <c r="WY380" s="0"/>
      <c r="WZ380" s="0"/>
      <c r="XA380" s="0"/>
      <c r="XB380" s="0"/>
      <c r="XC380" s="0"/>
      <c r="XD380" s="0"/>
      <c r="XE380" s="0"/>
      <c r="XF380" s="0"/>
      <c r="XG380" s="0"/>
      <c r="XH380" s="0"/>
      <c r="XI380" s="0"/>
      <c r="XJ380" s="0"/>
      <c r="XK380" s="0"/>
      <c r="XL380" s="0"/>
      <c r="XM380" s="0"/>
      <c r="XN380" s="0"/>
      <c r="XO380" s="0"/>
      <c r="XP380" s="0"/>
      <c r="XQ380" s="0"/>
      <c r="XR380" s="0"/>
      <c r="XS380" s="0"/>
      <c r="XT380" s="0"/>
      <c r="XU380" s="0"/>
      <c r="XV380" s="0"/>
      <c r="XW380" s="0"/>
      <c r="XX380" s="0"/>
      <c r="XY380" s="0"/>
      <c r="XZ380" s="0"/>
      <c r="YA380" s="0"/>
      <c r="YB380" s="0"/>
      <c r="YC380" s="0"/>
      <c r="YD380" s="0"/>
      <c r="YE380" s="0"/>
      <c r="YF380" s="0"/>
      <c r="YG380" s="0"/>
      <c r="YH380" s="0"/>
      <c r="YI380" s="0"/>
      <c r="YJ380" s="0"/>
      <c r="YK380" s="0"/>
      <c r="YL380" s="0"/>
      <c r="YM380" s="0"/>
      <c r="YN380" s="0"/>
      <c r="YO380" s="0"/>
      <c r="YP380" s="0"/>
      <c r="YQ380" s="0"/>
      <c r="YR380" s="0"/>
      <c r="YS380" s="0"/>
      <c r="YT380" s="0"/>
      <c r="YU380" s="0"/>
      <c r="YV380" s="0"/>
      <c r="YW380" s="0"/>
      <c r="YX380" s="0"/>
      <c r="YY380" s="0"/>
      <c r="YZ380" s="0"/>
      <c r="ZA380" s="0"/>
      <c r="ZB380" s="0"/>
      <c r="ZC380" s="0"/>
      <c r="ZD380" s="0"/>
      <c r="ZE380" s="0"/>
      <c r="ZF380" s="0"/>
      <c r="ZG380" s="0"/>
      <c r="ZH380" s="0"/>
      <c r="ZI380" s="0"/>
      <c r="ZJ380" s="0"/>
      <c r="ZK380" s="0"/>
      <c r="ZL380" s="0"/>
      <c r="ZM380" s="0"/>
      <c r="ZN380" s="0"/>
      <c r="ZO380" s="0"/>
      <c r="ZP380" s="0"/>
      <c r="ZQ380" s="0"/>
      <c r="ZR380" s="0"/>
      <c r="ZS380" s="0"/>
      <c r="ZT380" s="0"/>
      <c r="ZU380" s="0"/>
      <c r="ZV380" s="0"/>
      <c r="ZW380" s="0"/>
      <c r="ZX380" s="0"/>
      <c r="ZY380" s="0"/>
      <c r="ZZ380" s="0"/>
      <c r="AAA380" s="0"/>
      <c r="AAB380" s="0"/>
      <c r="AAC380" s="0"/>
      <c r="AAD380" s="0"/>
      <c r="AAE380" s="0"/>
      <c r="AAF380" s="0"/>
      <c r="AAG380" s="0"/>
      <c r="AAH380" s="0"/>
      <c r="AAI380" s="0"/>
      <c r="AAJ380" s="0"/>
      <c r="AAK380" s="0"/>
      <c r="AAL380" s="0"/>
      <c r="AAM380" s="0"/>
      <c r="AAN380" s="0"/>
      <c r="AAO380" s="0"/>
      <c r="AAP380" s="0"/>
      <c r="AAQ380" s="0"/>
      <c r="AAR380" s="0"/>
      <c r="AAS380" s="0"/>
      <c r="AAT380" s="0"/>
      <c r="AAU380" s="0"/>
      <c r="AAV380" s="0"/>
      <c r="AAW380" s="0"/>
      <c r="AAX380" s="0"/>
      <c r="AAY380" s="0"/>
      <c r="AAZ380" s="0"/>
      <c r="ABA380" s="0"/>
      <c r="ABB380" s="0"/>
      <c r="ABC380" s="0"/>
      <c r="ABD380" s="0"/>
      <c r="ABE380" s="0"/>
      <c r="ABF380" s="0"/>
      <c r="ABG380" s="0"/>
      <c r="ABH380" s="0"/>
      <c r="ABI380" s="0"/>
      <c r="ABJ380" s="0"/>
      <c r="ABK380" s="0"/>
      <c r="ABL380" s="0"/>
      <c r="ABM380" s="0"/>
      <c r="ABN380" s="0"/>
      <c r="ABO380" s="0"/>
      <c r="ABP380" s="0"/>
      <c r="ABQ380" s="0"/>
      <c r="ABR380" s="0"/>
      <c r="ABS380" s="0"/>
      <c r="ABT380" s="0"/>
      <c r="ABU380" s="0"/>
      <c r="ABV380" s="0"/>
      <c r="ABW380" s="0"/>
      <c r="ABX380" s="0"/>
      <c r="ABY380" s="0"/>
      <c r="ABZ380" s="0"/>
      <c r="ACA380" s="0"/>
      <c r="ACB380" s="0"/>
      <c r="ACC380" s="0"/>
      <c r="ACD380" s="0"/>
      <c r="ACE380" s="0"/>
      <c r="ACF380" s="0"/>
      <c r="ACG380" s="0"/>
      <c r="ACH380" s="0"/>
      <c r="ACI380" s="0"/>
      <c r="ACJ380" s="0"/>
      <c r="ACK380" s="0"/>
      <c r="ACL380" s="0"/>
      <c r="ACM380" s="0"/>
      <c r="ACN380" s="0"/>
      <c r="ACO380" s="0"/>
      <c r="ACP380" s="0"/>
      <c r="ACQ380" s="0"/>
      <c r="ACR380" s="0"/>
      <c r="ACS380" s="0"/>
      <c r="ACT380" s="0"/>
      <c r="ACU380" s="0"/>
      <c r="ACV380" s="0"/>
      <c r="ACW380" s="0"/>
      <c r="ACX380" s="0"/>
      <c r="ACY380" s="0"/>
      <c r="ACZ380" s="0"/>
      <c r="ADA380" s="0"/>
      <c r="ADB380" s="0"/>
      <c r="ADC380" s="0"/>
      <c r="ADD380" s="0"/>
      <c r="ADE380" s="0"/>
      <c r="ADF380" s="0"/>
      <c r="ADG380" s="0"/>
      <c r="ADH380" s="0"/>
      <c r="ADI380" s="0"/>
      <c r="ADJ380" s="0"/>
      <c r="ADK380" s="0"/>
      <c r="ADL380" s="0"/>
      <c r="ADM380" s="0"/>
      <c r="ADN380" s="0"/>
      <c r="ADO380" s="0"/>
      <c r="ADP380" s="0"/>
      <c r="ADQ380" s="0"/>
      <c r="ADR380" s="0"/>
      <c r="ADS380" s="0"/>
      <c r="ADT380" s="0"/>
      <c r="ADU380" s="0"/>
      <c r="ADV380" s="0"/>
      <c r="ADW380" s="0"/>
      <c r="ADX380" s="0"/>
      <c r="ADY380" s="0"/>
      <c r="ADZ380" s="0"/>
      <c r="AEA380" s="0"/>
      <c r="AEB380" s="0"/>
      <c r="AEC380" s="0"/>
      <c r="AED380" s="0"/>
      <c r="AEE380" s="0"/>
      <c r="AEF380" s="0"/>
      <c r="AEG380" s="0"/>
      <c r="AEH380" s="0"/>
      <c r="AEI380" s="0"/>
      <c r="AEJ380" s="0"/>
      <c r="AEK380" s="0"/>
      <c r="AEL380" s="0"/>
      <c r="AEM380" s="0"/>
      <c r="AEN380" s="0"/>
      <c r="AEO380" s="0"/>
      <c r="AEP380" s="0"/>
      <c r="AEQ380" s="0"/>
      <c r="AER380" s="0"/>
      <c r="AES380" s="0"/>
      <c r="AET380" s="0"/>
      <c r="AEU380" s="0"/>
      <c r="AEV380" s="0"/>
      <c r="AEW380" s="0"/>
      <c r="AEX380" s="0"/>
      <c r="AEY380" s="0"/>
      <c r="AEZ380" s="0"/>
      <c r="AFA380" s="0"/>
      <c r="AFB380" s="0"/>
      <c r="AFC380" s="0"/>
      <c r="AFD380" s="0"/>
      <c r="AFE380" s="0"/>
      <c r="AFF380" s="0"/>
      <c r="AFG380" s="0"/>
      <c r="AFH380" s="0"/>
      <c r="AFI380" s="0"/>
      <c r="AFJ380" s="0"/>
      <c r="AFK380" s="0"/>
      <c r="AFL380" s="0"/>
      <c r="AFM380" s="0"/>
      <c r="AFN380" s="0"/>
      <c r="AFO380" s="0"/>
      <c r="AFP380" s="0"/>
      <c r="AFQ380" s="0"/>
      <c r="AFR380" s="0"/>
      <c r="AFS380" s="0"/>
      <c r="AFT380" s="0"/>
      <c r="AFU380" s="0"/>
      <c r="AFV380" s="0"/>
      <c r="AFW380" s="0"/>
      <c r="AFX380" s="0"/>
      <c r="AFY380" s="0"/>
      <c r="AFZ380" s="0"/>
      <c r="AGA380" s="0"/>
      <c r="AGB380" s="0"/>
      <c r="AGC380" s="0"/>
      <c r="AGD380" s="0"/>
      <c r="AGE380" s="0"/>
      <c r="AGF380" s="0"/>
      <c r="AGG380" s="0"/>
      <c r="AGH380" s="0"/>
      <c r="AGI380" s="0"/>
      <c r="AGJ380" s="0"/>
      <c r="AGK380" s="0"/>
      <c r="AGL380" s="0"/>
      <c r="AGM380" s="0"/>
      <c r="AGN380" s="0"/>
      <c r="AGO380" s="0"/>
      <c r="AGP380" s="0"/>
      <c r="AGQ380" s="0"/>
      <c r="AGR380" s="0"/>
      <c r="AGS380" s="0"/>
      <c r="AGT380" s="0"/>
      <c r="AGU380" s="0"/>
      <c r="AGV380" s="0"/>
      <c r="AGW380" s="0"/>
      <c r="AGX380" s="0"/>
      <c r="AGY380" s="0"/>
      <c r="AGZ380" s="0"/>
      <c r="AHA380" s="0"/>
      <c r="AHB380" s="0"/>
      <c r="AHC380" s="0"/>
      <c r="AHD380" s="0"/>
      <c r="AHE380" s="0"/>
      <c r="AHF380" s="0"/>
      <c r="AHG380" s="0"/>
      <c r="AHH380" s="0"/>
      <c r="AHI380" s="0"/>
      <c r="AHJ380" s="0"/>
      <c r="AHK380" s="0"/>
      <c r="AHL380" s="0"/>
      <c r="AHM380" s="0"/>
      <c r="AHN380" s="0"/>
      <c r="AHO380" s="0"/>
      <c r="AHP380" s="0"/>
      <c r="AHQ380" s="0"/>
      <c r="AHR380" s="0"/>
      <c r="AHS380" s="0"/>
      <c r="AHT380" s="0"/>
      <c r="AHU380" s="0"/>
      <c r="AHV380" s="0"/>
      <c r="AHW380" s="0"/>
      <c r="AHX380" s="0"/>
      <c r="AHY380" s="0"/>
      <c r="AHZ380" s="0"/>
      <c r="AIA380" s="0"/>
      <c r="AIB380" s="0"/>
      <c r="AIC380" s="0"/>
      <c r="AID380" s="0"/>
      <c r="AIE380" s="0"/>
      <c r="AIF380" s="0"/>
      <c r="AIG380" s="0"/>
      <c r="AIH380" s="0"/>
      <c r="AII380" s="0"/>
      <c r="AIJ380" s="0"/>
      <c r="AIK380" s="0"/>
      <c r="AIL380" s="0"/>
      <c r="AIM380" s="0"/>
      <c r="AIN380" s="0"/>
      <c r="AIO380" s="0"/>
      <c r="AIP380" s="0"/>
      <c r="AIQ380" s="0"/>
      <c r="AIR380" s="0"/>
      <c r="AIS380" s="0"/>
      <c r="AIT380" s="0"/>
      <c r="AIU380" s="0"/>
      <c r="AIV380" s="0"/>
      <c r="AIW380" s="0"/>
      <c r="AIX380" s="0"/>
      <c r="AIY380" s="0"/>
      <c r="AIZ380" s="0"/>
      <c r="AJA380" s="0"/>
      <c r="AJB380" s="0"/>
      <c r="AJC380" s="0"/>
      <c r="AJD380" s="0"/>
      <c r="AJE380" s="0"/>
      <c r="AJF380" s="0"/>
      <c r="AJG380" s="0"/>
      <c r="AJH380" s="0"/>
      <c r="AJI380" s="0"/>
      <c r="AJJ380" s="0"/>
      <c r="AJK380" s="0"/>
      <c r="AJL380" s="0"/>
      <c r="AJM380" s="0"/>
      <c r="AJN380" s="0"/>
      <c r="AJO380" s="0"/>
      <c r="AJP380" s="0"/>
      <c r="AJQ380" s="0"/>
      <c r="AJR380" s="0"/>
      <c r="AJS380" s="0"/>
      <c r="AJT380" s="0"/>
      <c r="AJU380" s="0"/>
      <c r="AJV380" s="0"/>
      <c r="AJW380" s="0"/>
      <c r="AJX380" s="0"/>
      <c r="AJY380" s="0"/>
      <c r="AJZ380" s="0"/>
      <c r="AKA380" s="0"/>
      <c r="AKB380" s="0"/>
      <c r="AKC380" s="0"/>
      <c r="AKD380" s="0"/>
      <c r="AKE380" s="0"/>
      <c r="AKF380" s="0"/>
      <c r="AKG380" s="0"/>
      <c r="AKH380" s="0"/>
      <c r="AKI380" s="0"/>
      <c r="AKJ380" s="0"/>
      <c r="AKK380" s="0"/>
      <c r="AKL380" s="0"/>
      <c r="AKM380" s="0"/>
      <c r="AKN380" s="0"/>
      <c r="AKO380" s="0"/>
      <c r="AKP380" s="0"/>
      <c r="AKQ380" s="0"/>
      <c r="AKR380" s="0"/>
      <c r="AKS380" s="0"/>
      <c r="AKT380" s="0"/>
      <c r="AKU380" s="0"/>
      <c r="AKV380" s="0"/>
      <c r="AKW380" s="0"/>
      <c r="AKX380" s="0"/>
      <c r="AKY380" s="0"/>
      <c r="AKZ380" s="0"/>
      <c r="ALA380" s="0"/>
      <c r="ALB380" s="0"/>
      <c r="ALC380" s="0"/>
      <c r="ALD380" s="0"/>
      <c r="ALE380" s="0"/>
      <c r="ALF380" s="0"/>
      <c r="ALG380" s="0"/>
      <c r="ALH380" s="0"/>
      <c r="ALI380" s="0"/>
      <c r="ALJ380" s="0"/>
      <c r="ALK380" s="0"/>
      <c r="ALL380" s="0"/>
      <c r="ALM380" s="0"/>
      <c r="ALN380" s="0"/>
      <c r="ALO380" s="0"/>
      <c r="ALP380" s="0"/>
      <c r="ALQ380" s="0"/>
      <c r="ALR380" s="0"/>
      <c r="ALS380" s="0"/>
      <c r="ALT380" s="0"/>
      <c r="ALU380" s="0"/>
      <c r="ALV380" s="0"/>
      <c r="ALW380" s="0"/>
      <c r="ALX380" s="0"/>
      <c r="ALY380" s="0"/>
      <c r="ALZ380" s="0"/>
      <c r="AMA380" s="0"/>
      <c r="AMB380" s="0"/>
      <c r="AMC380" s="0"/>
      <c r="AMD380" s="0"/>
      <c r="AME380" s="0"/>
      <c r="AMF380" s="0"/>
      <c r="AMG380" s="0"/>
      <c r="AMH380" s="0"/>
      <c r="AMI380" s="0"/>
      <c r="AMJ380" s="0"/>
    </row>
    <row r="381" customFormat="false" ht="26.25" hidden="false" customHeight="false" outlineLevel="0" collapsed="false">
      <c r="A381" s="126" t="s">
        <v>1441</v>
      </c>
      <c r="B381" s="4" t="n">
        <v>1</v>
      </c>
      <c r="C381" s="4" t="n">
        <v>1</v>
      </c>
      <c r="D381" s="4" t="n">
        <v>0</v>
      </c>
      <c r="E381" s="4" t="n">
        <v>1</v>
      </c>
      <c r="F381" s="4" t="n">
        <v>1</v>
      </c>
      <c r="G381" s="4" t="n">
        <v>0</v>
      </c>
      <c r="H381" s="4" t="n">
        <v>0</v>
      </c>
      <c r="I381" s="4" t="n">
        <v>1</v>
      </c>
      <c r="J381" s="4" t="n">
        <v>0</v>
      </c>
      <c r="K381" s="4" t="n">
        <v>1</v>
      </c>
      <c r="L381" s="4" t="n">
        <v>1</v>
      </c>
      <c r="M381" s="4" t="n">
        <v>1</v>
      </c>
      <c r="N381" s="4" t="n">
        <v>1</v>
      </c>
      <c r="O381" s="4" t="n">
        <v>1</v>
      </c>
      <c r="P381" s="4" t="n">
        <v>1</v>
      </c>
      <c r="Q381" s="0"/>
      <c r="R381" s="0"/>
      <c r="S381" s="0"/>
      <c r="T381" s="0"/>
      <c r="U381" s="0"/>
      <c r="V381" s="0"/>
      <c r="W381" s="0"/>
      <c r="X381" s="0"/>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c r="IY381" s="0"/>
      <c r="IZ381" s="0"/>
      <c r="JA381" s="0"/>
      <c r="JB381" s="0"/>
      <c r="JC381" s="0"/>
      <c r="JD381" s="0"/>
      <c r="JE381" s="0"/>
      <c r="JF381" s="0"/>
      <c r="JG381" s="0"/>
      <c r="JH381" s="0"/>
      <c r="JI381" s="0"/>
      <c r="JJ381" s="0"/>
      <c r="JK381" s="0"/>
      <c r="JL381" s="0"/>
      <c r="JM381" s="0"/>
      <c r="JN381" s="0"/>
      <c r="JO381" s="0"/>
      <c r="JP381" s="0"/>
      <c r="JQ381" s="0"/>
      <c r="JR381" s="0"/>
      <c r="JS381" s="0"/>
      <c r="JT381" s="0"/>
      <c r="JU381" s="0"/>
      <c r="JV381" s="0"/>
      <c r="JW381" s="0"/>
      <c r="JX381" s="0"/>
      <c r="JY381" s="0"/>
      <c r="JZ381" s="0"/>
      <c r="KA381" s="0"/>
      <c r="KB381" s="0"/>
      <c r="KC381" s="0"/>
      <c r="KD381" s="0"/>
      <c r="KE381" s="0"/>
      <c r="KF381" s="0"/>
      <c r="KG381" s="0"/>
      <c r="KH381" s="0"/>
      <c r="KI381" s="0"/>
      <c r="KJ381" s="0"/>
      <c r="KK381" s="0"/>
      <c r="KL381" s="0"/>
      <c r="KM381" s="0"/>
      <c r="KN381" s="0"/>
      <c r="KO381" s="0"/>
      <c r="KP381" s="0"/>
      <c r="KQ381" s="0"/>
      <c r="KR381" s="0"/>
      <c r="KS381" s="0"/>
      <c r="KT381" s="0"/>
      <c r="KU381" s="0"/>
      <c r="KV381" s="0"/>
      <c r="KW381" s="0"/>
      <c r="KX381" s="0"/>
      <c r="KY381" s="0"/>
      <c r="KZ381" s="0"/>
      <c r="LA381" s="0"/>
      <c r="LB381" s="0"/>
      <c r="LC381" s="0"/>
      <c r="LD381" s="0"/>
      <c r="LE381" s="0"/>
      <c r="LF381" s="0"/>
      <c r="LG381" s="0"/>
      <c r="LH381" s="0"/>
      <c r="LI381" s="0"/>
      <c r="LJ381" s="0"/>
      <c r="LK381" s="0"/>
      <c r="LL381" s="0"/>
      <c r="LM381" s="0"/>
      <c r="LN381" s="0"/>
      <c r="LO381" s="0"/>
      <c r="LP381" s="0"/>
      <c r="LQ381" s="0"/>
      <c r="LR381" s="0"/>
      <c r="LS381" s="0"/>
      <c r="LT381" s="0"/>
      <c r="LU381" s="0"/>
      <c r="LV381" s="0"/>
      <c r="LW381" s="0"/>
      <c r="LX381" s="0"/>
      <c r="LY381" s="0"/>
      <c r="LZ381" s="0"/>
      <c r="MA381" s="0"/>
      <c r="MB381" s="0"/>
      <c r="MC381" s="0"/>
      <c r="MD381" s="0"/>
      <c r="ME381" s="0"/>
      <c r="MF381" s="0"/>
      <c r="MG381" s="0"/>
      <c r="MH381" s="0"/>
      <c r="MI381" s="0"/>
      <c r="MJ381" s="0"/>
      <c r="MK381" s="0"/>
      <c r="ML381" s="0"/>
      <c r="MM381" s="0"/>
      <c r="MN381" s="0"/>
      <c r="MO381" s="0"/>
      <c r="MP381" s="0"/>
      <c r="MQ381" s="0"/>
      <c r="MR381" s="0"/>
      <c r="MS381" s="0"/>
      <c r="MT381" s="0"/>
      <c r="MU381" s="0"/>
      <c r="MV381" s="0"/>
      <c r="MW381" s="0"/>
      <c r="MX381" s="0"/>
      <c r="MY381" s="0"/>
      <c r="MZ381" s="0"/>
      <c r="NA381" s="0"/>
      <c r="NB381" s="0"/>
      <c r="NC381" s="0"/>
      <c r="ND381" s="0"/>
      <c r="NE381" s="0"/>
      <c r="NF381" s="0"/>
      <c r="NG381" s="0"/>
      <c r="NH381" s="0"/>
      <c r="NI381" s="0"/>
      <c r="NJ381" s="0"/>
      <c r="NK381" s="0"/>
      <c r="NL381" s="0"/>
      <c r="NM381" s="0"/>
      <c r="NN381" s="0"/>
      <c r="NO381" s="0"/>
      <c r="NP381" s="0"/>
      <c r="NQ381" s="0"/>
      <c r="NR381" s="0"/>
      <c r="NS381" s="0"/>
      <c r="NT381" s="0"/>
      <c r="NU381" s="0"/>
      <c r="NV381" s="0"/>
      <c r="NW381" s="0"/>
      <c r="NX381" s="0"/>
      <c r="NY381" s="0"/>
      <c r="NZ381" s="0"/>
      <c r="OA381" s="0"/>
      <c r="OB381" s="0"/>
      <c r="OC381" s="0"/>
      <c r="OD381" s="0"/>
      <c r="OE381" s="0"/>
      <c r="OF381" s="0"/>
      <c r="OG381" s="0"/>
      <c r="OH381" s="0"/>
      <c r="OI381" s="0"/>
      <c r="OJ381" s="0"/>
      <c r="OK381" s="0"/>
      <c r="OL381" s="0"/>
      <c r="OM381" s="0"/>
      <c r="ON381" s="0"/>
      <c r="OO381" s="0"/>
      <c r="OP381" s="0"/>
      <c r="OQ381" s="0"/>
      <c r="OR381" s="0"/>
      <c r="OS381" s="0"/>
      <c r="OT381" s="0"/>
      <c r="OU381" s="0"/>
      <c r="OV381" s="0"/>
      <c r="OW381" s="0"/>
      <c r="OX381" s="0"/>
      <c r="OY381" s="0"/>
      <c r="OZ381" s="0"/>
      <c r="PA381" s="0"/>
      <c r="PB381" s="0"/>
      <c r="PC381" s="0"/>
      <c r="PD381" s="0"/>
      <c r="PE381" s="0"/>
      <c r="PF381" s="0"/>
      <c r="PG381" s="0"/>
      <c r="PH381" s="0"/>
      <c r="PI381" s="0"/>
      <c r="PJ381" s="0"/>
      <c r="PK381" s="0"/>
      <c r="PL381" s="0"/>
      <c r="PM381" s="0"/>
      <c r="PN381" s="0"/>
      <c r="PO381" s="0"/>
      <c r="PP381" s="0"/>
      <c r="PQ381" s="0"/>
      <c r="PR381" s="0"/>
      <c r="PS381" s="0"/>
      <c r="PT381" s="0"/>
      <c r="PU381" s="0"/>
      <c r="PV381" s="0"/>
      <c r="PW381" s="0"/>
      <c r="PX381" s="0"/>
      <c r="PY381" s="0"/>
      <c r="PZ381" s="0"/>
      <c r="QA381" s="0"/>
      <c r="QB381" s="0"/>
      <c r="QC381" s="0"/>
      <c r="QD381" s="0"/>
      <c r="QE381" s="0"/>
      <c r="QF381" s="0"/>
      <c r="QG381" s="0"/>
      <c r="QH381" s="0"/>
      <c r="QI381" s="0"/>
      <c r="QJ381" s="0"/>
      <c r="QK381" s="0"/>
      <c r="QL381" s="0"/>
      <c r="QM381" s="0"/>
      <c r="QN381" s="0"/>
      <c r="QO381" s="0"/>
      <c r="QP381" s="0"/>
      <c r="QQ381" s="0"/>
      <c r="QR381" s="0"/>
      <c r="QS381" s="0"/>
      <c r="QT381" s="0"/>
      <c r="QU381" s="0"/>
      <c r="QV381" s="0"/>
      <c r="QW381" s="0"/>
      <c r="QX381" s="0"/>
      <c r="QY381" s="0"/>
      <c r="QZ381" s="0"/>
      <c r="RA381" s="0"/>
      <c r="RB381" s="0"/>
      <c r="RC381" s="0"/>
      <c r="RD381" s="0"/>
      <c r="RE381" s="0"/>
      <c r="RF381" s="0"/>
      <c r="RG381" s="0"/>
      <c r="RH381" s="0"/>
      <c r="RI381" s="0"/>
      <c r="RJ381" s="0"/>
      <c r="RK381" s="0"/>
      <c r="RL381" s="0"/>
      <c r="RM381" s="0"/>
      <c r="RN381" s="0"/>
      <c r="RO381" s="0"/>
      <c r="RP381" s="0"/>
      <c r="RQ381" s="0"/>
      <c r="RR381" s="0"/>
      <c r="RS381" s="0"/>
      <c r="RT381" s="0"/>
      <c r="RU381" s="0"/>
      <c r="RV381" s="0"/>
      <c r="RW381" s="0"/>
      <c r="RX381" s="0"/>
      <c r="RY381" s="0"/>
      <c r="RZ381" s="0"/>
      <c r="SA381" s="0"/>
      <c r="SB381" s="0"/>
      <c r="SC381" s="0"/>
      <c r="SD381" s="0"/>
      <c r="SE381" s="0"/>
      <c r="SF381" s="0"/>
      <c r="SG381" s="0"/>
      <c r="SH381" s="0"/>
      <c r="SI381" s="0"/>
      <c r="SJ381" s="0"/>
      <c r="SK381" s="0"/>
      <c r="SL381" s="0"/>
      <c r="SM381" s="0"/>
      <c r="SN381" s="0"/>
      <c r="SO381" s="0"/>
      <c r="SP381" s="0"/>
      <c r="SQ381" s="0"/>
      <c r="SR381" s="0"/>
      <c r="SS381" s="0"/>
      <c r="ST381" s="0"/>
      <c r="SU381" s="0"/>
      <c r="SV381" s="0"/>
      <c r="SW381" s="0"/>
      <c r="SX381" s="0"/>
      <c r="SY381" s="0"/>
      <c r="SZ381" s="0"/>
      <c r="TA381" s="0"/>
      <c r="TB381" s="0"/>
      <c r="TC381" s="0"/>
      <c r="TD381" s="0"/>
      <c r="TE381" s="0"/>
      <c r="TF381" s="0"/>
      <c r="TG381" s="0"/>
      <c r="TH381" s="0"/>
      <c r="TI381" s="0"/>
      <c r="TJ381" s="0"/>
      <c r="TK381" s="0"/>
      <c r="TL381" s="0"/>
      <c r="TM381" s="0"/>
      <c r="TN381" s="0"/>
      <c r="TO381" s="0"/>
      <c r="TP381" s="0"/>
      <c r="TQ381" s="0"/>
      <c r="TR381" s="0"/>
      <c r="TS381" s="0"/>
      <c r="TT381" s="0"/>
      <c r="TU381" s="0"/>
      <c r="TV381" s="0"/>
      <c r="TW381" s="0"/>
      <c r="TX381" s="0"/>
      <c r="TY381" s="0"/>
      <c r="TZ381" s="0"/>
      <c r="UA381" s="0"/>
      <c r="UB381" s="0"/>
      <c r="UC381" s="0"/>
      <c r="UD381" s="0"/>
      <c r="UE381" s="0"/>
      <c r="UF381" s="0"/>
      <c r="UG381" s="0"/>
      <c r="UH381" s="0"/>
      <c r="UI381" s="0"/>
      <c r="UJ381" s="0"/>
      <c r="UK381" s="0"/>
      <c r="UL381" s="0"/>
      <c r="UM381" s="0"/>
      <c r="UN381" s="0"/>
      <c r="UO381" s="0"/>
      <c r="UP381" s="0"/>
      <c r="UQ381" s="0"/>
      <c r="UR381" s="0"/>
      <c r="US381" s="0"/>
      <c r="UT381" s="0"/>
      <c r="UU381" s="0"/>
      <c r="UV381" s="0"/>
      <c r="UW381" s="0"/>
      <c r="UX381" s="0"/>
      <c r="UY381" s="0"/>
      <c r="UZ381" s="0"/>
      <c r="VA381" s="0"/>
      <c r="VB381" s="0"/>
      <c r="VC381" s="0"/>
      <c r="VD381" s="0"/>
      <c r="VE381" s="0"/>
      <c r="VF381" s="0"/>
      <c r="VG381" s="0"/>
      <c r="VH381" s="0"/>
      <c r="VI381" s="0"/>
      <c r="VJ381" s="0"/>
      <c r="VK381" s="0"/>
      <c r="VL381" s="0"/>
      <c r="VM381" s="0"/>
      <c r="VN381" s="0"/>
      <c r="VO381" s="0"/>
      <c r="VP381" s="0"/>
      <c r="VQ381" s="0"/>
      <c r="VR381" s="0"/>
      <c r="VS381" s="0"/>
      <c r="VT381" s="0"/>
      <c r="VU381" s="0"/>
      <c r="VV381" s="0"/>
      <c r="VW381" s="0"/>
      <c r="VX381" s="0"/>
      <c r="VY381" s="0"/>
      <c r="VZ381" s="0"/>
      <c r="WA381" s="0"/>
      <c r="WB381" s="0"/>
      <c r="WC381" s="0"/>
      <c r="WD381" s="0"/>
      <c r="WE381" s="0"/>
      <c r="WF381" s="0"/>
      <c r="WG381" s="0"/>
      <c r="WH381" s="0"/>
      <c r="WI381" s="0"/>
      <c r="WJ381" s="0"/>
      <c r="WK381" s="0"/>
      <c r="WL381" s="0"/>
      <c r="WM381" s="0"/>
      <c r="WN381" s="0"/>
      <c r="WO381" s="0"/>
      <c r="WP381" s="0"/>
      <c r="WQ381" s="0"/>
      <c r="WR381" s="0"/>
      <c r="WS381" s="0"/>
      <c r="WT381" s="0"/>
      <c r="WU381" s="0"/>
      <c r="WV381" s="0"/>
      <c r="WW381" s="0"/>
      <c r="WX381" s="0"/>
      <c r="WY381" s="0"/>
      <c r="WZ381" s="0"/>
      <c r="XA381" s="0"/>
      <c r="XB381" s="0"/>
      <c r="XC381" s="0"/>
      <c r="XD381" s="0"/>
      <c r="XE381" s="0"/>
      <c r="XF381" s="0"/>
      <c r="XG381" s="0"/>
      <c r="XH381" s="0"/>
      <c r="XI381" s="0"/>
      <c r="XJ381" s="0"/>
      <c r="XK381" s="0"/>
      <c r="XL381" s="0"/>
      <c r="XM381" s="0"/>
      <c r="XN381" s="0"/>
      <c r="XO381" s="0"/>
      <c r="XP381" s="0"/>
      <c r="XQ381" s="0"/>
      <c r="XR381" s="0"/>
      <c r="XS381" s="0"/>
      <c r="XT381" s="0"/>
      <c r="XU381" s="0"/>
      <c r="XV381" s="0"/>
      <c r="XW381" s="0"/>
      <c r="XX381" s="0"/>
      <c r="XY381" s="0"/>
      <c r="XZ381" s="0"/>
      <c r="YA381" s="0"/>
      <c r="YB381" s="0"/>
      <c r="YC381" s="0"/>
      <c r="YD381" s="0"/>
      <c r="YE381" s="0"/>
      <c r="YF381" s="0"/>
      <c r="YG381" s="0"/>
      <c r="YH381" s="0"/>
      <c r="YI381" s="0"/>
      <c r="YJ381" s="0"/>
      <c r="YK381" s="0"/>
      <c r="YL381" s="0"/>
      <c r="YM381" s="0"/>
      <c r="YN381" s="0"/>
      <c r="YO381" s="0"/>
      <c r="YP381" s="0"/>
      <c r="YQ381" s="0"/>
      <c r="YR381" s="0"/>
      <c r="YS381" s="0"/>
      <c r="YT381" s="0"/>
      <c r="YU381" s="0"/>
      <c r="YV381" s="0"/>
      <c r="YW381" s="0"/>
      <c r="YX381" s="0"/>
      <c r="YY381" s="0"/>
      <c r="YZ381" s="0"/>
      <c r="ZA381" s="0"/>
      <c r="ZB381" s="0"/>
      <c r="ZC381" s="0"/>
      <c r="ZD381" s="0"/>
      <c r="ZE381" s="0"/>
      <c r="ZF381" s="0"/>
      <c r="ZG381" s="0"/>
      <c r="ZH381" s="0"/>
      <c r="ZI381" s="0"/>
      <c r="ZJ381" s="0"/>
      <c r="ZK381" s="0"/>
      <c r="ZL381" s="0"/>
      <c r="ZM381" s="0"/>
      <c r="ZN381" s="0"/>
      <c r="ZO381" s="0"/>
      <c r="ZP381" s="0"/>
      <c r="ZQ381" s="0"/>
      <c r="ZR381" s="0"/>
      <c r="ZS381" s="0"/>
      <c r="ZT381" s="0"/>
      <c r="ZU381" s="0"/>
      <c r="ZV381" s="0"/>
      <c r="ZW381" s="0"/>
      <c r="ZX381" s="0"/>
      <c r="ZY381" s="0"/>
      <c r="ZZ381" s="0"/>
      <c r="AAA381" s="0"/>
      <c r="AAB381" s="0"/>
      <c r="AAC381" s="0"/>
      <c r="AAD381" s="0"/>
      <c r="AAE381" s="0"/>
      <c r="AAF381" s="0"/>
      <c r="AAG381" s="0"/>
      <c r="AAH381" s="0"/>
      <c r="AAI381" s="0"/>
      <c r="AAJ381" s="0"/>
      <c r="AAK381" s="0"/>
      <c r="AAL381" s="0"/>
      <c r="AAM381" s="0"/>
      <c r="AAN381" s="0"/>
      <c r="AAO381" s="0"/>
      <c r="AAP381" s="0"/>
      <c r="AAQ381" s="0"/>
      <c r="AAR381" s="0"/>
      <c r="AAS381" s="0"/>
      <c r="AAT381" s="0"/>
      <c r="AAU381" s="0"/>
      <c r="AAV381" s="0"/>
      <c r="AAW381" s="0"/>
      <c r="AAX381" s="0"/>
      <c r="AAY381" s="0"/>
      <c r="AAZ381" s="0"/>
      <c r="ABA381" s="0"/>
      <c r="ABB381" s="0"/>
      <c r="ABC381" s="0"/>
      <c r="ABD381" s="0"/>
      <c r="ABE381" s="0"/>
      <c r="ABF381" s="0"/>
      <c r="ABG381" s="0"/>
      <c r="ABH381" s="0"/>
      <c r="ABI381" s="0"/>
      <c r="ABJ381" s="0"/>
      <c r="ABK381" s="0"/>
      <c r="ABL381" s="0"/>
      <c r="ABM381" s="0"/>
      <c r="ABN381" s="0"/>
      <c r="ABO381" s="0"/>
      <c r="ABP381" s="0"/>
      <c r="ABQ381" s="0"/>
      <c r="ABR381" s="0"/>
      <c r="ABS381" s="0"/>
      <c r="ABT381" s="0"/>
      <c r="ABU381" s="0"/>
      <c r="ABV381" s="0"/>
      <c r="ABW381" s="0"/>
      <c r="ABX381" s="0"/>
      <c r="ABY381" s="0"/>
      <c r="ABZ381" s="0"/>
      <c r="ACA381" s="0"/>
      <c r="ACB381" s="0"/>
      <c r="ACC381" s="0"/>
      <c r="ACD381" s="0"/>
      <c r="ACE381" s="0"/>
      <c r="ACF381" s="0"/>
      <c r="ACG381" s="0"/>
      <c r="ACH381" s="0"/>
      <c r="ACI381" s="0"/>
      <c r="ACJ381" s="0"/>
      <c r="ACK381" s="0"/>
      <c r="ACL381" s="0"/>
      <c r="ACM381" s="0"/>
      <c r="ACN381" s="0"/>
      <c r="ACO381" s="0"/>
      <c r="ACP381" s="0"/>
      <c r="ACQ381" s="0"/>
      <c r="ACR381" s="0"/>
      <c r="ACS381" s="0"/>
      <c r="ACT381" s="0"/>
      <c r="ACU381" s="0"/>
      <c r="ACV381" s="0"/>
      <c r="ACW381" s="0"/>
      <c r="ACX381" s="0"/>
      <c r="ACY381" s="0"/>
      <c r="ACZ381" s="0"/>
      <c r="ADA381" s="0"/>
      <c r="ADB381" s="0"/>
      <c r="ADC381" s="0"/>
      <c r="ADD381" s="0"/>
      <c r="ADE381" s="0"/>
      <c r="ADF381" s="0"/>
      <c r="ADG381" s="0"/>
      <c r="ADH381" s="0"/>
      <c r="ADI381" s="0"/>
      <c r="ADJ381" s="0"/>
      <c r="ADK381" s="0"/>
      <c r="ADL381" s="0"/>
      <c r="ADM381" s="0"/>
      <c r="ADN381" s="0"/>
      <c r="ADO381" s="0"/>
      <c r="ADP381" s="0"/>
      <c r="ADQ381" s="0"/>
      <c r="ADR381" s="0"/>
      <c r="ADS381" s="0"/>
      <c r="ADT381" s="0"/>
      <c r="ADU381" s="0"/>
      <c r="ADV381" s="0"/>
      <c r="ADW381" s="0"/>
      <c r="ADX381" s="0"/>
      <c r="ADY381" s="0"/>
      <c r="ADZ381" s="0"/>
      <c r="AEA381" s="0"/>
      <c r="AEB381" s="0"/>
      <c r="AEC381" s="0"/>
      <c r="AED381" s="0"/>
      <c r="AEE381" s="0"/>
      <c r="AEF381" s="0"/>
      <c r="AEG381" s="0"/>
      <c r="AEH381" s="0"/>
      <c r="AEI381" s="0"/>
      <c r="AEJ381" s="0"/>
      <c r="AEK381" s="0"/>
      <c r="AEL381" s="0"/>
      <c r="AEM381" s="0"/>
      <c r="AEN381" s="0"/>
      <c r="AEO381" s="0"/>
      <c r="AEP381" s="0"/>
      <c r="AEQ381" s="0"/>
      <c r="AER381" s="0"/>
      <c r="AES381" s="0"/>
      <c r="AET381" s="0"/>
      <c r="AEU381" s="0"/>
      <c r="AEV381" s="0"/>
      <c r="AEW381" s="0"/>
      <c r="AEX381" s="0"/>
      <c r="AEY381" s="0"/>
      <c r="AEZ381" s="0"/>
      <c r="AFA381" s="0"/>
      <c r="AFB381" s="0"/>
      <c r="AFC381" s="0"/>
      <c r="AFD381" s="0"/>
      <c r="AFE381" s="0"/>
      <c r="AFF381" s="0"/>
      <c r="AFG381" s="0"/>
      <c r="AFH381" s="0"/>
      <c r="AFI381" s="0"/>
      <c r="AFJ381" s="0"/>
      <c r="AFK381" s="0"/>
      <c r="AFL381" s="0"/>
      <c r="AFM381" s="0"/>
      <c r="AFN381" s="0"/>
      <c r="AFO381" s="0"/>
      <c r="AFP381" s="0"/>
      <c r="AFQ381" s="0"/>
      <c r="AFR381" s="0"/>
      <c r="AFS381" s="0"/>
      <c r="AFT381" s="0"/>
      <c r="AFU381" s="0"/>
      <c r="AFV381" s="0"/>
      <c r="AFW381" s="0"/>
      <c r="AFX381" s="0"/>
      <c r="AFY381" s="0"/>
      <c r="AFZ381" s="0"/>
      <c r="AGA381" s="0"/>
      <c r="AGB381" s="0"/>
      <c r="AGC381" s="0"/>
      <c r="AGD381" s="0"/>
      <c r="AGE381" s="0"/>
      <c r="AGF381" s="0"/>
      <c r="AGG381" s="0"/>
      <c r="AGH381" s="0"/>
      <c r="AGI381" s="0"/>
      <c r="AGJ381" s="0"/>
      <c r="AGK381" s="0"/>
      <c r="AGL381" s="0"/>
      <c r="AGM381" s="0"/>
      <c r="AGN381" s="0"/>
      <c r="AGO381" s="0"/>
      <c r="AGP381" s="0"/>
      <c r="AGQ381" s="0"/>
      <c r="AGR381" s="0"/>
      <c r="AGS381" s="0"/>
      <c r="AGT381" s="0"/>
      <c r="AGU381" s="0"/>
      <c r="AGV381" s="0"/>
      <c r="AGW381" s="0"/>
      <c r="AGX381" s="0"/>
      <c r="AGY381" s="0"/>
      <c r="AGZ381" s="0"/>
      <c r="AHA381" s="0"/>
      <c r="AHB381" s="0"/>
      <c r="AHC381" s="0"/>
      <c r="AHD381" s="0"/>
      <c r="AHE381" s="0"/>
      <c r="AHF381" s="0"/>
      <c r="AHG381" s="0"/>
      <c r="AHH381" s="0"/>
      <c r="AHI381" s="0"/>
      <c r="AHJ381" s="0"/>
      <c r="AHK381" s="0"/>
      <c r="AHL381" s="0"/>
      <c r="AHM381" s="0"/>
      <c r="AHN381" s="0"/>
      <c r="AHO381" s="0"/>
      <c r="AHP381" s="0"/>
      <c r="AHQ381" s="0"/>
      <c r="AHR381" s="0"/>
      <c r="AHS381" s="0"/>
      <c r="AHT381" s="0"/>
      <c r="AHU381" s="0"/>
      <c r="AHV381" s="0"/>
      <c r="AHW381" s="0"/>
      <c r="AHX381" s="0"/>
      <c r="AHY381" s="0"/>
      <c r="AHZ381" s="0"/>
      <c r="AIA381" s="0"/>
      <c r="AIB381" s="0"/>
      <c r="AIC381" s="0"/>
      <c r="AID381" s="0"/>
      <c r="AIE381" s="0"/>
      <c r="AIF381" s="0"/>
      <c r="AIG381" s="0"/>
      <c r="AIH381" s="0"/>
      <c r="AII381" s="0"/>
      <c r="AIJ381" s="0"/>
      <c r="AIK381" s="0"/>
      <c r="AIL381" s="0"/>
      <c r="AIM381" s="0"/>
      <c r="AIN381" s="0"/>
      <c r="AIO381" s="0"/>
      <c r="AIP381" s="0"/>
      <c r="AIQ381" s="0"/>
      <c r="AIR381" s="0"/>
      <c r="AIS381" s="0"/>
      <c r="AIT381" s="0"/>
      <c r="AIU381" s="0"/>
      <c r="AIV381" s="0"/>
      <c r="AIW381" s="0"/>
      <c r="AIX381" s="0"/>
      <c r="AIY381" s="0"/>
      <c r="AIZ381" s="0"/>
      <c r="AJA381" s="0"/>
      <c r="AJB381" s="0"/>
      <c r="AJC381" s="0"/>
      <c r="AJD381" s="0"/>
      <c r="AJE381" s="0"/>
      <c r="AJF381" s="0"/>
      <c r="AJG381" s="0"/>
      <c r="AJH381" s="0"/>
      <c r="AJI381" s="0"/>
      <c r="AJJ381" s="0"/>
      <c r="AJK381" s="0"/>
      <c r="AJL381" s="0"/>
      <c r="AJM381" s="0"/>
      <c r="AJN381" s="0"/>
      <c r="AJO381" s="0"/>
      <c r="AJP381" s="0"/>
      <c r="AJQ381" s="0"/>
      <c r="AJR381" s="0"/>
      <c r="AJS381" s="0"/>
      <c r="AJT381" s="0"/>
      <c r="AJU381" s="0"/>
      <c r="AJV381" s="0"/>
      <c r="AJW381" s="0"/>
      <c r="AJX381" s="0"/>
      <c r="AJY381" s="0"/>
      <c r="AJZ381" s="0"/>
      <c r="AKA381" s="0"/>
      <c r="AKB381" s="0"/>
      <c r="AKC381" s="0"/>
      <c r="AKD381" s="0"/>
      <c r="AKE381" s="0"/>
      <c r="AKF381" s="0"/>
      <c r="AKG381" s="0"/>
      <c r="AKH381" s="0"/>
      <c r="AKI381" s="0"/>
      <c r="AKJ381" s="0"/>
      <c r="AKK381" s="0"/>
      <c r="AKL381" s="0"/>
      <c r="AKM381" s="0"/>
      <c r="AKN381" s="0"/>
      <c r="AKO381" s="0"/>
      <c r="AKP381" s="0"/>
      <c r="AKQ381" s="0"/>
      <c r="AKR381" s="0"/>
      <c r="AKS381" s="0"/>
      <c r="AKT381" s="0"/>
      <c r="AKU381" s="0"/>
      <c r="AKV381" s="0"/>
      <c r="AKW381" s="0"/>
      <c r="AKX381" s="0"/>
      <c r="AKY381" s="0"/>
      <c r="AKZ381" s="0"/>
      <c r="ALA381" s="0"/>
      <c r="ALB381" s="0"/>
      <c r="ALC381" s="0"/>
      <c r="ALD381" s="0"/>
      <c r="ALE381" s="0"/>
      <c r="ALF381" s="0"/>
      <c r="ALG381" s="0"/>
      <c r="ALH381" s="0"/>
      <c r="ALI381" s="0"/>
      <c r="ALJ381" s="0"/>
      <c r="ALK381" s="0"/>
      <c r="ALL381" s="0"/>
      <c r="ALM381" s="0"/>
      <c r="ALN381" s="0"/>
      <c r="ALO381" s="0"/>
      <c r="ALP381" s="0"/>
      <c r="ALQ381" s="0"/>
      <c r="ALR381" s="0"/>
      <c r="ALS381" s="0"/>
      <c r="ALT381" s="0"/>
      <c r="ALU381" s="0"/>
      <c r="ALV381" s="0"/>
      <c r="ALW381" s="0"/>
      <c r="ALX381" s="0"/>
      <c r="ALY381" s="0"/>
      <c r="ALZ381" s="0"/>
      <c r="AMA381" s="0"/>
      <c r="AMB381" s="0"/>
      <c r="AMC381" s="0"/>
      <c r="AMD381" s="0"/>
      <c r="AME381" s="0"/>
      <c r="AMF381" s="0"/>
      <c r="AMG381" s="0"/>
      <c r="AMH381" s="0"/>
      <c r="AMI381" s="0"/>
      <c r="AMJ381" s="0"/>
    </row>
    <row r="382" customFormat="false" ht="12.75" hidden="false" customHeight="false" outlineLevel="0" collapsed="false">
      <c r="A382" s="142" t="s">
        <v>1442</v>
      </c>
      <c r="B382" s="143" t="n">
        <f aca="false">AVERAGE(B368:B381)</f>
        <v>1</v>
      </c>
      <c r="C382" s="143" t="n">
        <f aca="false">AVERAGE(C368:C381)</f>
        <v>0.714285714285714</v>
      </c>
      <c r="D382" s="143" t="n">
        <f aca="false">AVERAGE(D368:D381)</f>
        <v>0.642857142857143</v>
      </c>
      <c r="E382" s="143" t="n">
        <f aca="false">AVERAGE(E368:E381)</f>
        <v>1</v>
      </c>
      <c r="F382" s="143" t="n">
        <f aca="false">AVERAGE(F368:F381)</f>
        <v>1</v>
      </c>
      <c r="G382" s="143" t="n">
        <f aca="false">AVERAGE(G368:G381)</f>
        <v>0.642857142857143</v>
      </c>
      <c r="H382" s="143" t="n">
        <f aca="false">AVERAGE(H368:H381)</f>
        <v>0.857142857142857</v>
      </c>
      <c r="I382" s="143" t="n">
        <f aca="false">AVERAGE(I368:I381)</f>
        <v>1</v>
      </c>
      <c r="J382" s="143" t="n">
        <f aca="false">AVERAGE(J368:J381)</f>
        <v>0.642857142857143</v>
      </c>
      <c r="K382" s="143" t="n">
        <f aca="false">AVERAGE(K368:K381)</f>
        <v>1</v>
      </c>
      <c r="L382" s="143" t="n">
        <f aca="false">AVERAGE(L368:L381)</f>
        <v>0.714285714285714</v>
      </c>
      <c r="M382" s="143" t="n">
        <f aca="false">AVERAGE(M368:M381)</f>
        <v>1</v>
      </c>
      <c r="N382" s="143" t="n">
        <f aca="false">AVERAGE(N368:N381)</f>
        <v>1</v>
      </c>
      <c r="O382" s="143" t="n">
        <f aca="false">AVERAGE(O377:O381,O368:O375)</f>
        <v>0.692307692307692</v>
      </c>
      <c r="P382" s="144" t="n">
        <f aca="false">AVERAGE(P368:P381)</f>
        <v>0.714285714285714</v>
      </c>
      <c r="Q382" s="0"/>
      <c r="R382" s="0"/>
      <c r="S382" s="0"/>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c r="IY382" s="0"/>
      <c r="IZ382" s="0"/>
      <c r="JA382" s="0"/>
      <c r="JB382" s="0"/>
      <c r="JC382" s="0"/>
      <c r="JD382" s="0"/>
      <c r="JE382" s="0"/>
      <c r="JF382" s="0"/>
      <c r="JG382" s="0"/>
      <c r="JH382" s="0"/>
      <c r="JI382" s="0"/>
      <c r="JJ382" s="0"/>
      <c r="JK382" s="0"/>
      <c r="JL382" s="0"/>
      <c r="JM382" s="0"/>
      <c r="JN382" s="0"/>
      <c r="JO382" s="0"/>
      <c r="JP382" s="0"/>
      <c r="JQ382" s="0"/>
      <c r="JR382" s="0"/>
      <c r="JS382" s="0"/>
      <c r="JT382" s="0"/>
      <c r="JU382" s="0"/>
      <c r="JV382" s="0"/>
      <c r="JW382" s="0"/>
      <c r="JX382" s="0"/>
      <c r="JY382" s="0"/>
      <c r="JZ382" s="0"/>
      <c r="KA382" s="0"/>
      <c r="KB382" s="0"/>
      <c r="KC382" s="0"/>
      <c r="KD382" s="0"/>
      <c r="KE382" s="0"/>
      <c r="KF382" s="0"/>
      <c r="KG382" s="0"/>
      <c r="KH382" s="0"/>
      <c r="KI382" s="0"/>
      <c r="KJ382" s="0"/>
      <c r="KK382" s="0"/>
      <c r="KL382" s="0"/>
      <c r="KM382" s="0"/>
      <c r="KN382" s="0"/>
      <c r="KO382" s="0"/>
      <c r="KP382" s="0"/>
      <c r="KQ382" s="0"/>
      <c r="KR382" s="0"/>
      <c r="KS382" s="0"/>
      <c r="KT382" s="0"/>
      <c r="KU382" s="0"/>
      <c r="KV382" s="0"/>
      <c r="KW382" s="0"/>
      <c r="KX382" s="0"/>
      <c r="KY382" s="0"/>
      <c r="KZ382" s="0"/>
      <c r="LA382" s="0"/>
      <c r="LB382" s="0"/>
      <c r="LC382" s="0"/>
      <c r="LD382" s="0"/>
      <c r="LE382" s="0"/>
      <c r="LF382" s="0"/>
      <c r="LG382" s="0"/>
      <c r="LH382" s="0"/>
      <c r="LI382" s="0"/>
      <c r="LJ382" s="0"/>
      <c r="LK382" s="0"/>
      <c r="LL382" s="0"/>
      <c r="LM382" s="0"/>
      <c r="LN382" s="0"/>
      <c r="LO382" s="0"/>
      <c r="LP382" s="0"/>
      <c r="LQ382" s="0"/>
      <c r="LR382" s="0"/>
      <c r="LS382" s="0"/>
      <c r="LT382" s="0"/>
      <c r="LU382" s="0"/>
      <c r="LV382" s="0"/>
      <c r="LW382" s="0"/>
      <c r="LX382" s="0"/>
      <c r="LY382" s="0"/>
      <c r="LZ382" s="0"/>
      <c r="MA382" s="0"/>
      <c r="MB382" s="0"/>
      <c r="MC382" s="0"/>
      <c r="MD382" s="0"/>
      <c r="ME382" s="0"/>
      <c r="MF382" s="0"/>
      <c r="MG382" s="0"/>
      <c r="MH382" s="0"/>
      <c r="MI382" s="0"/>
      <c r="MJ382" s="0"/>
      <c r="MK382" s="0"/>
      <c r="ML382" s="0"/>
      <c r="MM382" s="0"/>
      <c r="MN382" s="0"/>
      <c r="MO382" s="0"/>
      <c r="MP382" s="0"/>
      <c r="MQ382" s="0"/>
      <c r="MR382" s="0"/>
      <c r="MS382" s="0"/>
      <c r="MT382" s="0"/>
      <c r="MU382" s="0"/>
      <c r="MV382" s="0"/>
      <c r="MW382" s="0"/>
      <c r="MX382" s="0"/>
      <c r="MY382" s="0"/>
      <c r="MZ382" s="0"/>
      <c r="NA382" s="0"/>
      <c r="NB382" s="0"/>
      <c r="NC382" s="0"/>
      <c r="ND382" s="0"/>
      <c r="NE382" s="0"/>
      <c r="NF382" s="0"/>
      <c r="NG382" s="0"/>
      <c r="NH382" s="0"/>
      <c r="NI382" s="0"/>
      <c r="NJ382" s="0"/>
      <c r="NK382" s="0"/>
      <c r="NL382" s="0"/>
      <c r="NM382" s="0"/>
      <c r="NN382" s="0"/>
      <c r="NO382" s="0"/>
      <c r="NP382" s="0"/>
      <c r="NQ382" s="0"/>
      <c r="NR382" s="0"/>
      <c r="NS382" s="0"/>
      <c r="NT382" s="0"/>
      <c r="NU382" s="0"/>
      <c r="NV382" s="0"/>
      <c r="NW382" s="0"/>
      <c r="NX382" s="0"/>
      <c r="NY382" s="0"/>
      <c r="NZ382" s="0"/>
      <c r="OA382" s="0"/>
      <c r="OB382" s="0"/>
      <c r="OC382" s="0"/>
      <c r="OD382" s="0"/>
      <c r="OE382" s="0"/>
      <c r="OF382" s="0"/>
      <c r="OG382" s="0"/>
      <c r="OH382" s="0"/>
      <c r="OI382" s="0"/>
      <c r="OJ382" s="0"/>
      <c r="OK382" s="0"/>
      <c r="OL382" s="0"/>
      <c r="OM382" s="0"/>
      <c r="ON382" s="0"/>
      <c r="OO382" s="0"/>
      <c r="OP382" s="0"/>
      <c r="OQ382" s="0"/>
      <c r="OR382" s="0"/>
      <c r="OS382" s="0"/>
      <c r="OT382" s="0"/>
      <c r="OU382" s="0"/>
      <c r="OV382" s="0"/>
      <c r="OW382" s="0"/>
      <c r="OX382" s="0"/>
      <c r="OY382" s="0"/>
      <c r="OZ382" s="0"/>
      <c r="PA382" s="0"/>
      <c r="PB382" s="0"/>
      <c r="PC382" s="0"/>
      <c r="PD382" s="0"/>
      <c r="PE382" s="0"/>
      <c r="PF382" s="0"/>
      <c r="PG382" s="0"/>
      <c r="PH382" s="0"/>
      <c r="PI382" s="0"/>
      <c r="PJ382" s="0"/>
      <c r="PK382" s="0"/>
      <c r="PL382" s="0"/>
      <c r="PM382" s="0"/>
      <c r="PN382" s="0"/>
      <c r="PO382" s="0"/>
      <c r="PP382" s="0"/>
      <c r="PQ382" s="0"/>
      <c r="PR382" s="0"/>
      <c r="PS382" s="0"/>
      <c r="PT382" s="0"/>
      <c r="PU382" s="0"/>
      <c r="PV382" s="0"/>
      <c r="PW382" s="0"/>
      <c r="PX382" s="0"/>
      <c r="PY382" s="0"/>
      <c r="PZ382" s="0"/>
      <c r="QA382" s="0"/>
      <c r="QB382" s="0"/>
      <c r="QC382" s="0"/>
      <c r="QD382" s="0"/>
      <c r="QE382" s="0"/>
      <c r="QF382" s="0"/>
      <c r="QG382" s="0"/>
      <c r="QH382" s="0"/>
      <c r="QI382" s="0"/>
      <c r="QJ382" s="0"/>
      <c r="QK382" s="0"/>
      <c r="QL382" s="0"/>
      <c r="QM382" s="0"/>
      <c r="QN382" s="0"/>
      <c r="QO382" s="0"/>
      <c r="QP382" s="0"/>
      <c r="QQ382" s="0"/>
      <c r="QR382" s="0"/>
      <c r="QS382" s="0"/>
      <c r="QT382" s="0"/>
      <c r="QU382" s="0"/>
      <c r="QV382" s="0"/>
      <c r="QW382" s="0"/>
      <c r="QX382" s="0"/>
      <c r="QY382" s="0"/>
      <c r="QZ382" s="0"/>
      <c r="RA382" s="0"/>
      <c r="RB382" s="0"/>
      <c r="RC382" s="0"/>
      <c r="RD382" s="0"/>
      <c r="RE382" s="0"/>
      <c r="RF382" s="0"/>
      <c r="RG382" s="0"/>
      <c r="RH382" s="0"/>
      <c r="RI382" s="0"/>
      <c r="RJ382" s="0"/>
      <c r="RK382" s="0"/>
      <c r="RL382" s="0"/>
      <c r="RM382" s="0"/>
      <c r="RN382" s="0"/>
      <c r="RO382" s="0"/>
      <c r="RP382" s="0"/>
      <c r="RQ382" s="0"/>
      <c r="RR382" s="0"/>
      <c r="RS382" s="0"/>
      <c r="RT382" s="0"/>
      <c r="RU382" s="0"/>
      <c r="RV382" s="0"/>
      <c r="RW382" s="0"/>
      <c r="RX382" s="0"/>
      <c r="RY382" s="0"/>
      <c r="RZ382" s="0"/>
      <c r="SA382" s="0"/>
      <c r="SB382" s="0"/>
      <c r="SC382" s="0"/>
      <c r="SD382" s="0"/>
      <c r="SE382" s="0"/>
      <c r="SF382" s="0"/>
      <c r="SG382" s="0"/>
      <c r="SH382" s="0"/>
      <c r="SI382" s="0"/>
      <c r="SJ382" s="0"/>
      <c r="SK382" s="0"/>
      <c r="SL382" s="0"/>
      <c r="SM382" s="0"/>
      <c r="SN382" s="0"/>
      <c r="SO382" s="0"/>
      <c r="SP382" s="0"/>
      <c r="SQ382" s="0"/>
      <c r="SR382" s="0"/>
      <c r="SS382" s="0"/>
      <c r="ST382" s="0"/>
      <c r="SU382" s="0"/>
      <c r="SV382" s="0"/>
      <c r="SW382" s="0"/>
      <c r="SX382" s="0"/>
      <c r="SY382" s="0"/>
      <c r="SZ382" s="0"/>
      <c r="TA382" s="0"/>
      <c r="TB382" s="0"/>
      <c r="TC382" s="0"/>
      <c r="TD382" s="0"/>
      <c r="TE382" s="0"/>
      <c r="TF382" s="0"/>
      <c r="TG382" s="0"/>
      <c r="TH382" s="0"/>
      <c r="TI382" s="0"/>
      <c r="TJ382" s="0"/>
      <c r="TK382" s="0"/>
      <c r="TL382" s="0"/>
      <c r="TM382" s="0"/>
      <c r="TN382" s="0"/>
      <c r="TO382" s="0"/>
      <c r="TP382" s="0"/>
      <c r="TQ382" s="0"/>
      <c r="TR382" s="0"/>
      <c r="TS382" s="0"/>
      <c r="TT382" s="0"/>
      <c r="TU382" s="0"/>
      <c r="TV382" s="0"/>
      <c r="TW382" s="0"/>
      <c r="TX382" s="0"/>
      <c r="TY382" s="0"/>
      <c r="TZ382" s="0"/>
      <c r="UA382" s="0"/>
      <c r="UB382" s="0"/>
      <c r="UC382" s="0"/>
      <c r="UD382" s="0"/>
      <c r="UE382" s="0"/>
      <c r="UF382" s="0"/>
      <c r="UG382" s="0"/>
      <c r="UH382" s="0"/>
      <c r="UI382" s="0"/>
      <c r="UJ382" s="0"/>
      <c r="UK382" s="0"/>
      <c r="UL382" s="0"/>
      <c r="UM382" s="0"/>
      <c r="UN382" s="0"/>
      <c r="UO382" s="0"/>
      <c r="UP382" s="0"/>
      <c r="UQ382" s="0"/>
      <c r="UR382" s="0"/>
      <c r="US382" s="0"/>
      <c r="UT382" s="0"/>
      <c r="UU382" s="0"/>
      <c r="UV382" s="0"/>
      <c r="UW382" s="0"/>
      <c r="UX382" s="0"/>
      <c r="UY382" s="0"/>
      <c r="UZ382" s="0"/>
      <c r="VA382" s="0"/>
      <c r="VB382" s="0"/>
      <c r="VC382" s="0"/>
      <c r="VD382" s="0"/>
      <c r="VE382" s="0"/>
      <c r="VF382" s="0"/>
      <c r="VG382" s="0"/>
      <c r="VH382" s="0"/>
      <c r="VI382" s="0"/>
      <c r="VJ382" s="0"/>
      <c r="VK382" s="0"/>
      <c r="VL382" s="0"/>
      <c r="VM382" s="0"/>
      <c r="VN382" s="0"/>
      <c r="VO382" s="0"/>
      <c r="VP382" s="0"/>
      <c r="VQ382" s="0"/>
      <c r="VR382" s="0"/>
      <c r="VS382" s="0"/>
      <c r="VT382" s="0"/>
      <c r="VU382" s="0"/>
      <c r="VV382" s="0"/>
      <c r="VW382" s="0"/>
      <c r="VX382" s="0"/>
      <c r="VY382" s="0"/>
      <c r="VZ382" s="0"/>
      <c r="WA382" s="0"/>
      <c r="WB382" s="0"/>
      <c r="WC382" s="0"/>
      <c r="WD382" s="0"/>
      <c r="WE382" s="0"/>
      <c r="WF382" s="0"/>
      <c r="WG382" s="0"/>
      <c r="WH382" s="0"/>
      <c r="WI382" s="0"/>
      <c r="WJ382" s="0"/>
      <c r="WK382" s="0"/>
      <c r="WL382" s="0"/>
      <c r="WM382" s="0"/>
      <c r="WN382" s="0"/>
      <c r="WO382" s="0"/>
      <c r="WP382" s="0"/>
      <c r="WQ382" s="0"/>
      <c r="WR382" s="0"/>
      <c r="WS382" s="0"/>
      <c r="WT382" s="0"/>
      <c r="WU382" s="0"/>
      <c r="WV382" s="0"/>
      <c r="WW382" s="0"/>
      <c r="WX382" s="0"/>
      <c r="WY382" s="0"/>
      <c r="WZ382" s="0"/>
      <c r="XA382" s="0"/>
      <c r="XB382" s="0"/>
      <c r="XC382" s="0"/>
      <c r="XD382" s="0"/>
      <c r="XE382" s="0"/>
      <c r="XF382" s="0"/>
      <c r="XG382" s="0"/>
      <c r="XH382" s="0"/>
      <c r="XI382" s="0"/>
      <c r="XJ382" s="0"/>
      <c r="XK382" s="0"/>
      <c r="XL382" s="0"/>
      <c r="XM382" s="0"/>
      <c r="XN382" s="0"/>
      <c r="XO382" s="0"/>
      <c r="XP382" s="0"/>
      <c r="XQ382" s="0"/>
      <c r="XR382" s="0"/>
      <c r="XS382" s="0"/>
      <c r="XT382" s="0"/>
      <c r="XU382" s="0"/>
      <c r="XV382" s="0"/>
      <c r="XW382" s="0"/>
      <c r="XX382" s="0"/>
      <c r="XY382" s="0"/>
      <c r="XZ382" s="0"/>
      <c r="YA382" s="0"/>
      <c r="YB382" s="0"/>
      <c r="YC382" s="0"/>
      <c r="YD382" s="0"/>
      <c r="YE382" s="0"/>
      <c r="YF382" s="0"/>
      <c r="YG382" s="0"/>
      <c r="YH382" s="0"/>
      <c r="YI382" s="0"/>
      <c r="YJ382" s="0"/>
      <c r="YK382" s="0"/>
      <c r="YL382" s="0"/>
      <c r="YM382" s="0"/>
      <c r="YN382" s="0"/>
      <c r="YO382" s="0"/>
      <c r="YP382" s="0"/>
      <c r="YQ382" s="0"/>
      <c r="YR382" s="0"/>
      <c r="YS382" s="0"/>
      <c r="YT382" s="0"/>
      <c r="YU382" s="0"/>
      <c r="YV382" s="0"/>
      <c r="YW382" s="0"/>
      <c r="YX382" s="0"/>
      <c r="YY382" s="0"/>
      <c r="YZ382" s="0"/>
      <c r="ZA382" s="0"/>
      <c r="ZB382" s="0"/>
      <c r="ZC382" s="0"/>
      <c r="ZD382" s="0"/>
      <c r="ZE382" s="0"/>
      <c r="ZF382" s="0"/>
      <c r="ZG382" s="0"/>
      <c r="ZH382" s="0"/>
      <c r="ZI382" s="0"/>
      <c r="ZJ382" s="0"/>
      <c r="ZK382" s="0"/>
      <c r="ZL382" s="0"/>
      <c r="ZM382" s="0"/>
      <c r="ZN382" s="0"/>
      <c r="ZO382" s="0"/>
      <c r="ZP382" s="0"/>
      <c r="ZQ382" s="0"/>
      <c r="ZR382" s="0"/>
      <c r="ZS382" s="0"/>
      <c r="ZT382" s="0"/>
      <c r="ZU382" s="0"/>
      <c r="ZV382" s="0"/>
      <c r="ZW382" s="0"/>
      <c r="ZX382" s="0"/>
      <c r="ZY382" s="0"/>
      <c r="ZZ382" s="0"/>
      <c r="AAA382" s="0"/>
      <c r="AAB382" s="0"/>
      <c r="AAC382" s="0"/>
      <c r="AAD382" s="0"/>
      <c r="AAE382" s="0"/>
      <c r="AAF382" s="0"/>
      <c r="AAG382" s="0"/>
      <c r="AAH382" s="0"/>
      <c r="AAI382" s="0"/>
      <c r="AAJ382" s="0"/>
      <c r="AAK382" s="0"/>
      <c r="AAL382" s="0"/>
      <c r="AAM382" s="0"/>
      <c r="AAN382" s="0"/>
      <c r="AAO382" s="0"/>
      <c r="AAP382" s="0"/>
      <c r="AAQ382" s="0"/>
      <c r="AAR382" s="0"/>
      <c r="AAS382" s="0"/>
      <c r="AAT382" s="0"/>
      <c r="AAU382" s="0"/>
      <c r="AAV382" s="0"/>
      <c r="AAW382" s="0"/>
      <c r="AAX382" s="0"/>
      <c r="AAY382" s="0"/>
      <c r="AAZ382" s="0"/>
      <c r="ABA382" s="0"/>
      <c r="ABB382" s="0"/>
      <c r="ABC382" s="0"/>
      <c r="ABD382" s="0"/>
      <c r="ABE382" s="0"/>
      <c r="ABF382" s="0"/>
      <c r="ABG382" s="0"/>
      <c r="ABH382" s="0"/>
      <c r="ABI382" s="0"/>
      <c r="ABJ382" s="0"/>
      <c r="ABK382" s="0"/>
      <c r="ABL382" s="0"/>
      <c r="ABM382" s="0"/>
      <c r="ABN382" s="0"/>
      <c r="ABO382" s="0"/>
      <c r="ABP382" s="0"/>
      <c r="ABQ382" s="0"/>
      <c r="ABR382" s="0"/>
      <c r="ABS382" s="0"/>
      <c r="ABT382" s="0"/>
      <c r="ABU382" s="0"/>
      <c r="ABV382" s="0"/>
      <c r="ABW382" s="0"/>
      <c r="ABX382" s="0"/>
      <c r="ABY382" s="0"/>
      <c r="ABZ382" s="0"/>
      <c r="ACA382" s="0"/>
      <c r="ACB382" s="0"/>
      <c r="ACC382" s="0"/>
      <c r="ACD382" s="0"/>
      <c r="ACE382" s="0"/>
      <c r="ACF382" s="0"/>
      <c r="ACG382" s="0"/>
      <c r="ACH382" s="0"/>
      <c r="ACI382" s="0"/>
      <c r="ACJ382" s="0"/>
      <c r="ACK382" s="0"/>
      <c r="ACL382" s="0"/>
      <c r="ACM382" s="0"/>
      <c r="ACN382" s="0"/>
      <c r="ACO382" s="0"/>
      <c r="ACP382" s="0"/>
      <c r="ACQ382" s="0"/>
      <c r="ACR382" s="0"/>
      <c r="ACS382" s="0"/>
      <c r="ACT382" s="0"/>
      <c r="ACU382" s="0"/>
      <c r="ACV382" s="0"/>
      <c r="ACW382" s="0"/>
      <c r="ACX382" s="0"/>
      <c r="ACY382" s="0"/>
      <c r="ACZ382" s="0"/>
      <c r="ADA382" s="0"/>
      <c r="ADB382" s="0"/>
      <c r="ADC382" s="0"/>
      <c r="ADD382" s="0"/>
      <c r="ADE382" s="0"/>
      <c r="ADF382" s="0"/>
      <c r="ADG382" s="0"/>
      <c r="ADH382" s="0"/>
      <c r="ADI382" s="0"/>
      <c r="ADJ382" s="0"/>
      <c r="ADK382" s="0"/>
      <c r="ADL382" s="0"/>
      <c r="ADM382" s="0"/>
      <c r="ADN382" s="0"/>
      <c r="ADO382" s="0"/>
      <c r="ADP382" s="0"/>
      <c r="ADQ382" s="0"/>
      <c r="ADR382" s="0"/>
      <c r="ADS382" s="0"/>
      <c r="ADT382" s="0"/>
      <c r="ADU382" s="0"/>
      <c r="ADV382" s="0"/>
      <c r="ADW382" s="0"/>
      <c r="ADX382" s="0"/>
      <c r="ADY382" s="0"/>
      <c r="ADZ382" s="0"/>
      <c r="AEA382" s="0"/>
      <c r="AEB382" s="0"/>
      <c r="AEC382" s="0"/>
      <c r="AED382" s="0"/>
      <c r="AEE382" s="0"/>
      <c r="AEF382" s="0"/>
      <c r="AEG382" s="0"/>
      <c r="AEH382" s="0"/>
      <c r="AEI382" s="0"/>
      <c r="AEJ382" s="0"/>
      <c r="AEK382" s="0"/>
      <c r="AEL382" s="0"/>
      <c r="AEM382" s="0"/>
      <c r="AEN382" s="0"/>
      <c r="AEO382" s="0"/>
      <c r="AEP382" s="0"/>
      <c r="AEQ382" s="0"/>
      <c r="AER382" s="0"/>
      <c r="AES382" s="0"/>
      <c r="AET382" s="0"/>
      <c r="AEU382" s="0"/>
      <c r="AEV382" s="0"/>
      <c r="AEW382" s="0"/>
      <c r="AEX382" s="0"/>
      <c r="AEY382" s="0"/>
      <c r="AEZ382" s="0"/>
      <c r="AFA382" s="0"/>
      <c r="AFB382" s="0"/>
      <c r="AFC382" s="0"/>
      <c r="AFD382" s="0"/>
      <c r="AFE382" s="0"/>
      <c r="AFF382" s="0"/>
      <c r="AFG382" s="0"/>
      <c r="AFH382" s="0"/>
      <c r="AFI382" s="0"/>
      <c r="AFJ382" s="0"/>
      <c r="AFK382" s="0"/>
      <c r="AFL382" s="0"/>
      <c r="AFM382" s="0"/>
      <c r="AFN382" s="0"/>
      <c r="AFO382" s="0"/>
      <c r="AFP382" s="0"/>
      <c r="AFQ382" s="0"/>
      <c r="AFR382" s="0"/>
      <c r="AFS382" s="0"/>
      <c r="AFT382" s="0"/>
      <c r="AFU382" s="0"/>
      <c r="AFV382" s="0"/>
      <c r="AFW382" s="0"/>
      <c r="AFX382" s="0"/>
      <c r="AFY382" s="0"/>
      <c r="AFZ382" s="0"/>
      <c r="AGA382" s="0"/>
      <c r="AGB382" s="0"/>
      <c r="AGC382" s="0"/>
      <c r="AGD382" s="0"/>
      <c r="AGE382" s="0"/>
      <c r="AGF382" s="0"/>
      <c r="AGG382" s="0"/>
      <c r="AGH382" s="0"/>
      <c r="AGI382" s="0"/>
      <c r="AGJ382" s="0"/>
      <c r="AGK382" s="0"/>
      <c r="AGL382" s="0"/>
      <c r="AGM382" s="0"/>
      <c r="AGN382" s="0"/>
      <c r="AGO382" s="0"/>
      <c r="AGP382" s="0"/>
      <c r="AGQ382" s="0"/>
      <c r="AGR382" s="0"/>
      <c r="AGS382" s="0"/>
      <c r="AGT382" s="0"/>
      <c r="AGU382" s="0"/>
      <c r="AGV382" s="0"/>
      <c r="AGW382" s="0"/>
      <c r="AGX382" s="0"/>
      <c r="AGY382" s="0"/>
      <c r="AGZ382" s="0"/>
      <c r="AHA382" s="0"/>
      <c r="AHB382" s="0"/>
      <c r="AHC382" s="0"/>
      <c r="AHD382" s="0"/>
      <c r="AHE382" s="0"/>
      <c r="AHF382" s="0"/>
      <c r="AHG382" s="0"/>
      <c r="AHH382" s="0"/>
      <c r="AHI382" s="0"/>
      <c r="AHJ382" s="0"/>
      <c r="AHK382" s="0"/>
      <c r="AHL382" s="0"/>
      <c r="AHM382" s="0"/>
      <c r="AHN382" s="0"/>
      <c r="AHO382" s="0"/>
      <c r="AHP382" s="0"/>
      <c r="AHQ382" s="0"/>
      <c r="AHR382" s="0"/>
      <c r="AHS382" s="0"/>
      <c r="AHT382" s="0"/>
      <c r="AHU382" s="0"/>
      <c r="AHV382" s="0"/>
      <c r="AHW382" s="0"/>
      <c r="AHX382" s="0"/>
      <c r="AHY382" s="0"/>
      <c r="AHZ382" s="0"/>
      <c r="AIA382" s="0"/>
      <c r="AIB382" s="0"/>
      <c r="AIC382" s="0"/>
      <c r="AID382" s="0"/>
      <c r="AIE382" s="0"/>
      <c r="AIF382" s="0"/>
      <c r="AIG382" s="0"/>
      <c r="AIH382" s="0"/>
      <c r="AII382" s="0"/>
      <c r="AIJ382" s="0"/>
      <c r="AIK382" s="0"/>
      <c r="AIL382" s="0"/>
      <c r="AIM382" s="0"/>
      <c r="AIN382" s="0"/>
      <c r="AIO382" s="0"/>
      <c r="AIP382" s="0"/>
      <c r="AIQ382" s="0"/>
      <c r="AIR382" s="0"/>
      <c r="AIS382" s="0"/>
      <c r="AIT382" s="0"/>
      <c r="AIU382" s="0"/>
      <c r="AIV382" s="0"/>
      <c r="AIW382" s="0"/>
      <c r="AIX382" s="0"/>
      <c r="AIY382" s="0"/>
      <c r="AIZ382" s="0"/>
      <c r="AJA382" s="0"/>
      <c r="AJB382" s="0"/>
      <c r="AJC382" s="0"/>
      <c r="AJD382" s="0"/>
      <c r="AJE382" s="0"/>
      <c r="AJF382" s="0"/>
      <c r="AJG382" s="0"/>
      <c r="AJH382" s="0"/>
      <c r="AJI382" s="0"/>
      <c r="AJJ382" s="0"/>
      <c r="AJK382" s="0"/>
      <c r="AJL382" s="0"/>
      <c r="AJM382" s="0"/>
      <c r="AJN382" s="0"/>
      <c r="AJO382" s="0"/>
      <c r="AJP382" s="0"/>
      <c r="AJQ382" s="0"/>
      <c r="AJR382" s="0"/>
      <c r="AJS382" s="0"/>
      <c r="AJT382" s="0"/>
      <c r="AJU382" s="0"/>
      <c r="AJV382" s="0"/>
      <c r="AJW382" s="0"/>
      <c r="AJX382" s="0"/>
      <c r="AJY382" s="0"/>
      <c r="AJZ382" s="0"/>
      <c r="AKA382" s="0"/>
      <c r="AKB382" s="0"/>
      <c r="AKC382" s="0"/>
      <c r="AKD382" s="0"/>
      <c r="AKE382" s="0"/>
      <c r="AKF382" s="0"/>
      <c r="AKG382" s="0"/>
      <c r="AKH382" s="0"/>
      <c r="AKI382" s="0"/>
      <c r="AKJ382" s="0"/>
      <c r="AKK382" s="0"/>
      <c r="AKL382" s="0"/>
      <c r="AKM382" s="0"/>
      <c r="AKN382" s="0"/>
      <c r="AKO382" s="0"/>
      <c r="AKP382" s="0"/>
      <c r="AKQ382" s="0"/>
      <c r="AKR382" s="0"/>
      <c r="AKS382" s="0"/>
      <c r="AKT382" s="0"/>
      <c r="AKU382" s="0"/>
      <c r="AKV382" s="0"/>
      <c r="AKW382" s="0"/>
      <c r="AKX382" s="0"/>
      <c r="AKY382" s="0"/>
      <c r="AKZ382" s="0"/>
      <c r="ALA382" s="0"/>
      <c r="ALB382" s="0"/>
      <c r="ALC382" s="0"/>
      <c r="ALD382" s="0"/>
      <c r="ALE382" s="0"/>
      <c r="ALF382" s="0"/>
      <c r="ALG382" s="0"/>
      <c r="ALH382" s="0"/>
      <c r="ALI382" s="0"/>
      <c r="ALJ382" s="0"/>
      <c r="ALK382" s="0"/>
      <c r="ALL382" s="0"/>
      <c r="ALM382" s="0"/>
      <c r="ALN382" s="0"/>
      <c r="ALO382" s="0"/>
      <c r="ALP382" s="0"/>
      <c r="ALQ382" s="0"/>
      <c r="ALR382" s="0"/>
      <c r="ALS382" s="0"/>
      <c r="ALT382" s="0"/>
      <c r="ALU382" s="0"/>
      <c r="ALV382" s="0"/>
      <c r="ALW382" s="0"/>
      <c r="ALX382" s="0"/>
      <c r="ALY382" s="0"/>
      <c r="ALZ382" s="0"/>
      <c r="AMA382" s="0"/>
      <c r="AMB382" s="0"/>
      <c r="AMC382" s="0"/>
      <c r="AMD382" s="0"/>
      <c r="AME382" s="0"/>
      <c r="AMF382" s="0"/>
      <c r="AMG382" s="0"/>
      <c r="AMH382" s="0"/>
      <c r="AMI382" s="0"/>
      <c r="AMJ382" s="0"/>
    </row>
    <row r="383" customFormat="false" ht="12.75" hidden="false" customHeight="false" outlineLevel="0" collapsed="false">
      <c r="A383" s="148" t="s">
        <v>1443</v>
      </c>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c r="IY383" s="0"/>
      <c r="IZ383" s="0"/>
      <c r="JA383" s="0"/>
      <c r="JB383" s="0"/>
      <c r="JC383" s="0"/>
      <c r="JD383" s="0"/>
      <c r="JE383" s="0"/>
      <c r="JF383" s="0"/>
      <c r="JG383" s="0"/>
      <c r="JH383" s="0"/>
      <c r="JI383" s="0"/>
      <c r="JJ383" s="0"/>
      <c r="JK383" s="0"/>
      <c r="JL383" s="0"/>
      <c r="JM383" s="0"/>
      <c r="JN383" s="0"/>
      <c r="JO383" s="0"/>
      <c r="JP383" s="0"/>
      <c r="JQ383" s="0"/>
      <c r="JR383" s="0"/>
      <c r="JS383" s="0"/>
      <c r="JT383" s="0"/>
      <c r="JU383" s="0"/>
      <c r="JV383" s="0"/>
      <c r="JW383" s="0"/>
      <c r="JX383" s="0"/>
      <c r="JY383" s="0"/>
      <c r="JZ383" s="0"/>
      <c r="KA383" s="0"/>
      <c r="KB383" s="0"/>
      <c r="KC383" s="0"/>
      <c r="KD383" s="0"/>
      <c r="KE383" s="0"/>
      <c r="KF383" s="0"/>
      <c r="KG383" s="0"/>
      <c r="KH383" s="0"/>
      <c r="KI383" s="0"/>
      <c r="KJ383" s="0"/>
      <c r="KK383" s="0"/>
      <c r="KL383" s="0"/>
      <c r="KM383" s="0"/>
      <c r="KN383" s="0"/>
      <c r="KO383" s="0"/>
      <c r="KP383" s="0"/>
      <c r="KQ383" s="0"/>
      <c r="KR383" s="0"/>
      <c r="KS383" s="0"/>
      <c r="KT383" s="0"/>
      <c r="KU383" s="0"/>
      <c r="KV383" s="0"/>
      <c r="KW383" s="0"/>
      <c r="KX383" s="0"/>
      <c r="KY383" s="0"/>
      <c r="KZ383" s="0"/>
      <c r="LA383" s="0"/>
      <c r="LB383" s="0"/>
      <c r="LC383" s="0"/>
      <c r="LD383" s="0"/>
      <c r="LE383" s="0"/>
      <c r="LF383" s="0"/>
      <c r="LG383" s="0"/>
      <c r="LH383" s="0"/>
      <c r="LI383" s="0"/>
      <c r="LJ383" s="0"/>
      <c r="LK383" s="0"/>
      <c r="LL383" s="0"/>
      <c r="LM383" s="0"/>
      <c r="LN383" s="0"/>
      <c r="LO383" s="0"/>
      <c r="LP383" s="0"/>
      <c r="LQ383" s="0"/>
      <c r="LR383" s="0"/>
      <c r="LS383" s="0"/>
      <c r="LT383" s="0"/>
      <c r="LU383" s="0"/>
      <c r="LV383" s="0"/>
      <c r="LW383" s="0"/>
      <c r="LX383" s="0"/>
      <c r="LY383" s="0"/>
      <c r="LZ383" s="0"/>
      <c r="MA383" s="0"/>
      <c r="MB383" s="0"/>
      <c r="MC383" s="0"/>
      <c r="MD383" s="0"/>
      <c r="ME383" s="0"/>
      <c r="MF383" s="0"/>
      <c r="MG383" s="0"/>
      <c r="MH383" s="0"/>
      <c r="MI383" s="0"/>
      <c r="MJ383" s="0"/>
      <c r="MK383" s="0"/>
      <c r="ML383" s="0"/>
      <c r="MM383" s="0"/>
      <c r="MN383" s="0"/>
      <c r="MO383" s="0"/>
      <c r="MP383" s="0"/>
      <c r="MQ383" s="0"/>
      <c r="MR383" s="0"/>
      <c r="MS383" s="0"/>
      <c r="MT383" s="0"/>
      <c r="MU383" s="0"/>
      <c r="MV383" s="0"/>
      <c r="MW383" s="0"/>
      <c r="MX383" s="0"/>
      <c r="MY383" s="0"/>
      <c r="MZ383" s="0"/>
      <c r="NA383" s="0"/>
      <c r="NB383" s="0"/>
      <c r="NC383" s="0"/>
      <c r="ND383" s="0"/>
      <c r="NE383" s="0"/>
      <c r="NF383" s="0"/>
      <c r="NG383" s="0"/>
      <c r="NH383" s="0"/>
      <c r="NI383" s="0"/>
      <c r="NJ383" s="0"/>
      <c r="NK383" s="0"/>
      <c r="NL383" s="0"/>
      <c r="NM383" s="0"/>
      <c r="NN383" s="0"/>
      <c r="NO383" s="0"/>
      <c r="NP383" s="0"/>
      <c r="NQ383" s="0"/>
      <c r="NR383" s="0"/>
      <c r="NS383" s="0"/>
      <c r="NT383" s="0"/>
      <c r="NU383" s="0"/>
      <c r="NV383" s="0"/>
      <c r="NW383" s="0"/>
      <c r="NX383" s="0"/>
      <c r="NY383" s="0"/>
      <c r="NZ383" s="0"/>
      <c r="OA383" s="0"/>
      <c r="OB383" s="0"/>
      <c r="OC383" s="0"/>
      <c r="OD383" s="0"/>
      <c r="OE383" s="0"/>
      <c r="OF383" s="0"/>
      <c r="OG383" s="0"/>
      <c r="OH383" s="0"/>
      <c r="OI383" s="0"/>
      <c r="OJ383" s="0"/>
      <c r="OK383" s="0"/>
      <c r="OL383" s="0"/>
      <c r="OM383" s="0"/>
      <c r="ON383" s="0"/>
      <c r="OO383" s="0"/>
      <c r="OP383" s="0"/>
      <c r="OQ383" s="0"/>
      <c r="OR383" s="0"/>
      <c r="OS383" s="0"/>
      <c r="OT383" s="0"/>
      <c r="OU383" s="0"/>
      <c r="OV383" s="0"/>
      <c r="OW383" s="0"/>
      <c r="OX383" s="0"/>
      <c r="OY383" s="0"/>
      <c r="OZ383" s="0"/>
      <c r="PA383" s="0"/>
      <c r="PB383" s="0"/>
      <c r="PC383" s="0"/>
      <c r="PD383" s="0"/>
      <c r="PE383" s="0"/>
      <c r="PF383" s="0"/>
      <c r="PG383" s="0"/>
      <c r="PH383" s="0"/>
      <c r="PI383" s="0"/>
      <c r="PJ383" s="0"/>
      <c r="PK383" s="0"/>
      <c r="PL383" s="0"/>
      <c r="PM383" s="0"/>
      <c r="PN383" s="0"/>
      <c r="PO383" s="0"/>
      <c r="PP383" s="0"/>
      <c r="PQ383" s="0"/>
      <c r="PR383" s="0"/>
      <c r="PS383" s="0"/>
      <c r="PT383" s="0"/>
      <c r="PU383" s="0"/>
      <c r="PV383" s="0"/>
      <c r="PW383" s="0"/>
      <c r="PX383" s="0"/>
      <c r="PY383" s="0"/>
      <c r="PZ383" s="0"/>
      <c r="QA383" s="0"/>
      <c r="QB383" s="0"/>
      <c r="QC383" s="0"/>
      <c r="QD383" s="0"/>
      <c r="QE383" s="0"/>
      <c r="QF383" s="0"/>
      <c r="QG383" s="0"/>
      <c r="QH383" s="0"/>
      <c r="QI383" s="0"/>
      <c r="QJ383" s="0"/>
      <c r="QK383" s="0"/>
      <c r="QL383" s="0"/>
      <c r="QM383" s="0"/>
      <c r="QN383" s="0"/>
      <c r="QO383" s="0"/>
      <c r="QP383" s="0"/>
      <c r="QQ383" s="0"/>
      <c r="QR383" s="0"/>
      <c r="QS383" s="0"/>
      <c r="QT383" s="0"/>
      <c r="QU383" s="0"/>
      <c r="QV383" s="0"/>
      <c r="QW383" s="0"/>
      <c r="QX383" s="0"/>
      <c r="QY383" s="0"/>
      <c r="QZ383" s="0"/>
      <c r="RA383" s="0"/>
      <c r="RB383" s="0"/>
      <c r="RC383" s="0"/>
      <c r="RD383" s="0"/>
      <c r="RE383" s="0"/>
      <c r="RF383" s="0"/>
      <c r="RG383" s="0"/>
      <c r="RH383" s="0"/>
      <c r="RI383" s="0"/>
      <c r="RJ383" s="0"/>
      <c r="RK383" s="0"/>
      <c r="RL383" s="0"/>
      <c r="RM383" s="0"/>
      <c r="RN383" s="0"/>
      <c r="RO383" s="0"/>
      <c r="RP383" s="0"/>
      <c r="RQ383" s="0"/>
      <c r="RR383" s="0"/>
      <c r="RS383" s="0"/>
      <c r="RT383" s="0"/>
      <c r="RU383" s="0"/>
      <c r="RV383" s="0"/>
      <c r="RW383" s="0"/>
      <c r="RX383" s="0"/>
      <c r="RY383" s="0"/>
      <c r="RZ383" s="0"/>
      <c r="SA383" s="0"/>
      <c r="SB383" s="0"/>
      <c r="SC383" s="0"/>
      <c r="SD383" s="0"/>
      <c r="SE383" s="0"/>
      <c r="SF383" s="0"/>
      <c r="SG383" s="0"/>
      <c r="SH383" s="0"/>
      <c r="SI383" s="0"/>
      <c r="SJ383" s="0"/>
      <c r="SK383" s="0"/>
      <c r="SL383" s="0"/>
      <c r="SM383" s="0"/>
      <c r="SN383" s="0"/>
      <c r="SO383" s="0"/>
      <c r="SP383" s="0"/>
      <c r="SQ383" s="0"/>
      <c r="SR383" s="0"/>
      <c r="SS383" s="0"/>
      <c r="ST383" s="0"/>
      <c r="SU383" s="0"/>
      <c r="SV383" s="0"/>
      <c r="SW383" s="0"/>
      <c r="SX383" s="0"/>
      <c r="SY383" s="0"/>
      <c r="SZ383" s="0"/>
      <c r="TA383" s="0"/>
      <c r="TB383" s="0"/>
      <c r="TC383" s="0"/>
      <c r="TD383" s="0"/>
      <c r="TE383" s="0"/>
      <c r="TF383" s="0"/>
      <c r="TG383" s="0"/>
      <c r="TH383" s="0"/>
      <c r="TI383" s="0"/>
      <c r="TJ383" s="0"/>
      <c r="TK383" s="0"/>
      <c r="TL383" s="0"/>
      <c r="TM383" s="0"/>
      <c r="TN383" s="0"/>
      <c r="TO383" s="0"/>
      <c r="TP383" s="0"/>
      <c r="TQ383" s="0"/>
      <c r="TR383" s="0"/>
      <c r="TS383" s="0"/>
      <c r="TT383" s="0"/>
      <c r="TU383" s="0"/>
      <c r="TV383" s="0"/>
      <c r="TW383" s="0"/>
      <c r="TX383" s="0"/>
      <c r="TY383" s="0"/>
      <c r="TZ383" s="0"/>
      <c r="UA383" s="0"/>
      <c r="UB383" s="0"/>
      <c r="UC383" s="0"/>
      <c r="UD383" s="0"/>
      <c r="UE383" s="0"/>
      <c r="UF383" s="0"/>
      <c r="UG383" s="0"/>
      <c r="UH383" s="0"/>
      <c r="UI383" s="0"/>
      <c r="UJ383" s="0"/>
      <c r="UK383" s="0"/>
      <c r="UL383" s="0"/>
      <c r="UM383" s="0"/>
      <c r="UN383" s="0"/>
      <c r="UO383" s="0"/>
      <c r="UP383" s="0"/>
      <c r="UQ383" s="0"/>
      <c r="UR383" s="0"/>
      <c r="US383" s="0"/>
      <c r="UT383" s="0"/>
      <c r="UU383" s="0"/>
      <c r="UV383" s="0"/>
      <c r="UW383" s="0"/>
      <c r="UX383" s="0"/>
      <c r="UY383" s="0"/>
      <c r="UZ383" s="0"/>
      <c r="VA383" s="0"/>
      <c r="VB383" s="0"/>
      <c r="VC383" s="0"/>
      <c r="VD383" s="0"/>
      <c r="VE383" s="0"/>
      <c r="VF383" s="0"/>
      <c r="VG383" s="0"/>
      <c r="VH383" s="0"/>
      <c r="VI383" s="0"/>
      <c r="VJ383" s="0"/>
      <c r="VK383" s="0"/>
      <c r="VL383" s="0"/>
      <c r="VM383" s="0"/>
      <c r="VN383" s="0"/>
      <c r="VO383" s="0"/>
      <c r="VP383" s="0"/>
      <c r="VQ383" s="0"/>
      <c r="VR383" s="0"/>
      <c r="VS383" s="0"/>
      <c r="VT383" s="0"/>
      <c r="VU383" s="0"/>
      <c r="VV383" s="0"/>
      <c r="VW383" s="0"/>
      <c r="VX383" s="0"/>
      <c r="VY383" s="0"/>
      <c r="VZ383" s="0"/>
      <c r="WA383" s="0"/>
      <c r="WB383" s="0"/>
      <c r="WC383" s="0"/>
      <c r="WD383" s="0"/>
      <c r="WE383" s="0"/>
      <c r="WF383" s="0"/>
      <c r="WG383" s="0"/>
      <c r="WH383" s="0"/>
      <c r="WI383" s="0"/>
      <c r="WJ383" s="0"/>
      <c r="WK383" s="0"/>
      <c r="WL383" s="0"/>
      <c r="WM383" s="0"/>
      <c r="WN383" s="0"/>
      <c r="WO383" s="0"/>
      <c r="WP383" s="0"/>
      <c r="WQ383" s="0"/>
      <c r="WR383" s="0"/>
      <c r="WS383" s="0"/>
      <c r="WT383" s="0"/>
      <c r="WU383" s="0"/>
      <c r="WV383" s="0"/>
      <c r="WW383" s="0"/>
      <c r="WX383" s="0"/>
      <c r="WY383" s="0"/>
      <c r="WZ383" s="0"/>
      <c r="XA383" s="0"/>
      <c r="XB383" s="0"/>
      <c r="XC383" s="0"/>
      <c r="XD383" s="0"/>
      <c r="XE383" s="0"/>
      <c r="XF383" s="0"/>
      <c r="XG383" s="0"/>
      <c r="XH383" s="0"/>
      <c r="XI383" s="0"/>
      <c r="XJ383" s="0"/>
      <c r="XK383" s="0"/>
      <c r="XL383" s="0"/>
      <c r="XM383" s="0"/>
      <c r="XN383" s="0"/>
      <c r="XO383" s="0"/>
      <c r="XP383" s="0"/>
      <c r="XQ383" s="0"/>
      <c r="XR383" s="0"/>
      <c r="XS383" s="0"/>
      <c r="XT383" s="0"/>
      <c r="XU383" s="0"/>
      <c r="XV383" s="0"/>
      <c r="XW383" s="0"/>
      <c r="XX383" s="0"/>
      <c r="XY383" s="0"/>
      <c r="XZ383" s="0"/>
      <c r="YA383" s="0"/>
      <c r="YB383" s="0"/>
      <c r="YC383" s="0"/>
      <c r="YD383" s="0"/>
      <c r="YE383" s="0"/>
      <c r="YF383" s="0"/>
      <c r="YG383" s="0"/>
      <c r="YH383" s="0"/>
      <c r="YI383" s="0"/>
      <c r="YJ383" s="0"/>
      <c r="YK383" s="0"/>
      <c r="YL383" s="0"/>
      <c r="YM383" s="0"/>
      <c r="YN383" s="0"/>
      <c r="YO383" s="0"/>
      <c r="YP383" s="0"/>
      <c r="YQ383" s="0"/>
      <c r="YR383" s="0"/>
      <c r="YS383" s="0"/>
      <c r="YT383" s="0"/>
      <c r="YU383" s="0"/>
      <c r="YV383" s="0"/>
      <c r="YW383" s="0"/>
      <c r="YX383" s="0"/>
      <c r="YY383" s="0"/>
      <c r="YZ383" s="0"/>
      <c r="ZA383" s="0"/>
      <c r="ZB383" s="0"/>
      <c r="ZC383" s="0"/>
      <c r="ZD383" s="0"/>
      <c r="ZE383" s="0"/>
      <c r="ZF383" s="0"/>
      <c r="ZG383" s="0"/>
      <c r="ZH383" s="0"/>
      <c r="ZI383" s="0"/>
      <c r="ZJ383" s="0"/>
      <c r="ZK383" s="0"/>
      <c r="ZL383" s="0"/>
      <c r="ZM383" s="0"/>
      <c r="ZN383" s="0"/>
      <c r="ZO383" s="0"/>
      <c r="ZP383" s="0"/>
      <c r="ZQ383" s="0"/>
      <c r="ZR383" s="0"/>
      <c r="ZS383" s="0"/>
      <c r="ZT383" s="0"/>
      <c r="ZU383" s="0"/>
      <c r="ZV383" s="0"/>
      <c r="ZW383" s="0"/>
      <c r="ZX383" s="0"/>
      <c r="ZY383" s="0"/>
      <c r="ZZ383" s="0"/>
      <c r="AAA383" s="0"/>
      <c r="AAB383" s="0"/>
      <c r="AAC383" s="0"/>
      <c r="AAD383" s="0"/>
      <c r="AAE383" s="0"/>
      <c r="AAF383" s="0"/>
      <c r="AAG383" s="0"/>
      <c r="AAH383" s="0"/>
      <c r="AAI383" s="0"/>
      <c r="AAJ383" s="0"/>
      <c r="AAK383" s="0"/>
      <c r="AAL383" s="0"/>
      <c r="AAM383" s="0"/>
      <c r="AAN383" s="0"/>
      <c r="AAO383" s="0"/>
      <c r="AAP383" s="0"/>
      <c r="AAQ383" s="0"/>
      <c r="AAR383" s="0"/>
      <c r="AAS383" s="0"/>
      <c r="AAT383" s="0"/>
      <c r="AAU383" s="0"/>
      <c r="AAV383" s="0"/>
      <c r="AAW383" s="0"/>
      <c r="AAX383" s="0"/>
      <c r="AAY383" s="0"/>
      <c r="AAZ383" s="0"/>
      <c r="ABA383" s="0"/>
      <c r="ABB383" s="0"/>
      <c r="ABC383" s="0"/>
      <c r="ABD383" s="0"/>
      <c r="ABE383" s="0"/>
      <c r="ABF383" s="0"/>
      <c r="ABG383" s="0"/>
      <c r="ABH383" s="0"/>
      <c r="ABI383" s="0"/>
      <c r="ABJ383" s="0"/>
      <c r="ABK383" s="0"/>
      <c r="ABL383" s="0"/>
      <c r="ABM383" s="0"/>
      <c r="ABN383" s="0"/>
      <c r="ABO383" s="0"/>
      <c r="ABP383" s="0"/>
      <c r="ABQ383" s="0"/>
      <c r="ABR383" s="0"/>
      <c r="ABS383" s="0"/>
      <c r="ABT383" s="0"/>
      <c r="ABU383" s="0"/>
      <c r="ABV383" s="0"/>
      <c r="ABW383" s="0"/>
      <c r="ABX383" s="0"/>
      <c r="ABY383" s="0"/>
      <c r="ABZ383" s="0"/>
      <c r="ACA383" s="0"/>
      <c r="ACB383" s="0"/>
      <c r="ACC383" s="0"/>
      <c r="ACD383" s="0"/>
      <c r="ACE383" s="0"/>
      <c r="ACF383" s="0"/>
      <c r="ACG383" s="0"/>
      <c r="ACH383" s="0"/>
      <c r="ACI383" s="0"/>
      <c r="ACJ383" s="0"/>
      <c r="ACK383" s="0"/>
      <c r="ACL383" s="0"/>
      <c r="ACM383" s="0"/>
      <c r="ACN383" s="0"/>
      <c r="ACO383" s="0"/>
      <c r="ACP383" s="0"/>
      <c r="ACQ383" s="0"/>
      <c r="ACR383" s="0"/>
      <c r="ACS383" s="0"/>
      <c r="ACT383" s="0"/>
      <c r="ACU383" s="0"/>
      <c r="ACV383" s="0"/>
      <c r="ACW383" s="0"/>
      <c r="ACX383" s="0"/>
      <c r="ACY383" s="0"/>
      <c r="ACZ383" s="0"/>
      <c r="ADA383" s="0"/>
      <c r="ADB383" s="0"/>
      <c r="ADC383" s="0"/>
      <c r="ADD383" s="0"/>
      <c r="ADE383" s="0"/>
      <c r="ADF383" s="0"/>
      <c r="ADG383" s="0"/>
      <c r="ADH383" s="0"/>
      <c r="ADI383" s="0"/>
      <c r="ADJ383" s="0"/>
      <c r="ADK383" s="0"/>
      <c r="ADL383" s="0"/>
      <c r="ADM383" s="0"/>
      <c r="ADN383" s="0"/>
      <c r="ADO383" s="0"/>
      <c r="ADP383" s="0"/>
      <c r="ADQ383" s="0"/>
      <c r="ADR383" s="0"/>
      <c r="ADS383" s="0"/>
      <c r="ADT383" s="0"/>
      <c r="ADU383" s="0"/>
      <c r="ADV383" s="0"/>
      <c r="ADW383" s="0"/>
      <c r="ADX383" s="0"/>
      <c r="ADY383" s="0"/>
      <c r="ADZ383" s="0"/>
      <c r="AEA383" s="0"/>
      <c r="AEB383" s="0"/>
      <c r="AEC383" s="0"/>
      <c r="AED383" s="0"/>
      <c r="AEE383" s="0"/>
      <c r="AEF383" s="0"/>
      <c r="AEG383" s="0"/>
      <c r="AEH383" s="0"/>
      <c r="AEI383" s="0"/>
      <c r="AEJ383" s="0"/>
      <c r="AEK383" s="0"/>
      <c r="AEL383" s="0"/>
      <c r="AEM383" s="0"/>
      <c r="AEN383" s="0"/>
      <c r="AEO383" s="0"/>
      <c r="AEP383" s="0"/>
      <c r="AEQ383" s="0"/>
      <c r="AER383" s="0"/>
      <c r="AES383" s="0"/>
      <c r="AET383" s="0"/>
      <c r="AEU383" s="0"/>
      <c r="AEV383" s="0"/>
      <c r="AEW383" s="0"/>
      <c r="AEX383" s="0"/>
      <c r="AEY383" s="0"/>
      <c r="AEZ383" s="0"/>
      <c r="AFA383" s="0"/>
      <c r="AFB383" s="0"/>
      <c r="AFC383" s="0"/>
      <c r="AFD383" s="0"/>
      <c r="AFE383" s="0"/>
      <c r="AFF383" s="0"/>
      <c r="AFG383" s="0"/>
      <c r="AFH383" s="0"/>
      <c r="AFI383" s="0"/>
      <c r="AFJ383" s="0"/>
      <c r="AFK383" s="0"/>
      <c r="AFL383" s="0"/>
      <c r="AFM383" s="0"/>
      <c r="AFN383" s="0"/>
      <c r="AFO383" s="0"/>
      <c r="AFP383" s="0"/>
      <c r="AFQ383" s="0"/>
      <c r="AFR383" s="0"/>
      <c r="AFS383" s="0"/>
      <c r="AFT383" s="0"/>
      <c r="AFU383" s="0"/>
      <c r="AFV383" s="0"/>
      <c r="AFW383" s="0"/>
      <c r="AFX383" s="0"/>
      <c r="AFY383" s="0"/>
      <c r="AFZ383" s="0"/>
      <c r="AGA383" s="0"/>
      <c r="AGB383" s="0"/>
      <c r="AGC383" s="0"/>
      <c r="AGD383" s="0"/>
      <c r="AGE383" s="0"/>
      <c r="AGF383" s="0"/>
      <c r="AGG383" s="0"/>
      <c r="AGH383" s="0"/>
      <c r="AGI383" s="0"/>
      <c r="AGJ383" s="0"/>
      <c r="AGK383" s="0"/>
      <c r="AGL383" s="0"/>
      <c r="AGM383" s="0"/>
      <c r="AGN383" s="0"/>
      <c r="AGO383" s="0"/>
      <c r="AGP383" s="0"/>
      <c r="AGQ383" s="0"/>
      <c r="AGR383" s="0"/>
      <c r="AGS383" s="0"/>
      <c r="AGT383" s="0"/>
      <c r="AGU383" s="0"/>
      <c r="AGV383" s="0"/>
      <c r="AGW383" s="0"/>
      <c r="AGX383" s="0"/>
      <c r="AGY383" s="0"/>
      <c r="AGZ383" s="0"/>
      <c r="AHA383" s="0"/>
      <c r="AHB383" s="0"/>
      <c r="AHC383" s="0"/>
      <c r="AHD383" s="0"/>
      <c r="AHE383" s="0"/>
      <c r="AHF383" s="0"/>
      <c r="AHG383" s="0"/>
      <c r="AHH383" s="0"/>
      <c r="AHI383" s="0"/>
      <c r="AHJ383" s="0"/>
      <c r="AHK383" s="0"/>
      <c r="AHL383" s="0"/>
      <c r="AHM383" s="0"/>
      <c r="AHN383" s="0"/>
      <c r="AHO383" s="0"/>
      <c r="AHP383" s="0"/>
      <c r="AHQ383" s="0"/>
      <c r="AHR383" s="0"/>
      <c r="AHS383" s="0"/>
      <c r="AHT383" s="0"/>
      <c r="AHU383" s="0"/>
      <c r="AHV383" s="0"/>
      <c r="AHW383" s="0"/>
      <c r="AHX383" s="0"/>
      <c r="AHY383" s="0"/>
      <c r="AHZ383" s="0"/>
      <c r="AIA383" s="0"/>
      <c r="AIB383" s="0"/>
      <c r="AIC383" s="0"/>
      <c r="AID383" s="0"/>
      <c r="AIE383" s="0"/>
      <c r="AIF383" s="0"/>
      <c r="AIG383" s="0"/>
      <c r="AIH383" s="0"/>
      <c r="AII383" s="0"/>
      <c r="AIJ383" s="0"/>
      <c r="AIK383" s="0"/>
      <c r="AIL383" s="0"/>
      <c r="AIM383" s="0"/>
      <c r="AIN383" s="0"/>
      <c r="AIO383" s="0"/>
      <c r="AIP383" s="0"/>
      <c r="AIQ383" s="0"/>
      <c r="AIR383" s="0"/>
      <c r="AIS383" s="0"/>
      <c r="AIT383" s="0"/>
      <c r="AIU383" s="0"/>
      <c r="AIV383" s="0"/>
      <c r="AIW383" s="0"/>
      <c r="AIX383" s="0"/>
      <c r="AIY383" s="0"/>
      <c r="AIZ383" s="0"/>
      <c r="AJA383" s="0"/>
      <c r="AJB383" s="0"/>
      <c r="AJC383" s="0"/>
      <c r="AJD383" s="0"/>
      <c r="AJE383" s="0"/>
      <c r="AJF383" s="0"/>
      <c r="AJG383" s="0"/>
      <c r="AJH383" s="0"/>
      <c r="AJI383" s="0"/>
      <c r="AJJ383" s="0"/>
      <c r="AJK383" s="0"/>
      <c r="AJL383" s="0"/>
      <c r="AJM383" s="0"/>
      <c r="AJN383" s="0"/>
      <c r="AJO383" s="0"/>
      <c r="AJP383" s="0"/>
      <c r="AJQ383" s="0"/>
      <c r="AJR383" s="0"/>
      <c r="AJS383" s="0"/>
      <c r="AJT383" s="0"/>
      <c r="AJU383" s="0"/>
      <c r="AJV383" s="0"/>
      <c r="AJW383" s="0"/>
      <c r="AJX383" s="0"/>
      <c r="AJY383" s="0"/>
      <c r="AJZ383" s="0"/>
      <c r="AKA383" s="0"/>
      <c r="AKB383" s="0"/>
      <c r="AKC383" s="0"/>
      <c r="AKD383" s="0"/>
      <c r="AKE383" s="0"/>
      <c r="AKF383" s="0"/>
      <c r="AKG383" s="0"/>
      <c r="AKH383" s="0"/>
      <c r="AKI383" s="0"/>
      <c r="AKJ383" s="0"/>
      <c r="AKK383" s="0"/>
      <c r="AKL383" s="0"/>
      <c r="AKM383" s="0"/>
      <c r="AKN383" s="0"/>
      <c r="AKO383" s="0"/>
      <c r="AKP383" s="0"/>
      <c r="AKQ383" s="0"/>
      <c r="AKR383" s="0"/>
      <c r="AKS383" s="0"/>
      <c r="AKT383" s="0"/>
      <c r="AKU383" s="0"/>
      <c r="AKV383" s="0"/>
      <c r="AKW383" s="0"/>
      <c r="AKX383" s="0"/>
      <c r="AKY383" s="0"/>
      <c r="AKZ383" s="0"/>
      <c r="ALA383" s="0"/>
      <c r="ALB383" s="0"/>
      <c r="ALC383" s="0"/>
      <c r="ALD383" s="0"/>
      <c r="ALE383" s="0"/>
      <c r="ALF383" s="0"/>
      <c r="ALG383" s="0"/>
      <c r="ALH383" s="0"/>
      <c r="ALI383" s="0"/>
      <c r="ALJ383" s="0"/>
      <c r="ALK383" s="0"/>
      <c r="ALL383" s="0"/>
      <c r="ALM383" s="0"/>
      <c r="ALN383" s="0"/>
      <c r="ALO383" s="0"/>
      <c r="ALP383" s="0"/>
      <c r="ALQ383" s="0"/>
      <c r="ALR383" s="0"/>
      <c r="ALS383" s="0"/>
      <c r="ALT383" s="0"/>
      <c r="ALU383" s="0"/>
      <c r="ALV383" s="0"/>
      <c r="ALW383" s="0"/>
      <c r="ALX383" s="0"/>
      <c r="ALY383" s="0"/>
      <c r="ALZ383" s="0"/>
      <c r="AMA383" s="0"/>
      <c r="AMB383" s="0"/>
      <c r="AMC383" s="0"/>
      <c r="AMD383" s="0"/>
      <c r="AME383" s="0"/>
      <c r="AMF383" s="0"/>
      <c r="AMG383" s="0"/>
      <c r="AMH383" s="0"/>
      <c r="AMI383" s="0"/>
      <c r="AMJ383" s="0"/>
    </row>
    <row r="384" customFormat="false" ht="25.5" hidden="false" customHeight="false" outlineLevel="0" collapsed="false">
      <c r="A384" s="171" t="s">
        <v>1444</v>
      </c>
      <c r="B384" s="127" t="n">
        <v>1</v>
      </c>
      <c r="C384" s="0"/>
      <c r="D384" s="127" t="n">
        <v>0.94</v>
      </c>
      <c r="E384" s="0"/>
      <c r="F384" s="127" t="n">
        <v>0.4</v>
      </c>
      <c r="G384" s="127" t="n">
        <v>0.68</v>
      </c>
      <c r="H384" s="0"/>
      <c r="I384" s="0"/>
      <c r="J384" s="127" t="n">
        <v>1</v>
      </c>
      <c r="K384" s="127" t="n">
        <v>0.8</v>
      </c>
      <c r="L384" s="127" t="n">
        <v>1</v>
      </c>
      <c r="M384" s="127" t="n">
        <v>0.436</v>
      </c>
      <c r="N384" s="127" t="n">
        <v>1</v>
      </c>
      <c r="O384" s="127" t="n">
        <v>0.95</v>
      </c>
      <c r="P384" s="128" t="n">
        <v>0.82</v>
      </c>
      <c r="Q384" s="0"/>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c r="IY384" s="0"/>
      <c r="IZ384" s="0"/>
      <c r="JA384" s="0"/>
      <c r="JB384" s="0"/>
      <c r="JC384" s="0"/>
      <c r="JD384" s="0"/>
      <c r="JE384" s="0"/>
      <c r="JF384" s="0"/>
      <c r="JG384" s="0"/>
      <c r="JH384" s="0"/>
      <c r="JI384" s="0"/>
      <c r="JJ384" s="0"/>
      <c r="JK384" s="0"/>
      <c r="JL384" s="0"/>
      <c r="JM384" s="0"/>
      <c r="JN384" s="0"/>
      <c r="JO384" s="0"/>
      <c r="JP384" s="0"/>
      <c r="JQ384" s="0"/>
      <c r="JR384" s="0"/>
      <c r="JS384" s="0"/>
      <c r="JT384" s="0"/>
      <c r="JU384" s="0"/>
      <c r="JV384" s="0"/>
      <c r="JW384" s="0"/>
      <c r="JX384" s="0"/>
      <c r="JY384" s="0"/>
      <c r="JZ384" s="0"/>
      <c r="KA384" s="0"/>
      <c r="KB384" s="0"/>
      <c r="KC384" s="0"/>
      <c r="KD384" s="0"/>
      <c r="KE384" s="0"/>
      <c r="KF384" s="0"/>
      <c r="KG384" s="0"/>
      <c r="KH384" s="0"/>
      <c r="KI384" s="0"/>
      <c r="KJ384" s="0"/>
      <c r="KK384" s="0"/>
      <c r="KL384" s="0"/>
      <c r="KM384" s="0"/>
      <c r="KN384" s="0"/>
      <c r="KO384" s="0"/>
      <c r="KP384" s="0"/>
      <c r="KQ384" s="0"/>
      <c r="KR384" s="0"/>
      <c r="KS384" s="0"/>
      <c r="KT384" s="0"/>
      <c r="KU384" s="0"/>
      <c r="KV384" s="0"/>
      <c r="KW384" s="0"/>
      <c r="KX384" s="0"/>
      <c r="KY384" s="0"/>
      <c r="KZ384" s="0"/>
      <c r="LA384" s="0"/>
      <c r="LB384" s="0"/>
      <c r="LC384" s="0"/>
      <c r="LD384" s="0"/>
      <c r="LE384" s="0"/>
      <c r="LF384" s="0"/>
      <c r="LG384" s="0"/>
      <c r="LH384" s="0"/>
      <c r="LI384" s="0"/>
      <c r="LJ384" s="0"/>
      <c r="LK384" s="0"/>
      <c r="LL384" s="0"/>
      <c r="LM384" s="0"/>
      <c r="LN384" s="0"/>
      <c r="LO384" s="0"/>
      <c r="LP384" s="0"/>
      <c r="LQ384" s="0"/>
      <c r="LR384" s="0"/>
      <c r="LS384" s="0"/>
      <c r="LT384" s="0"/>
      <c r="LU384" s="0"/>
      <c r="LV384" s="0"/>
      <c r="LW384" s="0"/>
      <c r="LX384" s="0"/>
      <c r="LY384" s="0"/>
      <c r="LZ384" s="0"/>
      <c r="MA384" s="0"/>
      <c r="MB384" s="0"/>
      <c r="MC384" s="0"/>
      <c r="MD384" s="0"/>
      <c r="ME384" s="0"/>
      <c r="MF384" s="0"/>
      <c r="MG384" s="0"/>
      <c r="MH384" s="0"/>
      <c r="MI384" s="0"/>
      <c r="MJ384" s="0"/>
      <c r="MK384" s="0"/>
      <c r="ML384" s="0"/>
      <c r="MM384" s="0"/>
      <c r="MN384" s="0"/>
      <c r="MO384" s="0"/>
      <c r="MP384" s="0"/>
      <c r="MQ384" s="0"/>
      <c r="MR384" s="0"/>
      <c r="MS384" s="0"/>
      <c r="MT384" s="0"/>
      <c r="MU384" s="0"/>
      <c r="MV384" s="0"/>
      <c r="MW384" s="0"/>
      <c r="MX384" s="0"/>
      <c r="MY384" s="0"/>
      <c r="MZ384" s="0"/>
      <c r="NA384" s="0"/>
      <c r="NB384" s="0"/>
      <c r="NC384" s="0"/>
      <c r="ND384" s="0"/>
      <c r="NE384" s="0"/>
      <c r="NF384" s="0"/>
      <c r="NG384" s="0"/>
      <c r="NH384" s="0"/>
      <c r="NI384" s="0"/>
      <c r="NJ384" s="0"/>
      <c r="NK384" s="0"/>
      <c r="NL384" s="0"/>
      <c r="NM384" s="0"/>
      <c r="NN384" s="0"/>
      <c r="NO384" s="0"/>
      <c r="NP384" s="0"/>
      <c r="NQ384" s="0"/>
      <c r="NR384" s="0"/>
      <c r="NS384" s="0"/>
      <c r="NT384" s="0"/>
      <c r="NU384" s="0"/>
      <c r="NV384" s="0"/>
      <c r="NW384" s="0"/>
      <c r="NX384" s="0"/>
      <c r="NY384" s="0"/>
      <c r="NZ384" s="0"/>
      <c r="OA384" s="0"/>
      <c r="OB384" s="0"/>
      <c r="OC384" s="0"/>
      <c r="OD384" s="0"/>
      <c r="OE384" s="0"/>
      <c r="OF384" s="0"/>
      <c r="OG384" s="0"/>
      <c r="OH384" s="0"/>
      <c r="OI384" s="0"/>
      <c r="OJ384" s="0"/>
      <c r="OK384" s="0"/>
      <c r="OL384" s="0"/>
      <c r="OM384" s="0"/>
      <c r="ON384" s="0"/>
      <c r="OO384" s="0"/>
      <c r="OP384" s="0"/>
      <c r="OQ384" s="0"/>
      <c r="OR384" s="0"/>
      <c r="OS384" s="0"/>
      <c r="OT384" s="0"/>
      <c r="OU384" s="0"/>
      <c r="OV384" s="0"/>
      <c r="OW384" s="0"/>
      <c r="OX384" s="0"/>
      <c r="OY384" s="0"/>
      <c r="OZ384" s="0"/>
      <c r="PA384" s="0"/>
      <c r="PB384" s="0"/>
      <c r="PC384" s="0"/>
      <c r="PD384" s="0"/>
      <c r="PE384" s="0"/>
      <c r="PF384" s="0"/>
      <c r="PG384" s="0"/>
      <c r="PH384" s="0"/>
      <c r="PI384" s="0"/>
      <c r="PJ384" s="0"/>
      <c r="PK384" s="0"/>
      <c r="PL384" s="0"/>
      <c r="PM384" s="0"/>
      <c r="PN384" s="0"/>
      <c r="PO384" s="0"/>
      <c r="PP384" s="0"/>
      <c r="PQ384" s="0"/>
      <c r="PR384" s="0"/>
      <c r="PS384" s="0"/>
      <c r="PT384" s="0"/>
      <c r="PU384" s="0"/>
      <c r="PV384" s="0"/>
      <c r="PW384" s="0"/>
      <c r="PX384" s="0"/>
      <c r="PY384" s="0"/>
      <c r="PZ384" s="0"/>
      <c r="QA384" s="0"/>
      <c r="QB384" s="0"/>
      <c r="QC384" s="0"/>
      <c r="QD384" s="0"/>
      <c r="QE384" s="0"/>
      <c r="QF384" s="0"/>
      <c r="QG384" s="0"/>
      <c r="QH384" s="0"/>
      <c r="QI384" s="0"/>
      <c r="QJ384" s="0"/>
      <c r="QK384" s="0"/>
      <c r="QL384" s="0"/>
      <c r="QM384" s="0"/>
      <c r="QN384" s="0"/>
      <c r="QO384" s="0"/>
      <c r="QP384" s="0"/>
      <c r="QQ384" s="0"/>
      <c r="QR384" s="0"/>
      <c r="QS384" s="0"/>
      <c r="QT384" s="0"/>
      <c r="QU384" s="0"/>
      <c r="QV384" s="0"/>
      <c r="QW384" s="0"/>
      <c r="QX384" s="0"/>
      <c r="QY384" s="0"/>
      <c r="QZ384" s="0"/>
      <c r="RA384" s="0"/>
      <c r="RB384" s="0"/>
      <c r="RC384" s="0"/>
      <c r="RD384" s="0"/>
      <c r="RE384" s="0"/>
      <c r="RF384" s="0"/>
      <c r="RG384" s="0"/>
      <c r="RH384" s="0"/>
      <c r="RI384" s="0"/>
      <c r="RJ384" s="0"/>
      <c r="RK384" s="0"/>
      <c r="RL384" s="0"/>
      <c r="RM384" s="0"/>
      <c r="RN384" s="0"/>
      <c r="RO384" s="0"/>
      <c r="RP384" s="0"/>
      <c r="RQ384" s="0"/>
      <c r="RR384" s="0"/>
      <c r="RS384" s="0"/>
      <c r="RT384" s="0"/>
      <c r="RU384" s="0"/>
      <c r="RV384" s="0"/>
      <c r="RW384" s="0"/>
      <c r="RX384" s="0"/>
      <c r="RY384" s="0"/>
      <c r="RZ384" s="0"/>
      <c r="SA384" s="0"/>
      <c r="SB384" s="0"/>
      <c r="SC384" s="0"/>
      <c r="SD384" s="0"/>
      <c r="SE384" s="0"/>
      <c r="SF384" s="0"/>
      <c r="SG384" s="0"/>
      <c r="SH384" s="0"/>
      <c r="SI384" s="0"/>
      <c r="SJ384" s="0"/>
      <c r="SK384" s="0"/>
      <c r="SL384" s="0"/>
      <c r="SM384" s="0"/>
      <c r="SN384" s="0"/>
      <c r="SO384" s="0"/>
      <c r="SP384" s="0"/>
      <c r="SQ384" s="0"/>
      <c r="SR384" s="0"/>
      <c r="SS384" s="0"/>
      <c r="ST384" s="0"/>
      <c r="SU384" s="0"/>
      <c r="SV384" s="0"/>
      <c r="SW384" s="0"/>
      <c r="SX384" s="0"/>
      <c r="SY384" s="0"/>
      <c r="SZ384" s="0"/>
      <c r="TA384" s="0"/>
      <c r="TB384" s="0"/>
      <c r="TC384" s="0"/>
      <c r="TD384" s="0"/>
      <c r="TE384" s="0"/>
      <c r="TF384" s="0"/>
      <c r="TG384" s="0"/>
      <c r="TH384" s="0"/>
      <c r="TI384" s="0"/>
      <c r="TJ384" s="0"/>
      <c r="TK384" s="0"/>
      <c r="TL384" s="0"/>
      <c r="TM384" s="0"/>
      <c r="TN384" s="0"/>
      <c r="TO384" s="0"/>
      <c r="TP384" s="0"/>
      <c r="TQ384" s="0"/>
      <c r="TR384" s="0"/>
      <c r="TS384" s="0"/>
      <c r="TT384" s="0"/>
      <c r="TU384" s="0"/>
      <c r="TV384" s="0"/>
      <c r="TW384" s="0"/>
      <c r="TX384" s="0"/>
      <c r="TY384" s="0"/>
      <c r="TZ384" s="0"/>
      <c r="UA384" s="0"/>
      <c r="UB384" s="0"/>
      <c r="UC384" s="0"/>
      <c r="UD384" s="0"/>
      <c r="UE384" s="0"/>
      <c r="UF384" s="0"/>
      <c r="UG384" s="0"/>
      <c r="UH384" s="0"/>
      <c r="UI384" s="0"/>
      <c r="UJ384" s="0"/>
      <c r="UK384" s="0"/>
      <c r="UL384" s="0"/>
      <c r="UM384" s="0"/>
      <c r="UN384" s="0"/>
      <c r="UO384" s="0"/>
      <c r="UP384" s="0"/>
      <c r="UQ384" s="0"/>
      <c r="UR384" s="0"/>
      <c r="US384" s="0"/>
      <c r="UT384" s="0"/>
      <c r="UU384" s="0"/>
      <c r="UV384" s="0"/>
      <c r="UW384" s="0"/>
      <c r="UX384" s="0"/>
      <c r="UY384" s="0"/>
      <c r="UZ384" s="0"/>
      <c r="VA384" s="0"/>
      <c r="VB384" s="0"/>
      <c r="VC384" s="0"/>
      <c r="VD384" s="0"/>
      <c r="VE384" s="0"/>
      <c r="VF384" s="0"/>
      <c r="VG384" s="0"/>
      <c r="VH384" s="0"/>
      <c r="VI384" s="0"/>
      <c r="VJ384" s="0"/>
      <c r="VK384" s="0"/>
      <c r="VL384" s="0"/>
      <c r="VM384" s="0"/>
      <c r="VN384" s="0"/>
      <c r="VO384" s="0"/>
      <c r="VP384" s="0"/>
      <c r="VQ384" s="0"/>
      <c r="VR384" s="0"/>
      <c r="VS384" s="0"/>
      <c r="VT384" s="0"/>
      <c r="VU384" s="0"/>
      <c r="VV384" s="0"/>
      <c r="VW384" s="0"/>
      <c r="VX384" s="0"/>
      <c r="VY384" s="0"/>
      <c r="VZ384" s="0"/>
      <c r="WA384" s="0"/>
      <c r="WB384" s="0"/>
      <c r="WC384" s="0"/>
      <c r="WD384" s="0"/>
      <c r="WE384" s="0"/>
      <c r="WF384" s="0"/>
      <c r="WG384" s="0"/>
      <c r="WH384" s="0"/>
      <c r="WI384" s="0"/>
      <c r="WJ384" s="0"/>
      <c r="WK384" s="0"/>
      <c r="WL384" s="0"/>
      <c r="WM384" s="0"/>
      <c r="WN384" s="0"/>
      <c r="WO384" s="0"/>
      <c r="WP384" s="0"/>
      <c r="WQ384" s="0"/>
      <c r="WR384" s="0"/>
      <c r="WS384" s="0"/>
      <c r="WT384" s="0"/>
      <c r="WU384" s="0"/>
      <c r="WV384" s="0"/>
      <c r="WW384" s="0"/>
      <c r="WX384" s="0"/>
      <c r="WY384" s="0"/>
      <c r="WZ384" s="0"/>
      <c r="XA384" s="0"/>
      <c r="XB384" s="0"/>
      <c r="XC384" s="0"/>
      <c r="XD384" s="0"/>
      <c r="XE384" s="0"/>
      <c r="XF384" s="0"/>
      <c r="XG384" s="0"/>
      <c r="XH384" s="0"/>
      <c r="XI384" s="0"/>
      <c r="XJ384" s="0"/>
      <c r="XK384" s="0"/>
      <c r="XL384" s="0"/>
      <c r="XM384" s="0"/>
      <c r="XN384" s="0"/>
      <c r="XO384" s="0"/>
      <c r="XP384" s="0"/>
      <c r="XQ384" s="0"/>
      <c r="XR384" s="0"/>
      <c r="XS384" s="0"/>
      <c r="XT384" s="0"/>
      <c r="XU384" s="0"/>
      <c r="XV384" s="0"/>
      <c r="XW384" s="0"/>
      <c r="XX384" s="0"/>
      <c r="XY384" s="0"/>
      <c r="XZ384" s="0"/>
      <c r="YA384" s="0"/>
      <c r="YB384" s="0"/>
      <c r="YC384" s="0"/>
      <c r="YD384" s="0"/>
      <c r="YE384" s="0"/>
      <c r="YF384" s="0"/>
      <c r="YG384" s="0"/>
      <c r="YH384" s="0"/>
      <c r="YI384" s="0"/>
      <c r="YJ384" s="0"/>
      <c r="YK384" s="0"/>
      <c r="YL384" s="0"/>
      <c r="YM384" s="0"/>
      <c r="YN384" s="0"/>
      <c r="YO384" s="0"/>
      <c r="YP384" s="0"/>
      <c r="YQ384" s="0"/>
      <c r="YR384" s="0"/>
      <c r="YS384" s="0"/>
      <c r="YT384" s="0"/>
      <c r="YU384" s="0"/>
      <c r="YV384" s="0"/>
      <c r="YW384" s="0"/>
      <c r="YX384" s="0"/>
      <c r="YY384" s="0"/>
      <c r="YZ384" s="0"/>
      <c r="ZA384" s="0"/>
      <c r="ZB384" s="0"/>
      <c r="ZC384" s="0"/>
      <c r="ZD384" s="0"/>
      <c r="ZE384" s="0"/>
      <c r="ZF384" s="0"/>
      <c r="ZG384" s="0"/>
      <c r="ZH384" s="0"/>
      <c r="ZI384" s="0"/>
      <c r="ZJ384" s="0"/>
      <c r="ZK384" s="0"/>
      <c r="ZL384" s="0"/>
      <c r="ZM384" s="0"/>
      <c r="ZN384" s="0"/>
      <c r="ZO384" s="0"/>
      <c r="ZP384" s="0"/>
      <c r="ZQ384" s="0"/>
      <c r="ZR384" s="0"/>
      <c r="ZS384" s="0"/>
      <c r="ZT384" s="0"/>
      <c r="ZU384" s="0"/>
      <c r="ZV384" s="0"/>
      <c r="ZW384" s="0"/>
      <c r="ZX384" s="0"/>
      <c r="ZY384" s="0"/>
      <c r="ZZ384" s="0"/>
      <c r="AAA384" s="0"/>
      <c r="AAB384" s="0"/>
      <c r="AAC384" s="0"/>
      <c r="AAD384" s="0"/>
      <c r="AAE384" s="0"/>
      <c r="AAF384" s="0"/>
      <c r="AAG384" s="0"/>
      <c r="AAH384" s="0"/>
      <c r="AAI384" s="0"/>
      <c r="AAJ384" s="0"/>
      <c r="AAK384" s="0"/>
      <c r="AAL384" s="0"/>
      <c r="AAM384" s="0"/>
      <c r="AAN384" s="0"/>
      <c r="AAO384" s="0"/>
      <c r="AAP384" s="0"/>
      <c r="AAQ384" s="0"/>
      <c r="AAR384" s="0"/>
      <c r="AAS384" s="0"/>
      <c r="AAT384" s="0"/>
      <c r="AAU384" s="0"/>
      <c r="AAV384" s="0"/>
      <c r="AAW384" s="0"/>
      <c r="AAX384" s="0"/>
      <c r="AAY384" s="0"/>
      <c r="AAZ384" s="0"/>
      <c r="ABA384" s="0"/>
      <c r="ABB384" s="0"/>
      <c r="ABC384" s="0"/>
      <c r="ABD384" s="0"/>
      <c r="ABE384" s="0"/>
      <c r="ABF384" s="0"/>
      <c r="ABG384" s="0"/>
      <c r="ABH384" s="0"/>
      <c r="ABI384" s="0"/>
      <c r="ABJ384" s="0"/>
      <c r="ABK384" s="0"/>
      <c r="ABL384" s="0"/>
      <c r="ABM384" s="0"/>
      <c r="ABN384" s="0"/>
      <c r="ABO384" s="0"/>
      <c r="ABP384" s="0"/>
      <c r="ABQ384" s="0"/>
      <c r="ABR384" s="0"/>
      <c r="ABS384" s="0"/>
      <c r="ABT384" s="0"/>
      <c r="ABU384" s="0"/>
      <c r="ABV384" s="0"/>
      <c r="ABW384" s="0"/>
      <c r="ABX384" s="0"/>
      <c r="ABY384" s="0"/>
      <c r="ABZ384" s="0"/>
      <c r="ACA384" s="0"/>
      <c r="ACB384" s="0"/>
      <c r="ACC384" s="0"/>
      <c r="ACD384" s="0"/>
      <c r="ACE384" s="0"/>
      <c r="ACF384" s="0"/>
      <c r="ACG384" s="0"/>
      <c r="ACH384" s="0"/>
      <c r="ACI384" s="0"/>
      <c r="ACJ384" s="0"/>
      <c r="ACK384" s="0"/>
      <c r="ACL384" s="0"/>
      <c r="ACM384" s="0"/>
      <c r="ACN384" s="0"/>
      <c r="ACO384" s="0"/>
      <c r="ACP384" s="0"/>
      <c r="ACQ384" s="0"/>
      <c r="ACR384" s="0"/>
      <c r="ACS384" s="0"/>
      <c r="ACT384" s="0"/>
      <c r="ACU384" s="0"/>
      <c r="ACV384" s="0"/>
      <c r="ACW384" s="0"/>
      <c r="ACX384" s="0"/>
      <c r="ACY384" s="0"/>
      <c r="ACZ384" s="0"/>
      <c r="ADA384" s="0"/>
      <c r="ADB384" s="0"/>
      <c r="ADC384" s="0"/>
      <c r="ADD384" s="0"/>
      <c r="ADE384" s="0"/>
      <c r="ADF384" s="0"/>
      <c r="ADG384" s="0"/>
      <c r="ADH384" s="0"/>
      <c r="ADI384" s="0"/>
      <c r="ADJ384" s="0"/>
      <c r="ADK384" s="0"/>
      <c r="ADL384" s="0"/>
      <c r="ADM384" s="0"/>
      <c r="ADN384" s="0"/>
      <c r="ADO384" s="0"/>
      <c r="ADP384" s="0"/>
      <c r="ADQ384" s="0"/>
      <c r="ADR384" s="0"/>
      <c r="ADS384" s="0"/>
      <c r="ADT384" s="0"/>
      <c r="ADU384" s="0"/>
      <c r="ADV384" s="0"/>
      <c r="ADW384" s="0"/>
      <c r="ADX384" s="0"/>
      <c r="ADY384" s="0"/>
      <c r="ADZ384" s="0"/>
      <c r="AEA384" s="0"/>
      <c r="AEB384" s="0"/>
      <c r="AEC384" s="0"/>
      <c r="AED384" s="0"/>
      <c r="AEE384" s="0"/>
      <c r="AEF384" s="0"/>
      <c r="AEG384" s="0"/>
      <c r="AEH384" s="0"/>
      <c r="AEI384" s="0"/>
      <c r="AEJ384" s="0"/>
      <c r="AEK384" s="0"/>
      <c r="AEL384" s="0"/>
      <c r="AEM384" s="0"/>
      <c r="AEN384" s="0"/>
      <c r="AEO384" s="0"/>
      <c r="AEP384" s="0"/>
      <c r="AEQ384" s="0"/>
      <c r="AER384" s="0"/>
      <c r="AES384" s="0"/>
      <c r="AET384" s="0"/>
      <c r="AEU384" s="0"/>
      <c r="AEV384" s="0"/>
      <c r="AEW384" s="0"/>
      <c r="AEX384" s="0"/>
      <c r="AEY384" s="0"/>
      <c r="AEZ384" s="0"/>
      <c r="AFA384" s="0"/>
      <c r="AFB384" s="0"/>
      <c r="AFC384" s="0"/>
      <c r="AFD384" s="0"/>
      <c r="AFE384" s="0"/>
      <c r="AFF384" s="0"/>
      <c r="AFG384" s="0"/>
      <c r="AFH384" s="0"/>
      <c r="AFI384" s="0"/>
      <c r="AFJ384" s="0"/>
      <c r="AFK384" s="0"/>
      <c r="AFL384" s="0"/>
      <c r="AFM384" s="0"/>
      <c r="AFN384" s="0"/>
      <c r="AFO384" s="0"/>
      <c r="AFP384" s="0"/>
      <c r="AFQ384" s="0"/>
      <c r="AFR384" s="0"/>
      <c r="AFS384" s="0"/>
      <c r="AFT384" s="0"/>
      <c r="AFU384" s="0"/>
      <c r="AFV384" s="0"/>
      <c r="AFW384" s="0"/>
      <c r="AFX384" s="0"/>
      <c r="AFY384" s="0"/>
      <c r="AFZ384" s="0"/>
      <c r="AGA384" s="0"/>
      <c r="AGB384" s="0"/>
      <c r="AGC384" s="0"/>
      <c r="AGD384" s="0"/>
      <c r="AGE384" s="0"/>
      <c r="AGF384" s="0"/>
      <c r="AGG384" s="0"/>
      <c r="AGH384" s="0"/>
      <c r="AGI384" s="0"/>
      <c r="AGJ384" s="0"/>
      <c r="AGK384" s="0"/>
      <c r="AGL384" s="0"/>
      <c r="AGM384" s="0"/>
      <c r="AGN384" s="0"/>
      <c r="AGO384" s="0"/>
      <c r="AGP384" s="0"/>
      <c r="AGQ384" s="0"/>
      <c r="AGR384" s="0"/>
      <c r="AGS384" s="0"/>
      <c r="AGT384" s="0"/>
      <c r="AGU384" s="0"/>
      <c r="AGV384" s="0"/>
      <c r="AGW384" s="0"/>
      <c r="AGX384" s="0"/>
      <c r="AGY384" s="0"/>
      <c r="AGZ384" s="0"/>
      <c r="AHA384" s="0"/>
      <c r="AHB384" s="0"/>
      <c r="AHC384" s="0"/>
      <c r="AHD384" s="0"/>
      <c r="AHE384" s="0"/>
      <c r="AHF384" s="0"/>
      <c r="AHG384" s="0"/>
      <c r="AHH384" s="0"/>
      <c r="AHI384" s="0"/>
      <c r="AHJ384" s="0"/>
      <c r="AHK384" s="0"/>
      <c r="AHL384" s="0"/>
      <c r="AHM384" s="0"/>
      <c r="AHN384" s="0"/>
      <c r="AHO384" s="0"/>
      <c r="AHP384" s="0"/>
      <c r="AHQ384" s="0"/>
      <c r="AHR384" s="0"/>
      <c r="AHS384" s="0"/>
      <c r="AHT384" s="0"/>
      <c r="AHU384" s="0"/>
      <c r="AHV384" s="0"/>
      <c r="AHW384" s="0"/>
      <c r="AHX384" s="0"/>
      <c r="AHY384" s="0"/>
      <c r="AHZ384" s="0"/>
      <c r="AIA384" s="0"/>
      <c r="AIB384" s="0"/>
      <c r="AIC384" s="0"/>
      <c r="AID384" s="0"/>
      <c r="AIE384" s="0"/>
      <c r="AIF384" s="0"/>
      <c r="AIG384" s="0"/>
      <c r="AIH384" s="0"/>
      <c r="AII384" s="0"/>
      <c r="AIJ384" s="0"/>
      <c r="AIK384" s="0"/>
      <c r="AIL384" s="0"/>
      <c r="AIM384" s="0"/>
      <c r="AIN384" s="0"/>
      <c r="AIO384" s="0"/>
      <c r="AIP384" s="0"/>
      <c r="AIQ384" s="0"/>
      <c r="AIR384" s="0"/>
      <c r="AIS384" s="0"/>
      <c r="AIT384" s="0"/>
      <c r="AIU384" s="0"/>
      <c r="AIV384" s="0"/>
      <c r="AIW384" s="0"/>
      <c r="AIX384" s="0"/>
      <c r="AIY384" s="0"/>
      <c r="AIZ384" s="0"/>
      <c r="AJA384" s="0"/>
      <c r="AJB384" s="0"/>
      <c r="AJC384" s="0"/>
      <c r="AJD384" s="0"/>
      <c r="AJE384" s="0"/>
      <c r="AJF384" s="0"/>
      <c r="AJG384" s="0"/>
      <c r="AJH384" s="0"/>
      <c r="AJI384" s="0"/>
      <c r="AJJ384" s="0"/>
      <c r="AJK384" s="0"/>
      <c r="AJL384" s="0"/>
      <c r="AJM384" s="0"/>
      <c r="AJN384" s="0"/>
      <c r="AJO384" s="0"/>
      <c r="AJP384" s="0"/>
      <c r="AJQ384" s="0"/>
      <c r="AJR384" s="0"/>
      <c r="AJS384" s="0"/>
      <c r="AJT384" s="0"/>
      <c r="AJU384" s="0"/>
      <c r="AJV384" s="0"/>
      <c r="AJW384" s="0"/>
      <c r="AJX384" s="0"/>
      <c r="AJY384" s="0"/>
      <c r="AJZ384" s="0"/>
      <c r="AKA384" s="0"/>
      <c r="AKB384" s="0"/>
      <c r="AKC384" s="0"/>
      <c r="AKD384" s="0"/>
      <c r="AKE384" s="0"/>
      <c r="AKF384" s="0"/>
      <c r="AKG384" s="0"/>
      <c r="AKH384" s="0"/>
      <c r="AKI384" s="0"/>
      <c r="AKJ384" s="0"/>
      <c r="AKK384" s="0"/>
      <c r="AKL384" s="0"/>
      <c r="AKM384" s="0"/>
      <c r="AKN384" s="0"/>
      <c r="AKO384" s="0"/>
      <c r="AKP384" s="0"/>
      <c r="AKQ384" s="0"/>
      <c r="AKR384" s="0"/>
      <c r="AKS384" s="0"/>
      <c r="AKT384" s="0"/>
      <c r="AKU384" s="0"/>
      <c r="AKV384" s="0"/>
      <c r="AKW384" s="0"/>
      <c r="AKX384" s="0"/>
      <c r="AKY384" s="0"/>
      <c r="AKZ384" s="0"/>
      <c r="ALA384" s="0"/>
      <c r="ALB384" s="0"/>
      <c r="ALC384" s="0"/>
      <c r="ALD384" s="0"/>
      <c r="ALE384" s="0"/>
      <c r="ALF384" s="0"/>
      <c r="ALG384" s="0"/>
      <c r="ALH384" s="0"/>
      <c r="ALI384" s="0"/>
      <c r="ALJ384" s="0"/>
      <c r="ALK384" s="0"/>
      <c r="ALL384" s="0"/>
      <c r="ALM384" s="0"/>
      <c r="ALN384" s="0"/>
      <c r="ALO384" s="0"/>
      <c r="ALP384" s="0"/>
      <c r="ALQ384" s="0"/>
      <c r="ALR384" s="0"/>
      <c r="ALS384" s="0"/>
      <c r="ALT384" s="0"/>
      <c r="ALU384" s="0"/>
      <c r="ALV384" s="0"/>
      <c r="ALW384" s="0"/>
      <c r="ALX384" s="0"/>
      <c r="ALY384" s="0"/>
      <c r="ALZ384" s="0"/>
      <c r="AMA384" s="0"/>
      <c r="AMB384" s="0"/>
      <c r="AMC384" s="0"/>
      <c r="AMD384" s="0"/>
      <c r="AME384" s="0"/>
      <c r="AMF384" s="0"/>
      <c r="AMG384" s="0"/>
      <c r="AMH384" s="0"/>
      <c r="AMI384" s="0"/>
      <c r="AMJ384" s="0"/>
    </row>
    <row r="385" customFormat="false" ht="25.5" hidden="false" customHeight="false" outlineLevel="0" collapsed="false">
      <c r="A385" s="171" t="s">
        <v>1445</v>
      </c>
      <c r="B385" s="127" t="n">
        <v>1</v>
      </c>
      <c r="C385" s="0"/>
      <c r="D385" s="127" t="n">
        <v>0.933</v>
      </c>
      <c r="E385" s="0"/>
      <c r="F385" s="127" t="n">
        <v>0.837</v>
      </c>
      <c r="G385" s="127" t="n">
        <v>0.709</v>
      </c>
      <c r="H385" s="0"/>
      <c r="I385" s="0"/>
      <c r="J385" s="127" t="n">
        <v>1</v>
      </c>
      <c r="K385" s="127" t="n">
        <v>0.803</v>
      </c>
      <c r="L385" s="127" t="n">
        <v>1</v>
      </c>
      <c r="M385" s="127" t="n">
        <v>0.603</v>
      </c>
      <c r="N385" s="127" t="n">
        <v>1</v>
      </c>
      <c r="O385" s="127" t="n">
        <v>0.927</v>
      </c>
      <c r="P385" s="128" t="n">
        <v>0.881</v>
      </c>
      <c r="Q385" s="0"/>
      <c r="R385" s="0"/>
      <c r="S385" s="0"/>
      <c r="T385" s="0"/>
      <c r="U385" s="0"/>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c r="IY385" s="0"/>
      <c r="IZ385" s="0"/>
      <c r="JA385" s="0"/>
      <c r="JB385" s="0"/>
      <c r="JC385" s="0"/>
      <c r="JD385" s="0"/>
      <c r="JE385" s="0"/>
      <c r="JF385" s="0"/>
      <c r="JG385" s="0"/>
      <c r="JH385" s="0"/>
      <c r="JI385" s="0"/>
      <c r="JJ385" s="0"/>
      <c r="JK385" s="0"/>
      <c r="JL385" s="0"/>
      <c r="JM385" s="0"/>
      <c r="JN385" s="0"/>
      <c r="JO385" s="0"/>
      <c r="JP385" s="0"/>
      <c r="JQ385" s="0"/>
      <c r="JR385" s="0"/>
      <c r="JS385" s="0"/>
      <c r="JT385" s="0"/>
      <c r="JU385" s="0"/>
      <c r="JV385" s="0"/>
      <c r="JW385" s="0"/>
      <c r="JX385" s="0"/>
      <c r="JY385" s="0"/>
      <c r="JZ385" s="0"/>
      <c r="KA385" s="0"/>
      <c r="KB385" s="0"/>
      <c r="KC385" s="0"/>
      <c r="KD385" s="0"/>
      <c r="KE385" s="0"/>
      <c r="KF385" s="0"/>
      <c r="KG385" s="0"/>
      <c r="KH385" s="0"/>
      <c r="KI385" s="0"/>
      <c r="KJ385" s="0"/>
      <c r="KK385" s="0"/>
      <c r="KL385" s="0"/>
      <c r="KM385" s="0"/>
      <c r="KN385" s="0"/>
      <c r="KO385" s="0"/>
      <c r="KP385" s="0"/>
      <c r="KQ385" s="0"/>
      <c r="KR385" s="0"/>
      <c r="KS385" s="0"/>
      <c r="KT385" s="0"/>
      <c r="KU385" s="0"/>
      <c r="KV385" s="0"/>
      <c r="KW385" s="0"/>
      <c r="KX385" s="0"/>
      <c r="KY385" s="0"/>
      <c r="KZ385" s="0"/>
      <c r="LA385" s="0"/>
      <c r="LB385" s="0"/>
      <c r="LC385" s="0"/>
      <c r="LD385" s="0"/>
      <c r="LE385" s="0"/>
      <c r="LF385" s="0"/>
      <c r="LG385" s="0"/>
      <c r="LH385" s="0"/>
      <c r="LI385" s="0"/>
      <c r="LJ385" s="0"/>
      <c r="LK385" s="0"/>
      <c r="LL385" s="0"/>
      <c r="LM385" s="0"/>
      <c r="LN385" s="0"/>
      <c r="LO385" s="0"/>
      <c r="LP385" s="0"/>
      <c r="LQ385" s="0"/>
      <c r="LR385" s="0"/>
      <c r="LS385" s="0"/>
      <c r="LT385" s="0"/>
      <c r="LU385" s="0"/>
      <c r="LV385" s="0"/>
      <c r="LW385" s="0"/>
      <c r="LX385" s="0"/>
      <c r="LY385" s="0"/>
      <c r="LZ385" s="0"/>
      <c r="MA385" s="0"/>
      <c r="MB385" s="0"/>
      <c r="MC385" s="0"/>
      <c r="MD385" s="0"/>
      <c r="ME385" s="0"/>
      <c r="MF385" s="0"/>
      <c r="MG385" s="0"/>
      <c r="MH385" s="0"/>
      <c r="MI385" s="0"/>
      <c r="MJ385" s="0"/>
      <c r="MK385" s="0"/>
      <c r="ML385" s="0"/>
      <c r="MM385" s="0"/>
      <c r="MN385" s="0"/>
      <c r="MO385" s="0"/>
      <c r="MP385" s="0"/>
      <c r="MQ385" s="0"/>
      <c r="MR385" s="0"/>
      <c r="MS385" s="0"/>
      <c r="MT385" s="0"/>
      <c r="MU385" s="0"/>
      <c r="MV385" s="0"/>
      <c r="MW385" s="0"/>
      <c r="MX385" s="0"/>
      <c r="MY385" s="0"/>
      <c r="MZ385" s="0"/>
      <c r="NA385" s="0"/>
      <c r="NB385" s="0"/>
      <c r="NC385" s="0"/>
      <c r="ND385" s="0"/>
      <c r="NE385" s="0"/>
      <c r="NF385" s="0"/>
      <c r="NG385" s="0"/>
      <c r="NH385" s="0"/>
      <c r="NI385" s="0"/>
      <c r="NJ385" s="0"/>
      <c r="NK385" s="0"/>
      <c r="NL385" s="0"/>
      <c r="NM385" s="0"/>
      <c r="NN385" s="0"/>
      <c r="NO385" s="0"/>
      <c r="NP385" s="0"/>
      <c r="NQ385" s="0"/>
      <c r="NR385" s="0"/>
      <c r="NS385" s="0"/>
      <c r="NT385" s="0"/>
      <c r="NU385" s="0"/>
      <c r="NV385" s="0"/>
      <c r="NW385" s="0"/>
      <c r="NX385" s="0"/>
      <c r="NY385" s="0"/>
      <c r="NZ385" s="0"/>
      <c r="OA385" s="0"/>
      <c r="OB385" s="0"/>
      <c r="OC385" s="0"/>
      <c r="OD385" s="0"/>
      <c r="OE385" s="0"/>
      <c r="OF385" s="0"/>
      <c r="OG385" s="0"/>
      <c r="OH385" s="0"/>
      <c r="OI385" s="0"/>
      <c r="OJ385" s="0"/>
      <c r="OK385" s="0"/>
      <c r="OL385" s="0"/>
      <c r="OM385" s="0"/>
      <c r="ON385" s="0"/>
      <c r="OO385" s="0"/>
      <c r="OP385" s="0"/>
      <c r="OQ385" s="0"/>
      <c r="OR385" s="0"/>
      <c r="OS385" s="0"/>
      <c r="OT385" s="0"/>
      <c r="OU385" s="0"/>
      <c r="OV385" s="0"/>
      <c r="OW385" s="0"/>
      <c r="OX385" s="0"/>
      <c r="OY385" s="0"/>
      <c r="OZ385" s="0"/>
      <c r="PA385" s="0"/>
      <c r="PB385" s="0"/>
      <c r="PC385" s="0"/>
      <c r="PD385" s="0"/>
      <c r="PE385" s="0"/>
      <c r="PF385" s="0"/>
      <c r="PG385" s="0"/>
      <c r="PH385" s="0"/>
      <c r="PI385" s="0"/>
      <c r="PJ385" s="0"/>
      <c r="PK385" s="0"/>
      <c r="PL385" s="0"/>
      <c r="PM385" s="0"/>
      <c r="PN385" s="0"/>
      <c r="PO385" s="0"/>
      <c r="PP385" s="0"/>
      <c r="PQ385" s="0"/>
      <c r="PR385" s="0"/>
      <c r="PS385" s="0"/>
      <c r="PT385" s="0"/>
      <c r="PU385" s="0"/>
      <c r="PV385" s="0"/>
      <c r="PW385" s="0"/>
      <c r="PX385" s="0"/>
      <c r="PY385" s="0"/>
      <c r="PZ385" s="0"/>
      <c r="QA385" s="0"/>
      <c r="QB385" s="0"/>
      <c r="QC385" s="0"/>
      <c r="QD385" s="0"/>
      <c r="QE385" s="0"/>
      <c r="QF385" s="0"/>
      <c r="QG385" s="0"/>
      <c r="QH385" s="0"/>
      <c r="QI385" s="0"/>
      <c r="QJ385" s="0"/>
      <c r="QK385" s="0"/>
      <c r="QL385" s="0"/>
      <c r="QM385" s="0"/>
      <c r="QN385" s="0"/>
      <c r="QO385" s="0"/>
      <c r="QP385" s="0"/>
      <c r="QQ385" s="0"/>
      <c r="QR385" s="0"/>
      <c r="QS385" s="0"/>
      <c r="QT385" s="0"/>
      <c r="QU385" s="0"/>
      <c r="QV385" s="0"/>
      <c r="QW385" s="0"/>
      <c r="QX385" s="0"/>
      <c r="QY385" s="0"/>
      <c r="QZ385" s="0"/>
      <c r="RA385" s="0"/>
      <c r="RB385" s="0"/>
      <c r="RC385" s="0"/>
      <c r="RD385" s="0"/>
      <c r="RE385" s="0"/>
      <c r="RF385" s="0"/>
      <c r="RG385" s="0"/>
      <c r="RH385" s="0"/>
      <c r="RI385" s="0"/>
      <c r="RJ385" s="0"/>
      <c r="RK385" s="0"/>
      <c r="RL385" s="0"/>
      <c r="RM385" s="0"/>
      <c r="RN385" s="0"/>
      <c r="RO385" s="0"/>
      <c r="RP385" s="0"/>
      <c r="RQ385" s="0"/>
      <c r="RR385" s="0"/>
      <c r="RS385" s="0"/>
      <c r="RT385" s="0"/>
      <c r="RU385" s="0"/>
      <c r="RV385" s="0"/>
      <c r="RW385" s="0"/>
      <c r="RX385" s="0"/>
      <c r="RY385" s="0"/>
      <c r="RZ385" s="0"/>
      <c r="SA385" s="0"/>
      <c r="SB385" s="0"/>
      <c r="SC385" s="0"/>
      <c r="SD385" s="0"/>
      <c r="SE385" s="0"/>
      <c r="SF385" s="0"/>
      <c r="SG385" s="0"/>
      <c r="SH385" s="0"/>
      <c r="SI385" s="0"/>
      <c r="SJ385" s="0"/>
      <c r="SK385" s="0"/>
      <c r="SL385" s="0"/>
      <c r="SM385" s="0"/>
      <c r="SN385" s="0"/>
      <c r="SO385" s="0"/>
      <c r="SP385" s="0"/>
      <c r="SQ385" s="0"/>
      <c r="SR385" s="0"/>
      <c r="SS385" s="0"/>
      <c r="ST385" s="0"/>
      <c r="SU385" s="0"/>
      <c r="SV385" s="0"/>
      <c r="SW385" s="0"/>
      <c r="SX385" s="0"/>
      <c r="SY385" s="0"/>
      <c r="SZ385" s="0"/>
      <c r="TA385" s="0"/>
      <c r="TB385" s="0"/>
      <c r="TC385" s="0"/>
      <c r="TD385" s="0"/>
      <c r="TE385" s="0"/>
      <c r="TF385" s="0"/>
      <c r="TG385" s="0"/>
      <c r="TH385" s="0"/>
      <c r="TI385" s="0"/>
      <c r="TJ385" s="0"/>
      <c r="TK385" s="0"/>
      <c r="TL385" s="0"/>
      <c r="TM385" s="0"/>
      <c r="TN385" s="0"/>
      <c r="TO385" s="0"/>
      <c r="TP385" s="0"/>
      <c r="TQ385" s="0"/>
      <c r="TR385" s="0"/>
      <c r="TS385" s="0"/>
      <c r="TT385" s="0"/>
      <c r="TU385" s="0"/>
      <c r="TV385" s="0"/>
      <c r="TW385" s="0"/>
      <c r="TX385" s="0"/>
      <c r="TY385" s="0"/>
      <c r="TZ385" s="0"/>
      <c r="UA385" s="0"/>
      <c r="UB385" s="0"/>
      <c r="UC385" s="0"/>
      <c r="UD385" s="0"/>
      <c r="UE385" s="0"/>
      <c r="UF385" s="0"/>
      <c r="UG385" s="0"/>
      <c r="UH385" s="0"/>
      <c r="UI385" s="0"/>
      <c r="UJ385" s="0"/>
      <c r="UK385" s="0"/>
      <c r="UL385" s="0"/>
      <c r="UM385" s="0"/>
      <c r="UN385" s="0"/>
      <c r="UO385" s="0"/>
      <c r="UP385" s="0"/>
      <c r="UQ385" s="0"/>
      <c r="UR385" s="0"/>
      <c r="US385" s="0"/>
      <c r="UT385" s="0"/>
      <c r="UU385" s="0"/>
      <c r="UV385" s="0"/>
      <c r="UW385" s="0"/>
      <c r="UX385" s="0"/>
      <c r="UY385" s="0"/>
      <c r="UZ385" s="0"/>
      <c r="VA385" s="0"/>
      <c r="VB385" s="0"/>
      <c r="VC385" s="0"/>
      <c r="VD385" s="0"/>
      <c r="VE385" s="0"/>
      <c r="VF385" s="0"/>
      <c r="VG385" s="0"/>
      <c r="VH385" s="0"/>
      <c r="VI385" s="0"/>
      <c r="VJ385" s="0"/>
      <c r="VK385" s="0"/>
      <c r="VL385" s="0"/>
      <c r="VM385" s="0"/>
      <c r="VN385" s="0"/>
      <c r="VO385" s="0"/>
      <c r="VP385" s="0"/>
      <c r="VQ385" s="0"/>
      <c r="VR385" s="0"/>
      <c r="VS385" s="0"/>
      <c r="VT385" s="0"/>
      <c r="VU385" s="0"/>
      <c r="VV385" s="0"/>
      <c r="VW385" s="0"/>
      <c r="VX385" s="0"/>
      <c r="VY385" s="0"/>
      <c r="VZ385" s="0"/>
      <c r="WA385" s="0"/>
      <c r="WB385" s="0"/>
      <c r="WC385" s="0"/>
      <c r="WD385" s="0"/>
      <c r="WE385" s="0"/>
      <c r="WF385" s="0"/>
      <c r="WG385" s="0"/>
      <c r="WH385" s="0"/>
      <c r="WI385" s="0"/>
      <c r="WJ385" s="0"/>
      <c r="WK385" s="0"/>
      <c r="WL385" s="0"/>
      <c r="WM385" s="0"/>
      <c r="WN385" s="0"/>
      <c r="WO385" s="0"/>
      <c r="WP385" s="0"/>
      <c r="WQ385" s="0"/>
      <c r="WR385" s="0"/>
      <c r="WS385" s="0"/>
      <c r="WT385" s="0"/>
      <c r="WU385" s="0"/>
      <c r="WV385" s="0"/>
      <c r="WW385" s="0"/>
      <c r="WX385" s="0"/>
      <c r="WY385" s="0"/>
      <c r="WZ385" s="0"/>
      <c r="XA385" s="0"/>
      <c r="XB385" s="0"/>
      <c r="XC385" s="0"/>
      <c r="XD385" s="0"/>
      <c r="XE385" s="0"/>
      <c r="XF385" s="0"/>
      <c r="XG385" s="0"/>
      <c r="XH385" s="0"/>
      <c r="XI385" s="0"/>
      <c r="XJ385" s="0"/>
      <c r="XK385" s="0"/>
      <c r="XL385" s="0"/>
      <c r="XM385" s="0"/>
      <c r="XN385" s="0"/>
      <c r="XO385" s="0"/>
      <c r="XP385" s="0"/>
      <c r="XQ385" s="0"/>
      <c r="XR385" s="0"/>
      <c r="XS385" s="0"/>
      <c r="XT385" s="0"/>
      <c r="XU385" s="0"/>
      <c r="XV385" s="0"/>
      <c r="XW385" s="0"/>
      <c r="XX385" s="0"/>
      <c r="XY385" s="0"/>
      <c r="XZ385" s="0"/>
      <c r="YA385" s="0"/>
      <c r="YB385" s="0"/>
      <c r="YC385" s="0"/>
      <c r="YD385" s="0"/>
      <c r="YE385" s="0"/>
      <c r="YF385" s="0"/>
      <c r="YG385" s="0"/>
      <c r="YH385" s="0"/>
      <c r="YI385" s="0"/>
      <c r="YJ385" s="0"/>
      <c r="YK385" s="0"/>
      <c r="YL385" s="0"/>
      <c r="YM385" s="0"/>
      <c r="YN385" s="0"/>
      <c r="YO385" s="0"/>
      <c r="YP385" s="0"/>
      <c r="YQ385" s="0"/>
      <c r="YR385" s="0"/>
      <c r="YS385" s="0"/>
      <c r="YT385" s="0"/>
      <c r="YU385" s="0"/>
      <c r="YV385" s="0"/>
      <c r="YW385" s="0"/>
      <c r="YX385" s="0"/>
      <c r="YY385" s="0"/>
      <c r="YZ385" s="0"/>
      <c r="ZA385" s="0"/>
      <c r="ZB385" s="0"/>
      <c r="ZC385" s="0"/>
      <c r="ZD385" s="0"/>
      <c r="ZE385" s="0"/>
      <c r="ZF385" s="0"/>
      <c r="ZG385" s="0"/>
      <c r="ZH385" s="0"/>
      <c r="ZI385" s="0"/>
      <c r="ZJ385" s="0"/>
      <c r="ZK385" s="0"/>
      <c r="ZL385" s="0"/>
      <c r="ZM385" s="0"/>
      <c r="ZN385" s="0"/>
      <c r="ZO385" s="0"/>
      <c r="ZP385" s="0"/>
      <c r="ZQ385" s="0"/>
      <c r="ZR385" s="0"/>
      <c r="ZS385" s="0"/>
      <c r="ZT385" s="0"/>
      <c r="ZU385" s="0"/>
      <c r="ZV385" s="0"/>
      <c r="ZW385" s="0"/>
      <c r="ZX385" s="0"/>
      <c r="ZY385" s="0"/>
      <c r="ZZ385" s="0"/>
      <c r="AAA385" s="0"/>
      <c r="AAB385" s="0"/>
      <c r="AAC385" s="0"/>
      <c r="AAD385" s="0"/>
      <c r="AAE385" s="0"/>
      <c r="AAF385" s="0"/>
      <c r="AAG385" s="0"/>
      <c r="AAH385" s="0"/>
      <c r="AAI385" s="0"/>
      <c r="AAJ385" s="0"/>
      <c r="AAK385" s="0"/>
      <c r="AAL385" s="0"/>
      <c r="AAM385" s="0"/>
      <c r="AAN385" s="0"/>
      <c r="AAO385" s="0"/>
      <c r="AAP385" s="0"/>
      <c r="AAQ385" s="0"/>
      <c r="AAR385" s="0"/>
      <c r="AAS385" s="0"/>
      <c r="AAT385" s="0"/>
      <c r="AAU385" s="0"/>
      <c r="AAV385" s="0"/>
      <c r="AAW385" s="0"/>
      <c r="AAX385" s="0"/>
      <c r="AAY385" s="0"/>
      <c r="AAZ385" s="0"/>
      <c r="ABA385" s="0"/>
      <c r="ABB385" s="0"/>
      <c r="ABC385" s="0"/>
      <c r="ABD385" s="0"/>
      <c r="ABE385" s="0"/>
      <c r="ABF385" s="0"/>
      <c r="ABG385" s="0"/>
      <c r="ABH385" s="0"/>
      <c r="ABI385" s="0"/>
      <c r="ABJ385" s="0"/>
      <c r="ABK385" s="0"/>
      <c r="ABL385" s="0"/>
      <c r="ABM385" s="0"/>
      <c r="ABN385" s="0"/>
      <c r="ABO385" s="0"/>
      <c r="ABP385" s="0"/>
      <c r="ABQ385" s="0"/>
      <c r="ABR385" s="0"/>
      <c r="ABS385" s="0"/>
      <c r="ABT385" s="0"/>
      <c r="ABU385" s="0"/>
      <c r="ABV385" s="0"/>
      <c r="ABW385" s="0"/>
      <c r="ABX385" s="0"/>
      <c r="ABY385" s="0"/>
      <c r="ABZ385" s="0"/>
      <c r="ACA385" s="0"/>
      <c r="ACB385" s="0"/>
      <c r="ACC385" s="0"/>
      <c r="ACD385" s="0"/>
      <c r="ACE385" s="0"/>
      <c r="ACF385" s="0"/>
      <c r="ACG385" s="0"/>
      <c r="ACH385" s="0"/>
      <c r="ACI385" s="0"/>
      <c r="ACJ385" s="0"/>
      <c r="ACK385" s="0"/>
      <c r="ACL385" s="0"/>
      <c r="ACM385" s="0"/>
      <c r="ACN385" s="0"/>
      <c r="ACO385" s="0"/>
      <c r="ACP385" s="0"/>
      <c r="ACQ385" s="0"/>
      <c r="ACR385" s="0"/>
      <c r="ACS385" s="0"/>
      <c r="ACT385" s="0"/>
      <c r="ACU385" s="0"/>
      <c r="ACV385" s="0"/>
      <c r="ACW385" s="0"/>
      <c r="ACX385" s="0"/>
      <c r="ACY385" s="0"/>
      <c r="ACZ385" s="0"/>
      <c r="ADA385" s="0"/>
      <c r="ADB385" s="0"/>
      <c r="ADC385" s="0"/>
      <c r="ADD385" s="0"/>
      <c r="ADE385" s="0"/>
      <c r="ADF385" s="0"/>
      <c r="ADG385" s="0"/>
      <c r="ADH385" s="0"/>
      <c r="ADI385" s="0"/>
      <c r="ADJ385" s="0"/>
      <c r="ADK385" s="0"/>
      <c r="ADL385" s="0"/>
      <c r="ADM385" s="0"/>
      <c r="ADN385" s="0"/>
      <c r="ADO385" s="0"/>
      <c r="ADP385" s="0"/>
      <c r="ADQ385" s="0"/>
      <c r="ADR385" s="0"/>
      <c r="ADS385" s="0"/>
      <c r="ADT385" s="0"/>
      <c r="ADU385" s="0"/>
      <c r="ADV385" s="0"/>
      <c r="ADW385" s="0"/>
      <c r="ADX385" s="0"/>
      <c r="ADY385" s="0"/>
      <c r="ADZ385" s="0"/>
      <c r="AEA385" s="0"/>
      <c r="AEB385" s="0"/>
      <c r="AEC385" s="0"/>
      <c r="AED385" s="0"/>
      <c r="AEE385" s="0"/>
      <c r="AEF385" s="0"/>
      <c r="AEG385" s="0"/>
      <c r="AEH385" s="0"/>
      <c r="AEI385" s="0"/>
      <c r="AEJ385" s="0"/>
      <c r="AEK385" s="0"/>
      <c r="AEL385" s="0"/>
      <c r="AEM385" s="0"/>
      <c r="AEN385" s="0"/>
      <c r="AEO385" s="0"/>
      <c r="AEP385" s="0"/>
      <c r="AEQ385" s="0"/>
      <c r="AER385" s="0"/>
      <c r="AES385" s="0"/>
      <c r="AET385" s="0"/>
      <c r="AEU385" s="0"/>
      <c r="AEV385" s="0"/>
      <c r="AEW385" s="0"/>
      <c r="AEX385" s="0"/>
      <c r="AEY385" s="0"/>
      <c r="AEZ385" s="0"/>
      <c r="AFA385" s="0"/>
      <c r="AFB385" s="0"/>
      <c r="AFC385" s="0"/>
      <c r="AFD385" s="0"/>
      <c r="AFE385" s="0"/>
      <c r="AFF385" s="0"/>
      <c r="AFG385" s="0"/>
      <c r="AFH385" s="0"/>
      <c r="AFI385" s="0"/>
      <c r="AFJ385" s="0"/>
      <c r="AFK385" s="0"/>
      <c r="AFL385" s="0"/>
      <c r="AFM385" s="0"/>
      <c r="AFN385" s="0"/>
      <c r="AFO385" s="0"/>
      <c r="AFP385" s="0"/>
      <c r="AFQ385" s="0"/>
      <c r="AFR385" s="0"/>
      <c r="AFS385" s="0"/>
      <c r="AFT385" s="0"/>
      <c r="AFU385" s="0"/>
      <c r="AFV385" s="0"/>
      <c r="AFW385" s="0"/>
      <c r="AFX385" s="0"/>
      <c r="AFY385" s="0"/>
      <c r="AFZ385" s="0"/>
      <c r="AGA385" s="0"/>
      <c r="AGB385" s="0"/>
      <c r="AGC385" s="0"/>
      <c r="AGD385" s="0"/>
      <c r="AGE385" s="0"/>
      <c r="AGF385" s="0"/>
      <c r="AGG385" s="0"/>
      <c r="AGH385" s="0"/>
      <c r="AGI385" s="0"/>
      <c r="AGJ385" s="0"/>
      <c r="AGK385" s="0"/>
      <c r="AGL385" s="0"/>
      <c r="AGM385" s="0"/>
      <c r="AGN385" s="0"/>
      <c r="AGO385" s="0"/>
      <c r="AGP385" s="0"/>
      <c r="AGQ385" s="0"/>
      <c r="AGR385" s="0"/>
      <c r="AGS385" s="0"/>
      <c r="AGT385" s="0"/>
      <c r="AGU385" s="0"/>
      <c r="AGV385" s="0"/>
      <c r="AGW385" s="0"/>
      <c r="AGX385" s="0"/>
      <c r="AGY385" s="0"/>
      <c r="AGZ385" s="0"/>
      <c r="AHA385" s="0"/>
      <c r="AHB385" s="0"/>
      <c r="AHC385" s="0"/>
      <c r="AHD385" s="0"/>
      <c r="AHE385" s="0"/>
      <c r="AHF385" s="0"/>
      <c r="AHG385" s="0"/>
      <c r="AHH385" s="0"/>
      <c r="AHI385" s="0"/>
      <c r="AHJ385" s="0"/>
      <c r="AHK385" s="0"/>
      <c r="AHL385" s="0"/>
      <c r="AHM385" s="0"/>
      <c r="AHN385" s="0"/>
      <c r="AHO385" s="0"/>
      <c r="AHP385" s="0"/>
      <c r="AHQ385" s="0"/>
      <c r="AHR385" s="0"/>
      <c r="AHS385" s="0"/>
      <c r="AHT385" s="0"/>
      <c r="AHU385" s="0"/>
      <c r="AHV385" s="0"/>
      <c r="AHW385" s="0"/>
      <c r="AHX385" s="0"/>
      <c r="AHY385" s="0"/>
      <c r="AHZ385" s="0"/>
      <c r="AIA385" s="0"/>
      <c r="AIB385" s="0"/>
      <c r="AIC385" s="0"/>
      <c r="AID385" s="0"/>
      <c r="AIE385" s="0"/>
      <c r="AIF385" s="0"/>
      <c r="AIG385" s="0"/>
      <c r="AIH385" s="0"/>
      <c r="AII385" s="0"/>
      <c r="AIJ385" s="0"/>
      <c r="AIK385" s="0"/>
      <c r="AIL385" s="0"/>
      <c r="AIM385" s="0"/>
      <c r="AIN385" s="0"/>
      <c r="AIO385" s="0"/>
      <c r="AIP385" s="0"/>
      <c r="AIQ385" s="0"/>
      <c r="AIR385" s="0"/>
      <c r="AIS385" s="0"/>
      <c r="AIT385" s="0"/>
      <c r="AIU385" s="0"/>
      <c r="AIV385" s="0"/>
      <c r="AIW385" s="0"/>
      <c r="AIX385" s="0"/>
      <c r="AIY385" s="0"/>
      <c r="AIZ385" s="0"/>
      <c r="AJA385" s="0"/>
      <c r="AJB385" s="0"/>
      <c r="AJC385" s="0"/>
      <c r="AJD385" s="0"/>
      <c r="AJE385" s="0"/>
      <c r="AJF385" s="0"/>
      <c r="AJG385" s="0"/>
      <c r="AJH385" s="0"/>
      <c r="AJI385" s="0"/>
      <c r="AJJ385" s="0"/>
      <c r="AJK385" s="0"/>
      <c r="AJL385" s="0"/>
      <c r="AJM385" s="0"/>
      <c r="AJN385" s="0"/>
      <c r="AJO385" s="0"/>
      <c r="AJP385" s="0"/>
      <c r="AJQ385" s="0"/>
      <c r="AJR385" s="0"/>
      <c r="AJS385" s="0"/>
      <c r="AJT385" s="0"/>
      <c r="AJU385" s="0"/>
      <c r="AJV385" s="0"/>
      <c r="AJW385" s="0"/>
      <c r="AJX385" s="0"/>
      <c r="AJY385" s="0"/>
      <c r="AJZ385" s="0"/>
      <c r="AKA385" s="0"/>
      <c r="AKB385" s="0"/>
      <c r="AKC385" s="0"/>
      <c r="AKD385" s="0"/>
      <c r="AKE385" s="0"/>
      <c r="AKF385" s="0"/>
      <c r="AKG385" s="0"/>
      <c r="AKH385" s="0"/>
      <c r="AKI385" s="0"/>
      <c r="AKJ385" s="0"/>
      <c r="AKK385" s="0"/>
      <c r="AKL385" s="0"/>
      <c r="AKM385" s="0"/>
      <c r="AKN385" s="0"/>
      <c r="AKO385" s="0"/>
      <c r="AKP385" s="0"/>
      <c r="AKQ385" s="0"/>
      <c r="AKR385" s="0"/>
      <c r="AKS385" s="0"/>
      <c r="AKT385" s="0"/>
      <c r="AKU385" s="0"/>
      <c r="AKV385" s="0"/>
      <c r="AKW385" s="0"/>
      <c r="AKX385" s="0"/>
      <c r="AKY385" s="0"/>
      <c r="AKZ385" s="0"/>
      <c r="ALA385" s="0"/>
      <c r="ALB385" s="0"/>
      <c r="ALC385" s="0"/>
      <c r="ALD385" s="0"/>
      <c r="ALE385" s="0"/>
      <c r="ALF385" s="0"/>
      <c r="ALG385" s="0"/>
      <c r="ALH385" s="0"/>
      <c r="ALI385" s="0"/>
      <c r="ALJ385" s="0"/>
      <c r="ALK385" s="0"/>
      <c r="ALL385" s="0"/>
      <c r="ALM385" s="0"/>
      <c r="ALN385" s="0"/>
      <c r="ALO385" s="0"/>
      <c r="ALP385" s="0"/>
      <c r="ALQ385" s="0"/>
      <c r="ALR385" s="0"/>
      <c r="ALS385" s="0"/>
      <c r="ALT385" s="0"/>
      <c r="ALU385" s="0"/>
      <c r="ALV385" s="0"/>
      <c r="ALW385" s="0"/>
      <c r="ALX385" s="0"/>
      <c r="ALY385" s="0"/>
      <c r="ALZ385" s="0"/>
      <c r="AMA385" s="0"/>
      <c r="AMB385" s="0"/>
      <c r="AMC385" s="0"/>
      <c r="AMD385" s="0"/>
      <c r="AME385" s="0"/>
      <c r="AMF385" s="0"/>
      <c r="AMG385" s="0"/>
      <c r="AMH385" s="0"/>
      <c r="AMI385" s="0"/>
      <c r="AMJ385" s="0"/>
    </row>
    <row r="386" customFormat="false" ht="25.5" hidden="false" customHeight="false" outlineLevel="0" collapsed="false">
      <c r="A386" s="171" t="s">
        <v>90</v>
      </c>
      <c r="B386" s="127" t="n">
        <v>1</v>
      </c>
      <c r="C386" s="127" t="n">
        <v>1</v>
      </c>
      <c r="D386" s="127" t="n">
        <v>0.33</v>
      </c>
      <c r="E386" s="127" t="n">
        <v>0.33</v>
      </c>
      <c r="F386" s="127" t="n">
        <v>0.33</v>
      </c>
      <c r="G386" s="127" t="n">
        <v>0.33</v>
      </c>
      <c r="H386" s="127" t="n">
        <v>0.33</v>
      </c>
      <c r="I386" s="127" t="n">
        <v>0.33</v>
      </c>
      <c r="J386" s="127" t="n">
        <v>0.33</v>
      </c>
      <c r="K386" s="127" t="n">
        <v>0.66</v>
      </c>
      <c r="L386" s="127" t="n">
        <v>0.66</v>
      </c>
      <c r="M386" s="127" t="n">
        <v>0.33</v>
      </c>
      <c r="N386" s="127" t="n">
        <v>0.66</v>
      </c>
      <c r="O386" s="127" t="n">
        <v>1</v>
      </c>
      <c r="P386" s="128" t="n">
        <v>0.33</v>
      </c>
      <c r="Q386" s="0"/>
      <c r="R386" s="0"/>
      <c r="S386" s="0"/>
      <c r="T386" s="0"/>
      <c r="U386" s="0"/>
      <c r="V386" s="0"/>
      <c r="W386" s="0"/>
      <c r="X386" s="0"/>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c r="IY386" s="0"/>
      <c r="IZ386" s="0"/>
      <c r="JA386" s="0"/>
      <c r="JB386" s="0"/>
      <c r="JC386" s="0"/>
      <c r="JD386" s="0"/>
      <c r="JE386" s="0"/>
      <c r="JF386" s="0"/>
      <c r="JG386" s="0"/>
      <c r="JH386" s="0"/>
      <c r="JI386" s="0"/>
      <c r="JJ386" s="0"/>
      <c r="JK386" s="0"/>
      <c r="JL386" s="0"/>
      <c r="JM386" s="0"/>
      <c r="JN386" s="0"/>
      <c r="JO386" s="0"/>
      <c r="JP386" s="0"/>
      <c r="JQ386" s="0"/>
      <c r="JR386" s="0"/>
      <c r="JS386" s="0"/>
      <c r="JT386" s="0"/>
      <c r="JU386" s="0"/>
      <c r="JV386" s="0"/>
      <c r="JW386" s="0"/>
      <c r="JX386" s="0"/>
      <c r="JY386" s="0"/>
      <c r="JZ386" s="0"/>
      <c r="KA386" s="0"/>
      <c r="KB386" s="0"/>
      <c r="KC386" s="0"/>
      <c r="KD386" s="0"/>
      <c r="KE386" s="0"/>
      <c r="KF386" s="0"/>
      <c r="KG386" s="0"/>
      <c r="KH386" s="0"/>
      <c r="KI386" s="0"/>
      <c r="KJ386" s="0"/>
      <c r="KK386" s="0"/>
      <c r="KL386" s="0"/>
      <c r="KM386" s="0"/>
      <c r="KN386" s="0"/>
      <c r="KO386" s="0"/>
      <c r="KP386" s="0"/>
      <c r="KQ386" s="0"/>
      <c r="KR386" s="0"/>
      <c r="KS386" s="0"/>
      <c r="KT386" s="0"/>
      <c r="KU386" s="0"/>
      <c r="KV386" s="0"/>
      <c r="KW386" s="0"/>
      <c r="KX386" s="0"/>
      <c r="KY386" s="0"/>
      <c r="KZ386" s="0"/>
      <c r="LA386" s="0"/>
      <c r="LB386" s="0"/>
      <c r="LC386" s="0"/>
      <c r="LD386" s="0"/>
      <c r="LE386" s="0"/>
      <c r="LF386" s="0"/>
      <c r="LG386" s="0"/>
      <c r="LH386" s="0"/>
      <c r="LI386" s="0"/>
      <c r="LJ386" s="0"/>
      <c r="LK386" s="0"/>
      <c r="LL386" s="0"/>
      <c r="LM386" s="0"/>
      <c r="LN386" s="0"/>
      <c r="LO386" s="0"/>
      <c r="LP386" s="0"/>
      <c r="LQ386" s="0"/>
      <c r="LR386" s="0"/>
      <c r="LS386" s="0"/>
      <c r="LT386" s="0"/>
      <c r="LU386" s="0"/>
      <c r="LV386" s="0"/>
      <c r="LW386" s="0"/>
      <c r="LX386" s="0"/>
      <c r="LY386" s="0"/>
      <c r="LZ386" s="0"/>
      <c r="MA386" s="0"/>
      <c r="MB386" s="0"/>
      <c r="MC386" s="0"/>
      <c r="MD386" s="0"/>
      <c r="ME386" s="0"/>
      <c r="MF386" s="0"/>
      <c r="MG386" s="0"/>
      <c r="MH386" s="0"/>
      <c r="MI386" s="0"/>
      <c r="MJ386" s="0"/>
      <c r="MK386" s="0"/>
      <c r="ML386" s="0"/>
      <c r="MM386" s="0"/>
      <c r="MN386" s="0"/>
      <c r="MO386" s="0"/>
      <c r="MP386" s="0"/>
      <c r="MQ386" s="0"/>
      <c r="MR386" s="0"/>
      <c r="MS386" s="0"/>
      <c r="MT386" s="0"/>
      <c r="MU386" s="0"/>
      <c r="MV386" s="0"/>
      <c r="MW386" s="0"/>
      <c r="MX386" s="0"/>
      <c r="MY386" s="0"/>
      <c r="MZ386" s="0"/>
      <c r="NA386" s="0"/>
      <c r="NB386" s="0"/>
      <c r="NC386" s="0"/>
      <c r="ND386" s="0"/>
      <c r="NE386" s="0"/>
      <c r="NF386" s="0"/>
      <c r="NG386" s="0"/>
      <c r="NH386" s="0"/>
      <c r="NI386" s="0"/>
      <c r="NJ386" s="0"/>
      <c r="NK386" s="0"/>
      <c r="NL386" s="0"/>
      <c r="NM386" s="0"/>
      <c r="NN386" s="0"/>
      <c r="NO386" s="0"/>
      <c r="NP386" s="0"/>
      <c r="NQ386" s="0"/>
      <c r="NR386" s="0"/>
      <c r="NS386" s="0"/>
      <c r="NT386" s="0"/>
      <c r="NU386" s="0"/>
      <c r="NV386" s="0"/>
      <c r="NW386" s="0"/>
      <c r="NX386" s="0"/>
      <c r="NY386" s="0"/>
      <c r="NZ386" s="0"/>
      <c r="OA386" s="0"/>
      <c r="OB386" s="0"/>
      <c r="OC386" s="0"/>
      <c r="OD386" s="0"/>
      <c r="OE386" s="0"/>
      <c r="OF386" s="0"/>
      <c r="OG386" s="0"/>
      <c r="OH386" s="0"/>
      <c r="OI386" s="0"/>
      <c r="OJ386" s="0"/>
      <c r="OK386" s="0"/>
      <c r="OL386" s="0"/>
      <c r="OM386" s="0"/>
      <c r="ON386" s="0"/>
      <c r="OO386" s="0"/>
      <c r="OP386" s="0"/>
      <c r="OQ386" s="0"/>
      <c r="OR386" s="0"/>
      <c r="OS386" s="0"/>
      <c r="OT386" s="0"/>
      <c r="OU386" s="0"/>
      <c r="OV386" s="0"/>
      <c r="OW386" s="0"/>
      <c r="OX386" s="0"/>
      <c r="OY386" s="0"/>
      <c r="OZ386" s="0"/>
      <c r="PA386" s="0"/>
      <c r="PB386" s="0"/>
      <c r="PC386" s="0"/>
      <c r="PD386" s="0"/>
      <c r="PE386" s="0"/>
      <c r="PF386" s="0"/>
      <c r="PG386" s="0"/>
      <c r="PH386" s="0"/>
      <c r="PI386" s="0"/>
      <c r="PJ386" s="0"/>
      <c r="PK386" s="0"/>
      <c r="PL386" s="0"/>
      <c r="PM386" s="0"/>
      <c r="PN386" s="0"/>
      <c r="PO386" s="0"/>
      <c r="PP386" s="0"/>
      <c r="PQ386" s="0"/>
      <c r="PR386" s="0"/>
      <c r="PS386" s="0"/>
      <c r="PT386" s="0"/>
      <c r="PU386" s="0"/>
      <c r="PV386" s="0"/>
      <c r="PW386" s="0"/>
      <c r="PX386" s="0"/>
      <c r="PY386" s="0"/>
      <c r="PZ386" s="0"/>
      <c r="QA386" s="0"/>
      <c r="QB386" s="0"/>
      <c r="QC386" s="0"/>
      <c r="QD386" s="0"/>
      <c r="QE386" s="0"/>
      <c r="QF386" s="0"/>
      <c r="QG386" s="0"/>
      <c r="QH386" s="0"/>
      <c r="QI386" s="0"/>
      <c r="QJ386" s="0"/>
      <c r="QK386" s="0"/>
      <c r="QL386" s="0"/>
      <c r="QM386" s="0"/>
      <c r="QN386" s="0"/>
      <c r="QO386" s="0"/>
      <c r="QP386" s="0"/>
      <c r="QQ386" s="0"/>
      <c r="QR386" s="0"/>
      <c r="QS386" s="0"/>
      <c r="QT386" s="0"/>
      <c r="QU386" s="0"/>
      <c r="QV386" s="0"/>
      <c r="QW386" s="0"/>
      <c r="QX386" s="0"/>
      <c r="QY386" s="0"/>
      <c r="QZ386" s="0"/>
      <c r="RA386" s="0"/>
      <c r="RB386" s="0"/>
      <c r="RC386" s="0"/>
      <c r="RD386" s="0"/>
      <c r="RE386" s="0"/>
      <c r="RF386" s="0"/>
      <c r="RG386" s="0"/>
      <c r="RH386" s="0"/>
      <c r="RI386" s="0"/>
      <c r="RJ386" s="0"/>
      <c r="RK386" s="0"/>
      <c r="RL386" s="0"/>
      <c r="RM386" s="0"/>
      <c r="RN386" s="0"/>
      <c r="RO386" s="0"/>
      <c r="RP386" s="0"/>
      <c r="RQ386" s="0"/>
      <c r="RR386" s="0"/>
      <c r="RS386" s="0"/>
      <c r="RT386" s="0"/>
      <c r="RU386" s="0"/>
      <c r="RV386" s="0"/>
      <c r="RW386" s="0"/>
      <c r="RX386" s="0"/>
      <c r="RY386" s="0"/>
      <c r="RZ386" s="0"/>
      <c r="SA386" s="0"/>
      <c r="SB386" s="0"/>
      <c r="SC386" s="0"/>
      <c r="SD386" s="0"/>
      <c r="SE386" s="0"/>
      <c r="SF386" s="0"/>
      <c r="SG386" s="0"/>
      <c r="SH386" s="0"/>
      <c r="SI386" s="0"/>
      <c r="SJ386" s="0"/>
      <c r="SK386" s="0"/>
      <c r="SL386" s="0"/>
      <c r="SM386" s="0"/>
      <c r="SN386" s="0"/>
      <c r="SO386" s="0"/>
      <c r="SP386" s="0"/>
      <c r="SQ386" s="0"/>
      <c r="SR386" s="0"/>
      <c r="SS386" s="0"/>
      <c r="ST386" s="0"/>
      <c r="SU386" s="0"/>
      <c r="SV386" s="0"/>
      <c r="SW386" s="0"/>
      <c r="SX386" s="0"/>
      <c r="SY386" s="0"/>
      <c r="SZ386" s="0"/>
      <c r="TA386" s="0"/>
      <c r="TB386" s="0"/>
      <c r="TC386" s="0"/>
      <c r="TD386" s="0"/>
      <c r="TE386" s="0"/>
      <c r="TF386" s="0"/>
      <c r="TG386" s="0"/>
      <c r="TH386" s="0"/>
      <c r="TI386" s="0"/>
      <c r="TJ386" s="0"/>
      <c r="TK386" s="0"/>
      <c r="TL386" s="0"/>
      <c r="TM386" s="0"/>
      <c r="TN386" s="0"/>
      <c r="TO386" s="0"/>
      <c r="TP386" s="0"/>
      <c r="TQ386" s="0"/>
      <c r="TR386" s="0"/>
      <c r="TS386" s="0"/>
      <c r="TT386" s="0"/>
      <c r="TU386" s="0"/>
      <c r="TV386" s="0"/>
      <c r="TW386" s="0"/>
      <c r="TX386" s="0"/>
      <c r="TY386" s="0"/>
      <c r="TZ386" s="0"/>
      <c r="UA386" s="0"/>
      <c r="UB386" s="0"/>
      <c r="UC386" s="0"/>
      <c r="UD386" s="0"/>
      <c r="UE386" s="0"/>
      <c r="UF386" s="0"/>
      <c r="UG386" s="0"/>
      <c r="UH386" s="0"/>
      <c r="UI386" s="0"/>
      <c r="UJ386" s="0"/>
      <c r="UK386" s="0"/>
      <c r="UL386" s="0"/>
      <c r="UM386" s="0"/>
      <c r="UN386" s="0"/>
      <c r="UO386" s="0"/>
      <c r="UP386" s="0"/>
      <c r="UQ386" s="0"/>
      <c r="UR386" s="0"/>
      <c r="US386" s="0"/>
      <c r="UT386" s="0"/>
      <c r="UU386" s="0"/>
      <c r="UV386" s="0"/>
      <c r="UW386" s="0"/>
      <c r="UX386" s="0"/>
      <c r="UY386" s="0"/>
      <c r="UZ386" s="0"/>
      <c r="VA386" s="0"/>
      <c r="VB386" s="0"/>
      <c r="VC386" s="0"/>
      <c r="VD386" s="0"/>
      <c r="VE386" s="0"/>
      <c r="VF386" s="0"/>
      <c r="VG386" s="0"/>
      <c r="VH386" s="0"/>
      <c r="VI386" s="0"/>
      <c r="VJ386" s="0"/>
      <c r="VK386" s="0"/>
      <c r="VL386" s="0"/>
      <c r="VM386" s="0"/>
      <c r="VN386" s="0"/>
      <c r="VO386" s="0"/>
      <c r="VP386" s="0"/>
      <c r="VQ386" s="0"/>
      <c r="VR386" s="0"/>
      <c r="VS386" s="0"/>
      <c r="VT386" s="0"/>
      <c r="VU386" s="0"/>
      <c r="VV386" s="0"/>
      <c r="VW386" s="0"/>
      <c r="VX386" s="0"/>
      <c r="VY386" s="0"/>
      <c r="VZ386" s="0"/>
      <c r="WA386" s="0"/>
      <c r="WB386" s="0"/>
      <c r="WC386" s="0"/>
      <c r="WD386" s="0"/>
      <c r="WE386" s="0"/>
      <c r="WF386" s="0"/>
      <c r="WG386" s="0"/>
      <c r="WH386" s="0"/>
      <c r="WI386" s="0"/>
      <c r="WJ386" s="0"/>
      <c r="WK386" s="0"/>
      <c r="WL386" s="0"/>
      <c r="WM386" s="0"/>
      <c r="WN386" s="0"/>
      <c r="WO386" s="0"/>
      <c r="WP386" s="0"/>
      <c r="WQ386" s="0"/>
      <c r="WR386" s="0"/>
      <c r="WS386" s="0"/>
      <c r="WT386" s="0"/>
      <c r="WU386" s="0"/>
      <c r="WV386" s="0"/>
      <c r="WW386" s="0"/>
      <c r="WX386" s="0"/>
      <c r="WY386" s="0"/>
      <c r="WZ386" s="0"/>
      <c r="XA386" s="0"/>
      <c r="XB386" s="0"/>
      <c r="XC386" s="0"/>
      <c r="XD386" s="0"/>
      <c r="XE386" s="0"/>
      <c r="XF386" s="0"/>
      <c r="XG386" s="0"/>
      <c r="XH386" s="0"/>
      <c r="XI386" s="0"/>
      <c r="XJ386" s="0"/>
      <c r="XK386" s="0"/>
      <c r="XL386" s="0"/>
      <c r="XM386" s="0"/>
      <c r="XN386" s="0"/>
      <c r="XO386" s="0"/>
      <c r="XP386" s="0"/>
      <c r="XQ386" s="0"/>
      <c r="XR386" s="0"/>
      <c r="XS386" s="0"/>
      <c r="XT386" s="0"/>
      <c r="XU386" s="0"/>
      <c r="XV386" s="0"/>
      <c r="XW386" s="0"/>
      <c r="XX386" s="0"/>
      <c r="XY386" s="0"/>
      <c r="XZ386" s="0"/>
      <c r="YA386" s="0"/>
      <c r="YB386" s="0"/>
      <c r="YC386" s="0"/>
      <c r="YD386" s="0"/>
      <c r="YE386" s="0"/>
      <c r="YF386" s="0"/>
      <c r="YG386" s="0"/>
      <c r="YH386" s="0"/>
      <c r="YI386" s="0"/>
      <c r="YJ386" s="0"/>
      <c r="YK386" s="0"/>
      <c r="YL386" s="0"/>
      <c r="YM386" s="0"/>
      <c r="YN386" s="0"/>
      <c r="YO386" s="0"/>
      <c r="YP386" s="0"/>
      <c r="YQ386" s="0"/>
      <c r="YR386" s="0"/>
      <c r="YS386" s="0"/>
      <c r="YT386" s="0"/>
      <c r="YU386" s="0"/>
      <c r="YV386" s="0"/>
      <c r="YW386" s="0"/>
      <c r="YX386" s="0"/>
      <c r="YY386" s="0"/>
      <c r="YZ386" s="0"/>
      <c r="ZA386" s="0"/>
      <c r="ZB386" s="0"/>
      <c r="ZC386" s="0"/>
      <c r="ZD386" s="0"/>
      <c r="ZE386" s="0"/>
      <c r="ZF386" s="0"/>
      <c r="ZG386" s="0"/>
      <c r="ZH386" s="0"/>
      <c r="ZI386" s="0"/>
      <c r="ZJ386" s="0"/>
      <c r="ZK386" s="0"/>
      <c r="ZL386" s="0"/>
      <c r="ZM386" s="0"/>
      <c r="ZN386" s="0"/>
      <c r="ZO386" s="0"/>
      <c r="ZP386" s="0"/>
      <c r="ZQ386" s="0"/>
      <c r="ZR386" s="0"/>
      <c r="ZS386" s="0"/>
      <c r="ZT386" s="0"/>
      <c r="ZU386" s="0"/>
      <c r="ZV386" s="0"/>
      <c r="ZW386" s="0"/>
      <c r="ZX386" s="0"/>
      <c r="ZY386" s="0"/>
      <c r="ZZ386" s="0"/>
      <c r="AAA386" s="0"/>
      <c r="AAB386" s="0"/>
      <c r="AAC386" s="0"/>
      <c r="AAD386" s="0"/>
      <c r="AAE386" s="0"/>
      <c r="AAF386" s="0"/>
      <c r="AAG386" s="0"/>
      <c r="AAH386" s="0"/>
      <c r="AAI386" s="0"/>
      <c r="AAJ386" s="0"/>
      <c r="AAK386" s="0"/>
      <c r="AAL386" s="0"/>
      <c r="AAM386" s="0"/>
      <c r="AAN386" s="0"/>
      <c r="AAO386" s="0"/>
      <c r="AAP386" s="0"/>
      <c r="AAQ386" s="0"/>
      <c r="AAR386" s="0"/>
      <c r="AAS386" s="0"/>
      <c r="AAT386" s="0"/>
      <c r="AAU386" s="0"/>
      <c r="AAV386" s="0"/>
      <c r="AAW386" s="0"/>
      <c r="AAX386" s="0"/>
      <c r="AAY386" s="0"/>
      <c r="AAZ386" s="0"/>
      <c r="ABA386" s="0"/>
      <c r="ABB386" s="0"/>
      <c r="ABC386" s="0"/>
      <c r="ABD386" s="0"/>
      <c r="ABE386" s="0"/>
      <c r="ABF386" s="0"/>
      <c r="ABG386" s="0"/>
      <c r="ABH386" s="0"/>
      <c r="ABI386" s="0"/>
      <c r="ABJ386" s="0"/>
      <c r="ABK386" s="0"/>
      <c r="ABL386" s="0"/>
      <c r="ABM386" s="0"/>
      <c r="ABN386" s="0"/>
      <c r="ABO386" s="0"/>
      <c r="ABP386" s="0"/>
      <c r="ABQ386" s="0"/>
      <c r="ABR386" s="0"/>
      <c r="ABS386" s="0"/>
      <c r="ABT386" s="0"/>
      <c r="ABU386" s="0"/>
      <c r="ABV386" s="0"/>
      <c r="ABW386" s="0"/>
      <c r="ABX386" s="0"/>
      <c r="ABY386" s="0"/>
      <c r="ABZ386" s="0"/>
      <c r="ACA386" s="0"/>
      <c r="ACB386" s="0"/>
      <c r="ACC386" s="0"/>
      <c r="ACD386" s="0"/>
      <c r="ACE386" s="0"/>
      <c r="ACF386" s="0"/>
      <c r="ACG386" s="0"/>
      <c r="ACH386" s="0"/>
      <c r="ACI386" s="0"/>
      <c r="ACJ386" s="0"/>
      <c r="ACK386" s="0"/>
      <c r="ACL386" s="0"/>
      <c r="ACM386" s="0"/>
      <c r="ACN386" s="0"/>
      <c r="ACO386" s="0"/>
      <c r="ACP386" s="0"/>
      <c r="ACQ386" s="0"/>
      <c r="ACR386" s="0"/>
      <c r="ACS386" s="0"/>
      <c r="ACT386" s="0"/>
      <c r="ACU386" s="0"/>
      <c r="ACV386" s="0"/>
      <c r="ACW386" s="0"/>
      <c r="ACX386" s="0"/>
      <c r="ACY386" s="0"/>
      <c r="ACZ386" s="0"/>
      <c r="ADA386" s="0"/>
      <c r="ADB386" s="0"/>
      <c r="ADC386" s="0"/>
      <c r="ADD386" s="0"/>
      <c r="ADE386" s="0"/>
      <c r="ADF386" s="0"/>
      <c r="ADG386" s="0"/>
      <c r="ADH386" s="0"/>
      <c r="ADI386" s="0"/>
      <c r="ADJ386" s="0"/>
      <c r="ADK386" s="0"/>
      <c r="ADL386" s="0"/>
      <c r="ADM386" s="0"/>
      <c r="ADN386" s="0"/>
      <c r="ADO386" s="0"/>
      <c r="ADP386" s="0"/>
      <c r="ADQ386" s="0"/>
      <c r="ADR386" s="0"/>
      <c r="ADS386" s="0"/>
      <c r="ADT386" s="0"/>
      <c r="ADU386" s="0"/>
      <c r="ADV386" s="0"/>
      <c r="ADW386" s="0"/>
      <c r="ADX386" s="0"/>
      <c r="ADY386" s="0"/>
      <c r="ADZ386" s="0"/>
      <c r="AEA386" s="0"/>
      <c r="AEB386" s="0"/>
      <c r="AEC386" s="0"/>
      <c r="AED386" s="0"/>
      <c r="AEE386" s="0"/>
      <c r="AEF386" s="0"/>
      <c r="AEG386" s="0"/>
      <c r="AEH386" s="0"/>
      <c r="AEI386" s="0"/>
      <c r="AEJ386" s="0"/>
      <c r="AEK386" s="0"/>
      <c r="AEL386" s="0"/>
      <c r="AEM386" s="0"/>
      <c r="AEN386" s="0"/>
      <c r="AEO386" s="0"/>
      <c r="AEP386" s="0"/>
      <c r="AEQ386" s="0"/>
      <c r="AER386" s="0"/>
      <c r="AES386" s="0"/>
      <c r="AET386" s="0"/>
      <c r="AEU386" s="0"/>
      <c r="AEV386" s="0"/>
      <c r="AEW386" s="0"/>
      <c r="AEX386" s="0"/>
      <c r="AEY386" s="0"/>
      <c r="AEZ386" s="0"/>
      <c r="AFA386" s="0"/>
      <c r="AFB386" s="0"/>
      <c r="AFC386" s="0"/>
      <c r="AFD386" s="0"/>
      <c r="AFE386" s="0"/>
      <c r="AFF386" s="0"/>
      <c r="AFG386" s="0"/>
      <c r="AFH386" s="0"/>
      <c r="AFI386" s="0"/>
      <c r="AFJ386" s="0"/>
      <c r="AFK386" s="0"/>
      <c r="AFL386" s="0"/>
      <c r="AFM386" s="0"/>
      <c r="AFN386" s="0"/>
      <c r="AFO386" s="0"/>
      <c r="AFP386" s="0"/>
      <c r="AFQ386" s="0"/>
      <c r="AFR386" s="0"/>
      <c r="AFS386" s="0"/>
      <c r="AFT386" s="0"/>
      <c r="AFU386" s="0"/>
      <c r="AFV386" s="0"/>
      <c r="AFW386" s="0"/>
      <c r="AFX386" s="0"/>
      <c r="AFY386" s="0"/>
      <c r="AFZ386" s="0"/>
      <c r="AGA386" s="0"/>
      <c r="AGB386" s="0"/>
      <c r="AGC386" s="0"/>
      <c r="AGD386" s="0"/>
      <c r="AGE386" s="0"/>
      <c r="AGF386" s="0"/>
      <c r="AGG386" s="0"/>
      <c r="AGH386" s="0"/>
      <c r="AGI386" s="0"/>
      <c r="AGJ386" s="0"/>
      <c r="AGK386" s="0"/>
      <c r="AGL386" s="0"/>
      <c r="AGM386" s="0"/>
      <c r="AGN386" s="0"/>
      <c r="AGO386" s="0"/>
      <c r="AGP386" s="0"/>
      <c r="AGQ386" s="0"/>
      <c r="AGR386" s="0"/>
      <c r="AGS386" s="0"/>
      <c r="AGT386" s="0"/>
      <c r="AGU386" s="0"/>
      <c r="AGV386" s="0"/>
      <c r="AGW386" s="0"/>
      <c r="AGX386" s="0"/>
      <c r="AGY386" s="0"/>
      <c r="AGZ386" s="0"/>
      <c r="AHA386" s="0"/>
      <c r="AHB386" s="0"/>
      <c r="AHC386" s="0"/>
      <c r="AHD386" s="0"/>
      <c r="AHE386" s="0"/>
      <c r="AHF386" s="0"/>
      <c r="AHG386" s="0"/>
      <c r="AHH386" s="0"/>
      <c r="AHI386" s="0"/>
      <c r="AHJ386" s="0"/>
      <c r="AHK386" s="0"/>
      <c r="AHL386" s="0"/>
      <c r="AHM386" s="0"/>
      <c r="AHN386" s="0"/>
      <c r="AHO386" s="0"/>
      <c r="AHP386" s="0"/>
      <c r="AHQ386" s="0"/>
      <c r="AHR386" s="0"/>
      <c r="AHS386" s="0"/>
      <c r="AHT386" s="0"/>
      <c r="AHU386" s="0"/>
      <c r="AHV386" s="0"/>
      <c r="AHW386" s="0"/>
      <c r="AHX386" s="0"/>
      <c r="AHY386" s="0"/>
      <c r="AHZ386" s="0"/>
      <c r="AIA386" s="0"/>
      <c r="AIB386" s="0"/>
      <c r="AIC386" s="0"/>
      <c r="AID386" s="0"/>
      <c r="AIE386" s="0"/>
      <c r="AIF386" s="0"/>
      <c r="AIG386" s="0"/>
      <c r="AIH386" s="0"/>
      <c r="AII386" s="0"/>
      <c r="AIJ386" s="0"/>
      <c r="AIK386" s="0"/>
      <c r="AIL386" s="0"/>
      <c r="AIM386" s="0"/>
      <c r="AIN386" s="0"/>
      <c r="AIO386" s="0"/>
      <c r="AIP386" s="0"/>
      <c r="AIQ386" s="0"/>
      <c r="AIR386" s="0"/>
      <c r="AIS386" s="0"/>
      <c r="AIT386" s="0"/>
      <c r="AIU386" s="0"/>
      <c r="AIV386" s="0"/>
      <c r="AIW386" s="0"/>
      <c r="AIX386" s="0"/>
      <c r="AIY386" s="0"/>
      <c r="AIZ386" s="0"/>
      <c r="AJA386" s="0"/>
      <c r="AJB386" s="0"/>
      <c r="AJC386" s="0"/>
      <c r="AJD386" s="0"/>
      <c r="AJE386" s="0"/>
      <c r="AJF386" s="0"/>
      <c r="AJG386" s="0"/>
      <c r="AJH386" s="0"/>
      <c r="AJI386" s="0"/>
      <c r="AJJ386" s="0"/>
      <c r="AJK386" s="0"/>
      <c r="AJL386" s="0"/>
      <c r="AJM386" s="0"/>
      <c r="AJN386" s="0"/>
      <c r="AJO386" s="0"/>
      <c r="AJP386" s="0"/>
      <c r="AJQ386" s="0"/>
      <c r="AJR386" s="0"/>
      <c r="AJS386" s="0"/>
      <c r="AJT386" s="0"/>
      <c r="AJU386" s="0"/>
      <c r="AJV386" s="0"/>
      <c r="AJW386" s="0"/>
      <c r="AJX386" s="0"/>
      <c r="AJY386" s="0"/>
      <c r="AJZ386" s="0"/>
      <c r="AKA386" s="0"/>
      <c r="AKB386" s="0"/>
      <c r="AKC386" s="0"/>
      <c r="AKD386" s="0"/>
      <c r="AKE386" s="0"/>
      <c r="AKF386" s="0"/>
      <c r="AKG386" s="0"/>
      <c r="AKH386" s="0"/>
      <c r="AKI386" s="0"/>
      <c r="AKJ386" s="0"/>
      <c r="AKK386" s="0"/>
      <c r="AKL386" s="0"/>
      <c r="AKM386" s="0"/>
      <c r="AKN386" s="0"/>
      <c r="AKO386" s="0"/>
      <c r="AKP386" s="0"/>
      <c r="AKQ386" s="0"/>
      <c r="AKR386" s="0"/>
      <c r="AKS386" s="0"/>
      <c r="AKT386" s="0"/>
      <c r="AKU386" s="0"/>
      <c r="AKV386" s="0"/>
      <c r="AKW386" s="0"/>
      <c r="AKX386" s="0"/>
      <c r="AKY386" s="0"/>
      <c r="AKZ386" s="0"/>
      <c r="ALA386" s="0"/>
      <c r="ALB386" s="0"/>
      <c r="ALC386" s="0"/>
      <c r="ALD386" s="0"/>
      <c r="ALE386" s="0"/>
      <c r="ALF386" s="0"/>
      <c r="ALG386" s="0"/>
      <c r="ALH386" s="0"/>
      <c r="ALI386" s="0"/>
      <c r="ALJ386" s="0"/>
      <c r="ALK386" s="0"/>
      <c r="ALL386" s="0"/>
      <c r="ALM386" s="0"/>
      <c r="ALN386" s="0"/>
      <c r="ALO386" s="0"/>
      <c r="ALP386" s="0"/>
      <c r="ALQ386" s="0"/>
      <c r="ALR386" s="0"/>
      <c r="ALS386" s="0"/>
      <c r="ALT386" s="0"/>
      <c r="ALU386" s="0"/>
      <c r="ALV386" s="0"/>
      <c r="ALW386" s="0"/>
      <c r="ALX386" s="0"/>
      <c r="ALY386" s="0"/>
      <c r="ALZ386" s="0"/>
      <c r="AMA386" s="0"/>
      <c r="AMB386" s="0"/>
      <c r="AMC386" s="0"/>
      <c r="AMD386" s="0"/>
      <c r="AME386" s="0"/>
      <c r="AMF386" s="0"/>
      <c r="AMG386" s="0"/>
      <c r="AMH386" s="0"/>
      <c r="AMI386" s="0"/>
      <c r="AMJ386" s="0"/>
    </row>
    <row r="387" customFormat="false" ht="15" hidden="false" customHeight="false" outlineLevel="0" collapsed="false">
      <c r="A387" s="171" t="s">
        <v>84</v>
      </c>
      <c r="B387" s="4" t="n">
        <v>1</v>
      </c>
      <c r="C387" s="4" t="n">
        <v>1</v>
      </c>
      <c r="D387" s="4" t="n">
        <v>0.33</v>
      </c>
      <c r="E387" s="4" t="n">
        <v>0</v>
      </c>
      <c r="F387" s="4" t="n">
        <v>0.66</v>
      </c>
      <c r="G387" s="4" t="n">
        <v>0.66</v>
      </c>
      <c r="H387" s="4" t="n">
        <v>0</v>
      </c>
      <c r="I387" s="4" t="n">
        <v>0.33</v>
      </c>
      <c r="J387" s="4" t="n">
        <v>0</v>
      </c>
      <c r="K387" s="4" t="n">
        <v>0.33</v>
      </c>
      <c r="L387" s="4" t="n">
        <v>0.66</v>
      </c>
      <c r="M387" s="4" t="n">
        <v>0.33</v>
      </c>
      <c r="N387" s="4" t="n">
        <v>1</v>
      </c>
      <c r="O387" s="4" t="n">
        <v>0.66</v>
      </c>
      <c r="P387" s="4" t="n">
        <v>0</v>
      </c>
      <c r="Q387" s="0"/>
      <c r="R387" s="0"/>
      <c r="S387" s="0"/>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c r="IY387" s="0"/>
      <c r="IZ387" s="0"/>
      <c r="JA387" s="0"/>
      <c r="JB387" s="0"/>
      <c r="JC387" s="0"/>
      <c r="JD387" s="0"/>
      <c r="JE387" s="0"/>
      <c r="JF387" s="0"/>
      <c r="JG387" s="0"/>
      <c r="JH387" s="0"/>
      <c r="JI387" s="0"/>
      <c r="JJ387" s="0"/>
      <c r="JK387" s="0"/>
      <c r="JL387" s="0"/>
      <c r="JM387" s="0"/>
      <c r="JN387" s="0"/>
      <c r="JO387" s="0"/>
      <c r="JP387" s="0"/>
      <c r="JQ387" s="0"/>
      <c r="JR387" s="0"/>
      <c r="JS387" s="0"/>
      <c r="JT387" s="0"/>
      <c r="JU387" s="0"/>
      <c r="JV387" s="0"/>
      <c r="JW387" s="0"/>
      <c r="JX387" s="0"/>
      <c r="JY387" s="0"/>
      <c r="JZ387" s="0"/>
      <c r="KA387" s="0"/>
      <c r="KB387" s="0"/>
      <c r="KC387" s="0"/>
      <c r="KD387" s="0"/>
      <c r="KE387" s="0"/>
      <c r="KF387" s="0"/>
      <c r="KG387" s="0"/>
      <c r="KH387" s="0"/>
      <c r="KI387" s="0"/>
      <c r="KJ387" s="0"/>
      <c r="KK387" s="0"/>
      <c r="KL387" s="0"/>
      <c r="KM387" s="0"/>
      <c r="KN387" s="0"/>
      <c r="KO387" s="0"/>
      <c r="KP387" s="0"/>
      <c r="KQ387" s="0"/>
      <c r="KR387" s="0"/>
      <c r="KS387" s="0"/>
      <c r="KT387" s="0"/>
      <c r="KU387" s="0"/>
      <c r="KV387" s="0"/>
      <c r="KW387" s="0"/>
      <c r="KX387" s="0"/>
      <c r="KY387" s="0"/>
      <c r="KZ387" s="0"/>
      <c r="LA387" s="0"/>
      <c r="LB387" s="0"/>
      <c r="LC387" s="0"/>
      <c r="LD387" s="0"/>
      <c r="LE387" s="0"/>
      <c r="LF387" s="0"/>
      <c r="LG387" s="0"/>
      <c r="LH387" s="0"/>
      <c r="LI387" s="0"/>
      <c r="LJ387" s="0"/>
      <c r="LK387" s="0"/>
      <c r="LL387" s="0"/>
      <c r="LM387" s="0"/>
      <c r="LN387" s="0"/>
      <c r="LO387" s="0"/>
      <c r="LP387" s="0"/>
      <c r="LQ387" s="0"/>
      <c r="LR387" s="0"/>
      <c r="LS387" s="0"/>
      <c r="LT387" s="0"/>
      <c r="LU387" s="0"/>
      <c r="LV387" s="0"/>
      <c r="LW387" s="0"/>
      <c r="LX387" s="0"/>
      <c r="LY387" s="0"/>
      <c r="LZ387" s="0"/>
      <c r="MA387" s="0"/>
      <c r="MB387" s="0"/>
      <c r="MC387" s="0"/>
      <c r="MD387" s="0"/>
      <c r="ME387" s="0"/>
      <c r="MF387" s="0"/>
      <c r="MG387" s="0"/>
      <c r="MH387" s="0"/>
      <c r="MI387" s="0"/>
      <c r="MJ387" s="0"/>
      <c r="MK387" s="0"/>
      <c r="ML387" s="0"/>
      <c r="MM387" s="0"/>
      <c r="MN387" s="0"/>
      <c r="MO387" s="0"/>
      <c r="MP387" s="0"/>
      <c r="MQ387" s="0"/>
      <c r="MR387" s="0"/>
      <c r="MS387" s="0"/>
      <c r="MT387" s="0"/>
      <c r="MU387" s="0"/>
      <c r="MV387" s="0"/>
      <c r="MW387" s="0"/>
      <c r="MX387" s="0"/>
      <c r="MY387" s="0"/>
      <c r="MZ387" s="0"/>
      <c r="NA387" s="0"/>
      <c r="NB387" s="0"/>
      <c r="NC387" s="0"/>
      <c r="ND387" s="0"/>
      <c r="NE387" s="0"/>
      <c r="NF387" s="0"/>
      <c r="NG387" s="0"/>
      <c r="NH387" s="0"/>
      <c r="NI387" s="0"/>
      <c r="NJ387" s="0"/>
      <c r="NK387" s="0"/>
      <c r="NL387" s="0"/>
      <c r="NM387" s="0"/>
      <c r="NN387" s="0"/>
      <c r="NO387" s="0"/>
      <c r="NP387" s="0"/>
      <c r="NQ387" s="0"/>
      <c r="NR387" s="0"/>
      <c r="NS387" s="0"/>
      <c r="NT387" s="0"/>
      <c r="NU387" s="0"/>
      <c r="NV387" s="0"/>
      <c r="NW387" s="0"/>
      <c r="NX387" s="0"/>
      <c r="NY387" s="0"/>
      <c r="NZ387" s="0"/>
      <c r="OA387" s="0"/>
      <c r="OB387" s="0"/>
      <c r="OC387" s="0"/>
      <c r="OD387" s="0"/>
      <c r="OE387" s="0"/>
      <c r="OF387" s="0"/>
      <c r="OG387" s="0"/>
      <c r="OH387" s="0"/>
      <c r="OI387" s="0"/>
      <c r="OJ387" s="0"/>
      <c r="OK387" s="0"/>
      <c r="OL387" s="0"/>
      <c r="OM387" s="0"/>
      <c r="ON387" s="0"/>
      <c r="OO387" s="0"/>
      <c r="OP387" s="0"/>
      <c r="OQ387" s="0"/>
      <c r="OR387" s="0"/>
      <c r="OS387" s="0"/>
      <c r="OT387" s="0"/>
      <c r="OU387" s="0"/>
      <c r="OV387" s="0"/>
      <c r="OW387" s="0"/>
      <c r="OX387" s="0"/>
      <c r="OY387" s="0"/>
      <c r="OZ387" s="0"/>
      <c r="PA387" s="0"/>
      <c r="PB387" s="0"/>
      <c r="PC387" s="0"/>
      <c r="PD387" s="0"/>
      <c r="PE387" s="0"/>
      <c r="PF387" s="0"/>
      <c r="PG387" s="0"/>
      <c r="PH387" s="0"/>
      <c r="PI387" s="0"/>
      <c r="PJ387" s="0"/>
      <c r="PK387" s="0"/>
      <c r="PL387" s="0"/>
      <c r="PM387" s="0"/>
      <c r="PN387" s="0"/>
      <c r="PO387" s="0"/>
      <c r="PP387" s="0"/>
      <c r="PQ387" s="0"/>
      <c r="PR387" s="0"/>
      <c r="PS387" s="0"/>
      <c r="PT387" s="0"/>
      <c r="PU387" s="0"/>
      <c r="PV387" s="0"/>
      <c r="PW387" s="0"/>
      <c r="PX387" s="0"/>
      <c r="PY387" s="0"/>
      <c r="PZ387" s="0"/>
      <c r="QA387" s="0"/>
      <c r="QB387" s="0"/>
      <c r="QC387" s="0"/>
      <c r="QD387" s="0"/>
      <c r="QE387" s="0"/>
      <c r="QF387" s="0"/>
      <c r="QG387" s="0"/>
      <c r="QH387" s="0"/>
      <c r="QI387" s="0"/>
      <c r="QJ387" s="0"/>
      <c r="QK387" s="0"/>
      <c r="QL387" s="0"/>
      <c r="QM387" s="0"/>
      <c r="QN387" s="0"/>
      <c r="QO387" s="0"/>
      <c r="QP387" s="0"/>
      <c r="QQ387" s="0"/>
      <c r="QR387" s="0"/>
      <c r="QS387" s="0"/>
      <c r="QT387" s="0"/>
      <c r="QU387" s="0"/>
      <c r="QV387" s="0"/>
      <c r="QW387" s="0"/>
      <c r="QX387" s="0"/>
      <c r="QY387" s="0"/>
      <c r="QZ387" s="0"/>
      <c r="RA387" s="0"/>
      <c r="RB387" s="0"/>
      <c r="RC387" s="0"/>
      <c r="RD387" s="0"/>
      <c r="RE387" s="0"/>
      <c r="RF387" s="0"/>
      <c r="RG387" s="0"/>
      <c r="RH387" s="0"/>
      <c r="RI387" s="0"/>
      <c r="RJ387" s="0"/>
      <c r="RK387" s="0"/>
      <c r="RL387" s="0"/>
      <c r="RM387" s="0"/>
      <c r="RN387" s="0"/>
      <c r="RO387" s="0"/>
      <c r="RP387" s="0"/>
      <c r="RQ387" s="0"/>
      <c r="RR387" s="0"/>
      <c r="RS387" s="0"/>
      <c r="RT387" s="0"/>
      <c r="RU387" s="0"/>
      <c r="RV387" s="0"/>
      <c r="RW387" s="0"/>
      <c r="RX387" s="0"/>
      <c r="RY387" s="0"/>
      <c r="RZ387" s="0"/>
      <c r="SA387" s="0"/>
      <c r="SB387" s="0"/>
      <c r="SC387" s="0"/>
      <c r="SD387" s="0"/>
      <c r="SE387" s="0"/>
      <c r="SF387" s="0"/>
      <c r="SG387" s="0"/>
      <c r="SH387" s="0"/>
      <c r="SI387" s="0"/>
      <c r="SJ387" s="0"/>
      <c r="SK387" s="0"/>
      <c r="SL387" s="0"/>
      <c r="SM387" s="0"/>
      <c r="SN387" s="0"/>
      <c r="SO387" s="0"/>
      <c r="SP387" s="0"/>
      <c r="SQ387" s="0"/>
      <c r="SR387" s="0"/>
      <c r="SS387" s="0"/>
      <c r="ST387" s="0"/>
      <c r="SU387" s="0"/>
      <c r="SV387" s="0"/>
      <c r="SW387" s="0"/>
      <c r="SX387" s="0"/>
      <c r="SY387" s="0"/>
      <c r="SZ387" s="0"/>
      <c r="TA387" s="0"/>
      <c r="TB387" s="0"/>
      <c r="TC387" s="0"/>
      <c r="TD387" s="0"/>
      <c r="TE387" s="0"/>
      <c r="TF387" s="0"/>
      <c r="TG387" s="0"/>
      <c r="TH387" s="0"/>
      <c r="TI387" s="0"/>
      <c r="TJ387" s="0"/>
      <c r="TK387" s="0"/>
      <c r="TL387" s="0"/>
      <c r="TM387" s="0"/>
      <c r="TN387" s="0"/>
      <c r="TO387" s="0"/>
      <c r="TP387" s="0"/>
      <c r="TQ387" s="0"/>
      <c r="TR387" s="0"/>
      <c r="TS387" s="0"/>
      <c r="TT387" s="0"/>
      <c r="TU387" s="0"/>
      <c r="TV387" s="0"/>
      <c r="TW387" s="0"/>
      <c r="TX387" s="0"/>
      <c r="TY387" s="0"/>
      <c r="TZ387" s="0"/>
      <c r="UA387" s="0"/>
      <c r="UB387" s="0"/>
      <c r="UC387" s="0"/>
      <c r="UD387" s="0"/>
      <c r="UE387" s="0"/>
      <c r="UF387" s="0"/>
      <c r="UG387" s="0"/>
      <c r="UH387" s="0"/>
      <c r="UI387" s="0"/>
      <c r="UJ387" s="0"/>
      <c r="UK387" s="0"/>
      <c r="UL387" s="0"/>
      <c r="UM387" s="0"/>
      <c r="UN387" s="0"/>
      <c r="UO387" s="0"/>
      <c r="UP387" s="0"/>
      <c r="UQ387" s="0"/>
      <c r="UR387" s="0"/>
      <c r="US387" s="0"/>
      <c r="UT387" s="0"/>
      <c r="UU387" s="0"/>
      <c r="UV387" s="0"/>
      <c r="UW387" s="0"/>
      <c r="UX387" s="0"/>
      <c r="UY387" s="0"/>
      <c r="UZ387" s="0"/>
      <c r="VA387" s="0"/>
      <c r="VB387" s="0"/>
      <c r="VC387" s="0"/>
      <c r="VD387" s="0"/>
      <c r="VE387" s="0"/>
      <c r="VF387" s="0"/>
      <c r="VG387" s="0"/>
      <c r="VH387" s="0"/>
      <c r="VI387" s="0"/>
      <c r="VJ387" s="0"/>
      <c r="VK387" s="0"/>
      <c r="VL387" s="0"/>
      <c r="VM387" s="0"/>
      <c r="VN387" s="0"/>
      <c r="VO387" s="0"/>
      <c r="VP387" s="0"/>
      <c r="VQ387" s="0"/>
      <c r="VR387" s="0"/>
      <c r="VS387" s="0"/>
      <c r="VT387" s="0"/>
      <c r="VU387" s="0"/>
      <c r="VV387" s="0"/>
      <c r="VW387" s="0"/>
      <c r="VX387" s="0"/>
      <c r="VY387" s="0"/>
      <c r="VZ387" s="0"/>
      <c r="WA387" s="0"/>
      <c r="WB387" s="0"/>
      <c r="WC387" s="0"/>
      <c r="WD387" s="0"/>
      <c r="WE387" s="0"/>
      <c r="WF387" s="0"/>
      <c r="WG387" s="0"/>
      <c r="WH387" s="0"/>
      <c r="WI387" s="0"/>
      <c r="WJ387" s="0"/>
      <c r="WK387" s="0"/>
      <c r="WL387" s="0"/>
      <c r="WM387" s="0"/>
      <c r="WN387" s="0"/>
      <c r="WO387" s="0"/>
      <c r="WP387" s="0"/>
      <c r="WQ387" s="0"/>
      <c r="WR387" s="0"/>
      <c r="WS387" s="0"/>
      <c r="WT387" s="0"/>
      <c r="WU387" s="0"/>
      <c r="WV387" s="0"/>
      <c r="WW387" s="0"/>
      <c r="WX387" s="0"/>
      <c r="WY387" s="0"/>
      <c r="WZ387" s="0"/>
      <c r="XA387" s="0"/>
      <c r="XB387" s="0"/>
      <c r="XC387" s="0"/>
      <c r="XD387" s="0"/>
      <c r="XE387" s="0"/>
      <c r="XF387" s="0"/>
      <c r="XG387" s="0"/>
      <c r="XH387" s="0"/>
      <c r="XI387" s="0"/>
      <c r="XJ387" s="0"/>
      <c r="XK387" s="0"/>
      <c r="XL387" s="0"/>
      <c r="XM387" s="0"/>
      <c r="XN387" s="0"/>
      <c r="XO387" s="0"/>
      <c r="XP387" s="0"/>
      <c r="XQ387" s="0"/>
      <c r="XR387" s="0"/>
      <c r="XS387" s="0"/>
      <c r="XT387" s="0"/>
      <c r="XU387" s="0"/>
      <c r="XV387" s="0"/>
      <c r="XW387" s="0"/>
      <c r="XX387" s="0"/>
      <c r="XY387" s="0"/>
      <c r="XZ387" s="0"/>
      <c r="YA387" s="0"/>
      <c r="YB387" s="0"/>
      <c r="YC387" s="0"/>
      <c r="YD387" s="0"/>
      <c r="YE387" s="0"/>
      <c r="YF387" s="0"/>
      <c r="YG387" s="0"/>
      <c r="YH387" s="0"/>
      <c r="YI387" s="0"/>
      <c r="YJ387" s="0"/>
      <c r="YK387" s="0"/>
      <c r="YL387" s="0"/>
      <c r="YM387" s="0"/>
      <c r="YN387" s="0"/>
      <c r="YO387" s="0"/>
      <c r="YP387" s="0"/>
      <c r="YQ387" s="0"/>
      <c r="YR387" s="0"/>
      <c r="YS387" s="0"/>
      <c r="YT387" s="0"/>
      <c r="YU387" s="0"/>
      <c r="YV387" s="0"/>
      <c r="YW387" s="0"/>
      <c r="YX387" s="0"/>
      <c r="YY387" s="0"/>
      <c r="YZ387" s="0"/>
      <c r="ZA387" s="0"/>
      <c r="ZB387" s="0"/>
      <c r="ZC387" s="0"/>
      <c r="ZD387" s="0"/>
      <c r="ZE387" s="0"/>
      <c r="ZF387" s="0"/>
      <c r="ZG387" s="0"/>
      <c r="ZH387" s="0"/>
      <c r="ZI387" s="0"/>
      <c r="ZJ387" s="0"/>
      <c r="ZK387" s="0"/>
      <c r="ZL387" s="0"/>
      <c r="ZM387" s="0"/>
      <c r="ZN387" s="0"/>
      <c r="ZO387" s="0"/>
      <c r="ZP387" s="0"/>
      <c r="ZQ387" s="0"/>
      <c r="ZR387" s="0"/>
      <c r="ZS387" s="0"/>
      <c r="ZT387" s="0"/>
      <c r="ZU387" s="0"/>
      <c r="ZV387" s="0"/>
      <c r="ZW387" s="0"/>
      <c r="ZX387" s="0"/>
      <c r="ZY387" s="0"/>
      <c r="ZZ387" s="0"/>
      <c r="AAA387" s="0"/>
      <c r="AAB387" s="0"/>
      <c r="AAC387" s="0"/>
      <c r="AAD387" s="0"/>
      <c r="AAE387" s="0"/>
      <c r="AAF387" s="0"/>
      <c r="AAG387" s="0"/>
      <c r="AAH387" s="0"/>
      <c r="AAI387" s="0"/>
      <c r="AAJ387" s="0"/>
      <c r="AAK387" s="0"/>
      <c r="AAL387" s="0"/>
      <c r="AAM387" s="0"/>
      <c r="AAN387" s="0"/>
      <c r="AAO387" s="0"/>
      <c r="AAP387" s="0"/>
      <c r="AAQ387" s="0"/>
      <c r="AAR387" s="0"/>
      <c r="AAS387" s="0"/>
      <c r="AAT387" s="0"/>
      <c r="AAU387" s="0"/>
      <c r="AAV387" s="0"/>
      <c r="AAW387" s="0"/>
      <c r="AAX387" s="0"/>
      <c r="AAY387" s="0"/>
      <c r="AAZ387" s="0"/>
      <c r="ABA387" s="0"/>
      <c r="ABB387" s="0"/>
      <c r="ABC387" s="0"/>
      <c r="ABD387" s="0"/>
      <c r="ABE387" s="0"/>
      <c r="ABF387" s="0"/>
      <c r="ABG387" s="0"/>
      <c r="ABH387" s="0"/>
      <c r="ABI387" s="0"/>
      <c r="ABJ387" s="0"/>
      <c r="ABK387" s="0"/>
      <c r="ABL387" s="0"/>
      <c r="ABM387" s="0"/>
      <c r="ABN387" s="0"/>
      <c r="ABO387" s="0"/>
      <c r="ABP387" s="0"/>
      <c r="ABQ387" s="0"/>
      <c r="ABR387" s="0"/>
      <c r="ABS387" s="0"/>
      <c r="ABT387" s="0"/>
      <c r="ABU387" s="0"/>
      <c r="ABV387" s="0"/>
      <c r="ABW387" s="0"/>
      <c r="ABX387" s="0"/>
      <c r="ABY387" s="0"/>
      <c r="ABZ387" s="0"/>
      <c r="ACA387" s="0"/>
      <c r="ACB387" s="0"/>
      <c r="ACC387" s="0"/>
      <c r="ACD387" s="0"/>
      <c r="ACE387" s="0"/>
      <c r="ACF387" s="0"/>
      <c r="ACG387" s="0"/>
      <c r="ACH387" s="0"/>
      <c r="ACI387" s="0"/>
      <c r="ACJ387" s="0"/>
      <c r="ACK387" s="0"/>
      <c r="ACL387" s="0"/>
      <c r="ACM387" s="0"/>
      <c r="ACN387" s="0"/>
      <c r="ACO387" s="0"/>
      <c r="ACP387" s="0"/>
      <c r="ACQ387" s="0"/>
      <c r="ACR387" s="0"/>
      <c r="ACS387" s="0"/>
      <c r="ACT387" s="0"/>
      <c r="ACU387" s="0"/>
      <c r="ACV387" s="0"/>
      <c r="ACW387" s="0"/>
      <c r="ACX387" s="0"/>
      <c r="ACY387" s="0"/>
      <c r="ACZ387" s="0"/>
      <c r="ADA387" s="0"/>
      <c r="ADB387" s="0"/>
      <c r="ADC387" s="0"/>
      <c r="ADD387" s="0"/>
      <c r="ADE387" s="0"/>
      <c r="ADF387" s="0"/>
      <c r="ADG387" s="0"/>
      <c r="ADH387" s="0"/>
      <c r="ADI387" s="0"/>
      <c r="ADJ387" s="0"/>
      <c r="ADK387" s="0"/>
      <c r="ADL387" s="0"/>
      <c r="ADM387" s="0"/>
      <c r="ADN387" s="0"/>
      <c r="ADO387" s="0"/>
      <c r="ADP387" s="0"/>
      <c r="ADQ387" s="0"/>
      <c r="ADR387" s="0"/>
      <c r="ADS387" s="0"/>
      <c r="ADT387" s="0"/>
      <c r="ADU387" s="0"/>
      <c r="ADV387" s="0"/>
      <c r="ADW387" s="0"/>
      <c r="ADX387" s="0"/>
      <c r="ADY387" s="0"/>
      <c r="ADZ387" s="0"/>
      <c r="AEA387" s="0"/>
      <c r="AEB387" s="0"/>
      <c r="AEC387" s="0"/>
      <c r="AED387" s="0"/>
      <c r="AEE387" s="0"/>
      <c r="AEF387" s="0"/>
      <c r="AEG387" s="0"/>
      <c r="AEH387" s="0"/>
      <c r="AEI387" s="0"/>
      <c r="AEJ387" s="0"/>
      <c r="AEK387" s="0"/>
      <c r="AEL387" s="0"/>
      <c r="AEM387" s="0"/>
      <c r="AEN387" s="0"/>
      <c r="AEO387" s="0"/>
      <c r="AEP387" s="0"/>
      <c r="AEQ387" s="0"/>
      <c r="AER387" s="0"/>
      <c r="AES387" s="0"/>
      <c r="AET387" s="0"/>
      <c r="AEU387" s="0"/>
      <c r="AEV387" s="0"/>
      <c r="AEW387" s="0"/>
      <c r="AEX387" s="0"/>
      <c r="AEY387" s="0"/>
      <c r="AEZ387" s="0"/>
      <c r="AFA387" s="0"/>
      <c r="AFB387" s="0"/>
      <c r="AFC387" s="0"/>
      <c r="AFD387" s="0"/>
      <c r="AFE387" s="0"/>
      <c r="AFF387" s="0"/>
      <c r="AFG387" s="0"/>
      <c r="AFH387" s="0"/>
      <c r="AFI387" s="0"/>
      <c r="AFJ387" s="0"/>
      <c r="AFK387" s="0"/>
      <c r="AFL387" s="0"/>
      <c r="AFM387" s="0"/>
      <c r="AFN387" s="0"/>
      <c r="AFO387" s="0"/>
      <c r="AFP387" s="0"/>
      <c r="AFQ387" s="0"/>
      <c r="AFR387" s="0"/>
      <c r="AFS387" s="0"/>
      <c r="AFT387" s="0"/>
      <c r="AFU387" s="0"/>
      <c r="AFV387" s="0"/>
      <c r="AFW387" s="0"/>
      <c r="AFX387" s="0"/>
      <c r="AFY387" s="0"/>
      <c r="AFZ387" s="0"/>
      <c r="AGA387" s="0"/>
      <c r="AGB387" s="0"/>
      <c r="AGC387" s="0"/>
      <c r="AGD387" s="0"/>
      <c r="AGE387" s="0"/>
      <c r="AGF387" s="0"/>
      <c r="AGG387" s="0"/>
      <c r="AGH387" s="0"/>
      <c r="AGI387" s="0"/>
      <c r="AGJ387" s="0"/>
      <c r="AGK387" s="0"/>
      <c r="AGL387" s="0"/>
      <c r="AGM387" s="0"/>
      <c r="AGN387" s="0"/>
      <c r="AGO387" s="0"/>
      <c r="AGP387" s="0"/>
      <c r="AGQ387" s="0"/>
      <c r="AGR387" s="0"/>
      <c r="AGS387" s="0"/>
      <c r="AGT387" s="0"/>
      <c r="AGU387" s="0"/>
      <c r="AGV387" s="0"/>
      <c r="AGW387" s="0"/>
      <c r="AGX387" s="0"/>
      <c r="AGY387" s="0"/>
      <c r="AGZ387" s="0"/>
      <c r="AHA387" s="0"/>
      <c r="AHB387" s="0"/>
      <c r="AHC387" s="0"/>
      <c r="AHD387" s="0"/>
      <c r="AHE387" s="0"/>
      <c r="AHF387" s="0"/>
      <c r="AHG387" s="0"/>
      <c r="AHH387" s="0"/>
      <c r="AHI387" s="0"/>
      <c r="AHJ387" s="0"/>
      <c r="AHK387" s="0"/>
      <c r="AHL387" s="0"/>
      <c r="AHM387" s="0"/>
      <c r="AHN387" s="0"/>
      <c r="AHO387" s="0"/>
      <c r="AHP387" s="0"/>
      <c r="AHQ387" s="0"/>
      <c r="AHR387" s="0"/>
      <c r="AHS387" s="0"/>
      <c r="AHT387" s="0"/>
      <c r="AHU387" s="0"/>
      <c r="AHV387" s="0"/>
      <c r="AHW387" s="0"/>
      <c r="AHX387" s="0"/>
      <c r="AHY387" s="0"/>
      <c r="AHZ387" s="0"/>
      <c r="AIA387" s="0"/>
      <c r="AIB387" s="0"/>
      <c r="AIC387" s="0"/>
      <c r="AID387" s="0"/>
      <c r="AIE387" s="0"/>
      <c r="AIF387" s="0"/>
      <c r="AIG387" s="0"/>
      <c r="AIH387" s="0"/>
      <c r="AII387" s="0"/>
      <c r="AIJ387" s="0"/>
      <c r="AIK387" s="0"/>
      <c r="AIL387" s="0"/>
      <c r="AIM387" s="0"/>
      <c r="AIN387" s="0"/>
      <c r="AIO387" s="0"/>
      <c r="AIP387" s="0"/>
      <c r="AIQ387" s="0"/>
      <c r="AIR387" s="0"/>
      <c r="AIS387" s="0"/>
      <c r="AIT387" s="0"/>
      <c r="AIU387" s="0"/>
      <c r="AIV387" s="0"/>
      <c r="AIW387" s="0"/>
      <c r="AIX387" s="0"/>
      <c r="AIY387" s="0"/>
      <c r="AIZ387" s="0"/>
      <c r="AJA387" s="0"/>
      <c r="AJB387" s="0"/>
      <c r="AJC387" s="0"/>
      <c r="AJD387" s="0"/>
      <c r="AJE387" s="0"/>
      <c r="AJF387" s="0"/>
      <c r="AJG387" s="0"/>
      <c r="AJH387" s="0"/>
      <c r="AJI387" s="0"/>
      <c r="AJJ387" s="0"/>
      <c r="AJK387" s="0"/>
      <c r="AJL387" s="0"/>
      <c r="AJM387" s="0"/>
      <c r="AJN387" s="0"/>
      <c r="AJO387" s="0"/>
      <c r="AJP387" s="0"/>
      <c r="AJQ387" s="0"/>
      <c r="AJR387" s="0"/>
      <c r="AJS387" s="0"/>
      <c r="AJT387" s="0"/>
      <c r="AJU387" s="0"/>
      <c r="AJV387" s="0"/>
      <c r="AJW387" s="0"/>
      <c r="AJX387" s="0"/>
      <c r="AJY387" s="0"/>
      <c r="AJZ387" s="0"/>
      <c r="AKA387" s="0"/>
      <c r="AKB387" s="0"/>
      <c r="AKC387" s="0"/>
      <c r="AKD387" s="0"/>
      <c r="AKE387" s="0"/>
      <c r="AKF387" s="0"/>
      <c r="AKG387" s="0"/>
      <c r="AKH387" s="0"/>
      <c r="AKI387" s="0"/>
      <c r="AKJ387" s="0"/>
      <c r="AKK387" s="0"/>
      <c r="AKL387" s="0"/>
      <c r="AKM387" s="0"/>
      <c r="AKN387" s="0"/>
      <c r="AKO387" s="0"/>
      <c r="AKP387" s="0"/>
      <c r="AKQ387" s="0"/>
      <c r="AKR387" s="0"/>
      <c r="AKS387" s="0"/>
      <c r="AKT387" s="0"/>
      <c r="AKU387" s="0"/>
      <c r="AKV387" s="0"/>
      <c r="AKW387" s="0"/>
      <c r="AKX387" s="0"/>
      <c r="AKY387" s="0"/>
      <c r="AKZ387" s="0"/>
      <c r="ALA387" s="0"/>
      <c r="ALB387" s="0"/>
      <c r="ALC387" s="0"/>
      <c r="ALD387" s="0"/>
      <c r="ALE387" s="0"/>
      <c r="ALF387" s="0"/>
      <c r="ALG387" s="0"/>
      <c r="ALH387" s="0"/>
      <c r="ALI387" s="0"/>
      <c r="ALJ387" s="0"/>
      <c r="ALK387" s="0"/>
      <c r="ALL387" s="0"/>
      <c r="ALM387" s="0"/>
      <c r="ALN387" s="0"/>
      <c r="ALO387" s="0"/>
      <c r="ALP387" s="0"/>
      <c r="ALQ387" s="0"/>
      <c r="ALR387" s="0"/>
      <c r="ALS387" s="0"/>
      <c r="ALT387" s="0"/>
      <c r="ALU387" s="0"/>
      <c r="ALV387" s="0"/>
      <c r="ALW387" s="0"/>
      <c r="ALX387" s="0"/>
      <c r="ALY387" s="0"/>
      <c r="ALZ387" s="0"/>
      <c r="AMA387" s="0"/>
      <c r="AMB387" s="0"/>
      <c r="AMC387" s="0"/>
      <c r="AMD387" s="0"/>
      <c r="AME387" s="0"/>
      <c r="AMF387" s="0"/>
      <c r="AMG387" s="0"/>
      <c r="AMH387" s="0"/>
      <c r="AMI387" s="0"/>
      <c r="AMJ387" s="0"/>
    </row>
    <row r="388" customFormat="false" ht="12.75" hidden="false" customHeight="false" outlineLevel="0" collapsed="false">
      <c r="A388" s="142" t="s">
        <v>1446</v>
      </c>
      <c r="B388" s="143" t="n">
        <f aca="false">AVERAGE(B384:B387)</f>
        <v>1</v>
      </c>
      <c r="C388" s="143" t="n">
        <f aca="false">AVERAGE(C384:C387)</f>
        <v>1</v>
      </c>
      <c r="D388" s="143" t="n">
        <f aca="false">AVERAGE(D384:D387)</f>
        <v>0.63325</v>
      </c>
      <c r="E388" s="143" t="n">
        <f aca="false">AVERAGE(E384:E387)</f>
        <v>0.165</v>
      </c>
      <c r="F388" s="143" t="n">
        <f aca="false">AVERAGE(F384:F387)</f>
        <v>0.55675</v>
      </c>
      <c r="G388" s="143" t="n">
        <f aca="false">AVERAGE(G384:G387)</f>
        <v>0.59475</v>
      </c>
      <c r="H388" s="143" t="n">
        <f aca="false">AVERAGE(H384:H387)</f>
        <v>0.165</v>
      </c>
      <c r="I388" s="143" t="n">
        <f aca="false">AVERAGE(I384:I387)</f>
        <v>0.33</v>
      </c>
      <c r="J388" s="143" t="n">
        <f aca="false">AVERAGE(J384:J387)</f>
        <v>0.5825</v>
      </c>
      <c r="K388" s="143" t="n">
        <f aca="false">AVERAGE(K384:K387)</f>
        <v>0.64825</v>
      </c>
      <c r="L388" s="143" t="n">
        <f aca="false">AVERAGE(L384:L387)</f>
        <v>0.83</v>
      </c>
      <c r="M388" s="143" t="n">
        <f aca="false">AVERAGE(M384:M387)</f>
        <v>0.42475</v>
      </c>
      <c r="N388" s="143" t="n">
        <f aca="false">AVERAGE(N384:N387)</f>
        <v>0.915</v>
      </c>
      <c r="O388" s="143" t="n">
        <f aca="false">AVERAGE(O384:O387)</f>
        <v>0.88425</v>
      </c>
      <c r="P388" s="144" t="n">
        <f aca="false">AVERAGE(P384:P387)</f>
        <v>0.50775</v>
      </c>
      <c r="Q388" s="0"/>
      <c r="R388" s="0"/>
      <c r="S388" s="0"/>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c r="IY388" s="0"/>
      <c r="IZ388" s="0"/>
      <c r="JA388" s="0"/>
      <c r="JB388" s="0"/>
      <c r="JC388" s="0"/>
      <c r="JD388" s="0"/>
      <c r="JE388" s="0"/>
      <c r="JF388" s="0"/>
      <c r="JG388" s="0"/>
      <c r="JH388" s="0"/>
      <c r="JI388" s="0"/>
      <c r="JJ388" s="0"/>
      <c r="JK388" s="0"/>
      <c r="JL388" s="0"/>
      <c r="JM388" s="0"/>
      <c r="JN388" s="0"/>
      <c r="JO388" s="0"/>
      <c r="JP388" s="0"/>
      <c r="JQ388" s="0"/>
      <c r="JR388" s="0"/>
      <c r="JS388" s="0"/>
      <c r="JT388" s="0"/>
      <c r="JU388" s="0"/>
      <c r="JV388" s="0"/>
      <c r="JW388" s="0"/>
      <c r="JX388" s="0"/>
      <c r="JY388" s="0"/>
      <c r="JZ388" s="0"/>
      <c r="KA388" s="0"/>
      <c r="KB388" s="0"/>
      <c r="KC388" s="0"/>
      <c r="KD388" s="0"/>
      <c r="KE388" s="0"/>
      <c r="KF388" s="0"/>
      <c r="KG388" s="0"/>
      <c r="KH388" s="0"/>
      <c r="KI388" s="0"/>
      <c r="KJ388" s="0"/>
      <c r="KK388" s="0"/>
      <c r="KL388" s="0"/>
      <c r="KM388" s="0"/>
      <c r="KN388" s="0"/>
      <c r="KO388" s="0"/>
      <c r="KP388" s="0"/>
      <c r="KQ388" s="0"/>
      <c r="KR388" s="0"/>
      <c r="KS388" s="0"/>
      <c r="KT388" s="0"/>
      <c r="KU388" s="0"/>
      <c r="KV388" s="0"/>
      <c r="KW388" s="0"/>
      <c r="KX388" s="0"/>
      <c r="KY388" s="0"/>
      <c r="KZ388" s="0"/>
      <c r="LA388" s="0"/>
      <c r="LB388" s="0"/>
      <c r="LC388" s="0"/>
      <c r="LD388" s="0"/>
      <c r="LE388" s="0"/>
      <c r="LF388" s="0"/>
      <c r="LG388" s="0"/>
      <c r="LH388" s="0"/>
      <c r="LI388" s="0"/>
      <c r="LJ388" s="0"/>
      <c r="LK388" s="0"/>
      <c r="LL388" s="0"/>
      <c r="LM388" s="0"/>
      <c r="LN388" s="0"/>
      <c r="LO388" s="0"/>
      <c r="LP388" s="0"/>
      <c r="LQ388" s="0"/>
      <c r="LR388" s="0"/>
      <c r="LS388" s="0"/>
      <c r="LT388" s="0"/>
      <c r="LU388" s="0"/>
      <c r="LV388" s="0"/>
      <c r="LW388" s="0"/>
      <c r="LX388" s="0"/>
      <c r="LY388" s="0"/>
      <c r="LZ388" s="0"/>
      <c r="MA388" s="0"/>
      <c r="MB388" s="0"/>
      <c r="MC388" s="0"/>
      <c r="MD388" s="0"/>
      <c r="ME388" s="0"/>
      <c r="MF388" s="0"/>
      <c r="MG388" s="0"/>
      <c r="MH388" s="0"/>
      <c r="MI388" s="0"/>
      <c r="MJ388" s="0"/>
      <c r="MK388" s="0"/>
      <c r="ML388" s="0"/>
      <c r="MM388" s="0"/>
      <c r="MN388" s="0"/>
      <c r="MO388" s="0"/>
      <c r="MP388" s="0"/>
      <c r="MQ388" s="0"/>
      <c r="MR388" s="0"/>
      <c r="MS388" s="0"/>
      <c r="MT388" s="0"/>
      <c r="MU388" s="0"/>
      <c r="MV388" s="0"/>
      <c r="MW388" s="0"/>
      <c r="MX388" s="0"/>
      <c r="MY388" s="0"/>
      <c r="MZ388" s="0"/>
      <c r="NA388" s="0"/>
      <c r="NB388" s="0"/>
      <c r="NC388" s="0"/>
      <c r="ND388" s="0"/>
      <c r="NE388" s="0"/>
      <c r="NF388" s="0"/>
      <c r="NG388" s="0"/>
      <c r="NH388" s="0"/>
      <c r="NI388" s="0"/>
      <c r="NJ388" s="0"/>
      <c r="NK388" s="0"/>
      <c r="NL388" s="0"/>
      <c r="NM388" s="0"/>
      <c r="NN388" s="0"/>
      <c r="NO388" s="0"/>
      <c r="NP388" s="0"/>
      <c r="NQ388" s="0"/>
      <c r="NR388" s="0"/>
      <c r="NS388" s="0"/>
      <c r="NT388" s="0"/>
      <c r="NU388" s="0"/>
      <c r="NV388" s="0"/>
      <c r="NW388" s="0"/>
      <c r="NX388" s="0"/>
      <c r="NY388" s="0"/>
      <c r="NZ388" s="0"/>
      <c r="OA388" s="0"/>
      <c r="OB388" s="0"/>
      <c r="OC388" s="0"/>
      <c r="OD388" s="0"/>
      <c r="OE388" s="0"/>
      <c r="OF388" s="0"/>
      <c r="OG388" s="0"/>
      <c r="OH388" s="0"/>
      <c r="OI388" s="0"/>
      <c r="OJ388" s="0"/>
      <c r="OK388" s="0"/>
      <c r="OL388" s="0"/>
      <c r="OM388" s="0"/>
      <c r="ON388" s="0"/>
      <c r="OO388" s="0"/>
      <c r="OP388" s="0"/>
      <c r="OQ388" s="0"/>
      <c r="OR388" s="0"/>
      <c r="OS388" s="0"/>
      <c r="OT388" s="0"/>
      <c r="OU388" s="0"/>
      <c r="OV388" s="0"/>
      <c r="OW388" s="0"/>
      <c r="OX388" s="0"/>
      <c r="OY388" s="0"/>
      <c r="OZ388" s="0"/>
      <c r="PA388" s="0"/>
      <c r="PB388" s="0"/>
      <c r="PC388" s="0"/>
      <c r="PD388" s="0"/>
      <c r="PE388" s="0"/>
      <c r="PF388" s="0"/>
      <c r="PG388" s="0"/>
      <c r="PH388" s="0"/>
      <c r="PI388" s="0"/>
      <c r="PJ388" s="0"/>
      <c r="PK388" s="0"/>
      <c r="PL388" s="0"/>
      <c r="PM388" s="0"/>
      <c r="PN388" s="0"/>
      <c r="PO388" s="0"/>
      <c r="PP388" s="0"/>
      <c r="PQ388" s="0"/>
      <c r="PR388" s="0"/>
      <c r="PS388" s="0"/>
      <c r="PT388" s="0"/>
      <c r="PU388" s="0"/>
      <c r="PV388" s="0"/>
      <c r="PW388" s="0"/>
      <c r="PX388" s="0"/>
      <c r="PY388" s="0"/>
      <c r="PZ388" s="0"/>
      <c r="QA388" s="0"/>
      <c r="QB388" s="0"/>
      <c r="QC388" s="0"/>
      <c r="QD388" s="0"/>
      <c r="QE388" s="0"/>
      <c r="QF388" s="0"/>
      <c r="QG388" s="0"/>
      <c r="QH388" s="0"/>
      <c r="QI388" s="0"/>
      <c r="QJ388" s="0"/>
      <c r="QK388" s="0"/>
      <c r="QL388" s="0"/>
      <c r="QM388" s="0"/>
      <c r="QN388" s="0"/>
      <c r="QO388" s="0"/>
      <c r="QP388" s="0"/>
      <c r="QQ388" s="0"/>
      <c r="QR388" s="0"/>
      <c r="QS388" s="0"/>
      <c r="QT388" s="0"/>
      <c r="QU388" s="0"/>
      <c r="QV388" s="0"/>
      <c r="QW388" s="0"/>
      <c r="QX388" s="0"/>
      <c r="QY388" s="0"/>
      <c r="QZ388" s="0"/>
      <c r="RA388" s="0"/>
      <c r="RB388" s="0"/>
      <c r="RC388" s="0"/>
      <c r="RD388" s="0"/>
      <c r="RE388" s="0"/>
      <c r="RF388" s="0"/>
      <c r="RG388" s="0"/>
      <c r="RH388" s="0"/>
      <c r="RI388" s="0"/>
      <c r="RJ388" s="0"/>
      <c r="RK388" s="0"/>
      <c r="RL388" s="0"/>
      <c r="RM388" s="0"/>
      <c r="RN388" s="0"/>
      <c r="RO388" s="0"/>
      <c r="RP388" s="0"/>
      <c r="RQ388" s="0"/>
      <c r="RR388" s="0"/>
      <c r="RS388" s="0"/>
      <c r="RT388" s="0"/>
      <c r="RU388" s="0"/>
      <c r="RV388" s="0"/>
      <c r="RW388" s="0"/>
      <c r="RX388" s="0"/>
      <c r="RY388" s="0"/>
      <c r="RZ388" s="0"/>
      <c r="SA388" s="0"/>
      <c r="SB388" s="0"/>
      <c r="SC388" s="0"/>
      <c r="SD388" s="0"/>
      <c r="SE388" s="0"/>
      <c r="SF388" s="0"/>
      <c r="SG388" s="0"/>
      <c r="SH388" s="0"/>
      <c r="SI388" s="0"/>
      <c r="SJ388" s="0"/>
      <c r="SK388" s="0"/>
      <c r="SL388" s="0"/>
      <c r="SM388" s="0"/>
      <c r="SN388" s="0"/>
      <c r="SO388" s="0"/>
      <c r="SP388" s="0"/>
      <c r="SQ388" s="0"/>
      <c r="SR388" s="0"/>
      <c r="SS388" s="0"/>
      <c r="ST388" s="0"/>
      <c r="SU388" s="0"/>
      <c r="SV388" s="0"/>
      <c r="SW388" s="0"/>
      <c r="SX388" s="0"/>
      <c r="SY388" s="0"/>
      <c r="SZ388" s="0"/>
      <c r="TA388" s="0"/>
      <c r="TB388" s="0"/>
      <c r="TC388" s="0"/>
      <c r="TD388" s="0"/>
      <c r="TE388" s="0"/>
      <c r="TF388" s="0"/>
      <c r="TG388" s="0"/>
      <c r="TH388" s="0"/>
      <c r="TI388" s="0"/>
      <c r="TJ388" s="0"/>
      <c r="TK388" s="0"/>
      <c r="TL388" s="0"/>
      <c r="TM388" s="0"/>
      <c r="TN388" s="0"/>
      <c r="TO388" s="0"/>
      <c r="TP388" s="0"/>
      <c r="TQ388" s="0"/>
      <c r="TR388" s="0"/>
      <c r="TS388" s="0"/>
      <c r="TT388" s="0"/>
      <c r="TU388" s="0"/>
      <c r="TV388" s="0"/>
      <c r="TW388" s="0"/>
      <c r="TX388" s="0"/>
      <c r="TY388" s="0"/>
      <c r="TZ388" s="0"/>
      <c r="UA388" s="0"/>
      <c r="UB388" s="0"/>
      <c r="UC388" s="0"/>
      <c r="UD388" s="0"/>
      <c r="UE388" s="0"/>
      <c r="UF388" s="0"/>
      <c r="UG388" s="0"/>
      <c r="UH388" s="0"/>
      <c r="UI388" s="0"/>
      <c r="UJ388" s="0"/>
      <c r="UK388" s="0"/>
      <c r="UL388" s="0"/>
      <c r="UM388" s="0"/>
      <c r="UN388" s="0"/>
      <c r="UO388" s="0"/>
      <c r="UP388" s="0"/>
      <c r="UQ388" s="0"/>
      <c r="UR388" s="0"/>
      <c r="US388" s="0"/>
      <c r="UT388" s="0"/>
      <c r="UU388" s="0"/>
      <c r="UV388" s="0"/>
      <c r="UW388" s="0"/>
      <c r="UX388" s="0"/>
      <c r="UY388" s="0"/>
      <c r="UZ388" s="0"/>
      <c r="VA388" s="0"/>
      <c r="VB388" s="0"/>
      <c r="VC388" s="0"/>
      <c r="VD388" s="0"/>
      <c r="VE388" s="0"/>
      <c r="VF388" s="0"/>
      <c r="VG388" s="0"/>
      <c r="VH388" s="0"/>
      <c r="VI388" s="0"/>
      <c r="VJ388" s="0"/>
      <c r="VK388" s="0"/>
      <c r="VL388" s="0"/>
      <c r="VM388" s="0"/>
      <c r="VN388" s="0"/>
      <c r="VO388" s="0"/>
      <c r="VP388" s="0"/>
      <c r="VQ388" s="0"/>
      <c r="VR388" s="0"/>
      <c r="VS388" s="0"/>
      <c r="VT388" s="0"/>
      <c r="VU388" s="0"/>
      <c r="VV388" s="0"/>
      <c r="VW388" s="0"/>
      <c r="VX388" s="0"/>
      <c r="VY388" s="0"/>
      <c r="VZ388" s="0"/>
      <c r="WA388" s="0"/>
      <c r="WB388" s="0"/>
      <c r="WC388" s="0"/>
      <c r="WD388" s="0"/>
      <c r="WE388" s="0"/>
      <c r="WF388" s="0"/>
      <c r="WG388" s="0"/>
      <c r="WH388" s="0"/>
      <c r="WI388" s="0"/>
      <c r="WJ388" s="0"/>
      <c r="WK388" s="0"/>
      <c r="WL388" s="0"/>
      <c r="WM388" s="0"/>
      <c r="WN388" s="0"/>
      <c r="WO388" s="0"/>
      <c r="WP388" s="0"/>
      <c r="WQ388" s="0"/>
      <c r="WR388" s="0"/>
      <c r="WS388" s="0"/>
      <c r="WT388" s="0"/>
      <c r="WU388" s="0"/>
      <c r="WV388" s="0"/>
      <c r="WW388" s="0"/>
      <c r="WX388" s="0"/>
      <c r="WY388" s="0"/>
      <c r="WZ388" s="0"/>
      <c r="XA388" s="0"/>
      <c r="XB388" s="0"/>
      <c r="XC388" s="0"/>
      <c r="XD388" s="0"/>
      <c r="XE388" s="0"/>
      <c r="XF388" s="0"/>
      <c r="XG388" s="0"/>
      <c r="XH388" s="0"/>
      <c r="XI388" s="0"/>
      <c r="XJ388" s="0"/>
      <c r="XK388" s="0"/>
      <c r="XL388" s="0"/>
      <c r="XM388" s="0"/>
      <c r="XN388" s="0"/>
      <c r="XO388" s="0"/>
      <c r="XP388" s="0"/>
      <c r="XQ388" s="0"/>
      <c r="XR388" s="0"/>
      <c r="XS388" s="0"/>
      <c r="XT388" s="0"/>
      <c r="XU388" s="0"/>
      <c r="XV388" s="0"/>
      <c r="XW388" s="0"/>
      <c r="XX388" s="0"/>
      <c r="XY388" s="0"/>
      <c r="XZ388" s="0"/>
      <c r="YA388" s="0"/>
      <c r="YB388" s="0"/>
      <c r="YC388" s="0"/>
      <c r="YD388" s="0"/>
      <c r="YE388" s="0"/>
      <c r="YF388" s="0"/>
      <c r="YG388" s="0"/>
      <c r="YH388" s="0"/>
      <c r="YI388" s="0"/>
      <c r="YJ388" s="0"/>
      <c r="YK388" s="0"/>
      <c r="YL388" s="0"/>
      <c r="YM388" s="0"/>
      <c r="YN388" s="0"/>
      <c r="YO388" s="0"/>
      <c r="YP388" s="0"/>
      <c r="YQ388" s="0"/>
      <c r="YR388" s="0"/>
      <c r="YS388" s="0"/>
      <c r="YT388" s="0"/>
      <c r="YU388" s="0"/>
      <c r="YV388" s="0"/>
      <c r="YW388" s="0"/>
      <c r="YX388" s="0"/>
      <c r="YY388" s="0"/>
      <c r="YZ388" s="0"/>
      <c r="ZA388" s="0"/>
      <c r="ZB388" s="0"/>
      <c r="ZC388" s="0"/>
      <c r="ZD388" s="0"/>
      <c r="ZE388" s="0"/>
      <c r="ZF388" s="0"/>
      <c r="ZG388" s="0"/>
      <c r="ZH388" s="0"/>
      <c r="ZI388" s="0"/>
      <c r="ZJ388" s="0"/>
      <c r="ZK388" s="0"/>
      <c r="ZL388" s="0"/>
      <c r="ZM388" s="0"/>
      <c r="ZN388" s="0"/>
      <c r="ZO388" s="0"/>
      <c r="ZP388" s="0"/>
      <c r="ZQ388" s="0"/>
      <c r="ZR388" s="0"/>
      <c r="ZS388" s="0"/>
      <c r="ZT388" s="0"/>
      <c r="ZU388" s="0"/>
      <c r="ZV388" s="0"/>
      <c r="ZW388" s="0"/>
      <c r="ZX388" s="0"/>
      <c r="ZY388" s="0"/>
      <c r="ZZ388" s="0"/>
      <c r="AAA388" s="0"/>
      <c r="AAB388" s="0"/>
      <c r="AAC388" s="0"/>
      <c r="AAD388" s="0"/>
      <c r="AAE388" s="0"/>
      <c r="AAF388" s="0"/>
      <c r="AAG388" s="0"/>
      <c r="AAH388" s="0"/>
      <c r="AAI388" s="0"/>
      <c r="AAJ388" s="0"/>
      <c r="AAK388" s="0"/>
      <c r="AAL388" s="0"/>
      <c r="AAM388" s="0"/>
      <c r="AAN388" s="0"/>
      <c r="AAO388" s="0"/>
      <c r="AAP388" s="0"/>
      <c r="AAQ388" s="0"/>
      <c r="AAR388" s="0"/>
      <c r="AAS388" s="0"/>
      <c r="AAT388" s="0"/>
      <c r="AAU388" s="0"/>
      <c r="AAV388" s="0"/>
      <c r="AAW388" s="0"/>
      <c r="AAX388" s="0"/>
      <c r="AAY388" s="0"/>
      <c r="AAZ388" s="0"/>
      <c r="ABA388" s="0"/>
      <c r="ABB388" s="0"/>
      <c r="ABC388" s="0"/>
      <c r="ABD388" s="0"/>
      <c r="ABE388" s="0"/>
      <c r="ABF388" s="0"/>
      <c r="ABG388" s="0"/>
      <c r="ABH388" s="0"/>
      <c r="ABI388" s="0"/>
      <c r="ABJ388" s="0"/>
      <c r="ABK388" s="0"/>
      <c r="ABL388" s="0"/>
      <c r="ABM388" s="0"/>
      <c r="ABN388" s="0"/>
      <c r="ABO388" s="0"/>
      <c r="ABP388" s="0"/>
      <c r="ABQ388" s="0"/>
      <c r="ABR388" s="0"/>
      <c r="ABS388" s="0"/>
      <c r="ABT388" s="0"/>
      <c r="ABU388" s="0"/>
      <c r="ABV388" s="0"/>
      <c r="ABW388" s="0"/>
      <c r="ABX388" s="0"/>
      <c r="ABY388" s="0"/>
      <c r="ABZ388" s="0"/>
      <c r="ACA388" s="0"/>
      <c r="ACB388" s="0"/>
      <c r="ACC388" s="0"/>
      <c r="ACD388" s="0"/>
      <c r="ACE388" s="0"/>
      <c r="ACF388" s="0"/>
      <c r="ACG388" s="0"/>
      <c r="ACH388" s="0"/>
      <c r="ACI388" s="0"/>
      <c r="ACJ388" s="0"/>
      <c r="ACK388" s="0"/>
      <c r="ACL388" s="0"/>
      <c r="ACM388" s="0"/>
      <c r="ACN388" s="0"/>
      <c r="ACO388" s="0"/>
      <c r="ACP388" s="0"/>
      <c r="ACQ388" s="0"/>
      <c r="ACR388" s="0"/>
      <c r="ACS388" s="0"/>
      <c r="ACT388" s="0"/>
      <c r="ACU388" s="0"/>
      <c r="ACV388" s="0"/>
      <c r="ACW388" s="0"/>
      <c r="ACX388" s="0"/>
      <c r="ACY388" s="0"/>
      <c r="ACZ388" s="0"/>
      <c r="ADA388" s="0"/>
      <c r="ADB388" s="0"/>
      <c r="ADC388" s="0"/>
      <c r="ADD388" s="0"/>
      <c r="ADE388" s="0"/>
      <c r="ADF388" s="0"/>
      <c r="ADG388" s="0"/>
      <c r="ADH388" s="0"/>
      <c r="ADI388" s="0"/>
      <c r="ADJ388" s="0"/>
      <c r="ADK388" s="0"/>
      <c r="ADL388" s="0"/>
      <c r="ADM388" s="0"/>
      <c r="ADN388" s="0"/>
      <c r="ADO388" s="0"/>
      <c r="ADP388" s="0"/>
      <c r="ADQ388" s="0"/>
      <c r="ADR388" s="0"/>
      <c r="ADS388" s="0"/>
      <c r="ADT388" s="0"/>
      <c r="ADU388" s="0"/>
      <c r="ADV388" s="0"/>
      <c r="ADW388" s="0"/>
      <c r="ADX388" s="0"/>
      <c r="ADY388" s="0"/>
      <c r="ADZ388" s="0"/>
      <c r="AEA388" s="0"/>
      <c r="AEB388" s="0"/>
      <c r="AEC388" s="0"/>
      <c r="AED388" s="0"/>
      <c r="AEE388" s="0"/>
      <c r="AEF388" s="0"/>
      <c r="AEG388" s="0"/>
      <c r="AEH388" s="0"/>
      <c r="AEI388" s="0"/>
      <c r="AEJ388" s="0"/>
      <c r="AEK388" s="0"/>
      <c r="AEL388" s="0"/>
      <c r="AEM388" s="0"/>
      <c r="AEN388" s="0"/>
      <c r="AEO388" s="0"/>
      <c r="AEP388" s="0"/>
      <c r="AEQ388" s="0"/>
      <c r="AER388" s="0"/>
      <c r="AES388" s="0"/>
      <c r="AET388" s="0"/>
      <c r="AEU388" s="0"/>
      <c r="AEV388" s="0"/>
      <c r="AEW388" s="0"/>
      <c r="AEX388" s="0"/>
      <c r="AEY388" s="0"/>
      <c r="AEZ388" s="0"/>
      <c r="AFA388" s="0"/>
      <c r="AFB388" s="0"/>
      <c r="AFC388" s="0"/>
      <c r="AFD388" s="0"/>
      <c r="AFE388" s="0"/>
      <c r="AFF388" s="0"/>
      <c r="AFG388" s="0"/>
      <c r="AFH388" s="0"/>
      <c r="AFI388" s="0"/>
      <c r="AFJ388" s="0"/>
      <c r="AFK388" s="0"/>
      <c r="AFL388" s="0"/>
      <c r="AFM388" s="0"/>
      <c r="AFN388" s="0"/>
      <c r="AFO388" s="0"/>
      <c r="AFP388" s="0"/>
      <c r="AFQ388" s="0"/>
      <c r="AFR388" s="0"/>
      <c r="AFS388" s="0"/>
      <c r="AFT388" s="0"/>
      <c r="AFU388" s="0"/>
      <c r="AFV388" s="0"/>
      <c r="AFW388" s="0"/>
      <c r="AFX388" s="0"/>
      <c r="AFY388" s="0"/>
      <c r="AFZ388" s="0"/>
      <c r="AGA388" s="0"/>
      <c r="AGB388" s="0"/>
      <c r="AGC388" s="0"/>
      <c r="AGD388" s="0"/>
      <c r="AGE388" s="0"/>
      <c r="AGF388" s="0"/>
      <c r="AGG388" s="0"/>
      <c r="AGH388" s="0"/>
      <c r="AGI388" s="0"/>
      <c r="AGJ388" s="0"/>
      <c r="AGK388" s="0"/>
      <c r="AGL388" s="0"/>
      <c r="AGM388" s="0"/>
      <c r="AGN388" s="0"/>
      <c r="AGO388" s="0"/>
      <c r="AGP388" s="0"/>
      <c r="AGQ388" s="0"/>
      <c r="AGR388" s="0"/>
      <c r="AGS388" s="0"/>
      <c r="AGT388" s="0"/>
      <c r="AGU388" s="0"/>
      <c r="AGV388" s="0"/>
      <c r="AGW388" s="0"/>
      <c r="AGX388" s="0"/>
      <c r="AGY388" s="0"/>
      <c r="AGZ388" s="0"/>
      <c r="AHA388" s="0"/>
      <c r="AHB388" s="0"/>
      <c r="AHC388" s="0"/>
      <c r="AHD388" s="0"/>
      <c r="AHE388" s="0"/>
      <c r="AHF388" s="0"/>
      <c r="AHG388" s="0"/>
      <c r="AHH388" s="0"/>
      <c r="AHI388" s="0"/>
      <c r="AHJ388" s="0"/>
      <c r="AHK388" s="0"/>
      <c r="AHL388" s="0"/>
      <c r="AHM388" s="0"/>
      <c r="AHN388" s="0"/>
      <c r="AHO388" s="0"/>
      <c r="AHP388" s="0"/>
      <c r="AHQ388" s="0"/>
      <c r="AHR388" s="0"/>
      <c r="AHS388" s="0"/>
      <c r="AHT388" s="0"/>
      <c r="AHU388" s="0"/>
      <c r="AHV388" s="0"/>
      <c r="AHW388" s="0"/>
      <c r="AHX388" s="0"/>
      <c r="AHY388" s="0"/>
      <c r="AHZ388" s="0"/>
      <c r="AIA388" s="0"/>
      <c r="AIB388" s="0"/>
      <c r="AIC388" s="0"/>
      <c r="AID388" s="0"/>
      <c r="AIE388" s="0"/>
      <c r="AIF388" s="0"/>
      <c r="AIG388" s="0"/>
      <c r="AIH388" s="0"/>
      <c r="AII388" s="0"/>
      <c r="AIJ388" s="0"/>
      <c r="AIK388" s="0"/>
      <c r="AIL388" s="0"/>
      <c r="AIM388" s="0"/>
      <c r="AIN388" s="0"/>
      <c r="AIO388" s="0"/>
      <c r="AIP388" s="0"/>
      <c r="AIQ388" s="0"/>
      <c r="AIR388" s="0"/>
      <c r="AIS388" s="0"/>
      <c r="AIT388" s="0"/>
      <c r="AIU388" s="0"/>
      <c r="AIV388" s="0"/>
      <c r="AIW388" s="0"/>
      <c r="AIX388" s="0"/>
      <c r="AIY388" s="0"/>
      <c r="AIZ388" s="0"/>
      <c r="AJA388" s="0"/>
      <c r="AJB388" s="0"/>
      <c r="AJC388" s="0"/>
      <c r="AJD388" s="0"/>
      <c r="AJE388" s="0"/>
      <c r="AJF388" s="0"/>
      <c r="AJG388" s="0"/>
      <c r="AJH388" s="0"/>
      <c r="AJI388" s="0"/>
      <c r="AJJ388" s="0"/>
      <c r="AJK388" s="0"/>
      <c r="AJL388" s="0"/>
      <c r="AJM388" s="0"/>
      <c r="AJN388" s="0"/>
      <c r="AJO388" s="0"/>
      <c r="AJP388" s="0"/>
      <c r="AJQ388" s="0"/>
      <c r="AJR388" s="0"/>
      <c r="AJS388" s="0"/>
      <c r="AJT388" s="0"/>
      <c r="AJU388" s="0"/>
      <c r="AJV388" s="0"/>
      <c r="AJW388" s="0"/>
      <c r="AJX388" s="0"/>
      <c r="AJY388" s="0"/>
      <c r="AJZ388" s="0"/>
      <c r="AKA388" s="0"/>
      <c r="AKB388" s="0"/>
      <c r="AKC388" s="0"/>
      <c r="AKD388" s="0"/>
      <c r="AKE388" s="0"/>
      <c r="AKF388" s="0"/>
      <c r="AKG388" s="0"/>
      <c r="AKH388" s="0"/>
      <c r="AKI388" s="0"/>
      <c r="AKJ388" s="0"/>
      <c r="AKK388" s="0"/>
      <c r="AKL388" s="0"/>
      <c r="AKM388" s="0"/>
      <c r="AKN388" s="0"/>
      <c r="AKO388" s="0"/>
      <c r="AKP388" s="0"/>
      <c r="AKQ388" s="0"/>
      <c r="AKR388" s="0"/>
      <c r="AKS388" s="0"/>
      <c r="AKT388" s="0"/>
      <c r="AKU388" s="0"/>
      <c r="AKV388" s="0"/>
      <c r="AKW388" s="0"/>
      <c r="AKX388" s="0"/>
      <c r="AKY388" s="0"/>
      <c r="AKZ388" s="0"/>
      <c r="ALA388" s="0"/>
      <c r="ALB388" s="0"/>
      <c r="ALC388" s="0"/>
      <c r="ALD388" s="0"/>
      <c r="ALE388" s="0"/>
      <c r="ALF388" s="0"/>
      <c r="ALG388" s="0"/>
      <c r="ALH388" s="0"/>
      <c r="ALI388" s="0"/>
      <c r="ALJ388" s="0"/>
      <c r="ALK388" s="0"/>
      <c r="ALL388" s="0"/>
      <c r="ALM388" s="0"/>
      <c r="ALN388" s="0"/>
      <c r="ALO388" s="0"/>
      <c r="ALP388" s="0"/>
      <c r="ALQ388" s="0"/>
      <c r="ALR388" s="0"/>
      <c r="ALS388" s="0"/>
      <c r="ALT388" s="0"/>
      <c r="ALU388" s="0"/>
      <c r="ALV388" s="0"/>
      <c r="ALW388" s="0"/>
      <c r="ALX388" s="0"/>
      <c r="ALY388" s="0"/>
      <c r="ALZ388" s="0"/>
      <c r="AMA388" s="0"/>
      <c r="AMB388" s="0"/>
      <c r="AMC388" s="0"/>
      <c r="AMD388" s="0"/>
      <c r="AME388" s="0"/>
      <c r="AMF388" s="0"/>
      <c r="AMG388" s="0"/>
      <c r="AMH388" s="0"/>
      <c r="AMI388" s="0"/>
      <c r="AMJ388" s="0"/>
    </row>
    <row r="389" customFormat="false" ht="12.75" hidden="false" customHeight="false" outlineLevel="0" collapsed="false">
      <c r="A389" s="148" t="s">
        <v>1447</v>
      </c>
      <c r="B389" s="0"/>
      <c r="C389" s="0"/>
      <c r="D389" s="0"/>
      <c r="E389" s="0"/>
      <c r="F389" s="0"/>
      <c r="G389" s="0"/>
      <c r="H389" s="0"/>
      <c r="I389" s="0"/>
      <c r="J389" s="0"/>
      <c r="K389" s="0"/>
      <c r="L389" s="0"/>
      <c r="M389" s="0"/>
      <c r="N389" s="0"/>
      <c r="O389" s="0"/>
      <c r="P389" s="0"/>
      <c r="Q389" s="0"/>
      <c r="R389" s="0"/>
      <c r="S389" s="0"/>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c r="IY389" s="0"/>
      <c r="IZ389" s="0"/>
      <c r="JA389" s="0"/>
      <c r="JB389" s="0"/>
      <c r="JC389" s="0"/>
      <c r="JD389" s="0"/>
      <c r="JE389" s="0"/>
      <c r="JF389" s="0"/>
      <c r="JG389" s="0"/>
      <c r="JH389" s="0"/>
      <c r="JI389" s="0"/>
      <c r="JJ389" s="0"/>
      <c r="JK389" s="0"/>
      <c r="JL389" s="0"/>
      <c r="JM389" s="0"/>
      <c r="JN389" s="0"/>
      <c r="JO389" s="0"/>
      <c r="JP389" s="0"/>
      <c r="JQ389" s="0"/>
      <c r="JR389" s="0"/>
      <c r="JS389" s="0"/>
      <c r="JT389" s="0"/>
      <c r="JU389" s="0"/>
      <c r="JV389" s="0"/>
      <c r="JW389" s="0"/>
      <c r="JX389" s="0"/>
      <c r="JY389" s="0"/>
      <c r="JZ389" s="0"/>
      <c r="KA389" s="0"/>
      <c r="KB389" s="0"/>
      <c r="KC389" s="0"/>
      <c r="KD389" s="0"/>
      <c r="KE389" s="0"/>
      <c r="KF389" s="0"/>
      <c r="KG389" s="0"/>
      <c r="KH389" s="0"/>
      <c r="KI389" s="0"/>
      <c r="KJ389" s="0"/>
      <c r="KK389" s="0"/>
      <c r="KL389" s="0"/>
      <c r="KM389" s="0"/>
      <c r="KN389" s="0"/>
      <c r="KO389" s="0"/>
      <c r="KP389" s="0"/>
      <c r="KQ389" s="0"/>
      <c r="KR389" s="0"/>
      <c r="KS389" s="0"/>
      <c r="KT389" s="0"/>
      <c r="KU389" s="0"/>
      <c r="KV389" s="0"/>
      <c r="KW389" s="0"/>
      <c r="KX389" s="0"/>
      <c r="KY389" s="0"/>
      <c r="KZ389" s="0"/>
      <c r="LA389" s="0"/>
      <c r="LB389" s="0"/>
      <c r="LC389" s="0"/>
      <c r="LD389" s="0"/>
      <c r="LE389" s="0"/>
      <c r="LF389" s="0"/>
      <c r="LG389" s="0"/>
      <c r="LH389" s="0"/>
      <c r="LI389" s="0"/>
      <c r="LJ389" s="0"/>
      <c r="LK389" s="0"/>
      <c r="LL389" s="0"/>
      <c r="LM389" s="0"/>
      <c r="LN389" s="0"/>
      <c r="LO389" s="0"/>
      <c r="LP389" s="0"/>
      <c r="LQ389" s="0"/>
      <c r="LR389" s="0"/>
      <c r="LS389" s="0"/>
      <c r="LT389" s="0"/>
      <c r="LU389" s="0"/>
      <c r="LV389" s="0"/>
      <c r="LW389" s="0"/>
      <c r="LX389" s="0"/>
      <c r="LY389" s="0"/>
      <c r="LZ389" s="0"/>
      <c r="MA389" s="0"/>
      <c r="MB389" s="0"/>
      <c r="MC389" s="0"/>
      <c r="MD389" s="0"/>
      <c r="ME389" s="0"/>
      <c r="MF389" s="0"/>
      <c r="MG389" s="0"/>
      <c r="MH389" s="0"/>
      <c r="MI389" s="0"/>
      <c r="MJ389" s="0"/>
      <c r="MK389" s="0"/>
      <c r="ML389" s="0"/>
      <c r="MM389" s="0"/>
      <c r="MN389" s="0"/>
      <c r="MO389" s="0"/>
      <c r="MP389" s="0"/>
      <c r="MQ389" s="0"/>
      <c r="MR389" s="0"/>
      <c r="MS389" s="0"/>
      <c r="MT389" s="0"/>
      <c r="MU389" s="0"/>
      <c r="MV389" s="0"/>
      <c r="MW389" s="0"/>
      <c r="MX389" s="0"/>
      <c r="MY389" s="0"/>
      <c r="MZ389" s="0"/>
      <c r="NA389" s="0"/>
      <c r="NB389" s="0"/>
      <c r="NC389" s="0"/>
      <c r="ND389" s="0"/>
      <c r="NE389" s="0"/>
      <c r="NF389" s="0"/>
      <c r="NG389" s="0"/>
      <c r="NH389" s="0"/>
      <c r="NI389" s="0"/>
      <c r="NJ389" s="0"/>
      <c r="NK389" s="0"/>
      <c r="NL389" s="0"/>
      <c r="NM389" s="0"/>
      <c r="NN389" s="0"/>
      <c r="NO389" s="0"/>
      <c r="NP389" s="0"/>
      <c r="NQ389" s="0"/>
      <c r="NR389" s="0"/>
      <c r="NS389" s="0"/>
      <c r="NT389" s="0"/>
      <c r="NU389" s="0"/>
      <c r="NV389" s="0"/>
      <c r="NW389" s="0"/>
      <c r="NX389" s="0"/>
      <c r="NY389" s="0"/>
      <c r="NZ389" s="0"/>
      <c r="OA389" s="0"/>
      <c r="OB389" s="0"/>
      <c r="OC389" s="0"/>
      <c r="OD389" s="0"/>
      <c r="OE389" s="0"/>
      <c r="OF389" s="0"/>
      <c r="OG389" s="0"/>
      <c r="OH389" s="0"/>
      <c r="OI389" s="0"/>
      <c r="OJ389" s="0"/>
      <c r="OK389" s="0"/>
      <c r="OL389" s="0"/>
      <c r="OM389" s="0"/>
      <c r="ON389" s="0"/>
      <c r="OO389" s="0"/>
      <c r="OP389" s="0"/>
      <c r="OQ389" s="0"/>
      <c r="OR389" s="0"/>
      <c r="OS389" s="0"/>
      <c r="OT389" s="0"/>
      <c r="OU389" s="0"/>
      <c r="OV389" s="0"/>
      <c r="OW389" s="0"/>
      <c r="OX389" s="0"/>
      <c r="OY389" s="0"/>
      <c r="OZ389" s="0"/>
      <c r="PA389" s="0"/>
      <c r="PB389" s="0"/>
      <c r="PC389" s="0"/>
      <c r="PD389" s="0"/>
      <c r="PE389" s="0"/>
      <c r="PF389" s="0"/>
      <c r="PG389" s="0"/>
      <c r="PH389" s="0"/>
      <c r="PI389" s="0"/>
      <c r="PJ389" s="0"/>
      <c r="PK389" s="0"/>
      <c r="PL389" s="0"/>
      <c r="PM389" s="0"/>
      <c r="PN389" s="0"/>
      <c r="PO389" s="0"/>
      <c r="PP389" s="0"/>
      <c r="PQ389" s="0"/>
      <c r="PR389" s="0"/>
      <c r="PS389" s="0"/>
      <c r="PT389" s="0"/>
      <c r="PU389" s="0"/>
      <c r="PV389" s="0"/>
      <c r="PW389" s="0"/>
      <c r="PX389" s="0"/>
      <c r="PY389" s="0"/>
      <c r="PZ389" s="0"/>
      <c r="QA389" s="0"/>
      <c r="QB389" s="0"/>
      <c r="QC389" s="0"/>
      <c r="QD389" s="0"/>
      <c r="QE389" s="0"/>
      <c r="QF389" s="0"/>
      <c r="QG389" s="0"/>
      <c r="QH389" s="0"/>
      <c r="QI389" s="0"/>
      <c r="QJ389" s="0"/>
      <c r="QK389" s="0"/>
      <c r="QL389" s="0"/>
      <c r="QM389" s="0"/>
      <c r="QN389" s="0"/>
      <c r="QO389" s="0"/>
      <c r="QP389" s="0"/>
      <c r="QQ389" s="0"/>
      <c r="QR389" s="0"/>
      <c r="QS389" s="0"/>
      <c r="QT389" s="0"/>
      <c r="QU389" s="0"/>
      <c r="QV389" s="0"/>
      <c r="QW389" s="0"/>
      <c r="QX389" s="0"/>
      <c r="QY389" s="0"/>
      <c r="QZ389" s="0"/>
      <c r="RA389" s="0"/>
      <c r="RB389" s="0"/>
      <c r="RC389" s="0"/>
      <c r="RD389" s="0"/>
      <c r="RE389" s="0"/>
      <c r="RF389" s="0"/>
      <c r="RG389" s="0"/>
      <c r="RH389" s="0"/>
      <c r="RI389" s="0"/>
      <c r="RJ389" s="0"/>
      <c r="RK389" s="0"/>
      <c r="RL389" s="0"/>
      <c r="RM389" s="0"/>
      <c r="RN389" s="0"/>
      <c r="RO389" s="0"/>
      <c r="RP389" s="0"/>
      <c r="RQ389" s="0"/>
      <c r="RR389" s="0"/>
      <c r="RS389" s="0"/>
      <c r="RT389" s="0"/>
      <c r="RU389" s="0"/>
      <c r="RV389" s="0"/>
      <c r="RW389" s="0"/>
      <c r="RX389" s="0"/>
      <c r="RY389" s="0"/>
      <c r="RZ389" s="0"/>
      <c r="SA389" s="0"/>
      <c r="SB389" s="0"/>
      <c r="SC389" s="0"/>
      <c r="SD389" s="0"/>
      <c r="SE389" s="0"/>
      <c r="SF389" s="0"/>
      <c r="SG389" s="0"/>
      <c r="SH389" s="0"/>
      <c r="SI389" s="0"/>
      <c r="SJ389" s="0"/>
      <c r="SK389" s="0"/>
      <c r="SL389" s="0"/>
      <c r="SM389" s="0"/>
      <c r="SN389" s="0"/>
      <c r="SO389" s="0"/>
      <c r="SP389" s="0"/>
      <c r="SQ389" s="0"/>
      <c r="SR389" s="0"/>
      <c r="SS389" s="0"/>
      <c r="ST389" s="0"/>
      <c r="SU389" s="0"/>
      <c r="SV389" s="0"/>
      <c r="SW389" s="0"/>
      <c r="SX389" s="0"/>
      <c r="SY389" s="0"/>
      <c r="SZ389" s="0"/>
      <c r="TA389" s="0"/>
      <c r="TB389" s="0"/>
      <c r="TC389" s="0"/>
      <c r="TD389" s="0"/>
      <c r="TE389" s="0"/>
      <c r="TF389" s="0"/>
      <c r="TG389" s="0"/>
      <c r="TH389" s="0"/>
      <c r="TI389" s="0"/>
      <c r="TJ389" s="0"/>
      <c r="TK389" s="0"/>
      <c r="TL389" s="0"/>
      <c r="TM389" s="0"/>
      <c r="TN389" s="0"/>
      <c r="TO389" s="0"/>
      <c r="TP389" s="0"/>
      <c r="TQ389" s="0"/>
      <c r="TR389" s="0"/>
      <c r="TS389" s="0"/>
      <c r="TT389" s="0"/>
      <c r="TU389" s="0"/>
      <c r="TV389" s="0"/>
      <c r="TW389" s="0"/>
      <c r="TX389" s="0"/>
      <c r="TY389" s="0"/>
      <c r="TZ389" s="0"/>
      <c r="UA389" s="0"/>
      <c r="UB389" s="0"/>
      <c r="UC389" s="0"/>
      <c r="UD389" s="0"/>
      <c r="UE389" s="0"/>
      <c r="UF389" s="0"/>
      <c r="UG389" s="0"/>
      <c r="UH389" s="0"/>
      <c r="UI389" s="0"/>
      <c r="UJ389" s="0"/>
      <c r="UK389" s="0"/>
      <c r="UL389" s="0"/>
      <c r="UM389" s="0"/>
      <c r="UN389" s="0"/>
      <c r="UO389" s="0"/>
      <c r="UP389" s="0"/>
      <c r="UQ389" s="0"/>
      <c r="UR389" s="0"/>
      <c r="US389" s="0"/>
      <c r="UT389" s="0"/>
      <c r="UU389" s="0"/>
      <c r="UV389" s="0"/>
      <c r="UW389" s="0"/>
      <c r="UX389" s="0"/>
      <c r="UY389" s="0"/>
      <c r="UZ389" s="0"/>
      <c r="VA389" s="0"/>
      <c r="VB389" s="0"/>
      <c r="VC389" s="0"/>
      <c r="VD389" s="0"/>
      <c r="VE389" s="0"/>
      <c r="VF389" s="0"/>
      <c r="VG389" s="0"/>
      <c r="VH389" s="0"/>
      <c r="VI389" s="0"/>
      <c r="VJ389" s="0"/>
      <c r="VK389" s="0"/>
      <c r="VL389" s="0"/>
      <c r="VM389" s="0"/>
      <c r="VN389" s="0"/>
      <c r="VO389" s="0"/>
      <c r="VP389" s="0"/>
      <c r="VQ389" s="0"/>
      <c r="VR389" s="0"/>
      <c r="VS389" s="0"/>
      <c r="VT389" s="0"/>
      <c r="VU389" s="0"/>
      <c r="VV389" s="0"/>
      <c r="VW389" s="0"/>
      <c r="VX389" s="0"/>
      <c r="VY389" s="0"/>
      <c r="VZ389" s="0"/>
      <c r="WA389" s="0"/>
      <c r="WB389" s="0"/>
      <c r="WC389" s="0"/>
      <c r="WD389" s="0"/>
      <c r="WE389" s="0"/>
      <c r="WF389" s="0"/>
      <c r="WG389" s="0"/>
      <c r="WH389" s="0"/>
      <c r="WI389" s="0"/>
      <c r="WJ389" s="0"/>
      <c r="WK389" s="0"/>
      <c r="WL389" s="0"/>
      <c r="WM389" s="0"/>
      <c r="WN389" s="0"/>
      <c r="WO389" s="0"/>
      <c r="WP389" s="0"/>
      <c r="WQ389" s="0"/>
      <c r="WR389" s="0"/>
      <c r="WS389" s="0"/>
      <c r="WT389" s="0"/>
      <c r="WU389" s="0"/>
      <c r="WV389" s="0"/>
      <c r="WW389" s="0"/>
      <c r="WX389" s="0"/>
      <c r="WY389" s="0"/>
      <c r="WZ389" s="0"/>
      <c r="XA389" s="0"/>
      <c r="XB389" s="0"/>
      <c r="XC389" s="0"/>
      <c r="XD389" s="0"/>
      <c r="XE389" s="0"/>
      <c r="XF389" s="0"/>
      <c r="XG389" s="0"/>
      <c r="XH389" s="0"/>
      <c r="XI389" s="0"/>
      <c r="XJ389" s="0"/>
      <c r="XK389" s="0"/>
      <c r="XL389" s="0"/>
      <c r="XM389" s="0"/>
      <c r="XN389" s="0"/>
      <c r="XO389" s="0"/>
      <c r="XP389" s="0"/>
      <c r="XQ389" s="0"/>
      <c r="XR389" s="0"/>
      <c r="XS389" s="0"/>
      <c r="XT389" s="0"/>
      <c r="XU389" s="0"/>
      <c r="XV389" s="0"/>
      <c r="XW389" s="0"/>
      <c r="XX389" s="0"/>
      <c r="XY389" s="0"/>
      <c r="XZ389" s="0"/>
      <c r="YA389" s="0"/>
      <c r="YB389" s="0"/>
      <c r="YC389" s="0"/>
      <c r="YD389" s="0"/>
      <c r="YE389" s="0"/>
      <c r="YF389" s="0"/>
      <c r="YG389" s="0"/>
      <c r="YH389" s="0"/>
      <c r="YI389" s="0"/>
      <c r="YJ389" s="0"/>
      <c r="YK389" s="0"/>
      <c r="YL389" s="0"/>
      <c r="YM389" s="0"/>
      <c r="YN389" s="0"/>
      <c r="YO389" s="0"/>
      <c r="YP389" s="0"/>
      <c r="YQ389" s="0"/>
      <c r="YR389" s="0"/>
      <c r="YS389" s="0"/>
      <c r="YT389" s="0"/>
      <c r="YU389" s="0"/>
      <c r="YV389" s="0"/>
      <c r="YW389" s="0"/>
      <c r="YX389" s="0"/>
      <c r="YY389" s="0"/>
      <c r="YZ389" s="0"/>
      <c r="ZA389" s="0"/>
      <c r="ZB389" s="0"/>
      <c r="ZC389" s="0"/>
      <c r="ZD389" s="0"/>
      <c r="ZE389" s="0"/>
      <c r="ZF389" s="0"/>
      <c r="ZG389" s="0"/>
      <c r="ZH389" s="0"/>
      <c r="ZI389" s="0"/>
      <c r="ZJ389" s="0"/>
      <c r="ZK389" s="0"/>
      <c r="ZL389" s="0"/>
      <c r="ZM389" s="0"/>
      <c r="ZN389" s="0"/>
      <c r="ZO389" s="0"/>
      <c r="ZP389" s="0"/>
      <c r="ZQ389" s="0"/>
      <c r="ZR389" s="0"/>
      <c r="ZS389" s="0"/>
      <c r="ZT389" s="0"/>
      <c r="ZU389" s="0"/>
      <c r="ZV389" s="0"/>
      <c r="ZW389" s="0"/>
      <c r="ZX389" s="0"/>
      <c r="ZY389" s="0"/>
      <c r="ZZ389" s="0"/>
      <c r="AAA389" s="0"/>
      <c r="AAB389" s="0"/>
      <c r="AAC389" s="0"/>
      <c r="AAD389" s="0"/>
      <c r="AAE389" s="0"/>
      <c r="AAF389" s="0"/>
      <c r="AAG389" s="0"/>
      <c r="AAH389" s="0"/>
      <c r="AAI389" s="0"/>
      <c r="AAJ389" s="0"/>
      <c r="AAK389" s="0"/>
      <c r="AAL389" s="0"/>
      <c r="AAM389" s="0"/>
      <c r="AAN389" s="0"/>
      <c r="AAO389" s="0"/>
      <c r="AAP389" s="0"/>
      <c r="AAQ389" s="0"/>
      <c r="AAR389" s="0"/>
      <c r="AAS389" s="0"/>
      <c r="AAT389" s="0"/>
      <c r="AAU389" s="0"/>
      <c r="AAV389" s="0"/>
      <c r="AAW389" s="0"/>
      <c r="AAX389" s="0"/>
      <c r="AAY389" s="0"/>
      <c r="AAZ389" s="0"/>
      <c r="ABA389" s="0"/>
      <c r="ABB389" s="0"/>
      <c r="ABC389" s="0"/>
      <c r="ABD389" s="0"/>
      <c r="ABE389" s="0"/>
      <c r="ABF389" s="0"/>
      <c r="ABG389" s="0"/>
      <c r="ABH389" s="0"/>
      <c r="ABI389" s="0"/>
      <c r="ABJ389" s="0"/>
      <c r="ABK389" s="0"/>
      <c r="ABL389" s="0"/>
      <c r="ABM389" s="0"/>
      <c r="ABN389" s="0"/>
      <c r="ABO389" s="0"/>
      <c r="ABP389" s="0"/>
      <c r="ABQ389" s="0"/>
      <c r="ABR389" s="0"/>
      <c r="ABS389" s="0"/>
      <c r="ABT389" s="0"/>
      <c r="ABU389" s="0"/>
      <c r="ABV389" s="0"/>
      <c r="ABW389" s="0"/>
      <c r="ABX389" s="0"/>
      <c r="ABY389" s="0"/>
      <c r="ABZ389" s="0"/>
      <c r="ACA389" s="0"/>
      <c r="ACB389" s="0"/>
      <c r="ACC389" s="0"/>
      <c r="ACD389" s="0"/>
      <c r="ACE389" s="0"/>
      <c r="ACF389" s="0"/>
      <c r="ACG389" s="0"/>
      <c r="ACH389" s="0"/>
      <c r="ACI389" s="0"/>
      <c r="ACJ389" s="0"/>
      <c r="ACK389" s="0"/>
      <c r="ACL389" s="0"/>
      <c r="ACM389" s="0"/>
      <c r="ACN389" s="0"/>
      <c r="ACO389" s="0"/>
      <c r="ACP389" s="0"/>
      <c r="ACQ389" s="0"/>
      <c r="ACR389" s="0"/>
      <c r="ACS389" s="0"/>
      <c r="ACT389" s="0"/>
      <c r="ACU389" s="0"/>
      <c r="ACV389" s="0"/>
      <c r="ACW389" s="0"/>
      <c r="ACX389" s="0"/>
      <c r="ACY389" s="0"/>
      <c r="ACZ389" s="0"/>
      <c r="ADA389" s="0"/>
      <c r="ADB389" s="0"/>
      <c r="ADC389" s="0"/>
      <c r="ADD389" s="0"/>
      <c r="ADE389" s="0"/>
      <c r="ADF389" s="0"/>
      <c r="ADG389" s="0"/>
      <c r="ADH389" s="0"/>
      <c r="ADI389" s="0"/>
      <c r="ADJ389" s="0"/>
      <c r="ADK389" s="0"/>
      <c r="ADL389" s="0"/>
      <c r="ADM389" s="0"/>
      <c r="ADN389" s="0"/>
      <c r="ADO389" s="0"/>
      <c r="ADP389" s="0"/>
      <c r="ADQ389" s="0"/>
      <c r="ADR389" s="0"/>
      <c r="ADS389" s="0"/>
      <c r="ADT389" s="0"/>
      <c r="ADU389" s="0"/>
      <c r="ADV389" s="0"/>
      <c r="ADW389" s="0"/>
      <c r="ADX389" s="0"/>
      <c r="ADY389" s="0"/>
      <c r="ADZ389" s="0"/>
      <c r="AEA389" s="0"/>
      <c r="AEB389" s="0"/>
      <c r="AEC389" s="0"/>
      <c r="AED389" s="0"/>
      <c r="AEE389" s="0"/>
      <c r="AEF389" s="0"/>
      <c r="AEG389" s="0"/>
      <c r="AEH389" s="0"/>
      <c r="AEI389" s="0"/>
      <c r="AEJ389" s="0"/>
      <c r="AEK389" s="0"/>
      <c r="AEL389" s="0"/>
      <c r="AEM389" s="0"/>
      <c r="AEN389" s="0"/>
      <c r="AEO389" s="0"/>
      <c r="AEP389" s="0"/>
      <c r="AEQ389" s="0"/>
      <c r="AER389" s="0"/>
      <c r="AES389" s="0"/>
      <c r="AET389" s="0"/>
      <c r="AEU389" s="0"/>
      <c r="AEV389" s="0"/>
      <c r="AEW389" s="0"/>
      <c r="AEX389" s="0"/>
      <c r="AEY389" s="0"/>
      <c r="AEZ389" s="0"/>
      <c r="AFA389" s="0"/>
      <c r="AFB389" s="0"/>
      <c r="AFC389" s="0"/>
      <c r="AFD389" s="0"/>
      <c r="AFE389" s="0"/>
      <c r="AFF389" s="0"/>
      <c r="AFG389" s="0"/>
      <c r="AFH389" s="0"/>
      <c r="AFI389" s="0"/>
      <c r="AFJ389" s="0"/>
      <c r="AFK389" s="0"/>
      <c r="AFL389" s="0"/>
      <c r="AFM389" s="0"/>
      <c r="AFN389" s="0"/>
      <c r="AFO389" s="0"/>
      <c r="AFP389" s="0"/>
      <c r="AFQ389" s="0"/>
      <c r="AFR389" s="0"/>
      <c r="AFS389" s="0"/>
      <c r="AFT389" s="0"/>
      <c r="AFU389" s="0"/>
      <c r="AFV389" s="0"/>
      <c r="AFW389" s="0"/>
      <c r="AFX389" s="0"/>
      <c r="AFY389" s="0"/>
      <c r="AFZ389" s="0"/>
      <c r="AGA389" s="0"/>
      <c r="AGB389" s="0"/>
      <c r="AGC389" s="0"/>
      <c r="AGD389" s="0"/>
      <c r="AGE389" s="0"/>
      <c r="AGF389" s="0"/>
      <c r="AGG389" s="0"/>
      <c r="AGH389" s="0"/>
      <c r="AGI389" s="0"/>
      <c r="AGJ389" s="0"/>
      <c r="AGK389" s="0"/>
      <c r="AGL389" s="0"/>
      <c r="AGM389" s="0"/>
      <c r="AGN389" s="0"/>
      <c r="AGO389" s="0"/>
      <c r="AGP389" s="0"/>
      <c r="AGQ389" s="0"/>
      <c r="AGR389" s="0"/>
      <c r="AGS389" s="0"/>
      <c r="AGT389" s="0"/>
      <c r="AGU389" s="0"/>
      <c r="AGV389" s="0"/>
      <c r="AGW389" s="0"/>
      <c r="AGX389" s="0"/>
      <c r="AGY389" s="0"/>
      <c r="AGZ389" s="0"/>
      <c r="AHA389" s="0"/>
      <c r="AHB389" s="0"/>
      <c r="AHC389" s="0"/>
      <c r="AHD389" s="0"/>
      <c r="AHE389" s="0"/>
      <c r="AHF389" s="0"/>
      <c r="AHG389" s="0"/>
      <c r="AHH389" s="0"/>
      <c r="AHI389" s="0"/>
      <c r="AHJ389" s="0"/>
      <c r="AHK389" s="0"/>
      <c r="AHL389" s="0"/>
      <c r="AHM389" s="0"/>
      <c r="AHN389" s="0"/>
      <c r="AHO389" s="0"/>
      <c r="AHP389" s="0"/>
      <c r="AHQ389" s="0"/>
      <c r="AHR389" s="0"/>
      <c r="AHS389" s="0"/>
      <c r="AHT389" s="0"/>
      <c r="AHU389" s="0"/>
      <c r="AHV389" s="0"/>
      <c r="AHW389" s="0"/>
      <c r="AHX389" s="0"/>
      <c r="AHY389" s="0"/>
      <c r="AHZ389" s="0"/>
      <c r="AIA389" s="0"/>
      <c r="AIB389" s="0"/>
      <c r="AIC389" s="0"/>
      <c r="AID389" s="0"/>
      <c r="AIE389" s="0"/>
      <c r="AIF389" s="0"/>
      <c r="AIG389" s="0"/>
      <c r="AIH389" s="0"/>
      <c r="AII389" s="0"/>
      <c r="AIJ389" s="0"/>
      <c r="AIK389" s="0"/>
      <c r="AIL389" s="0"/>
      <c r="AIM389" s="0"/>
      <c r="AIN389" s="0"/>
      <c r="AIO389" s="0"/>
      <c r="AIP389" s="0"/>
      <c r="AIQ389" s="0"/>
      <c r="AIR389" s="0"/>
      <c r="AIS389" s="0"/>
      <c r="AIT389" s="0"/>
      <c r="AIU389" s="0"/>
      <c r="AIV389" s="0"/>
      <c r="AIW389" s="0"/>
      <c r="AIX389" s="0"/>
      <c r="AIY389" s="0"/>
      <c r="AIZ389" s="0"/>
      <c r="AJA389" s="0"/>
      <c r="AJB389" s="0"/>
      <c r="AJC389" s="0"/>
      <c r="AJD389" s="0"/>
      <c r="AJE389" s="0"/>
      <c r="AJF389" s="0"/>
      <c r="AJG389" s="0"/>
      <c r="AJH389" s="0"/>
      <c r="AJI389" s="0"/>
      <c r="AJJ389" s="0"/>
      <c r="AJK389" s="0"/>
      <c r="AJL389" s="0"/>
      <c r="AJM389" s="0"/>
      <c r="AJN389" s="0"/>
      <c r="AJO389" s="0"/>
      <c r="AJP389" s="0"/>
      <c r="AJQ389" s="0"/>
      <c r="AJR389" s="0"/>
      <c r="AJS389" s="0"/>
      <c r="AJT389" s="0"/>
      <c r="AJU389" s="0"/>
      <c r="AJV389" s="0"/>
      <c r="AJW389" s="0"/>
      <c r="AJX389" s="0"/>
      <c r="AJY389" s="0"/>
      <c r="AJZ389" s="0"/>
      <c r="AKA389" s="0"/>
      <c r="AKB389" s="0"/>
      <c r="AKC389" s="0"/>
      <c r="AKD389" s="0"/>
      <c r="AKE389" s="0"/>
      <c r="AKF389" s="0"/>
      <c r="AKG389" s="0"/>
      <c r="AKH389" s="0"/>
      <c r="AKI389" s="0"/>
      <c r="AKJ389" s="0"/>
      <c r="AKK389" s="0"/>
      <c r="AKL389" s="0"/>
      <c r="AKM389" s="0"/>
      <c r="AKN389" s="0"/>
      <c r="AKO389" s="0"/>
      <c r="AKP389" s="0"/>
      <c r="AKQ389" s="0"/>
      <c r="AKR389" s="0"/>
      <c r="AKS389" s="0"/>
      <c r="AKT389" s="0"/>
      <c r="AKU389" s="0"/>
      <c r="AKV389" s="0"/>
      <c r="AKW389" s="0"/>
      <c r="AKX389" s="0"/>
      <c r="AKY389" s="0"/>
      <c r="AKZ389" s="0"/>
      <c r="ALA389" s="0"/>
      <c r="ALB389" s="0"/>
      <c r="ALC389" s="0"/>
      <c r="ALD389" s="0"/>
      <c r="ALE389" s="0"/>
      <c r="ALF389" s="0"/>
      <c r="ALG389" s="0"/>
      <c r="ALH389" s="0"/>
      <c r="ALI389" s="0"/>
      <c r="ALJ389" s="0"/>
      <c r="ALK389" s="0"/>
      <c r="ALL389" s="0"/>
      <c r="ALM389" s="0"/>
      <c r="ALN389" s="0"/>
      <c r="ALO389" s="0"/>
      <c r="ALP389" s="0"/>
      <c r="ALQ389" s="0"/>
      <c r="ALR389" s="0"/>
      <c r="ALS389" s="0"/>
      <c r="ALT389" s="0"/>
      <c r="ALU389" s="0"/>
      <c r="ALV389" s="0"/>
      <c r="ALW389" s="0"/>
      <c r="ALX389" s="0"/>
      <c r="ALY389" s="0"/>
      <c r="ALZ389" s="0"/>
      <c r="AMA389" s="0"/>
      <c r="AMB389" s="0"/>
      <c r="AMC389" s="0"/>
      <c r="AMD389" s="0"/>
      <c r="AME389" s="0"/>
      <c r="AMF389" s="0"/>
      <c r="AMG389" s="0"/>
      <c r="AMH389" s="0"/>
      <c r="AMI389" s="0"/>
      <c r="AMJ389" s="0"/>
    </row>
    <row r="390" customFormat="false" ht="25.5" hidden="false" customHeight="false" outlineLevel="0" collapsed="false">
      <c r="A390" s="126" t="s">
        <v>1448</v>
      </c>
      <c r="B390" s="127" t="n">
        <v>1</v>
      </c>
      <c r="C390" s="127" t="n">
        <v>1</v>
      </c>
      <c r="D390" s="127" t="n">
        <v>0.944</v>
      </c>
      <c r="E390" s="127" t="n">
        <v>0.953</v>
      </c>
      <c r="F390" s="127" t="n">
        <v>0.75</v>
      </c>
      <c r="G390" s="127" t="n">
        <v>0.845</v>
      </c>
      <c r="H390" s="127" t="n">
        <v>0.4577</v>
      </c>
      <c r="I390" s="127" t="n">
        <v>0.66</v>
      </c>
      <c r="J390" s="127" t="n">
        <v>0.442</v>
      </c>
      <c r="K390" s="127" t="n">
        <v>1</v>
      </c>
      <c r="L390" s="127" t="n">
        <v>1</v>
      </c>
      <c r="M390" s="127" t="n">
        <v>0.946</v>
      </c>
      <c r="N390" s="127" t="n">
        <v>0.969</v>
      </c>
      <c r="O390" s="127" t="n">
        <v>0.97</v>
      </c>
      <c r="P390" s="128" t="n">
        <v>0.891</v>
      </c>
      <c r="Q390" s="0"/>
      <c r="R390" s="0"/>
      <c r="S390" s="0"/>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c r="IY390" s="0"/>
      <c r="IZ390" s="0"/>
      <c r="JA390" s="0"/>
      <c r="JB390" s="0"/>
      <c r="JC390" s="0"/>
      <c r="JD390" s="0"/>
      <c r="JE390" s="0"/>
      <c r="JF390" s="0"/>
      <c r="JG390" s="0"/>
      <c r="JH390" s="0"/>
      <c r="JI390" s="0"/>
      <c r="JJ390" s="0"/>
      <c r="JK390" s="0"/>
      <c r="JL390" s="0"/>
      <c r="JM390" s="0"/>
      <c r="JN390" s="0"/>
      <c r="JO390" s="0"/>
      <c r="JP390" s="0"/>
      <c r="JQ390" s="0"/>
      <c r="JR390" s="0"/>
      <c r="JS390" s="0"/>
      <c r="JT390" s="0"/>
      <c r="JU390" s="0"/>
      <c r="JV390" s="0"/>
      <c r="JW390" s="0"/>
      <c r="JX390" s="0"/>
      <c r="JY390" s="0"/>
      <c r="JZ390" s="0"/>
      <c r="KA390" s="0"/>
      <c r="KB390" s="0"/>
      <c r="KC390" s="0"/>
      <c r="KD390" s="0"/>
      <c r="KE390" s="0"/>
      <c r="KF390" s="0"/>
      <c r="KG390" s="0"/>
      <c r="KH390" s="0"/>
      <c r="KI390" s="0"/>
      <c r="KJ390" s="0"/>
      <c r="KK390" s="0"/>
      <c r="KL390" s="0"/>
      <c r="KM390" s="0"/>
      <c r="KN390" s="0"/>
      <c r="KO390" s="0"/>
      <c r="KP390" s="0"/>
      <c r="KQ390" s="0"/>
      <c r="KR390" s="0"/>
      <c r="KS390" s="0"/>
      <c r="KT390" s="0"/>
      <c r="KU390" s="0"/>
      <c r="KV390" s="0"/>
      <c r="KW390" s="0"/>
      <c r="KX390" s="0"/>
      <c r="KY390" s="0"/>
      <c r="KZ390" s="0"/>
      <c r="LA390" s="0"/>
      <c r="LB390" s="0"/>
      <c r="LC390" s="0"/>
      <c r="LD390" s="0"/>
      <c r="LE390" s="0"/>
      <c r="LF390" s="0"/>
      <c r="LG390" s="0"/>
      <c r="LH390" s="0"/>
      <c r="LI390" s="0"/>
      <c r="LJ390" s="0"/>
      <c r="LK390" s="0"/>
      <c r="LL390" s="0"/>
      <c r="LM390" s="0"/>
      <c r="LN390" s="0"/>
      <c r="LO390" s="0"/>
      <c r="LP390" s="0"/>
      <c r="LQ390" s="0"/>
      <c r="LR390" s="0"/>
      <c r="LS390" s="0"/>
      <c r="LT390" s="0"/>
      <c r="LU390" s="0"/>
      <c r="LV390" s="0"/>
      <c r="LW390" s="0"/>
      <c r="LX390" s="0"/>
      <c r="LY390" s="0"/>
      <c r="LZ390" s="0"/>
      <c r="MA390" s="0"/>
      <c r="MB390" s="0"/>
      <c r="MC390" s="0"/>
      <c r="MD390" s="0"/>
      <c r="ME390" s="0"/>
      <c r="MF390" s="0"/>
      <c r="MG390" s="0"/>
      <c r="MH390" s="0"/>
      <c r="MI390" s="0"/>
      <c r="MJ390" s="0"/>
      <c r="MK390" s="0"/>
      <c r="ML390" s="0"/>
      <c r="MM390" s="0"/>
      <c r="MN390" s="0"/>
      <c r="MO390" s="0"/>
      <c r="MP390" s="0"/>
      <c r="MQ390" s="0"/>
      <c r="MR390" s="0"/>
      <c r="MS390" s="0"/>
      <c r="MT390" s="0"/>
      <c r="MU390" s="0"/>
      <c r="MV390" s="0"/>
      <c r="MW390" s="0"/>
      <c r="MX390" s="0"/>
      <c r="MY390" s="0"/>
      <c r="MZ390" s="0"/>
      <c r="NA390" s="0"/>
      <c r="NB390" s="0"/>
      <c r="NC390" s="0"/>
      <c r="ND390" s="0"/>
      <c r="NE390" s="0"/>
      <c r="NF390" s="0"/>
      <c r="NG390" s="0"/>
      <c r="NH390" s="0"/>
      <c r="NI390" s="0"/>
      <c r="NJ390" s="0"/>
      <c r="NK390" s="0"/>
      <c r="NL390" s="0"/>
      <c r="NM390" s="0"/>
      <c r="NN390" s="0"/>
      <c r="NO390" s="0"/>
      <c r="NP390" s="0"/>
      <c r="NQ390" s="0"/>
      <c r="NR390" s="0"/>
      <c r="NS390" s="0"/>
      <c r="NT390" s="0"/>
      <c r="NU390" s="0"/>
      <c r="NV390" s="0"/>
      <c r="NW390" s="0"/>
      <c r="NX390" s="0"/>
      <c r="NY390" s="0"/>
      <c r="NZ390" s="0"/>
      <c r="OA390" s="0"/>
      <c r="OB390" s="0"/>
      <c r="OC390" s="0"/>
      <c r="OD390" s="0"/>
      <c r="OE390" s="0"/>
      <c r="OF390" s="0"/>
      <c r="OG390" s="0"/>
      <c r="OH390" s="0"/>
      <c r="OI390" s="0"/>
      <c r="OJ390" s="0"/>
      <c r="OK390" s="0"/>
      <c r="OL390" s="0"/>
      <c r="OM390" s="0"/>
      <c r="ON390" s="0"/>
      <c r="OO390" s="0"/>
      <c r="OP390" s="0"/>
      <c r="OQ390" s="0"/>
      <c r="OR390" s="0"/>
      <c r="OS390" s="0"/>
      <c r="OT390" s="0"/>
      <c r="OU390" s="0"/>
      <c r="OV390" s="0"/>
      <c r="OW390" s="0"/>
      <c r="OX390" s="0"/>
      <c r="OY390" s="0"/>
      <c r="OZ390" s="0"/>
      <c r="PA390" s="0"/>
      <c r="PB390" s="0"/>
      <c r="PC390" s="0"/>
      <c r="PD390" s="0"/>
      <c r="PE390" s="0"/>
      <c r="PF390" s="0"/>
      <c r="PG390" s="0"/>
      <c r="PH390" s="0"/>
      <c r="PI390" s="0"/>
      <c r="PJ390" s="0"/>
      <c r="PK390" s="0"/>
      <c r="PL390" s="0"/>
      <c r="PM390" s="0"/>
      <c r="PN390" s="0"/>
      <c r="PO390" s="0"/>
      <c r="PP390" s="0"/>
      <c r="PQ390" s="0"/>
      <c r="PR390" s="0"/>
      <c r="PS390" s="0"/>
      <c r="PT390" s="0"/>
      <c r="PU390" s="0"/>
      <c r="PV390" s="0"/>
      <c r="PW390" s="0"/>
      <c r="PX390" s="0"/>
      <c r="PY390" s="0"/>
      <c r="PZ390" s="0"/>
      <c r="QA390" s="0"/>
      <c r="QB390" s="0"/>
      <c r="QC390" s="0"/>
      <c r="QD390" s="0"/>
      <c r="QE390" s="0"/>
      <c r="QF390" s="0"/>
      <c r="QG390" s="0"/>
      <c r="QH390" s="0"/>
      <c r="QI390" s="0"/>
      <c r="QJ390" s="0"/>
      <c r="QK390" s="0"/>
      <c r="QL390" s="0"/>
      <c r="QM390" s="0"/>
      <c r="QN390" s="0"/>
      <c r="QO390" s="0"/>
      <c r="QP390" s="0"/>
      <c r="QQ390" s="0"/>
      <c r="QR390" s="0"/>
      <c r="QS390" s="0"/>
      <c r="QT390" s="0"/>
      <c r="QU390" s="0"/>
      <c r="QV390" s="0"/>
      <c r="QW390" s="0"/>
      <c r="QX390" s="0"/>
      <c r="QY390" s="0"/>
      <c r="QZ390" s="0"/>
      <c r="RA390" s="0"/>
      <c r="RB390" s="0"/>
      <c r="RC390" s="0"/>
      <c r="RD390" s="0"/>
      <c r="RE390" s="0"/>
      <c r="RF390" s="0"/>
      <c r="RG390" s="0"/>
      <c r="RH390" s="0"/>
      <c r="RI390" s="0"/>
      <c r="RJ390" s="0"/>
      <c r="RK390" s="0"/>
      <c r="RL390" s="0"/>
      <c r="RM390" s="0"/>
      <c r="RN390" s="0"/>
      <c r="RO390" s="0"/>
      <c r="RP390" s="0"/>
      <c r="RQ390" s="0"/>
      <c r="RR390" s="0"/>
      <c r="RS390" s="0"/>
      <c r="RT390" s="0"/>
      <c r="RU390" s="0"/>
      <c r="RV390" s="0"/>
      <c r="RW390" s="0"/>
      <c r="RX390" s="0"/>
      <c r="RY390" s="0"/>
      <c r="RZ390" s="0"/>
      <c r="SA390" s="0"/>
      <c r="SB390" s="0"/>
      <c r="SC390" s="0"/>
      <c r="SD390" s="0"/>
      <c r="SE390" s="0"/>
      <c r="SF390" s="0"/>
      <c r="SG390" s="0"/>
      <c r="SH390" s="0"/>
      <c r="SI390" s="0"/>
      <c r="SJ390" s="0"/>
      <c r="SK390" s="0"/>
      <c r="SL390" s="0"/>
      <c r="SM390" s="0"/>
      <c r="SN390" s="0"/>
      <c r="SO390" s="0"/>
      <c r="SP390" s="0"/>
      <c r="SQ390" s="0"/>
      <c r="SR390" s="0"/>
      <c r="SS390" s="0"/>
      <c r="ST390" s="0"/>
      <c r="SU390" s="0"/>
      <c r="SV390" s="0"/>
      <c r="SW390" s="0"/>
      <c r="SX390" s="0"/>
      <c r="SY390" s="0"/>
      <c r="SZ390" s="0"/>
      <c r="TA390" s="0"/>
      <c r="TB390" s="0"/>
      <c r="TC390" s="0"/>
      <c r="TD390" s="0"/>
      <c r="TE390" s="0"/>
      <c r="TF390" s="0"/>
      <c r="TG390" s="0"/>
      <c r="TH390" s="0"/>
      <c r="TI390" s="0"/>
      <c r="TJ390" s="0"/>
      <c r="TK390" s="0"/>
      <c r="TL390" s="0"/>
      <c r="TM390" s="0"/>
      <c r="TN390" s="0"/>
      <c r="TO390" s="0"/>
      <c r="TP390" s="0"/>
      <c r="TQ390" s="0"/>
      <c r="TR390" s="0"/>
      <c r="TS390" s="0"/>
      <c r="TT390" s="0"/>
      <c r="TU390" s="0"/>
      <c r="TV390" s="0"/>
      <c r="TW390" s="0"/>
      <c r="TX390" s="0"/>
      <c r="TY390" s="0"/>
      <c r="TZ390" s="0"/>
      <c r="UA390" s="0"/>
      <c r="UB390" s="0"/>
      <c r="UC390" s="0"/>
      <c r="UD390" s="0"/>
      <c r="UE390" s="0"/>
      <c r="UF390" s="0"/>
      <c r="UG390" s="0"/>
      <c r="UH390" s="0"/>
      <c r="UI390" s="0"/>
      <c r="UJ390" s="0"/>
      <c r="UK390" s="0"/>
      <c r="UL390" s="0"/>
      <c r="UM390" s="0"/>
      <c r="UN390" s="0"/>
      <c r="UO390" s="0"/>
      <c r="UP390" s="0"/>
      <c r="UQ390" s="0"/>
      <c r="UR390" s="0"/>
      <c r="US390" s="0"/>
      <c r="UT390" s="0"/>
      <c r="UU390" s="0"/>
      <c r="UV390" s="0"/>
      <c r="UW390" s="0"/>
      <c r="UX390" s="0"/>
      <c r="UY390" s="0"/>
      <c r="UZ390" s="0"/>
      <c r="VA390" s="0"/>
      <c r="VB390" s="0"/>
      <c r="VC390" s="0"/>
      <c r="VD390" s="0"/>
      <c r="VE390" s="0"/>
      <c r="VF390" s="0"/>
      <c r="VG390" s="0"/>
      <c r="VH390" s="0"/>
      <c r="VI390" s="0"/>
      <c r="VJ390" s="0"/>
      <c r="VK390" s="0"/>
      <c r="VL390" s="0"/>
      <c r="VM390" s="0"/>
      <c r="VN390" s="0"/>
      <c r="VO390" s="0"/>
      <c r="VP390" s="0"/>
      <c r="VQ390" s="0"/>
      <c r="VR390" s="0"/>
      <c r="VS390" s="0"/>
      <c r="VT390" s="0"/>
      <c r="VU390" s="0"/>
      <c r="VV390" s="0"/>
      <c r="VW390" s="0"/>
      <c r="VX390" s="0"/>
      <c r="VY390" s="0"/>
      <c r="VZ390" s="0"/>
      <c r="WA390" s="0"/>
      <c r="WB390" s="0"/>
      <c r="WC390" s="0"/>
      <c r="WD390" s="0"/>
      <c r="WE390" s="0"/>
      <c r="WF390" s="0"/>
      <c r="WG390" s="0"/>
      <c r="WH390" s="0"/>
      <c r="WI390" s="0"/>
      <c r="WJ390" s="0"/>
      <c r="WK390" s="0"/>
      <c r="WL390" s="0"/>
      <c r="WM390" s="0"/>
      <c r="WN390" s="0"/>
      <c r="WO390" s="0"/>
      <c r="WP390" s="0"/>
      <c r="WQ390" s="0"/>
      <c r="WR390" s="0"/>
      <c r="WS390" s="0"/>
      <c r="WT390" s="0"/>
      <c r="WU390" s="0"/>
      <c r="WV390" s="0"/>
      <c r="WW390" s="0"/>
      <c r="WX390" s="0"/>
      <c r="WY390" s="0"/>
      <c r="WZ390" s="0"/>
      <c r="XA390" s="0"/>
      <c r="XB390" s="0"/>
      <c r="XC390" s="0"/>
      <c r="XD390" s="0"/>
      <c r="XE390" s="0"/>
      <c r="XF390" s="0"/>
      <c r="XG390" s="0"/>
      <c r="XH390" s="0"/>
      <c r="XI390" s="0"/>
      <c r="XJ390" s="0"/>
      <c r="XK390" s="0"/>
      <c r="XL390" s="0"/>
      <c r="XM390" s="0"/>
      <c r="XN390" s="0"/>
      <c r="XO390" s="0"/>
      <c r="XP390" s="0"/>
      <c r="XQ390" s="0"/>
      <c r="XR390" s="0"/>
      <c r="XS390" s="0"/>
      <c r="XT390" s="0"/>
      <c r="XU390" s="0"/>
      <c r="XV390" s="0"/>
      <c r="XW390" s="0"/>
      <c r="XX390" s="0"/>
      <c r="XY390" s="0"/>
      <c r="XZ390" s="0"/>
      <c r="YA390" s="0"/>
      <c r="YB390" s="0"/>
      <c r="YC390" s="0"/>
      <c r="YD390" s="0"/>
      <c r="YE390" s="0"/>
      <c r="YF390" s="0"/>
      <c r="YG390" s="0"/>
      <c r="YH390" s="0"/>
      <c r="YI390" s="0"/>
      <c r="YJ390" s="0"/>
      <c r="YK390" s="0"/>
      <c r="YL390" s="0"/>
      <c r="YM390" s="0"/>
      <c r="YN390" s="0"/>
      <c r="YO390" s="0"/>
      <c r="YP390" s="0"/>
      <c r="YQ390" s="0"/>
      <c r="YR390" s="0"/>
      <c r="YS390" s="0"/>
      <c r="YT390" s="0"/>
      <c r="YU390" s="0"/>
      <c r="YV390" s="0"/>
      <c r="YW390" s="0"/>
      <c r="YX390" s="0"/>
      <c r="YY390" s="0"/>
      <c r="YZ390" s="0"/>
      <c r="ZA390" s="0"/>
      <c r="ZB390" s="0"/>
      <c r="ZC390" s="0"/>
      <c r="ZD390" s="0"/>
      <c r="ZE390" s="0"/>
      <c r="ZF390" s="0"/>
      <c r="ZG390" s="0"/>
      <c r="ZH390" s="0"/>
      <c r="ZI390" s="0"/>
      <c r="ZJ390" s="0"/>
      <c r="ZK390" s="0"/>
      <c r="ZL390" s="0"/>
      <c r="ZM390" s="0"/>
      <c r="ZN390" s="0"/>
      <c r="ZO390" s="0"/>
      <c r="ZP390" s="0"/>
      <c r="ZQ390" s="0"/>
      <c r="ZR390" s="0"/>
      <c r="ZS390" s="0"/>
      <c r="ZT390" s="0"/>
      <c r="ZU390" s="0"/>
      <c r="ZV390" s="0"/>
      <c r="ZW390" s="0"/>
      <c r="ZX390" s="0"/>
      <c r="ZY390" s="0"/>
      <c r="ZZ390" s="0"/>
      <c r="AAA390" s="0"/>
      <c r="AAB390" s="0"/>
      <c r="AAC390" s="0"/>
      <c r="AAD390" s="0"/>
      <c r="AAE390" s="0"/>
      <c r="AAF390" s="0"/>
      <c r="AAG390" s="0"/>
      <c r="AAH390" s="0"/>
      <c r="AAI390" s="0"/>
      <c r="AAJ390" s="0"/>
      <c r="AAK390" s="0"/>
      <c r="AAL390" s="0"/>
      <c r="AAM390" s="0"/>
      <c r="AAN390" s="0"/>
      <c r="AAO390" s="0"/>
      <c r="AAP390" s="0"/>
      <c r="AAQ390" s="0"/>
      <c r="AAR390" s="0"/>
      <c r="AAS390" s="0"/>
      <c r="AAT390" s="0"/>
      <c r="AAU390" s="0"/>
      <c r="AAV390" s="0"/>
      <c r="AAW390" s="0"/>
      <c r="AAX390" s="0"/>
      <c r="AAY390" s="0"/>
      <c r="AAZ390" s="0"/>
      <c r="ABA390" s="0"/>
      <c r="ABB390" s="0"/>
      <c r="ABC390" s="0"/>
      <c r="ABD390" s="0"/>
      <c r="ABE390" s="0"/>
      <c r="ABF390" s="0"/>
      <c r="ABG390" s="0"/>
      <c r="ABH390" s="0"/>
      <c r="ABI390" s="0"/>
      <c r="ABJ390" s="0"/>
      <c r="ABK390" s="0"/>
      <c r="ABL390" s="0"/>
      <c r="ABM390" s="0"/>
      <c r="ABN390" s="0"/>
      <c r="ABO390" s="0"/>
      <c r="ABP390" s="0"/>
      <c r="ABQ390" s="0"/>
      <c r="ABR390" s="0"/>
      <c r="ABS390" s="0"/>
      <c r="ABT390" s="0"/>
      <c r="ABU390" s="0"/>
      <c r="ABV390" s="0"/>
      <c r="ABW390" s="0"/>
      <c r="ABX390" s="0"/>
      <c r="ABY390" s="0"/>
      <c r="ABZ390" s="0"/>
      <c r="ACA390" s="0"/>
      <c r="ACB390" s="0"/>
      <c r="ACC390" s="0"/>
      <c r="ACD390" s="0"/>
      <c r="ACE390" s="0"/>
      <c r="ACF390" s="0"/>
      <c r="ACG390" s="0"/>
      <c r="ACH390" s="0"/>
      <c r="ACI390" s="0"/>
      <c r="ACJ390" s="0"/>
      <c r="ACK390" s="0"/>
      <c r="ACL390" s="0"/>
      <c r="ACM390" s="0"/>
      <c r="ACN390" s="0"/>
      <c r="ACO390" s="0"/>
      <c r="ACP390" s="0"/>
      <c r="ACQ390" s="0"/>
      <c r="ACR390" s="0"/>
      <c r="ACS390" s="0"/>
      <c r="ACT390" s="0"/>
      <c r="ACU390" s="0"/>
      <c r="ACV390" s="0"/>
      <c r="ACW390" s="0"/>
      <c r="ACX390" s="0"/>
      <c r="ACY390" s="0"/>
      <c r="ACZ390" s="0"/>
      <c r="ADA390" s="0"/>
      <c r="ADB390" s="0"/>
      <c r="ADC390" s="0"/>
      <c r="ADD390" s="0"/>
      <c r="ADE390" s="0"/>
      <c r="ADF390" s="0"/>
      <c r="ADG390" s="0"/>
      <c r="ADH390" s="0"/>
      <c r="ADI390" s="0"/>
      <c r="ADJ390" s="0"/>
      <c r="ADK390" s="0"/>
      <c r="ADL390" s="0"/>
      <c r="ADM390" s="0"/>
      <c r="ADN390" s="0"/>
      <c r="ADO390" s="0"/>
      <c r="ADP390" s="0"/>
      <c r="ADQ390" s="0"/>
      <c r="ADR390" s="0"/>
      <c r="ADS390" s="0"/>
      <c r="ADT390" s="0"/>
      <c r="ADU390" s="0"/>
      <c r="ADV390" s="0"/>
      <c r="ADW390" s="0"/>
      <c r="ADX390" s="0"/>
      <c r="ADY390" s="0"/>
      <c r="ADZ390" s="0"/>
      <c r="AEA390" s="0"/>
      <c r="AEB390" s="0"/>
      <c r="AEC390" s="0"/>
      <c r="AED390" s="0"/>
      <c r="AEE390" s="0"/>
      <c r="AEF390" s="0"/>
      <c r="AEG390" s="0"/>
      <c r="AEH390" s="0"/>
      <c r="AEI390" s="0"/>
      <c r="AEJ390" s="0"/>
      <c r="AEK390" s="0"/>
      <c r="AEL390" s="0"/>
      <c r="AEM390" s="0"/>
      <c r="AEN390" s="0"/>
      <c r="AEO390" s="0"/>
      <c r="AEP390" s="0"/>
      <c r="AEQ390" s="0"/>
      <c r="AER390" s="0"/>
      <c r="AES390" s="0"/>
      <c r="AET390" s="0"/>
      <c r="AEU390" s="0"/>
      <c r="AEV390" s="0"/>
      <c r="AEW390" s="0"/>
      <c r="AEX390" s="0"/>
      <c r="AEY390" s="0"/>
      <c r="AEZ390" s="0"/>
      <c r="AFA390" s="0"/>
      <c r="AFB390" s="0"/>
      <c r="AFC390" s="0"/>
      <c r="AFD390" s="0"/>
      <c r="AFE390" s="0"/>
      <c r="AFF390" s="0"/>
      <c r="AFG390" s="0"/>
      <c r="AFH390" s="0"/>
      <c r="AFI390" s="0"/>
      <c r="AFJ390" s="0"/>
      <c r="AFK390" s="0"/>
      <c r="AFL390" s="0"/>
      <c r="AFM390" s="0"/>
      <c r="AFN390" s="0"/>
      <c r="AFO390" s="0"/>
      <c r="AFP390" s="0"/>
      <c r="AFQ390" s="0"/>
      <c r="AFR390" s="0"/>
      <c r="AFS390" s="0"/>
      <c r="AFT390" s="0"/>
      <c r="AFU390" s="0"/>
      <c r="AFV390" s="0"/>
      <c r="AFW390" s="0"/>
      <c r="AFX390" s="0"/>
      <c r="AFY390" s="0"/>
      <c r="AFZ390" s="0"/>
      <c r="AGA390" s="0"/>
      <c r="AGB390" s="0"/>
      <c r="AGC390" s="0"/>
      <c r="AGD390" s="0"/>
      <c r="AGE390" s="0"/>
      <c r="AGF390" s="0"/>
      <c r="AGG390" s="0"/>
      <c r="AGH390" s="0"/>
      <c r="AGI390" s="0"/>
      <c r="AGJ390" s="0"/>
      <c r="AGK390" s="0"/>
      <c r="AGL390" s="0"/>
      <c r="AGM390" s="0"/>
      <c r="AGN390" s="0"/>
      <c r="AGO390" s="0"/>
      <c r="AGP390" s="0"/>
      <c r="AGQ390" s="0"/>
      <c r="AGR390" s="0"/>
      <c r="AGS390" s="0"/>
      <c r="AGT390" s="0"/>
      <c r="AGU390" s="0"/>
      <c r="AGV390" s="0"/>
      <c r="AGW390" s="0"/>
      <c r="AGX390" s="0"/>
      <c r="AGY390" s="0"/>
      <c r="AGZ390" s="0"/>
      <c r="AHA390" s="0"/>
      <c r="AHB390" s="0"/>
      <c r="AHC390" s="0"/>
      <c r="AHD390" s="0"/>
      <c r="AHE390" s="0"/>
      <c r="AHF390" s="0"/>
      <c r="AHG390" s="0"/>
      <c r="AHH390" s="0"/>
      <c r="AHI390" s="0"/>
      <c r="AHJ390" s="0"/>
      <c r="AHK390" s="0"/>
      <c r="AHL390" s="0"/>
      <c r="AHM390" s="0"/>
      <c r="AHN390" s="0"/>
      <c r="AHO390" s="0"/>
      <c r="AHP390" s="0"/>
      <c r="AHQ390" s="0"/>
      <c r="AHR390" s="0"/>
      <c r="AHS390" s="0"/>
      <c r="AHT390" s="0"/>
      <c r="AHU390" s="0"/>
      <c r="AHV390" s="0"/>
      <c r="AHW390" s="0"/>
      <c r="AHX390" s="0"/>
      <c r="AHY390" s="0"/>
      <c r="AHZ390" s="0"/>
      <c r="AIA390" s="0"/>
      <c r="AIB390" s="0"/>
      <c r="AIC390" s="0"/>
      <c r="AID390" s="0"/>
      <c r="AIE390" s="0"/>
      <c r="AIF390" s="0"/>
      <c r="AIG390" s="0"/>
      <c r="AIH390" s="0"/>
      <c r="AII390" s="0"/>
      <c r="AIJ390" s="0"/>
      <c r="AIK390" s="0"/>
      <c r="AIL390" s="0"/>
      <c r="AIM390" s="0"/>
      <c r="AIN390" s="0"/>
      <c r="AIO390" s="0"/>
      <c r="AIP390" s="0"/>
      <c r="AIQ390" s="0"/>
      <c r="AIR390" s="0"/>
      <c r="AIS390" s="0"/>
      <c r="AIT390" s="0"/>
      <c r="AIU390" s="0"/>
      <c r="AIV390" s="0"/>
      <c r="AIW390" s="0"/>
      <c r="AIX390" s="0"/>
      <c r="AIY390" s="0"/>
      <c r="AIZ390" s="0"/>
      <c r="AJA390" s="0"/>
      <c r="AJB390" s="0"/>
      <c r="AJC390" s="0"/>
      <c r="AJD390" s="0"/>
      <c r="AJE390" s="0"/>
      <c r="AJF390" s="0"/>
      <c r="AJG390" s="0"/>
      <c r="AJH390" s="0"/>
      <c r="AJI390" s="0"/>
      <c r="AJJ390" s="0"/>
      <c r="AJK390" s="0"/>
      <c r="AJL390" s="0"/>
      <c r="AJM390" s="0"/>
      <c r="AJN390" s="0"/>
      <c r="AJO390" s="0"/>
      <c r="AJP390" s="0"/>
      <c r="AJQ390" s="0"/>
      <c r="AJR390" s="0"/>
      <c r="AJS390" s="0"/>
      <c r="AJT390" s="0"/>
      <c r="AJU390" s="0"/>
      <c r="AJV390" s="0"/>
      <c r="AJW390" s="0"/>
      <c r="AJX390" s="0"/>
      <c r="AJY390" s="0"/>
      <c r="AJZ390" s="0"/>
      <c r="AKA390" s="0"/>
      <c r="AKB390" s="0"/>
      <c r="AKC390" s="0"/>
      <c r="AKD390" s="0"/>
      <c r="AKE390" s="0"/>
      <c r="AKF390" s="0"/>
      <c r="AKG390" s="0"/>
      <c r="AKH390" s="0"/>
      <c r="AKI390" s="0"/>
      <c r="AKJ390" s="0"/>
      <c r="AKK390" s="0"/>
      <c r="AKL390" s="0"/>
      <c r="AKM390" s="0"/>
      <c r="AKN390" s="0"/>
      <c r="AKO390" s="0"/>
      <c r="AKP390" s="0"/>
      <c r="AKQ390" s="0"/>
      <c r="AKR390" s="0"/>
      <c r="AKS390" s="0"/>
      <c r="AKT390" s="0"/>
      <c r="AKU390" s="0"/>
      <c r="AKV390" s="0"/>
      <c r="AKW390" s="0"/>
      <c r="AKX390" s="0"/>
      <c r="AKY390" s="0"/>
      <c r="AKZ390" s="0"/>
      <c r="ALA390" s="0"/>
      <c r="ALB390" s="0"/>
      <c r="ALC390" s="0"/>
      <c r="ALD390" s="0"/>
      <c r="ALE390" s="0"/>
      <c r="ALF390" s="0"/>
      <c r="ALG390" s="0"/>
      <c r="ALH390" s="0"/>
      <c r="ALI390" s="0"/>
      <c r="ALJ390" s="0"/>
      <c r="ALK390" s="0"/>
      <c r="ALL390" s="0"/>
      <c r="ALM390" s="0"/>
      <c r="ALN390" s="0"/>
      <c r="ALO390" s="0"/>
      <c r="ALP390" s="0"/>
      <c r="ALQ390" s="0"/>
      <c r="ALR390" s="0"/>
      <c r="ALS390" s="0"/>
      <c r="ALT390" s="0"/>
      <c r="ALU390" s="0"/>
      <c r="ALV390" s="0"/>
      <c r="ALW390" s="0"/>
      <c r="ALX390" s="0"/>
      <c r="ALY390" s="0"/>
      <c r="ALZ390" s="0"/>
      <c r="AMA390" s="0"/>
      <c r="AMB390" s="0"/>
      <c r="AMC390" s="0"/>
      <c r="AMD390" s="0"/>
      <c r="AME390" s="0"/>
      <c r="AMF390" s="0"/>
      <c r="AMG390" s="0"/>
      <c r="AMH390" s="0"/>
      <c r="AMI390" s="0"/>
      <c r="AMJ390" s="0"/>
    </row>
    <row r="391" customFormat="false" ht="25.5" hidden="false" customHeight="false" outlineLevel="0" collapsed="false">
      <c r="A391" s="126" t="s">
        <v>1449</v>
      </c>
      <c r="B391" s="127" t="n">
        <v>1</v>
      </c>
      <c r="C391" s="127" t="n">
        <v>1</v>
      </c>
      <c r="D391" s="127" t="n">
        <v>0.938</v>
      </c>
      <c r="E391" s="127" t="n">
        <v>0.438</v>
      </c>
      <c r="F391" s="127" t="n">
        <v>0.926</v>
      </c>
      <c r="G391" s="127" t="n">
        <v>0.642</v>
      </c>
      <c r="H391" s="127" t="n">
        <v>0.471</v>
      </c>
      <c r="I391" s="0"/>
      <c r="J391" s="127" t="n">
        <v>0.302</v>
      </c>
      <c r="K391" s="127" t="n">
        <v>1</v>
      </c>
      <c r="L391" s="127" t="n">
        <v>1</v>
      </c>
      <c r="M391" s="127" t="n">
        <v>0.995</v>
      </c>
      <c r="N391" s="127" t="n">
        <v>0.93</v>
      </c>
      <c r="O391" s="127" t="n">
        <v>0.963</v>
      </c>
      <c r="P391" s="128" t="n">
        <v>0.786</v>
      </c>
      <c r="Q391" s="0"/>
      <c r="R391" s="0"/>
      <c r="S391" s="0"/>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c r="IY391" s="0"/>
      <c r="IZ391" s="0"/>
      <c r="JA391" s="0"/>
      <c r="JB391" s="0"/>
      <c r="JC391" s="0"/>
      <c r="JD391" s="0"/>
      <c r="JE391" s="0"/>
      <c r="JF391" s="0"/>
      <c r="JG391" s="0"/>
      <c r="JH391" s="0"/>
      <c r="JI391" s="0"/>
      <c r="JJ391" s="0"/>
      <c r="JK391" s="0"/>
      <c r="JL391" s="0"/>
      <c r="JM391" s="0"/>
      <c r="JN391" s="0"/>
      <c r="JO391" s="0"/>
      <c r="JP391" s="0"/>
      <c r="JQ391" s="0"/>
      <c r="JR391" s="0"/>
      <c r="JS391" s="0"/>
      <c r="JT391" s="0"/>
      <c r="JU391" s="0"/>
      <c r="JV391" s="0"/>
      <c r="JW391" s="0"/>
      <c r="JX391" s="0"/>
      <c r="JY391" s="0"/>
      <c r="JZ391" s="0"/>
      <c r="KA391" s="0"/>
      <c r="KB391" s="0"/>
      <c r="KC391" s="0"/>
      <c r="KD391" s="0"/>
      <c r="KE391" s="0"/>
      <c r="KF391" s="0"/>
      <c r="KG391" s="0"/>
      <c r="KH391" s="0"/>
      <c r="KI391" s="0"/>
      <c r="KJ391" s="0"/>
      <c r="KK391" s="0"/>
      <c r="KL391" s="0"/>
      <c r="KM391" s="0"/>
      <c r="KN391" s="0"/>
      <c r="KO391" s="0"/>
      <c r="KP391" s="0"/>
      <c r="KQ391" s="0"/>
      <c r="KR391" s="0"/>
      <c r="KS391" s="0"/>
      <c r="KT391" s="0"/>
      <c r="KU391" s="0"/>
      <c r="KV391" s="0"/>
      <c r="KW391" s="0"/>
      <c r="KX391" s="0"/>
      <c r="KY391" s="0"/>
      <c r="KZ391" s="0"/>
      <c r="LA391" s="0"/>
      <c r="LB391" s="0"/>
      <c r="LC391" s="0"/>
      <c r="LD391" s="0"/>
      <c r="LE391" s="0"/>
      <c r="LF391" s="0"/>
      <c r="LG391" s="0"/>
      <c r="LH391" s="0"/>
      <c r="LI391" s="0"/>
      <c r="LJ391" s="0"/>
      <c r="LK391" s="0"/>
      <c r="LL391" s="0"/>
      <c r="LM391" s="0"/>
      <c r="LN391" s="0"/>
      <c r="LO391" s="0"/>
      <c r="LP391" s="0"/>
      <c r="LQ391" s="0"/>
      <c r="LR391" s="0"/>
      <c r="LS391" s="0"/>
      <c r="LT391" s="0"/>
      <c r="LU391" s="0"/>
      <c r="LV391" s="0"/>
      <c r="LW391" s="0"/>
      <c r="LX391" s="0"/>
      <c r="LY391" s="0"/>
      <c r="LZ391" s="0"/>
      <c r="MA391" s="0"/>
      <c r="MB391" s="0"/>
      <c r="MC391" s="0"/>
      <c r="MD391" s="0"/>
      <c r="ME391" s="0"/>
      <c r="MF391" s="0"/>
      <c r="MG391" s="0"/>
      <c r="MH391" s="0"/>
      <c r="MI391" s="0"/>
      <c r="MJ391" s="0"/>
      <c r="MK391" s="0"/>
      <c r="ML391" s="0"/>
      <c r="MM391" s="0"/>
      <c r="MN391" s="0"/>
      <c r="MO391" s="0"/>
      <c r="MP391" s="0"/>
      <c r="MQ391" s="0"/>
      <c r="MR391" s="0"/>
      <c r="MS391" s="0"/>
      <c r="MT391" s="0"/>
      <c r="MU391" s="0"/>
      <c r="MV391" s="0"/>
      <c r="MW391" s="0"/>
      <c r="MX391" s="0"/>
      <c r="MY391" s="0"/>
      <c r="MZ391" s="0"/>
      <c r="NA391" s="0"/>
      <c r="NB391" s="0"/>
      <c r="NC391" s="0"/>
      <c r="ND391" s="0"/>
      <c r="NE391" s="0"/>
      <c r="NF391" s="0"/>
      <c r="NG391" s="0"/>
      <c r="NH391" s="0"/>
      <c r="NI391" s="0"/>
      <c r="NJ391" s="0"/>
      <c r="NK391" s="0"/>
      <c r="NL391" s="0"/>
      <c r="NM391" s="0"/>
      <c r="NN391" s="0"/>
      <c r="NO391" s="0"/>
      <c r="NP391" s="0"/>
      <c r="NQ391" s="0"/>
      <c r="NR391" s="0"/>
      <c r="NS391" s="0"/>
      <c r="NT391" s="0"/>
      <c r="NU391" s="0"/>
      <c r="NV391" s="0"/>
      <c r="NW391" s="0"/>
      <c r="NX391" s="0"/>
      <c r="NY391" s="0"/>
      <c r="NZ391" s="0"/>
      <c r="OA391" s="0"/>
      <c r="OB391" s="0"/>
      <c r="OC391" s="0"/>
      <c r="OD391" s="0"/>
      <c r="OE391" s="0"/>
      <c r="OF391" s="0"/>
      <c r="OG391" s="0"/>
      <c r="OH391" s="0"/>
      <c r="OI391" s="0"/>
      <c r="OJ391" s="0"/>
      <c r="OK391" s="0"/>
      <c r="OL391" s="0"/>
      <c r="OM391" s="0"/>
      <c r="ON391" s="0"/>
      <c r="OO391" s="0"/>
      <c r="OP391" s="0"/>
      <c r="OQ391" s="0"/>
      <c r="OR391" s="0"/>
      <c r="OS391" s="0"/>
      <c r="OT391" s="0"/>
      <c r="OU391" s="0"/>
      <c r="OV391" s="0"/>
      <c r="OW391" s="0"/>
      <c r="OX391" s="0"/>
      <c r="OY391" s="0"/>
      <c r="OZ391" s="0"/>
      <c r="PA391" s="0"/>
      <c r="PB391" s="0"/>
      <c r="PC391" s="0"/>
      <c r="PD391" s="0"/>
      <c r="PE391" s="0"/>
      <c r="PF391" s="0"/>
      <c r="PG391" s="0"/>
      <c r="PH391" s="0"/>
      <c r="PI391" s="0"/>
      <c r="PJ391" s="0"/>
      <c r="PK391" s="0"/>
      <c r="PL391" s="0"/>
      <c r="PM391" s="0"/>
      <c r="PN391" s="0"/>
      <c r="PO391" s="0"/>
      <c r="PP391" s="0"/>
      <c r="PQ391" s="0"/>
      <c r="PR391" s="0"/>
      <c r="PS391" s="0"/>
      <c r="PT391" s="0"/>
      <c r="PU391" s="0"/>
      <c r="PV391" s="0"/>
      <c r="PW391" s="0"/>
      <c r="PX391" s="0"/>
      <c r="PY391" s="0"/>
      <c r="PZ391" s="0"/>
      <c r="QA391" s="0"/>
      <c r="QB391" s="0"/>
      <c r="QC391" s="0"/>
      <c r="QD391" s="0"/>
      <c r="QE391" s="0"/>
      <c r="QF391" s="0"/>
      <c r="QG391" s="0"/>
      <c r="QH391" s="0"/>
      <c r="QI391" s="0"/>
      <c r="QJ391" s="0"/>
      <c r="QK391" s="0"/>
      <c r="QL391" s="0"/>
      <c r="QM391" s="0"/>
      <c r="QN391" s="0"/>
      <c r="QO391" s="0"/>
      <c r="QP391" s="0"/>
      <c r="QQ391" s="0"/>
      <c r="QR391" s="0"/>
      <c r="QS391" s="0"/>
      <c r="QT391" s="0"/>
      <c r="QU391" s="0"/>
      <c r="QV391" s="0"/>
      <c r="QW391" s="0"/>
      <c r="QX391" s="0"/>
      <c r="QY391" s="0"/>
      <c r="QZ391" s="0"/>
      <c r="RA391" s="0"/>
      <c r="RB391" s="0"/>
      <c r="RC391" s="0"/>
      <c r="RD391" s="0"/>
      <c r="RE391" s="0"/>
      <c r="RF391" s="0"/>
      <c r="RG391" s="0"/>
      <c r="RH391" s="0"/>
      <c r="RI391" s="0"/>
      <c r="RJ391" s="0"/>
      <c r="RK391" s="0"/>
      <c r="RL391" s="0"/>
      <c r="RM391" s="0"/>
      <c r="RN391" s="0"/>
      <c r="RO391" s="0"/>
      <c r="RP391" s="0"/>
      <c r="RQ391" s="0"/>
      <c r="RR391" s="0"/>
      <c r="RS391" s="0"/>
      <c r="RT391" s="0"/>
      <c r="RU391" s="0"/>
      <c r="RV391" s="0"/>
      <c r="RW391" s="0"/>
      <c r="RX391" s="0"/>
      <c r="RY391" s="0"/>
      <c r="RZ391" s="0"/>
      <c r="SA391" s="0"/>
      <c r="SB391" s="0"/>
      <c r="SC391" s="0"/>
      <c r="SD391" s="0"/>
      <c r="SE391" s="0"/>
      <c r="SF391" s="0"/>
      <c r="SG391" s="0"/>
      <c r="SH391" s="0"/>
      <c r="SI391" s="0"/>
      <c r="SJ391" s="0"/>
      <c r="SK391" s="0"/>
      <c r="SL391" s="0"/>
      <c r="SM391" s="0"/>
      <c r="SN391" s="0"/>
      <c r="SO391" s="0"/>
      <c r="SP391" s="0"/>
      <c r="SQ391" s="0"/>
      <c r="SR391" s="0"/>
      <c r="SS391" s="0"/>
      <c r="ST391" s="0"/>
      <c r="SU391" s="0"/>
      <c r="SV391" s="0"/>
      <c r="SW391" s="0"/>
      <c r="SX391" s="0"/>
      <c r="SY391" s="0"/>
      <c r="SZ391" s="0"/>
      <c r="TA391" s="0"/>
      <c r="TB391" s="0"/>
      <c r="TC391" s="0"/>
      <c r="TD391" s="0"/>
      <c r="TE391" s="0"/>
      <c r="TF391" s="0"/>
      <c r="TG391" s="0"/>
      <c r="TH391" s="0"/>
      <c r="TI391" s="0"/>
      <c r="TJ391" s="0"/>
      <c r="TK391" s="0"/>
      <c r="TL391" s="0"/>
      <c r="TM391" s="0"/>
      <c r="TN391" s="0"/>
      <c r="TO391" s="0"/>
      <c r="TP391" s="0"/>
      <c r="TQ391" s="0"/>
      <c r="TR391" s="0"/>
      <c r="TS391" s="0"/>
      <c r="TT391" s="0"/>
      <c r="TU391" s="0"/>
      <c r="TV391" s="0"/>
      <c r="TW391" s="0"/>
      <c r="TX391" s="0"/>
      <c r="TY391" s="0"/>
      <c r="TZ391" s="0"/>
      <c r="UA391" s="0"/>
      <c r="UB391" s="0"/>
      <c r="UC391" s="0"/>
      <c r="UD391" s="0"/>
      <c r="UE391" s="0"/>
      <c r="UF391" s="0"/>
      <c r="UG391" s="0"/>
      <c r="UH391" s="0"/>
      <c r="UI391" s="0"/>
      <c r="UJ391" s="0"/>
      <c r="UK391" s="0"/>
      <c r="UL391" s="0"/>
      <c r="UM391" s="0"/>
      <c r="UN391" s="0"/>
      <c r="UO391" s="0"/>
      <c r="UP391" s="0"/>
      <c r="UQ391" s="0"/>
      <c r="UR391" s="0"/>
      <c r="US391" s="0"/>
      <c r="UT391" s="0"/>
      <c r="UU391" s="0"/>
      <c r="UV391" s="0"/>
      <c r="UW391" s="0"/>
      <c r="UX391" s="0"/>
      <c r="UY391" s="0"/>
      <c r="UZ391" s="0"/>
      <c r="VA391" s="0"/>
      <c r="VB391" s="0"/>
      <c r="VC391" s="0"/>
      <c r="VD391" s="0"/>
      <c r="VE391" s="0"/>
      <c r="VF391" s="0"/>
      <c r="VG391" s="0"/>
      <c r="VH391" s="0"/>
      <c r="VI391" s="0"/>
      <c r="VJ391" s="0"/>
      <c r="VK391" s="0"/>
      <c r="VL391" s="0"/>
      <c r="VM391" s="0"/>
      <c r="VN391" s="0"/>
      <c r="VO391" s="0"/>
      <c r="VP391" s="0"/>
      <c r="VQ391" s="0"/>
      <c r="VR391" s="0"/>
      <c r="VS391" s="0"/>
      <c r="VT391" s="0"/>
      <c r="VU391" s="0"/>
      <c r="VV391" s="0"/>
      <c r="VW391" s="0"/>
      <c r="VX391" s="0"/>
      <c r="VY391" s="0"/>
      <c r="VZ391" s="0"/>
      <c r="WA391" s="0"/>
      <c r="WB391" s="0"/>
      <c r="WC391" s="0"/>
      <c r="WD391" s="0"/>
      <c r="WE391" s="0"/>
      <c r="WF391" s="0"/>
      <c r="WG391" s="0"/>
      <c r="WH391" s="0"/>
      <c r="WI391" s="0"/>
      <c r="WJ391" s="0"/>
      <c r="WK391" s="0"/>
      <c r="WL391" s="0"/>
      <c r="WM391" s="0"/>
      <c r="WN391" s="0"/>
      <c r="WO391" s="0"/>
      <c r="WP391" s="0"/>
      <c r="WQ391" s="0"/>
      <c r="WR391" s="0"/>
      <c r="WS391" s="0"/>
      <c r="WT391" s="0"/>
      <c r="WU391" s="0"/>
      <c r="WV391" s="0"/>
      <c r="WW391" s="0"/>
      <c r="WX391" s="0"/>
      <c r="WY391" s="0"/>
      <c r="WZ391" s="0"/>
      <c r="XA391" s="0"/>
      <c r="XB391" s="0"/>
      <c r="XC391" s="0"/>
      <c r="XD391" s="0"/>
      <c r="XE391" s="0"/>
      <c r="XF391" s="0"/>
      <c r="XG391" s="0"/>
      <c r="XH391" s="0"/>
      <c r="XI391" s="0"/>
      <c r="XJ391" s="0"/>
      <c r="XK391" s="0"/>
      <c r="XL391" s="0"/>
      <c r="XM391" s="0"/>
      <c r="XN391" s="0"/>
      <c r="XO391" s="0"/>
      <c r="XP391" s="0"/>
      <c r="XQ391" s="0"/>
      <c r="XR391" s="0"/>
      <c r="XS391" s="0"/>
      <c r="XT391" s="0"/>
      <c r="XU391" s="0"/>
      <c r="XV391" s="0"/>
      <c r="XW391" s="0"/>
      <c r="XX391" s="0"/>
      <c r="XY391" s="0"/>
      <c r="XZ391" s="0"/>
      <c r="YA391" s="0"/>
      <c r="YB391" s="0"/>
      <c r="YC391" s="0"/>
      <c r="YD391" s="0"/>
      <c r="YE391" s="0"/>
      <c r="YF391" s="0"/>
      <c r="YG391" s="0"/>
      <c r="YH391" s="0"/>
      <c r="YI391" s="0"/>
      <c r="YJ391" s="0"/>
      <c r="YK391" s="0"/>
      <c r="YL391" s="0"/>
      <c r="YM391" s="0"/>
      <c r="YN391" s="0"/>
      <c r="YO391" s="0"/>
      <c r="YP391" s="0"/>
      <c r="YQ391" s="0"/>
      <c r="YR391" s="0"/>
      <c r="YS391" s="0"/>
      <c r="YT391" s="0"/>
      <c r="YU391" s="0"/>
      <c r="YV391" s="0"/>
      <c r="YW391" s="0"/>
      <c r="YX391" s="0"/>
      <c r="YY391" s="0"/>
      <c r="YZ391" s="0"/>
      <c r="ZA391" s="0"/>
      <c r="ZB391" s="0"/>
      <c r="ZC391" s="0"/>
      <c r="ZD391" s="0"/>
      <c r="ZE391" s="0"/>
      <c r="ZF391" s="0"/>
      <c r="ZG391" s="0"/>
      <c r="ZH391" s="0"/>
      <c r="ZI391" s="0"/>
      <c r="ZJ391" s="0"/>
      <c r="ZK391" s="0"/>
      <c r="ZL391" s="0"/>
      <c r="ZM391" s="0"/>
      <c r="ZN391" s="0"/>
      <c r="ZO391" s="0"/>
      <c r="ZP391" s="0"/>
      <c r="ZQ391" s="0"/>
      <c r="ZR391" s="0"/>
      <c r="ZS391" s="0"/>
      <c r="ZT391" s="0"/>
      <c r="ZU391" s="0"/>
      <c r="ZV391" s="0"/>
      <c r="ZW391" s="0"/>
      <c r="ZX391" s="0"/>
      <c r="ZY391" s="0"/>
      <c r="ZZ391" s="0"/>
      <c r="AAA391" s="0"/>
      <c r="AAB391" s="0"/>
      <c r="AAC391" s="0"/>
      <c r="AAD391" s="0"/>
      <c r="AAE391" s="0"/>
      <c r="AAF391" s="0"/>
      <c r="AAG391" s="0"/>
      <c r="AAH391" s="0"/>
      <c r="AAI391" s="0"/>
      <c r="AAJ391" s="0"/>
      <c r="AAK391" s="0"/>
      <c r="AAL391" s="0"/>
      <c r="AAM391" s="0"/>
      <c r="AAN391" s="0"/>
      <c r="AAO391" s="0"/>
      <c r="AAP391" s="0"/>
      <c r="AAQ391" s="0"/>
      <c r="AAR391" s="0"/>
      <c r="AAS391" s="0"/>
      <c r="AAT391" s="0"/>
      <c r="AAU391" s="0"/>
      <c r="AAV391" s="0"/>
      <c r="AAW391" s="0"/>
      <c r="AAX391" s="0"/>
      <c r="AAY391" s="0"/>
      <c r="AAZ391" s="0"/>
      <c r="ABA391" s="0"/>
      <c r="ABB391" s="0"/>
      <c r="ABC391" s="0"/>
      <c r="ABD391" s="0"/>
      <c r="ABE391" s="0"/>
      <c r="ABF391" s="0"/>
      <c r="ABG391" s="0"/>
      <c r="ABH391" s="0"/>
      <c r="ABI391" s="0"/>
      <c r="ABJ391" s="0"/>
      <c r="ABK391" s="0"/>
      <c r="ABL391" s="0"/>
      <c r="ABM391" s="0"/>
      <c r="ABN391" s="0"/>
      <c r="ABO391" s="0"/>
      <c r="ABP391" s="0"/>
      <c r="ABQ391" s="0"/>
      <c r="ABR391" s="0"/>
      <c r="ABS391" s="0"/>
      <c r="ABT391" s="0"/>
      <c r="ABU391" s="0"/>
      <c r="ABV391" s="0"/>
      <c r="ABW391" s="0"/>
      <c r="ABX391" s="0"/>
      <c r="ABY391" s="0"/>
      <c r="ABZ391" s="0"/>
      <c r="ACA391" s="0"/>
      <c r="ACB391" s="0"/>
      <c r="ACC391" s="0"/>
      <c r="ACD391" s="0"/>
      <c r="ACE391" s="0"/>
      <c r="ACF391" s="0"/>
      <c r="ACG391" s="0"/>
      <c r="ACH391" s="0"/>
      <c r="ACI391" s="0"/>
      <c r="ACJ391" s="0"/>
      <c r="ACK391" s="0"/>
      <c r="ACL391" s="0"/>
      <c r="ACM391" s="0"/>
      <c r="ACN391" s="0"/>
      <c r="ACO391" s="0"/>
      <c r="ACP391" s="0"/>
      <c r="ACQ391" s="0"/>
      <c r="ACR391" s="0"/>
      <c r="ACS391" s="0"/>
      <c r="ACT391" s="0"/>
      <c r="ACU391" s="0"/>
      <c r="ACV391" s="0"/>
      <c r="ACW391" s="0"/>
      <c r="ACX391" s="0"/>
      <c r="ACY391" s="0"/>
      <c r="ACZ391" s="0"/>
      <c r="ADA391" s="0"/>
      <c r="ADB391" s="0"/>
      <c r="ADC391" s="0"/>
      <c r="ADD391" s="0"/>
      <c r="ADE391" s="0"/>
      <c r="ADF391" s="0"/>
      <c r="ADG391" s="0"/>
      <c r="ADH391" s="0"/>
      <c r="ADI391" s="0"/>
      <c r="ADJ391" s="0"/>
      <c r="ADK391" s="0"/>
      <c r="ADL391" s="0"/>
      <c r="ADM391" s="0"/>
      <c r="ADN391" s="0"/>
      <c r="ADO391" s="0"/>
      <c r="ADP391" s="0"/>
      <c r="ADQ391" s="0"/>
      <c r="ADR391" s="0"/>
      <c r="ADS391" s="0"/>
      <c r="ADT391" s="0"/>
      <c r="ADU391" s="0"/>
      <c r="ADV391" s="0"/>
      <c r="ADW391" s="0"/>
      <c r="ADX391" s="0"/>
      <c r="ADY391" s="0"/>
      <c r="ADZ391" s="0"/>
      <c r="AEA391" s="0"/>
      <c r="AEB391" s="0"/>
      <c r="AEC391" s="0"/>
      <c r="AED391" s="0"/>
      <c r="AEE391" s="0"/>
      <c r="AEF391" s="0"/>
      <c r="AEG391" s="0"/>
      <c r="AEH391" s="0"/>
      <c r="AEI391" s="0"/>
      <c r="AEJ391" s="0"/>
      <c r="AEK391" s="0"/>
      <c r="AEL391" s="0"/>
      <c r="AEM391" s="0"/>
      <c r="AEN391" s="0"/>
      <c r="AEO391" s="0"/>
      <c r="AEP391" s="0"/>
      <c r="AEQ391" s="0"/>
      <c r="AER391" s="0"/>
      <c r="AES391" s="0"/>
      <c r="AET391" s="0"/>
      <c r="AEU391" s="0"/>
      <c r="AEV391" s="0"/>
      <c r="AEW391" s="0"/>
      <c r="AEX391" s="0"/>
      <c r="AEY391" s="0"/>
      <c r="AEZ391" s="0"/>
      <c r="AFA391" s="0"/>
      <c r="AFB391" s="0"/>
      <c r="AFC391" s="0"/>
      <c r="AFD391" s="0"/>
      <c r="AFE391" s="0"/>
      <c r="AFF391" s="0"/>
      <c r="AFG391" s="0"/>
      <c r="AFH391" s="0"/>
      <c r="AFI391" s="0"/>
      <c r="AFJ391" s="0"/>
      <c r="AFK391" s="0"/>
      <c r="AFL391" s="0"/>
      <c r="AFM391" s="0"/>
      <c r="AFN391" s="0"/>
      <c r="AFO391" s="0"/>
      <c r="AFP391" s="0"/>
      <c r="AFQ391" s="0"/>
      <c r="AFR391" s="0"/>
      <c r="AFS391" s="0"/>
      <c r="AFT391" s="0"/>
      <c r="AFU391" s="0"/>
      <c r="AFV391" s="0"/>
      <c r="AFW391" s="0"/>
      <c r="AFX391" s="0"/>
      <c r="AFY391" s="0"/>
      <c r="AFZ391" s="0"/>
      <c r="AGA391" s="0"/>
      <c r="AGB391" s="0"/>
      <c r="AGC391" s="0"/>
      <c r="AGD391" s="0"/>
      <c r="AGE391" s="0"/>
      <c r="AGF391" s="0"/>
      <c r="AGG391" s="0"/>
      <c r="AGH391" s="0"/>
      <c r="AGI391" s="0"/>
      <c r="AGJ391" s="0"/>
      <c r="AGK391" s="0"/>
      <c r="AGL391" s="0"/>
      <c r="AGM391" s="0"/>
      <c r="AGN391" s="0"/>
      <c r="AGO391" s="0"/>
      <c r="AGP391" s="0"/>
      <c r="AGQ391" s="0"/>
      <c r="AGR391" s="0"/>
      <c r="AGS391" s="0"/>
      <c r="AGT391" s="0"/>
      <c r="AGU391" s="0"/>
      <c r="AGV391" s="0"/>
      <c r="AGW391" s="0"/>
      <c r="AGX391" s="0"/>
      <c r="AGY391" s="0"/>
      <c r="AGZ391" s="0"/>
      <c r="AHA391" s="0"/>
      <c r="AHB391" s="0"/>
      <c r="AHC391" s="0"/>
      <c r="AHD391" s="0"/>
      <c r="AHE391" s="0"/>
      <c r="AHF391" s="0"/>
      <c r="AHG391" s="0"/>
      <c r="AHH391" s="0"/>
      <c r="AHI391" s="0"/>
      <c r="AHJ391" s="0"/>
      <c r="AHK391" s="0"/>
      <c r="AHL391" s="0"/>
      <c r="AHM391" s="0"/>
      <c r="AHN391" s="0"/>
      <c r="AHO391" s="0"/>
      <c r="AHP391" s="0"/>
      <c r="AHQ391" s="0"/>
      <c r="AHR391" s="0"/>
      <c r="AHS391" s="0"/>
      <c r="AHT391" s="0"/>
      <c r="AHU391" s="0"/>
      <c r="AHV391" s="0"/>
      <c r="AHW391" s="0"/>
      <c r="AHX391" s="0"/>
      <c r="AHY391" s="0"/>
      <c r="AHZ391" s="0"/>
      <c r="AIA391" s="0"/>
      <c r="AIB391" s="0"/>
      <c r="AIC391" s="0"/>
      <c r="AID391" s="0"/>
      <c r="AIE391" s="0"/>
      <c r="AIF391" s="0"/>
      <c r="AIG391" s="0"/>
      <c r="AIH391" s="0"/>
      <c r="AII391" s="0"/>
      <c r="AIJ391" s="0"/>
      <c r="AIK391" s="0"/>
      <c r="AIL391" s="0"/>
      <c r="AIM391" s="0"/>
      <c r="AIN391" s="0"/>
      <c r="AIO391" s="0"/>
      <c r="AIP391" s="0"/>
      <c r="AIQ391" s="0"/>
      <c r="AIR391" s="0"/>
      <c r="AIS391" s="0"/>
      <c r="AIT391" s="0"/>
      <c r="AIU391" s="0"/>
      <c r="AIV391" s="0"/>
      <c r="AIW391" s="0"/>
      <c r="AIX391" s="0"/>
      <c r="AIY391" s="0"/>
      <c r="AIZ391" s="0"/>
      <c r="AJA391" s="0"/>
      <c r="AJB391" s="0"/>
      <c r="AJC391" s="0"/>
      <c r="AJD391" s="0"/>
      <c r="AJE391" s="0"/>
      <c r="AJF391" s="0"/>
      <c r="AJG391" s="0"/>
      <c r="AJH391" s="0"/>
      <c r="AJI391" s="0"/>
      <c r="AJJ391" s="0"/>
      <c r="AJK391" s="0"/>
      <c r="AJL391" s="0"/>
      <c r="AJM391" s="0"/>
      <c r="AJN391" s="0"/>
      <c r="AJO391" s="0"/>
      <c r="AJP391" s="0"/>
      <c r="AJQ391" s="0"/>
      <c r="AJR391" s="0"/>
      <c r="AJS391" s="0"/>
      <c r="AJT391" s="0"/>
      <c r="AJU391" s="0"/>
      <c r="AJV391" s="0"/>
      <c r="AJW391" s="0"/>
      <c r="AJX391" s="0"/>
      <c r="AJY391" s="0"/>
      <c r="AJZ391" s="0"/>
      <c r="AKA391" s="0"/>
      <c r="AKB391" s="0"/>
      <c r="AKC391" s="0"/>
      <c r="AKD391" s="0"/>
      <c r="AKE391" s="0"/>
      <c r="AKF391" s="0"/>
      <c r="AKG391" s="0"/>
      <c r="AKH391" s="0"/>
      <c r="AKI391" s="0"/>
      <c r="AKJ391" s="0"/>
      <c r="AKK391" s="0"/>
      <c r="AKL391" s="0"/>
      <c r="AKM391" s="0"/>
      <c r="AKN391" s="0"/>
      <c r="AKO391" s="0"/>
      <c r="AKP391" s="0"/>
      <c r="AKQ391" s="0"/>
      <c r="AKR391" s="0"/>
      <c r="AKS391" s="0"/>
      <c r="AKT391" s="0"/>
      <c r="AKU391" s="0"/>
      <c r="AKV391" s="0"/>
      <c r="AKW391" s="0"/>
      <c r="AKX391" s="0"/>
      <c r="AKY391" s="0"/>
      <c r="AKZ391" s="0"/>
      <c r="ALA391" s="0"/>
      <c r="ALB391" s="0"/>
      <c r="ALC391" s="0"/>
      <c r="ALD391" s="0"/>
      <c r="ALE391" s="0"/>
      <c r="ALF391" s="0"/>
      <c r="ALG391" s="0"/>
      <c r="ALH391" s="0"/>
      <c r="ALI391" s="0"/>
      <c r="ALJ391" s="0"/>
      <c r="ALK391" s="0"/>
      <c r="ALL391" s="0"/>
      <c r="ALM391" s="0"/>
      <c r="ALN391" s="0"/>
      <c r="ALO391" s="0"/>
      <c r="ALP391" s="0"/>
      <c r="ALQ391" s="0"/>
      <c r="ALR391" s="0"/>
      <c r="ALS391" s="0"/>
      <c r="ALT391" s="0"/>
      <c r="ALU391" s="0"/>
      <c r="ALV391" s="0"/>
      <c r="ALW391" s="0"/>
      <c r="ALX391" s="0"/>
      <c r="ALY391" s="0"/>
      <c r="ALZ391" s="0"/>
      <c r="AMA391" s="0"/>
      <c r="AMB391" s="0"/>
      <c r="AMC391" s="0"/>
      <c r="AMD391" s="0"/>
      <c r="AME391" s="0"/>
      <c r="AMF391" s="0"/>
      <c r="AMG391" s="0"/>
      <c r="AMH391" s="0"/>
      <c r="AMI391" s="0"/>
      <c r="AMJ391" s="0"/>
    </row>
    <row r="392" customFormat="false" ht="25.5" hidden="false" customHeight="false" outlineLevel="0" collapsed="false">
      <c r="A392" s="171" t="s">
        <v>273</v>
      </c>
      <c r="B392" s="127" t="n">
        <v>0.24</v>
      </c>
      <c r="C392" s="127" t="n">
        <v>0.25</v>
      </c>
      <c r="D392" s="127" t="n">
        <v>0.45</v>
      </c>
      <c r="E392" s="127" t="n">
        <v>0.25</v>
      </c>
      <c r="F392" s="127" t="n">
        <v>0.5</v>
      </c>
      <c r="G392" s="127" t="n">
        <v>0.3</v>
      </c>
      <c r="H392" s="127" t="n">
        <v>0.25</v>
      </c>
      <c r="I392" s="127" t="n">
        <v>0.35</v>
      </c>
      <c r="J392" s="127" t="n">
        <v>1</v>
      </c>
      <c r="K392" s="127" t="n">
        <v>0.38</v>
      </c>
      <c r="L392" s="127" t="n">
        <v>0.25</v>
      </c>
      <c r="M392" s="127" t="n">
        <v>0.4</v>
      </c>
      <c r="N392" s="127" t="n">
        <v>0.25</v>
      </c>
      <c r="O392" s="127" t="n">
        <v>0.25</v>
      </c>
      <c r="P392" s="128" t="n">
        <v>0.42</v>
      </c>
      <c r="Q392" s="0"/>
      <c r="R392" s="0"/>
      <c r="S392" s="0"/>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c r="IY392" s="0"/>
      <c r="IZ392" s="0"/>
      <c r="JA392" s="0"/>
      <c r="JB392" s="0"/>
      <c r="JC392" s="0"/>
      <c r="JD392" s="0"/>
      <c r="JE392" s="0"/>
      <c r="JF392" s="0"/>
      <c r="JG392" s="0"/>
      <c r="JH392" s="0"/>
      <c r="JI392" s="0"/>
      <c r="JJ392" s="0"/>
      <c r="JK392" s="0"/>
      <c r="JL392" s="0"/>
      <c r="JM392" s="0"/>
      <c r="JN392" s="0"/>
      <c r="JO392" s="0"/>
      <c r="JP392" s="0"/>
      <c r="JQ392" s="0"/>
      <c r="JR392" s="0"/>
      <c r="JS392" s="0"/>
      <c r="JT392" s="0"/>
      <c r="JU392" s="0"/>
      <c r="JV392" s="0"/>
      <c r="JW392" s="0"/>
      <c r="JX392" s="0"/>
      <c r="JY392" s="0"/>
      <c r="JZ392" s="0"/>
      <c r="KA392" s="0"/>
      <c r="KB392" s="0"/>
      <c r="KC392" s="0"/>
      <c r="KD392" s="0"/>
      <c r="KE392" s="0"/>
      <c r="KF392" s="0"/>
      <c r="KG392" s="0"/>
      <c r="KH392" s="0"/>
      <c r="KI392" s="0"/>
      <c r="KJ392" s="0"/>
      <c r="KK392" s="0"/>
      <c r="KL392" s="0"/>
      <c r="KM392" s="0"/>
      <c r="KN392" s="0"/>
      <c r="KO392" s="0"/>
      <c r="KP392" s="0"/>
      <c r="KQ392" s="0"/>
      <c r="KR392" s="0"/>
      <c r="KS392" s="0"/>
      <c r="KT392" s="0"/>
      <c r="KU392" s="0"/>
      <c r="KV392" s="0"/>
      <c r="KW392" s="0"/>
      <c r="KX392" s="0"/>
      <c r="KY392" s="0"/>
      <c r="KZ392" s="0"/>
      <c r="LA392" s="0"/>
      <c r="LB392" s="0"/>
      <c r="LC392" s="0"/>
      <c r="LD392" s="0"/>
      <c r="LE392" s="0"/>
      <c r="LF392" s="0"/>
      <c r="LG392" s="0"/>
      <c r="LH392" s="0"/>
      <c r="LI392" s="0"/>
      <c r="LJ392" s="0"/>
      <c r="LK392" s="0"/>
      <c r="LL392" s="0"/>
      <c r="LM392" s="0"/>
      <c r="LN392" s="0"/>
      <c r="LO392" s="0"/>
      <c r="LP392" s="0"/>
      <c r="LQ392" s="0"/>
      <c r="LR392" s="0"/>
      <c r="LS392" s="0"/>
      <c r="LT392" s="0"/>
      <c r="LU392" s="0"/>
      <c r="LV392" s="0"/>
      <c r="LW392" s="0"/>
      <c r="LX392" s="0"/>
      <c r="LY392" s="0"/>
      <c r="LZ392" s="0"/>
      <c r="MA392" s="0"/>
      <c r="MB392" s="0"/>
      <c r="MC392" s="0"/>
      <c r="MD392" s="0"/>
      <c r="ME392" s="0"/>
      <c r="MF392" s="0"/>
      <c r="MG392" s="0"/>
      <c r="MH392" s="0"/>
      <c r="MI392" s="0"/>
      <c r="MJ392" s="0"/>
      <c r="MK392" s="0"/>
      <c r="ML392" s="0"/>
      <c r="MM392" s="0"/>
      <c r="MN392" s="0"/>
      <c r="MO392" s="0"/>
      <c r="MP392" s="0"/>
      <c r="MQ392" s="0"/>
      <c r="MR392" s="0"/>
      <c r="MS392" s="0"/>
      <c r="MT392" s="0"/>
      <c r="MU392" s="0"/>
      <c r="MV392" s="0"/>
      <c r="MW392" s="0"/>
      <c r="MX392" s="0"/>
      <c r="MY392" s="0"/>
      <c r="MZ392" s="0"/>
      <c r="NA392" s="0"/>
      <c r="NB392" s="0"/>
      <c r="NC392" s="0"/>
      <c r="ND392" s="0"/>
      <c r="NE392" s="0"/>
      <c r="NF392" s="0"/>
      <c r="NG392" s="0"/>
      <c r="NH392" s="0"/>
      <c r="NI392" s="0"/>
      <c r="NJ392" s="0"/>
      <c r="NK392" s="0"/>
      <c r="NL392" s="0"/>
      <c r="NM392" s="0"/>
      <c r="NN392" s="0"/>
      <c r="NO392" s="0"/>
      <c r="NP392" s="0"/>
      <c r="NQ392" s="0"/>
      <c r="NR392" s="0"/>
      <c r="NS392" s="0"/>
      <c r="NT392" s="0"/>
      <c r="NU392" s="0"/>
      <c r="NV392" s="0"/>
      <c r="NW392" s="0"/>
      <c r="NX392" s="0"/>
      <c r="NY392" s="0"/>
      <c r="NZ392" s="0"/>
      <c r="OA392" s="0"/>
      <c r="OB392" s="0"/>
      <c r="OC392" s="0"/>
      <c r="OD392" s="0"/>
      <c r="OE392" s="0"/>
      <c r="OF392" s="0"/>
      <c r="OG392" s="0"/>
      <c r="OH392" s="0"/>
      <c r="OI392" s="0"/>
      <c r="OJ392" s="0"/>
      <c r="OK392" s="0"/>
      <c r="OL392" s="0"/>
      <c r="OM392" s="0"/>
      <c r="ON392" s="0"/>
      <c r="OO392" s="0"/>
      <c r="OP392" s="0"/>
      <c r="OQ392" s="0"/>
      <c r="OR392" s="0"/>
      <c r="OS392" s="0"/>
      <c r="OT392" s="0"/>
      <c r="OU392" s="0"/>
      <c r="OV392" s="0"/>
      <c r="OW392" s="0"/>
      <c r="OX392" s="0"/>
      <c r="OY392" s="0"/>
      <c r="OZ392" s="0"/>
      <c r="PA392" s="0"/>
      <c r="PB392" s="0"/>
      <c r="PC392" s="0"/>
      <c r="PD392" s="0"/>
      <c r="PE392" s="0"/>
      <c r="PF392" s="0"/>
      <c r="PG392" s="0"/>
      <c r="PH392" s="0"/>
      <c r="PI392" s="0"/>
      <c r="PJ392" s="0"/>
      <c r="PK392" s="0"/>
      <c r="PL392" s="0"/>
      <c r="PM392" s="0"/>
      <c r="PN392" s="0"/>
      <c r="PO392" s="0"/>
      <c r="PP392" s="0"/>
      <c r="PQ392" s="0"/>
      <c r="PR392" s="0"/>
      <c r="PS392" s="0"/>
      <c r="PT392" s="0"/>
      <c r="PU392" s="0"/>
      <c r="PV392" s="0"/>
      <c r="PW392" s="0"/>
      <c r="PX392" s="0"/>
      <c r="PY392" s="0"/>
      <c r="PZ392" s="0"/>
      <c r="QA392" s="0"/>
      <c r="QB392" s="0"/>
      <c r="QC392" s="0"/>
      <c r="QD392" s="0"/>
      <c r="QE392" s="0"/>
      <c r="QF392" s="0"/>
      <c r="QG392" s="0"/>
      <c r="QH392" s="0"/>
      <c r="QI392" s="0"/>
      <c r="QJ392" s="0"/>
      <c r="QK392" s="0"/>
      <c r="QL392" s="0"/>
      <c r="QM392" s="0"/>
      <c r="QN392" s="0"/>
      <c r="QO392" s="0"/>
      <c r="QP392" s="0"/>
      <c r="QQ392" s="0"/>
      <c r="QR392" s="0"/>
      <c r="QS392" s="0"/>
      <c r="QT392" s="0"/>
      <c r="QU392" s="0"/>
      <c r="QV392" s="0"/>
      <c r="QW392" s="0"/>
      <c r="QX392" s="0"/>
      <c r="QY392" s="0"/>
      <c r="QZ392" s="0"/>
      <c r="RA392" s="0"/>
      <c r="RB392" s="0"/>
      <c r="RC392" s="0"/>
      <c r="RD392" s="0"/>
      <c r="RE392" s="0"/>
      <c r="RF392" s="0"/>
      <c r="RG392" s="0"/>
      <c r="RH392" s="0"/>
      <c r="RI392" s="0"/>
      <c r="RJ392" s="0"/>
      <c r="RK392" s="0"/>
      <c r="RL392" s="0"/>
      <c r="RM392" s="0"/>
      <c r="RN392" s="0"/>
      <c r="RO392" s="0"/>
      <c r="RP392" s="0"/>
      <c r="RQ392" s="0"/>
      <c r="RR392" s="0"/>
      <c r="RS392" s="0"/>
      <c r="RT392" s="0"/>
      <c r="RU392" s="0"/>
      <c r="RV392" s="0"/>
      <c r="RW392" s="0"/>
      <c r="RX392" s="0"/>
      <c r="RY392" s="0"/>
      <c r="RZ392" s="0"/>
      <c r="SA392" s="0"/>
      <c r="SB392" s="0"/>
      <c r="SC392" s="0"/>
      <c r="SD392" s="0"/>
      <c r="SE392" s="0"/>
      <c r="SF392" s="0"/>
      <c r="SG392" s="0"/>
      <c r="SH392" s="0"/>
      <c r="SI392" s="0"/>
      <c r="SJ392" s="0"/>
      <c r="SK392" s="0"/>
      <c r="SL392" s="0"/>
      <c r="SM392" s="0"/>
      <c r="SN392" s="0"/>
      <c r="SO392" s="0"/>
      <c r="SP392" s="0"/>
      <c r="SQ392" s="0"/>
      <c r="SR392" s="0"/>
      <c r="SS392" s="0"/>
      <c r="ST392" s="0"/>
      <c r="SU392" s="0"/>
      <c r="SV392" s="0"/>
      <c r="SW392" s="0"/>
      <c r="SX392" s="0"/>
      <c r="SY392" s="0"/>
      <c r="SZ392" s="0"/>
      <c r="TA392" s="0"/>
      <c r="TB392" s="0"/>
      <c r="TC392" s="0"/>
      <c r="TD392" s="0"/>
      <c r="TE392" s="0"/>
      <c r="TF392" s="0"/>
      <c r="TG392" s="0"/>
      <c r="TH392" s="0"/>
      <c r="TI392" s="0"/>
      <c r="TJ392" s="0"/>
      <c r="TK392" s="0"/>
      <c r="TL392" s="0"/>
      <c r="TM392" s="0"/>
      <c r="TN392" s="0"/>
      <c r="TO392" s="0"/>
      <c r="TP392" s="0"/>
      <c r="TQ392" s="0"/>
      <c r="TR392" s="0"/>
      <c r="TS392" s="0"/>
      <c r="TT392" s="0"/>
      <c r="TU392" s="0"/>
      <c r="TV392" s="0"/>
      <c r="TW392" s="0"/>
      <c r="TX392" s="0"/>
      <c r="TY392" s="0"/>
      <c r="TZ392" s="0"/>
      <c r="UA392" s="0"/>
      <c r="UB392" s="0"/>
      <c r="UC392" s="0"/>
      <c r="UD392" s="0"/>
      <c r="UE392" s="0"/>
      <c r="UF392" s="0"/>
      <c r="UG392" s="0"/>
      <c r="UH392" s="0"/>
      <c r="UI392" s="0"/>
      <c r="UJ392" s="0"/>
      <c r="UK392" s="0"/>
      <c r="UL392" s="0"/>
      <c r="UM392" s="0"/>
      <c r="UN392" s="0"/>
      <c r="UO392" s="0"/>
      <c r="UP392" s="0"/>
      <c r="UQ392" s="0"/>
      <c r="UR392" s="0"/>
      <c r="US392" s="0"/>
      <c r="UT392" s="0"/>
      <c r="UU392" s="0"/>
      <c r="UV392" s="0"/>
      <c r="UW392" s="0"/>
      <c r="UX392" s="0"/>
      <c r="UY392" s="0"/>
      <c r="UZ392" s="0"/>
      <c r="VA392" s="0"/>
      <c r="VB392" s="0"/>
      <c r="VC392" s="0"/>
      <c r="VD392" s="0"/>
      <c r="VE392" s="0"/>
      <c r="VF392" s="0"/>
      <c r="VG392" s="0"/>
      <c r="VH392" s="0"/>
      <c r="VI392" s="0"/>
      <c r="VJ392" s="0"/>
      <c r="VK392" s="0"/>
      <c r="VL392" s="0"/>
      <c r="VM392" s="0"/>
      <c r="VN392" s="0"/>
      <c r="VO392" s="0"/>
      <c r="VP392" s="0"/>
      <c r="VQ392" s="0"/>
      <c r="VR392" s="0"/>
      <c r="VS392" s="0"/>
      <c r="VT392" s="0"/>
      <c r="VU392" s="0"/>
      <c r="VV392" s="0"/>
      <c r="VW392" s="0"/>
      <c r="VX392" s="0"/>
      <c r="VY392" s="0"/>
      <c r="VZ392" s="0"/>
      <c r="WA392" s="0"/>
      <c r="WB392" s="0"/>
      <c r="WC392" s="0"/>
      <c r="WD392" s="0"/>
      <c r="WE392" s="0"/>
      <c r="WF392" s="0"/>
      <c r="WG392" s="0"/>
      <c r="WH392" s="0"/>
      <c r="WI392" s="0"/>
      <c r="WJ392" s="0"/>
      <c r="WK392" s="0"/>
      <c r="WL392" s="0"/>
      <c r="WM392" s="0"/>
      <c r="WN392" s="0"/>
      <c r="WO392" s="0"/>
      <c r="WP392" s="0"/>
      <c r="WQ392" s="0"/>
      <c r="WR392" s="0"/>
      <c r="WS392" s="0"/>
      <c r="WT392" s="0"/>
      <c r="WU392" s="0"/>
      <c r="WV392" s="0"/>
      <c r="WW392" s="0"/>
      <c r="WX392" s="0"/>
      <c r="WY392" s="0"/>
      <c r="WZ392" s="0"/>
      <c r="XA392" s="0"/>
      <c r="XB392" s="0"/>
      <c r="XC392" s="0"/>
      <c r="XD392" s="0"/>
      <c r="XE392" s="0"/>
      <c r="XF392" s="0"/>
      <c r="XG392" s="0"/>
      <c r="XH392" s="0"/>
      <c r="XI392" s="0"/>
      <c r="XJ392" s="0"/>
      <c r="XK392" s="0"/>
      <c r="XL392" s="0"/>
      <c r="XM392" s="0"/>
      <c r="XN392" s="0"/>
      <c r="XO392" s="0"/>
      <c r="XP392" s="0"/>
      <c r="XQ392" s="0"/>
      <c r="XR392" s="0"/>
      <c r="XS392" s="0"/>
      <c r="XT392" s="0"/>
      <c r="XU392" s="0"/>
      <c r="XV392" s="0"/>
      <c r="XW392" s="0"/>
      <c r="XX392" s="0"/>
      <c r="XY392" s="0"/>
      <c r="XZ392" s="0"/>
      <c r="YA392" s="0"/>
      <c r="YB392" s="0"/>
      <c r="YC392" s="0"/>
      <c r="YD392" s="0"/>
      <c r="YE392" s="0"/>
      <c r="YF392" s="0"/>
      <c r="YG392" s="0"/>
      <c r="YH392" s="0"/>
      <c r="YI392" s="0"/>
      <c r="YJ392" s="0"/>
      <c r="YK392" s="0"/>
      <c r="YL392" s="0"/>
      <c r="YM392" s="0"/>
      <c r="YN392" s="0"/>
      <c r="YO392" s="0"/>
      <c r="YP392" s="0"/>
      <c r="YQ392" s="0"/>
      <c r="YR392" s="0"/>
      <c r="YS392" s="0"/>
      <c r="YT392" s="0"/>
      <c r="YU392" s="0"/>
      <c r="YV392" s="0"/>
      <c r="YW392" s="0"/>
      <c r="YX392" s="0"/>
      <c r="YY392" s="0"/>
      <c r="YZ392" s="0"/>
      <c r="ZA392" s="0"/>
      <c r="ZB392" s="0"/>
      <c r="ZC392" s="0"/>
      <c r="ZD392" s="0"/>
      <c r="ZE392" s="0"/>
      <c r="ZF392" s="0"/>
      <c r="ZG392" s="0"/>
      <c r="ZH392" s="0"/>
      <c r="ZI392" s="0"/>
      <c r="ZJ392" s="0"/>
      <c r="ZK392" s="0"/>
      <c r="ZL392" s="0"/>
      <c r="ZM392" s="0"/>
      <c r="ZN392" s="0"/>
      <c r="ZO392" s="0"/>
      <c r="ZP392" s="0"/>
      <c r="ZQ392" s="0"/>
      <c r="ZR392" s="0"/>
      <c r="ZS392" s="0"/>
      <c r="ZT392" s="0"/>
      <c r="ZU392" s="0"/>
      <c r="ZV392" s="0"/>
      <c r="ZW392" s="0"/>
      <c r="ZX392" s="0"/>
      <c r="ZY392" s="0"/>
      <c r="ZZ392" s="0"/>
      <c r="AAA392" s="0"/>
      <c r="AAB392" s="0"/>
      <c r="AAC392" s="0"/>
      <c r="AAD392" s="0"/>
      <c r="AAE392" s="0"/>
      <c r="AAF392" s="0"/>
      <c r="AAG392" s="0"/>
      <c r="AAH392" s="0"/>
      <c r="AAI392" s="0"/>
      <c r="AAJ392" s="0"/>
      <c r="AAK392" s="0"/>
      <c r="AAL392" s="0"/>
      <c r="AAM392" s="0"/>
      <c r="AAN392" s="0"/>
      <c r="AAO392" s="0"/>
      <c r="AAP392" s="0"/>
      <c r="AAQ392" s="0"/>
      <c r="AAR392" s="0"/>
      <c r="AAS392" s="0"/>
      <c r="AAT392" s="0"/>
      <c r="AAU392" s="0"/>
      <c r="AAV392" s="0"/>
      <c r="AAW392" s="0"/>
      <c r="AAX392" s="0"/>
      <c r="AAY392" s="0"/>
      <c r="AAZ392" s="0"/>
      <c r="ABA392" s="0"/>
      <c r="ABB392" s="0"/>
      <c r="ABC392" s="0"/>
      <c r="ABD392" s="0"/>
      <c r="ABE392" s="0"/>
      <c r="ABF392" s="0"/>
      <c r="ABG392" s="0"/>
      <c r="ABH392" s="0"/>
      <c r="ABI392" s="0"/>
      <c r="ABJ392" s="0"/>
      <c r="ABK392" s="0"/>
      <c r="ABL392" s="0"/>
      <c r="ABM392" s="0"/>
      <c r="ABN392" s="0"/>
      <c r="ABO392" s="0"/>
      <c r="ABP392" s="0"/>
      <c r="ABQ392" s="0"/>
      <c r="ABR392" s="0"/>
      <c r="ABS392" s="0"/>
      <c r="ABT392" s="0"/>
      <c r="ABU392" s="0"/>
      <c r="ABV392" s="0"/>
      <c r="ABW392" s="0"/>
      <c r="ABX392" s="0"/>
      <c r="ABY392" s="0"/>
      <c r="ABZ392" s="0"/>
      <c r="ACA392" s="0"/>
      <c r="ACB392" s="0"/>
      <c r="ACC392" s="0"/>
      <c r="ACD392" s="0"/>
      <c r="ACE392" s="0"/>
      <c r="ACF392" s="0"/>
      <c r="ACG392" s="0"/>
      <c r="ACH392" s="0"/>
      <c r="ACI392" s="0"/>
      <c r="ACJ392" s="0"/>
      <c r="ACK392" s="0"/>
      <c r="ACL392" s="0"/>
      <c r="ACM392" s="0"/>
      <c r="ACN392" s="0"/>
      <c r="ACO392" s="0"/>
      <c r="ACP392" s="0"/>
      <c r="ACQ392" s="0"/>
      <c r="ACR392" s="0"/>
      <c r="ACS392" s="0"/>
      <c r="ACT392" s="0"/>
      <c r="ACU392" s="0"/>
      <c r="ACV392" s="0"/>
      <c r="ACW392" s="0"/>
      <c r="ACX392" s="0"/>
      <c r="ACY392" s="0"/>
      <c r="ACZ392" s="0"/>
      <c r="ADA392" s="0"/>
      <c r="ADB392" s="0"/>
      <c r="ADC392" s="0"/>
      <c r="ADD392" s="0"/>
      <c r="ADE392" s="0"/>
      <c r="ADF392" s="0"/>
      <c r="ADG392" s="0"/>
      <c r="ADH392" s="0"/>
      <c r="ADI392" s="0"/>
      <c r="ADJ392" s="0"/>
      <c r="ADK392" s="0"/>
      <c r="ADL392" s="0"/>
      <c r="ADM392" s="0"/>
      <c r="ADN392" s="0"/>
      <c r="ADO392" s="0"/>
      <c r="ADP392" s="0"/>
      <c r="ADQ392" s="0"/>
      <c r="ADR392" s="0"/>
      <c r="ADS392" s="0"/>
      <c r="ADT392" s="0"/>
      <c r="ADU392" s="0"/>
      <c r="ADV392" s="0"/>
      <c r="ADW392" s="0"/>
      <c r="ADX392" s="0"/>
      <c r="ADY392" s="0"/>
      <c r="ADZ392" s="0"/>
      <c r="AEA392" s="0"/>
      <c r="AEB392" s="0"/>
      <c r="AEC392" s="0"/>
      <c r="AED392" s="0"/>
      <c r="AEE392" s="0"/>
      <c r="AEF392" s="0"/>
      <c r="AEG392" s="0"/>
      <c r="AEH392" s="0"/>
      <c r="AEI392" s="0"/>
      <c r="AEJ392" s="0"/>
      <c r="AEK392" s="0"/>
      <c r="AEL392" s="0"/>
      <c r="AEM392" s="0"/>
      <c r="AEN392" s="0"/>
      <c r="AEO392" s="0"/>
      <c r="AEP392" s="0"/>
      <c r="AEQ392" s="0"/>
      <c r="AER392" s="0"/>
      <c r="AES392" s="0"/>
      <c r="AET392" s="0"/>
      <c r="AEU392" s="0"/>
      <c r="AEV392" s="0"/>
      <c r="AEW392" s="0"/>
      <c r="AEX392" s="0"/>
      <c r="AEY392" s="0"/>
      <c r="AEZ392" s="0"/>
      <c r="AFA392" s="0"/>
      <c r="AFB392" s="0"/>
      <c r="AFC392" s="0"/>
      <c r="AFD392" s="0"/>
      <c r="AFE392" s="0"/>
      <c r="AFF392" s="0"/>
      <c r="AFG392" s="0"/>
      <c r="AFH392" s="0"/>
      <c r="AFI392" s="0"/>
      <c r="AFJ392" s="0"/>
      <c r="AFK392" s="0"/>
      <c r="AFL392" s="0"/>
      <c r="AFM392" s="0"/>
      <c r="AFN392" s="0"/>
      <c r="AFO392" s="0"/>
      <c r="AFP392" s="0"/>
      <c r="AFQ392" s="0"/>
      <c r="AFR392" s="0"/>
      <c r="AFS392" s="0"/>
      <c r="AFT392" s="0"/>
      <c r="AFU392" s="0"/>
      <c r="AFV392" s="0"/>
      <c r="AFW392" s="0"/>
      <c r="AFX392" s="0"/>
      <c r="AFY392" s="0"/>
      <c r="AFZ392" s="0"/>
      <c r="AGA392" s="0"/>
      <c r="AGB392" s="0"/>
      <c r="AGC392" s="0"/>
      <c r="AGD392" s="0"/>
      <c r="AGE392" s="0"/>
      <c r="AGF392" s="0"/>
      <c r="AGG392" s="0"/>
      <c r="AGH392" s="0"/>
      <c r="AGI392" s="0"/>
      <c r="AGJ392" s="0"/>
      <c r="AGK392" s="0"/>
      <c r="AGL392" s="0"/>
      <c r="AGM392" s="0"/>
      <c r="AGN392" s="0"/>
      <c r="AGO392" s="0"/>
      <c r="AGP392" s="0"/>
      <c r="AGQ392" s="0"/>
      <c r="AGR392" s="0"/>
      <c r="AGS392" s="0"/>
      <c r="AGT392" s="0"/>
      <c r="AGU392" s="0"/>
      <c r="AGV392" s="0"/>
      <c r="AGW392" s="0"/>
      <c r="AGX392" s="0"/>
      <c r="AGY392" s="0"/>
      <c r="AGZ392" s="0"/>
      <c r="AHA392" s="0"/>
      <c r="AHB392" s="0"/>
      <c r="AHC392" s="0"/>
      <c r="AHD392" s="0"/>
      <c r="AHE392" s="0"/>
      <c r="AHF392" s="0"/>
      <c r="AHG392" s="0"/>
      <c r="AHH392" s="0"/>
      <c r="AHI392" s="0"/>
      <c r="AHJ392" s="0"/>
      <c r="AHK392" s="0"/>
      <c r="AHL392" s="0"/>
      <c r="AHM392" s="0"/>
      <c r="AHN392" s="0"/>
      <c r="AHO392" s="0"/>
      <c r="AHP392" s="0"/>
      <c r="AHQ392" s="0"/>
      <c r="AHR392" s="0"/>
      <c r="AHS392" s="0"/>
      <c r="AHT392" s="0"/>
      <c r="AHU392" s="0"/>
      <c r="AHV392" s="0"/>
      <c r="AHW392" s="0"/>
      <c r="AHX392" s="0"/>
      <c r="AHY392" s="0"/>
      <c r="AHZ392" s="0"/>
      <c r="AIA392" s="0"/>
      <c r="AIB392" s="0"/>
      <c r="AIC392" s="0"/>
      <c r="AID392" s="0"/>
      <c r="AIE392" s="0"/>
      <c r="AIF392" s="0"/>
      <c r="AIG392" s="0"/>
      <c r="AIH392" s="0"/>
      <c r="AII392" s="0"/>
      <c r="AIJ392" s="0"/>
      <c r="AIK392" s="0"/>
      <c r="AIL392" s="0"/>
      <c r="AIM392" s="0"/>
      <c r="AIN392" s="0"/>
      <c r="AIO392" s="0"/>
      <c r="AIP392" s="0"/>
      <c r="AIQ392" s="0"/>
      <c r="AIR392" s="0"/>
      <c r="AIS392" s="0"/>
      <c r="AIT392" s="0"/>
      <c r="AIU392" s="0"/>
      <c r="AIV392" s="0"/>
      <c r="AIW392" s="0"/>
      <c r="AIX392" s="0"/>
      <c r="AIY392" s="0"/>
      <c r="AIZ392" s="0"/>
      <c r="AJA392" s="0"/>
      <c r="AJB392" s="0"/>
      <c r="AJC392" s="0"/>
      <c r="AJD392" s="0"/>
      <c r="AJE392" s="0"/>
      <c r="AJF392" s="0"/>
      <c r="AJG392" s="0"/>
      <c r="AJH392" s="0"/>
      <c r="AJI392" s="0"/>
      <c r="AJJ392" s="0"/>
      <c r="AJK392" s="0"/>
      <c r="AJL392" s="0"/>
      <c r="AJM392" s="0"/>
      <c r="AJN392" s="0"/>
      <c r="AJO392" s="0"/>
      <c r="AJP392" s="0"/>
      <c r="AJQ392" s="0"/>
      <c r="AJR392" s="0"/>
      <c r="AJS392" s="0"/>
      <c r="AJT392" s="0"/>
      <c r="AJU392" s="0"/>
      <c r="AJV392" s="0"/>
      <c r="AJW392" s="0"/>
      <c r="AJX392" s="0"/>
      <c r="AJY392" s="0"/>
      <c r="AJZ392" s="0"/>
      <c r="AKA392" s="0"/>
      <c r="AKB392" s="0"/>
      <c r="AKC392" s="0"/>
      <c r="AKD392" s="0"/>
      <c r="AKE392" s="0"/>
      <c r="AKF392" s="0"/>
      <c r="AKG392" s="0"/>
      <c r="AKH392" s="0"/>
      <c r="AKI392" s="0"/>
      <c r="AKJ392" s="0"/>
      <c r="AKK392" s="0"/>
      <c r="AKL392" s="0"/>
      <c r="AKM392" s="0"/>
      <c r="AKN392" s="0"/>
      <c r="AKO392" s="0"/>
      <c r="AKP392" s="0"/>
      <c r="AKQ392" s="0"/>
      <c r="AKR392" s="0"/>
      <c r="AKS392" s="0"/>
      <c r="AKT392" s="0"/>
      <c r="AKU392" s="0"/>
      <c r="AKV392" s="0"/>
      <c r="AKW392" s="0"/>
      <c r="AKX392" s="0"/>
      <c r="AKY392" s="0"/>
      <c r="AKZ392" s="0"/>
      <c r="ALA392" s="0"/>
      <c r="ALB392" s="0"/>
      <c r="ALC392" s="0"/>
      <c r="ALD392" s="0"/>
      <c r="ALE392" s="0"/>
      <c r="ALF392" s="0"/>
      <c r="ALG392" s="0"/>
      <c r="ALH392" s="0"/>
      <c r="ALI392" s="0"/>
      <c r="ALJ392" s="0"/>
      <c r="ALK392" s="0"/>
      <c r="ALL392" s="0"/>
      <c r="ALM392" s="0"/>
      <c r="ALN392" s="0"/>
      <c r="ALO392" s="0"/>
      <c r="ALP392" s="0"/>
      <c r="ALQ392" s="0"/>
      <c r="ALR392" s="0"/>
      <c r="ALS392" s="0"/>
      <c r="ALT392" s="0"/>
      <c r="ALU392" s="0"/>
      <c r="ALV392" s="0"/>
      <c r="ALW392" s="0"/>
      <c r="ALX392" s="0"/>
      <c r="ALY392" s="0"/>
      <c r="ALZ392" s="0"/>
      <c r="AMA392" s="0"/>
      <c r="AMB392" s="0"/>
      <c r="AMC392" s="0"/>
      <c r="AMD392" s="0"/>
      <c r="AME392" s="0"/>
      <c r="AMF392" s="0"/>
      <c r="AMG392" s="0"/>
      <c r="AMH392" s="0"/>
      <c r="AMI392" s="0"/>
      <c r="AMJ392" s="0"/>
    </row>
    <row r="393" customFormat="false" ht="25.5" hidden="false" customHeight="false" outlineLevel="0" collapsed="false">
      <c r="A393" s="126" t="s">
        <v>1450</v>
      </c>
      <c r="B393" s="127" t="n">
        <v>0.16</v>
      </c>
      <c r="C393" s="127" t="n">
        <v>0.056</v>
      </c>
      <c r="D393" s="127" t="n">
        <v>0.393</v>
      </c>
      <c r="E393" s="127" t="n">
        <v>0.412</v>
      </c>
      <c r="F393" s="127" t="n">
        <v>0.511</v>
      </c>
      <c r="G393" s="127" t="n">
        <v>0.341</v>
      </c>
      <c r="H393" s="127" t="n">
        <v>0.343</v>
      </c>
      <c r="I393" s="127" t="n">
        <v>0.424</v>
      </c>
      <c r="J393" s="127" t="n">
        <v>1</v>
      </c>
      <c r="K393" s="127" t="n">
        <v>0.391</v>
      </c>
      <c r="L393" s="127" t="n">
        <v>0.078</v>
      </c>
      <c r="M393" s="127" t="n">
        <v>0.47</v>
      </c>
      <c r="N393" s="127" t="n">
        <v>0.063</v>
      </c>
      <c r="O393" s="127" t="n">
        <v>0.036</v>
      </c>
      <c r="P393" s="128" t="n">
        <v>0.43</v>
      </c>
      <c r="Q393" s="0"/>
      <c r="R393" s="0"/>
      <c r="S393" s="0"/>
      <c r="T393" s="0"/>
      <c r="U393" s="0"/>
      <c r="V393" s="0"/>
      <c r="W393" s="0"/>
      <c r="X393" s="0"/>
      <c r="Y393" s="0"/>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c r="IY393" s="0"/>
      <c r="IZ393" s="0"/>
      <c r="JA393" s="0"/>
      <c r="JB393" s="0"/>
      <c r="JC393" s="0"/>
      <c r="JD393" s="0"/>
      <c r="JE393" s="0"/>
      <c r="JF393" s="0"/>
      <c r="JG393" s="0"/>
      <c r="JH393" s="0"/>
      <c r="JI393" s="0"/>
      <c r="JJ393" s="0"/>
      <c r="JK393" s="0"/>
      <c r="JL393" s="0"/>
      <c r="JM393" s="0"/>
      <c r="JN393" s="0"/>
      <c r="JO393" s="0"/>
      <c r="JP393" s="0"/>
      <c r="JQ393" s="0"/>
      <c r="JR393" s="0"/>
      <c r="JS393" s="0"/>
      <c r="JT393" s="0"/>
      <c r="JU393" s="0"/>
      <c r="JV393" s="0"/>
      <c r="JW393" s="0"/>
      <c r="JX393" s="0"/>
      <c r="JY393" s="0"/>
      <c r="JZ393" s="0"/>
      <c r="KA393" s="0"/>
      <c r="KB393" s="0"/>
      <c r="KC393" s="0"/>
      <c r="KD393" s="0"/>
      <c r="KE393" s="0"/>
      <c r="KF393" s="0"/>
      <c r="KG393" s="0"/>
      <c r="KH393" s="0"/>
      <c r="KI393" s="0"/>
      <c r="KJ393" s="0"/>
      <c r="KK393" s="0"/>
      <c r="KL393" s="0"/>
      <c r="KM393" s="0"/>
      <c r="KN393" s="0"/>
      <c r="KO393" s="0"/>
      <c r="KP393" s="0"/>
      <c r="KQ393" s="0"/>
      <c r="KR393" s="0"/>
      <c r="KS393" s="0"/>
      <c r="KT393" s="0"/>
      <c r="KU393" s="0"/>
      <c r="KV393" s="0"/>
      <c r="KW393" s="0"/>
      <c r="KX393" s="0"/>
      <c r="KY393" s="0"/>
      <c r="KZ393" s="0"/>
      <c r="LA393" s="0"/>
      <c r="LB393" s="0"/>
      <c r="LC393" s="0"/>
      <c r="LD393" s="0"/>
      <c r="LE393" s="0"/>
      <c r="LF393" s="0"/>
      <c r="LG393" s="0"/>
      <c r="LH393" s="0"/>
      <c r="LI393" s="0"/>
      <c r="LJ393" s="0"/>
      <c r="LK393" s="0"/>
      <c r="LL393" s="0"/>
      <c r="LM393" s="0"/>
      <c r="LN393" s="0"/>
      <c r="LO393" s="0"/>
      <c r="LP393" s="0"/>
      <c r="LQ393" s="0"/>
      <c r="LR393" s="0"/>
      <c r="LS393" s="0"/>
      <c r="LT393" s="0"/>
      <c r="LU393" s="0"/>
      <c r="LV393" s="0"/>
      <c r="LW393" s="0"/>
      <c r="LX393" s="0"/>
      <c r="LY393" s="0"/>
      <c r="LZ393" s="0"/>
      <c r="MA393" s="0"/>
      <c r="MB393" s="0"/>
      <c r="MC393" s="0"/>
      <c r="MD393" s="0"/>
      <c r="ME393" s="0"/>
      <c r="MF393" s="0"/>
      <c r="MG393" s="0"/>
      <c r="MH393" s="0"/>
      <c r="MI393" s="0"/>
      <c r="MJ393" s="0"/>
      <c r="MK393" s="0"/>
      <c r="ML393" s="0"/>
      <c r="MM393" s="0"/>
      <c r="MN393" s="0"/>
      <c r="MO393" s="0"/>
      <c r="MP393" s="0"/>
      <c r="MQ393" s="0"/>
      <c r="MR393" s="0"/>
      <c r="MS393" s="0"/>
      <c r="MT393" s="0"/>
      <c r="MU393" s="0"/>
      <c r="MV393" s="0"/>
      <c r="MW393" s="0"/>
      <c r="MX393" s="0"/>
      <c r="MY393" s="0"/>
      <c r="MZ393" s="0"/>
      <c r="NA393" s="0"/>
      <c r="NB393" s="0"/>
      <c r="NC393" s="0"/>
      <c r="ND393" s="0"/>
      <c r="NE393" s="0"/>
      <c r="NF393" s="0"/>
      <c r="NG393" s="0"/>
      <c r="NH393" s="0"/>
      <c r="NI393" s="0"/>
      <c r="NJ393" s="0"/>
      <c r="NK393" s="0"/>
      <c r="NL393" s="0"/>
      <c r="NM393" s="0"/>
      <c r="NN393" s="0"/>
      <c r="NO393" s="0"/>
      <c r="NP393" s="0"/>
      <c r="NQ393" s="0"/>
      <c r="NR393" s="0"/>
      <c r="NS393" s="0"/>
      <c r="NT393" s="0"/>
      <c r="NU393" s="0"/>
      <c r="NV393" s="0"/>
      <c r="NW393" s="0"/>
      <c r="NX393" s="0"/>
      <c r="NY393" s="0"/>
      <c r="NZ393" s="0"/>
      <c r="OA393" s="0"/>
      <c r="OB393" s="0"/>
      <c r="OC393" s="0"/>
      <c r="OD393" s="0"/>
      <c r="OE393" s="0"/>
      <c r="OF393" s="0"/>
      <c r="OG393" s="0"/>
      <c r="OH393" s="0"/>
      <c r="OI393" s="0"/>
      <c r="OJ393" s="0"/>
      <c r="OK393" s="0"/>
      <c r="OL393" s="0"/>
      <c r="OM393" s="0"/>
      <c r="ON393" s="0"/>
      <c r="OO393" s="0"/>
      <c r="OP393" s="0"/>
      <c r="OQ393" s="0"/>
      <c r="OR393" s="0"/>
      <c r="OS393" s="0"/>
      <c r="OT393" s="0"/>
      <c r="OU393" s="0"/>
      <c r="OV393" s="0"/>
      <c r="OW393" s="0"/>
      <c r="OX393" s="0"/>
      <c r="OY393" s="0"/>
      <c r="OZ393" s="0"/>
      <c r="PA393" s="0"/>
      <c r="PB393" s="0"/>
      <c r="PC393" s="0"/>
      <c r="PD393" s="0"/>
      <c r="PE393" s="0"/>
      <c r="PF393" s="0"/>
      <c r="PG393" s="0"/>
      <c r="PH393" s="0"/>
      <c r="PI393" s="0"/>
      <c r="PJ393" s="0"/>
      <c r="PK393" s="0"/>
      <c r="PL393" s="0"/>
      <c r="PM393" s="0"/>
      <c r="PN393" s="0"/>
      <c r="PO393" s="0"/>
      <c r="PP393" s="0"/>
      <c r="PQ393" s="0"/>
      <c r="PR393" s="0"/>
      <c r="PS393" s="0"/>
      <c r="PT393" s="0"/>
      <c r="PU393" s="0"/>
      <c r="PV393" s="0"/>
      <c r="PW393" s="0"/>
      <c r="PX393" s="0"/>
      <c r="PY393" s="0"/>
      <c r="PZ393" s="0"/>
      <c r="QA393" s="0"/>
      <c r="QB393" s="0"/>
      <c r="QC393" s="0"/>
      <c r="QD393" s="0"/>
      <c r="QE393" s="0"/>
      <c r="QF393" s="0"/>
      <c r="QG393" s="0"/>
      <c r="QH393" s="0"/>
      <c r="QI393" s="0"/>
      <c r="QJ393" s="0"/>
      <c r="QK393" s="0"/>
      <c r="QL393" s="0"/>
      <c r="QM393" s="0"/>
      <c r="QN393" s="0"/>
      <c r="QO393" s="0"/>
      <c r="QP393" s="0"/>
      <c r="QQ393" s="0"/>
      <c r="QR393" s="0"/>
      <c r="QS393" s="0"/>
      <c r="QT393" s="0"/>
      <c r="QU393" s="0"/>
      <c r="QV393" s="0"/>
      <c r="QW393" s="0"/>
      <c r="QX393" s="0"/>
      <c r="QY393" s="0"/>
      <c r="QZ393" s="0"/>
      <c r="RA393" s="0"/>
      <c r="RB393" s="0"/>
      <c r="RC393" s="0"/>
      <c r="RD393" s="0"/>
      <c r="RE393" s="0"/>
      <c r="RF393" s="0"/>
      <c r="RG393" s="0"/>
      <c r="RH393" s="0"/>
      <c r="RI393" s="0"/>
      <c r="RJ393" s="0"/>
      <c r="RK393" s="0"/>
      <c r="RL393" s="0"/>
      <c r="RM393" s="0"/>
      <c r="RN393" s="0"/>
      <c r="RO393" s="0"/>
      <c r="RP393" s="0"/>
      <c r="RQ393" s="0"/>
      <c r="RR393" s="0"/>
      <c r="RS393" s="0"/>
      <c r="RT393" s="0"/>
      <c r="RU393" s="0"/>
      <c r="RV393" s="0"/>
      <c r="RW393" s="0"/>
      <c r="RX393" s="0"/>
      <c r="RY393" s="0"/>
      <c r="RZ393" s="0"/>
      <c r="SA393" s="0"/>
      <c r="SB393" s="0"/>
      <c r="SC393" s="0"/>
      <c r="SD393" s="0"/>
      <c r="SE393" s="0"/>
      <c r="SF393" s="0"/>
      <c r="SG393" s="0"/>
      <c r="SH393" s="0"/>
      <c r="SI393" s="0"/>
      <c r="SJ393" s="0"/>
      <c r="SK393" s="0"/>
      <c r="SL393" s="0"/>
      <c r="SM393" s="0"/>
      <c r="SN393" s="0"/>
      <c r="SO393" s="0"/>
      <c r="SP393" s="0"/>
      <c r="SQ393" s="0"/>
      <c r="SR393" s="0"/>
      <c r="SS393" s="0"/>
      <c r="ST393" s="0"/>
      <c r="SU393" s="0"/>
      <c r="SV393" s="0"/>
      <c r="SW393" s="0"/>
      <c r="SX393" s="0"/>
      <c r="SY393" s="0"/>
      <c r="SZ393" s="0"/>
      <c r="TA393" s="0"/>
      <c r="TB393" s="0"/>
      <c r="TC393" s="0"/>
      <c r="TD393" s="0"/>
      <c r="TE393" s="0"/>
      <c r="TF393" s="0"/>
      <c r="TG393" s="0"/>
      <c r="TH393" s="0"/>
      <c r="TI393" s="0"/>
      <c r="TJ393" s="0"/>
      <c r="TK393" s="0"/>
      <c r="TL393" s="0"/>
      <c r="TM393" s="0"/>
      <c r="TN393" s="0"/>
      <c r="TO393" s="0"/>
      <c r="TP393" s="0"/>
      <c r="TQ393" s="0"/>
      <c r="TR393" s="0"/>
      <c r="TS393" s="0"/>
      <c r="TT393" s="0"/>
      <c r="TU393" s="0"/>
      <c r="TV393" s="0"/>
      <c r="TW393" s="0"/>
      <c r="TX393" s="0"/>
      <c r="TY393" s="0"/>
      <c r="TZ393" s="0"/>
      <c r="UA393" s="0"/>
      <c r="UB393" s="0"/>
      <c r="UC393" s="0"/>
      <c r="UD393" s="0"/>
      <c r="UE393" s="0"/>
      <c r="UF393" s="0"/>
      <c r="UG393" s="0"/>
      <c r="UH393" s="0"/>
      <c r="UI393" s="0"/>
      <c r="UJ393" s="0"/>
      <c r="UK393" s="0"/>
      <c r="UL393" s="0"/>
      <c r="UM393" s="0"/>
      <c r="UN393" s="0"/>
      <c r="UO393" s="0"/>
      <c r="UP393" s="0"/>
      <c r="UQ393" s="0"/>
      <c r="UR393" s="0"/>
      <c r="US393" s="0"/>
      <c r="UT393" s="0"/>
      <c r="UU393" s="0"/>
      <c r="UV393" s="0"/>
      <c r="UW393" s="0"/>
      <c r="UX393" s="0"/>
      <c r="UY393" s="0"/>
      <c r="UZ393" s="0"/>
      <c r="VA393" s="0"/>
      <c r="VB393" s="0"/>
      <c r="VC393" s="0"/>
      <c r="VD393" s="0"/>
      <c r="VE393" s="0"/>
      <c r="VF393" s="0"/>
      <c r="VG393" s="0"/>
      <c r="VH393" s="0"/>
      <c r="VI393" s="0"/>
      <c r="VJ393" s="0"/>
      <c r="VK393" s="0"/>
      <c r="VL393" s="0"/>
      <c r="VM393" s="0"/>
      <c r="VN393" s="0"/>
      <c r="VO393" s="0"/>
      <c r="VP393" s="0"/>
      <c r="VQ393" s="0"/>
      <c r="VR393" s="0"/>
      <c r="VS393" s="0"/>
      <c r="VT393" s="0"/>
      <c r="VU393" s="0"/>
      <c r="VV393" s="0"/>
      <c r="VW393" s="0"/>
      <c r="VX393" s="0"/>
      <c r="VY393" s="0"/>
      <c r="VZ393" s="0"/>
      <c r="WA393" s="0"/>
      <c r="WB393" s="0"/>
      <c r="WC393" s="0"/>
      <c r="WD393" s="0"/>
      <c r="WE393" s="0"/>
      <c r="WF393" s="0"/>
      <c r="WG393" s="0"/>
      <c r="WH393" s="0"/>
      <c r="WI393" s="0"/>
      <c r="WJ393" s="0"/>
      <c r="WK393" s="0"/>
      <c r="WL393" s="0"/>
      <c r="WM393" s="0"/>
      <c r="WN393" s="0"/>
      <c r="WO393" s="0"/>
      <c r="WP393" s="0"/>
      <c r="WQ393" s="0"/>
      <c r="WR393" s="0"/>
      <c r="WS393" s="0"/>
      <c r="WT393" s="0"/>
      <c r="WU393" s="0"/>
      <c r="WV393" s="0"/>
      <c r="WW393" s="0"/>
      <c r="WX393" s="0"/>
      <c r="WY393" s="0"/>
      <c r="WZ393" s="0"/>
      <c r="XA393" s="0"/>
      <c r="XB393" s="0"/>
      <c r="XC393" s="0"/>
      <c r="XD393" s="0"/>
      <c r="XE393" s="0"/>
      <c r="XF393" s="0"/>
      <c r="XG393" s="0"/>
      <c r="XH393" s="0"/>
      <c r="XI393" s="0"/>
      <c r="XJ393" s="0"/>
      <c r="XK393" s="0"/>
      <c r="XL393" s="0"/>
      <c r="XM393" s="0"/>
      <c r="XN393" s="0"/>
      <c r="XO393" s="0"/>
      <c r="XP393" s="0"/>
      <c r="XQ393" s="0"/>
      <c r="XR393" s="0"/>
      <c r="XS393" s="0"/>
      <c r="XT393" s="0"/>
      <c r="XU393" s="0"/>
      <c r="XV393" s="0"/>
      <c r="XW393" s="0"/>
      <c r="XX393" s="0"/>
      <c r="XY393" s="0"/>
      <c r="XZ393" s="0"/>
      <c r="YA393" s="0"/>
      <c r="YB393" s="0"/>
      <c r="YC393" s="0"/>
      <c r="YD393" s="0"/>
      <c r="YE393" s="0"/>
      <c r="YF393" s="0"/>
      <c r="YG393" s="0"/>
      <c r="YH393" s="0"/>
      <c r="YI393" s="0"/>
      <c r="YJ393" s="0"/>
      <c r="YK393" s="0"/>
      <c r="YL393" s="0"/>
      <c r="YM393" s="0"/>
      <c r="YN393" s="0"/>
      <c r="YO393" s="0"/>
      <c r="YP393" s="0"/>
      <c r="YQ393" s="0"/>
      <c r="YR393" s="0"/>
      <c r="YS393" s="0"/>
      <c r="YT393" s="0"/>
      <c r="YU393" s="0"/>
      <c r="YV393" s="0"/>
      <c r="YW393" s="0"/>
      <c r="YX393" s="0"/>
      <c r="YY393" s="0"/>
      <c r="YZ393" s="0"/>
      <c r="ZA393" s="0"/>
      <c r="ZB393" s="0"/>
      <c r="ZC393" s="0"/>
      <c r="ZD393" s="0"/>
      <c r="ZE393" s="0"/>
      <c r="ZF393" s="0"/>
      <c r="ZG393" s="0"/>
      <c r="ZH393" s="0"/>
      <c r="ZI393" s="0"/>
      <c r="ZJ393" s="0"/>
      <c r="ZK393" s="0"/>
      <c r="ZL393" s="0"/>
      <c r="ZM393" s="0"/>
      <c r="ZN393" s="0"/>
      <c r="ZO393" s="0"/>
      <c r="ZP393" s="0"/>
      <c r="ZQ393" s="0"/>
      <c r="ZR393" s="0"/>
      <c r="ZS393" s="0"/>
      <c r="ZT393" s="0"/>
      <c r="ZU393" s="0"/>
      <c r="ZV393" s="0"/>
      <c r="ZW393" s="0"/>
      <c r="ZX393" s="0"/>
      <c r="ZY393" s="0"/>
      <c r="ZZ393" s="0"/>
      <c r="AAA393" s="0"/>
      <c r="AAB393" s="0"/>
      <c r="AAC393" s="0"/>
      <c r="AAD393" s="0"/>
      <c r="AAE393" s="0"/>
      <c r="AAF393" s="0"/>
      <c r="AAG393" s="0"/>
      <c r="AAH393" s="0"/>
      <c r="AAI393" s="0"/>
      <c r="AAJ393" s="0"/>
      <c r="AAK393" s="0"/>
      <c r="AAL393" s="0"/>
      <c r="AAM393" s="0"/>
      <c r="AAN393" s="0"/>
      <c r="AAO393" s="0"/>
      <c r="AAP393" s="0"/>
      <c r="AAQ393" s="0"/>
      <c r="AAR393" s="0"/>
      <c r="AAS393" s="0"/>
      <c r="AAT393" s="0"/>
      <c r="AAU393" s="0"/>
      <c r="AAV393" s="0"/>
      <c r="AAW393" s="0"/>
      <c r="AAX393" s="0"/>
      <c r="AAY393" s="0"/>
      <c r="AAZ393" s="0"/>
      <c r="ABA393" s="0"/>
      <c r="ABB393" s="0"/>
      <c r="ABC393" s="0"/>
      <c r="ABD393" s="0"/>
      <c r="ABE393" s="0"/>
      <c r="ABF393" s="0"/>
      <c r="ABG393" s="0"/>
      <c r="ABH393" s="0"/>
      <c r="ABI393" s="0"/>
      <c r="ABJ393" s="0"/>
      <c r="ABK393" s="0"/>
      <c r="ABL393" s="0"/>
      <c r="ABM393" s="0"/>
      <c r="ABN393" s="0"/>
      <c r="ABO393" s="0"/>
      <c r="ABP393" s="0"/>
      <c r="ABQ393" s="0"/>
      <c r="ABR393" s="0"/>
      <c r="ABS393" s="0"/>
      <c r="ABT393" s="0"/>
      <c r="ABU393" s="0"/>
      <c r="ABV393" s="0"/>
      <c r="ABW393" s="0"/>
      <c r="ABX393" s="0"/>
      <c r="ABY393" s="0"/>
      <c r="ABZ393" s="0"/>
      <c r="ACA393" s="0"/>
      <c r="ACB393" s="0"/>
      <c r="ACC393" s="0"/>
      <c r="ACD393" s="0"/>
      <c r="ACE393" s="0"/>
      <c r="ACF393" s="0"/>
      <c r="ACG393" s="0"/>
      <c r="ACH393" s="0"/>
      <c r="ACI393" s="0"/>
      <c r="ACJ393" s="0"/>
      <c r="ACK393" s="0"/>
      <c r="ACL393" s="0"/>
      <c r="ACM393" s="0"/>
      <c r="ACN393" s="0"/>
      <c r="ACO393" s="0"/>
      <c r="ACP393" s="0"/>
      <c r="ACQ393" s="0"/>
      <c r="ACR393" s="0"/>
      <c r="ACS393" s="0"/>
      <c r="ACT393" s="0"/>
      <c r="ACU393" s="0"/>
      <c r="ACV393" s="0"/>
      <c r="ACW393" s="0"/>
      <c r="ACX393" s="0"/>
      <c r="ACY393" s="0"/>
      <c r="ACZ393" s="0"/>
      <c r="ADA393" s="0"/>
      <c r="ADB393" s="0"/>
      <c r="ADC393" s="0"/>
      <c r="ADD393" s="0"/>
      <c r="ADE393" s="0"/>
      <c r="ADF393" s="0"/>
      <c r="ADG393" s="0"/>
      <c r="ADH393" s="0"/>
      <c r="ADI393" s="0"/>
      <c r="ADJ393" s="0"/>
      <c r="ADK393" s="0"/>
      <c r="ADL393" s="0"/>
      <c r="ADM393" s="0"/>
      <c r="ADN393" s="0"/>
      <c r="ADO393" s="0"/>
      <c r="ADP393" s="0"/>
      <c r="ADQ393" s="0"/>
      <c r="ADR393" s="0"/>
      <c r="ADS393" s="0"/>
      <c r="ADT393" s="0"/>
      <c r="ADU393" s="0"/>
      <c r="ADV393" s="0"/>
      <c r="ADW393" s="0"/>
      <c r="ADX393" s="0"/>
      <c r="ADY393" s="0"/>
      <c r="ADZ393" s="0"/>
      <c r="AEA393" s="0"/>
      <c r="AEB393" s="0"/>
      <c r="AEC393" s="0"/>
      <c r="AED393" s="0"/>
      <c r="AEE393" s="0"/>
      <c r="AEF393" s="0"/>
      <c r="AEG393" s="0"/>
      <c r="AEH393" s="0"/>
      <c r="AEI393" s="0"/>
      <c r="AEJ393" s="0"/>
      <c r="AEK393" s="0"/>
      <c r="AEL393" s="0"/>
      <c r="AEM393" s="0"/>
      <c r="AEN393" s="0"/>
      <c r="AEO393" s="0"/>
      <c r="AEP393" s="0"/>
      <c r="AEQ393" s="0"/>
      <c r="AER393" s="0"/>
      <c r="AES393" s="0"/>
      <c r="AET393" s="0"/>
      <c r="AEU393" s="0"/>
      <c r="AEV393" s="0"/>
      <c r="AEW393" s="0"/>
      <c r="AEX393" s="0"/>
      <c r="AEY393" s="0"/>
      <c r="AEZ393" s="0"/>
      <c r="AFA393" s="0"/>
      <c r="AFB393" s="0"/>
      <c r="AFC393" s="0"/>
      <c r="AFD393" s="0"/>
      <c r="AFE393" s="0"/>
      <c r="AFF393" s="0"/>
      <c r="AFG393" s="0"/>
      <c r="AFH393" s="0"/>
      <c r="AFI393" s="0"/>
      <c r="AFJ393" s="0"/>
      <c r="AFK393" s="0"/>
      <c r="AFL393" s="0"/>
      <c r="AFM393" s="0"/>
      <c r="AFN393" s="0"/>
      <c r="AFO393" s="0"/>
      <c r="AFP393" s="0"/>
      <c r="AFQ393" s="0"/>
      <c r="AFR393" s="0"/>
      <c r="AFS393" s="0"/>
      <c r="AFT393" s="0"/>
      <c r="AFU393" s="0"/>
      <c r="AFV393" s="0"/>
      <c r="AFW393" s="0"/>
      <c r="AFX393" s="0"/>
      <c r="AFY393" s="0"/>
      <c r="AFZ393" s="0"/>
      <c r="AGA393" s="0"/>
      <c r="AGB393" s="0"/>
      <c r="AGC393" s="0"/>
      <c r="AGD393" s="0"/>
      <c r="AGE393" s="0"/>
      <c r="AGF393" s="0"/>
      <c r="AGG393" s="0"/>
      <c r="AGH393" s="0"/>
      <c r="AGI393" s="0"/>
      <c r="AGJ393" s="0"/>
      <c r="AGK393" s="0"/>
      <c r="AGL393" s="0"/>
      <c r="AGM393" s="0"/>
      <c r="AGN393" s="0"/>
      <c r="AGO393" s="0"/>
      <c r="AGP393" s="0"/>
      <c r="AGQ393" s="0"/>
      <c r="AGR393" s="0"/>
      <c r="AGS393" s="0"/>
      <c r="AGT393" s="0"/>
      <c r="AGU393" s="0"/>
      <c r="AGV393" s="0"/>
      <c r="AGW393" s="0"/>
      <c r="AGX393" s="0"/>
      <c r="AGY393" s="0"/>
      <c r="AGZ393" s="0"/>
      <c r="AHA393" s="0"/>
      <c r="AHB393" s="0"/>
      <c r="AHC393" s="0"/>
      <c r="AHD393" s="0"/>
      <c r="AHE393" s="0"/>
      <c r="AHF393" s="0"/>
      <c r="AHG393" s="0"/>
      <c r="AHH393" s="0"/>
      <c r="AHI393" s="0"/>
      <c r="AHJ393" s="0"/>
      <c r="AHK393" s="0"/>
      <c r="AHL393" s="0"/>
      <c r="AHM393" s="0"/>
      <c r="AHN393" s="0"/>
      <c r="AHO393" s="0"/>
      <c r="AHP393" s="0"/>
      <c r="AHQ393" s="0"/>
      <c r="AHR393" s="0"/>
      <c r="AHS393" s="0"/>
      <c r="AHT393" s="0"/>
      <c r="AHU393" s="0"/>
      <c r="AHV393" s="0"/>
      <c r="AHW393" s="0"/>
      <c r="AHX393" s="0"/>
      <c r="AHY393" s="0"/>
      <c r="AHZ393" s="0"/>
      <c r="AIA393" s="0"/>
      <c r="AIB393" s="0"/>
      <c r="AIC393" s="0"/>
      <c r="AID393" s="0"/>
      <c r="AIE393" s="0"/>
      <c r="AIF393" s="0"/>
      <c r="AIG393" s="0"/>
      <c r="AIH393" s="0"/>
      <c r="AII393" s="0"/>
      <c r="AIJ393" s="0"/>
      <c r="AIK393" s="0"/>
      <c r="AIL393" s="0"/>
      <c r="AIM393" s="0"/>
      <c r="AIN393" s="0"/>
      <c r="AIO393" s="0"/>
      <c r="AIP393" s="0"/>
      <c r="AIQ393" s="0"/>
      <c r="AIR393" s="0"/>
      <c r="AIS393" s="0"/>
      <c r="AIT393" s="0"/>
      <c r="AIU393" s="0"/>
      <c r="AIV393" s="0"/>
      <c r="AIW393" s="0"/>
      <c r="AIX393" s="0"/>
      <c r="AIY393" s="0"/>
      <c r="AIZ393" s="0"/>
      <c r="AJA393" s="0"/>
      <c r="AJB393" s="0"/>
      <c r="AJC393" s="0"/>
      <c r="AJD393" s="0"/>
      <c r="AJE393" s="0"/>
      <c r="AJF393" s="0"/>
      <c r="AJG393" s="0"/>
      <c r="AJH393" s="0"/>
      <c r="AJI393" s="0"/>
      <c r="AJJ393" s="0"/>
      <c r="AJK393" s="0"/>
      <c r="AJL393" s="0"/>
      <c r="AJM393" s="0"/>
      <c r="AJN393" s="0"/>
      <c r="AJO393" s="0"/>
      <c r="AJP393" s="0"/>
      <c r="AJQ393" s="0"/>
      <c r="AJR393" s="0"/>
      <c r="AJS393" s="0"/>
      <c r="AJT393" s="0"/>
      <c r="AJU393" s="0"/>
      <c r="AJV393" s="0"/>
      <c r="AJW393" s="0"/>
      <c r="AJX393" s="0"/>
      <c r="AJY393" s="0"/>
      <c r="AJZ393" s="0"/>
      <c r="AKA393" s="0"/>
      <c r="AKB393" s="0"/>
      <c r="AKC393" s="0"/>
      <c r="AKD393" s="0"/>
      <c r="AKE393" s="0"/>
      <c r="AKF393" s="0"/>
      <c r="AKG393" s="0"/>
      <c r="AKH393" s="0"/>
      <c r="AKI393" s="0"/>
      <c r="AKJ393" s="0"/>
      <c r="AKK393" s="0"/>
      <c r="AKL393" s="0"/>
      <c r="AKM393" s="0"/>
      <c r="AKN393" s="0"/>
      <c r="AKO393" s="0"/>
      <c r="AKP393" s="0"/>
      <c r="AKQ393" s="0"/>
      <c r="AKR393" s="0"/>
      <c r="AKS393" s="0"/>
      <c r="AKT393" s="0"/>
      <c r="AKU393" s="0"/>
      <c r="AKV393" s="0"/>
      <c r="AKW393" s="0"/>
      <c r="AKX393" s="0"/>
      <c r="AKY393" s="0"/>
      <c r="AKZ393" s="0"/>
      <c r="ALA393" s="0"/>
      <c r="ALB393" s="0"/>
      <c r="ALC393" s="0"/>
      <c r="ALD393" s="0"/>
      <c r="ALE393" s="0"/>
      <c r="ALF393" s="0"/>
      <c r="ALG393" s="0"/>
      <c r="ALH393" s="0"/>
      <c r="ALI393" s="0"/>
      <c r="ALJ393" s="0"/>
      <c r="ALK393" s="0"/>
      <c r="ALL393" s="0"/>
      <c r="ALM393" s="0"/>
      <c r="ALN393" s="0"/>
      <c r="ALO393" s="0"/>
      <c r="ALP393" s="0"/>
      <c r="ALQ393" s="0"/>
      <c r="ALR393" s="0"/>
      <c r="ALS393" s="0"/>
      <c r="ALT393" s="0"/>
      <c r="ALU393" s="0"/>
      <c r="ALV393" s="0"/>
      <c r="ALW393" s="0"/>
      <c r="ALX393" s="0"/>
      <c r="ALY393" s="0"/>
      <c r="ALZ393" s="0"/>
      <c r="AMA393" s="0"/>
      <c r="AMB393" s="0"/>
      <c r="AMC393" s="0"/>
      <c r="AMD393" s="0"/>
      <c r="AME393" s="0"/>
      <c r="AMF393" s="0"/>
      <c r="AMG393" s="0"/>
      <c r="AMH393" s="0"/>
      <c r="AMI393" s="0"/>
      <c r="AMJ393" s="0"/>
    </row>
    <row r="394" customFormat="false" ht="12.75" hidden="false" customHeight="false" outlineLevel="0" collapsed="false">
      <c r="A394" s="126" t="s">
        <v>59</v>
      </c>
      <c r="B394" s="127" t="n">
        <v>1</v>
      </c>
      <c r="C394" s="127" t="n">
        <v>1</v>
      </c>
      <c r="D394" s="0"/>
      <c r="E394" s="127" t="n">
        <v>1</v>
      </c>
      <c r="F394" s="0"/>
      <c r="G394" s="127" t="n">
        <v>1</v>
      </c>
      <c r="H394" s="127" t="n">
        <v>1</v>
      </c>
      <c r="I394" s="0"/>
      <c r="J394" s="127" t="n">
        <v>0.817</v>
      </c>
      <c r="K394" s="127" t="n">
        <v>1</v>
      </c>
      <c r="L394" s="127" t="n">
        <v>1</v>
      </c>
      <c r="M394" s="127" t="n">
        <v>0.478</v>
      </c>
      <c r="N394" s="127" t="n">
        <v>1</v>
      </c>
      <c r="O394" s="127" t="n">
        <v>1</v>
      </c>
      <c r="P394" s="128" t="n">
        <v>1</v>
      </c>
      <c r="Q394" s="0"/>
      <c r="R394" s="0"/>
      <c r="S394" s="0"/>
      <c r="T394" s="0"/>
      <c r="U394" s="0"/>
      <c r="V394" s="0"/>
      <c r="W394" s="0"/>
      <c r="X394" s="0"/>
      <c r="Y394" s="0"/>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c r="IY394" s="0"/>
      <c r="IZ394" s="0"/>
      <c r="JA394" s="0"/>
      <c r="JB394" s="0"/>
      <c r="JC394" s="0"/>
      <c r="JD394" s="0"/>
      <c r="JE394" s="0"/>
      <c r="JF394" s="0"/>
      <c r="JG394" s="0"/>
      <c r="JH394" s="0"/>
      <c r="JI394" s="0"/>
      <c r="JJ394" s="0"/>
      <c r="JK394" s="0"/>
      <c r="JL394" s="0"/>
      <c r="JM394" s="0"/>
      <c r="JN394" s="0"/>
      <c r="JO394" s="0"/>
      <c r="JP394" s="0"/>
      <c r="JQ394" s="0"/>
      <c r="JR394" s="0"/>
      <c r="JS394" s="0"/>
      <c r="JT394" s="0"/>
      <c r="JU394" s="0"/>
      <c r="JV394" s="0"/>
      <c r="JW394" s="0"/>
      <c r="JX394" s="0"/>
      <c r="JY394" s="0"/>
      <c r="JZ394" s="0"/>
      <c r="KA394" s="0"/>
      <c r="KB394" s="0"/>
      <c r="KC394" s="0"/>
      <c r="KD394" s="0"/>
      <c r="KE394" s="0"/>
      <c r="KF394" s="0"/>
      <c r="KG394" s="0"/>
      <c r="KH394" s="0"/>
      <c r="KI394" s="0"/>
      <c r="KJ394" s="0"/>
      <c r="KK394" s="0"/>
      <c r="KL394" s="0"/>
      <c r="KM394" s="0"/>
      <c r="KN394" s="0"/>
      <c r="KO394" s="0"/>
      <c r="KP394" s="0"/>
      <c r="KQ394" s="0"/>
      <c r="KR394" s="0"/>
      <c r="KS394" s="0"/>
      <c r="KT394" s="0"/>
      <c r="KU394" s="0"/>
      <c r="KV394" s="0"/>
      <c r="KW394" s="0"/>
      <c r="KX394" s="0"/>
      <c r="KY394" s="0"/>
      <c r="KZ394" s="0"/>
      <c r="LA394" s="0"/>
      <c r="LB394" s="0"/>
      <c r="LC394" s="0"/>
      <c r="LD394" s="0"/>
      <c r="LE394" s="0"/>
      <c r="LF394" s="0"/>
      <c r="LG394" s="0"/>
      <c r="LH394" s="0"/>
      <c r="LI394" s="0"/>
      <c r="LJ394" s="0"/>
      <c r="LK394" s="0"/>
      <c r="LL394" s="0"/>
      <c r="LM394" s="0"/>
      <c r="LN394" s="0"/>
      <c r="LO394" s="0"/>
      <c r="LP394" s="0"/>
      <c r="LQ394" s="0"/>
      <c r="LR394" s="0"/>
      <c r="LS394" s="0"/>
      <c r="LT394" s="0"/>
      <c r="LU394" s="0"/>
      <c r="LV394" s="0"/>
      <c r="LW394" s="0"/>
      <c r="LX394" s="0"/>
      <c r="LY394" s="0"/>
      <c r="LZ394" s="0"/>
      <c r="MA394" s="0"/>
      <c r="MB394" s="0"/>
      <c r="MC394" s="0"/>
      <c r="MD394" s="0"/>
      <c r="ME394" s="0"/>
      <c r="MF394" s="0"/>
      <c r="MG394" s="0"/>
      <c r="MH394" s="0"/>
      <c r="MI394" s="0"/>
      <c r="MJ394" s="0"/>
      <c r="MK394" s="0"/>
      <c r="ML394" s="0"/>
      <c r="MM394" s="0"/>
      <c r="MN394" s="0"/>
      <c r="MO394" s="0"/>
      <c r="MP394" s="0"/>
      <c r="MQ394" s="0"/>
      <c r="MR394" s="0"/>
      <c r="MS394" s="0"/>
      <c r="MT394" s="0"/>
      <c r="MU394" s="0"/>
      <c r="MV394" s="0"/>
      <c r="MW394" s="0"/>
      <c r="MX394" s="0"/>
      <c r="MY394" s="0"/>
      <c r="MZ394" s="0"/>
      <c r="NA394" s="0"/>
      <c r="NB394" s="0"/>
      <c r="NC394" s="0"/>
      <c r="ND394" s="0"/>
      <c r="NE394" s="0"/>
      <c r="NF394" s="0"/>
      <c r="NG394" s="0"/>
      <c r="NH394" s="0"/>
      <c r="NI394" s="0"/>
      <c r="NJ394" s="0"/>
      <c r="NK394" s="0"/>
      <c r="NL394" s="0"/>
      <c r="NM394" s="0"/>
      <c r="NN394" s="0"/>
      <c r="NO394" s="0"/>
      <c r="NP394" s="0"/>
      <c r="NQ394" s="0"/>
      <c r="NR394" s="0"/>
      <c r="NS394" s="0"/>
      <c r="NT394" s="0"/>
      <c r="NU394" s="0"/>
      <c r="NV394" s="0"/>
      <c r="NW394" s="0"/>
      <c r="NX394" s="0"/>
      <c r="NY394" s="0"/>
      <c r="NZ394" s="0"/>
      <c r="OA394" s="0"/>
      <c r="OB394" s="0"/>
      <c r="OC394" s="0"/>
      <c r="OD394" s="0"/>
      <c r="OE394" s="0"/>
      <c r="OF394" s="0"/>
      <c r="OG394" s="0"/>
      <c r="OH394" s="0"/>
      <c r="OI394" s="0"/>
      <c r="OJ394" s="0"/>
      <c r="OK394" s="0"/>
      <c r="OL394" s="0"/>
      <c r="OM394" s="0"/>
      <c r="ON394" s="0"/>
      <c r="OO394" s="0"/>
      <c r="OP394" s="0"/>
      <c r="OQ394" s="0"/>
      <c r="OR394" s="0"/>
      <c r="OS394" s="0"/>
      <c r="OT394" s="0"/>
      <c r="OU394" s="0"/>
      <c r="OV394" s="0"/>
      <c r="OW394" s="0"/>
      <c r="OX394" s="0"/>
      <c r="OY394" s="0"/>
      <c r="OZ394" s="0"/>
      <c r="PA394" s="0"/>
      <c r="PB394" s="0"/>
      <c r="PC394" s="0"/>
      <c r="PD394" s="0"/>
      <c r="PE394" s="0"/>
      <c r="PF394" s="0"/>
      <c r="PG394" s="0"/>
      <c r="PH394" s="0"/>
      <c r="PI394" s="0"/>
      <c r="PJ394" s="0"/>
      <c r="PK394" s="0"/>
      <c r="PL394" s="0"/>
      <c r="PM394" s="0"/>
      <c r="PN394" s="0"/>
      <c r="PO394" s="0"/>
      <c r="PP394" s="0"/>
      <c r="PQ394" s="0"/>
      <c r="PR394" s="0"/>
      <c r="PS394" s="0"/>
      <c r="PT394" s="0"/>
      <c r="PU394" s="0"/>
      <c r="PV394" s="0"/>
      <c r="PW394" s="0"/>
      <c r="PX394" s="0"/>
      <c r="PY394" s="0"/>
      <c r="PZ394" s="0"/>
      <c r="QA394" s="0"/>
      <c r="QB394" s="0"/>
      <c r="QC394" s="0"/>
      <c r="QD394" s="0"/>
      <c r="QE394" s="0"/>
      <c r="QF394" s="0"/>
      <c r="QG394" s="0"/>
      <c r="QH394" s="0"/>
      <c r="QI394" s="0"/>
      <c r="QJ394" s="0"/>
      <c r="QK394" s="0"/>
      <c r="QL394" s="0"/>
      <c r="QM394" s="0"/>
      <c r="QN394" s="0"/>
      <c r="QO394" s="0"/>
      <c r="QP394" s="0"/>
      <c r="QQ394" s="0"/>
      <c r="QR394" s="0"/>
      <c r="QS394" s="0"/>
      <c r="QT394" s="0"/>
      <c r="QU394" s="0"/>
      <c r="QV394" s="0"/>
      <c r="QW394" s="0"/>
      <c r="QX394" s="0"/>
      <c r="QY394" s="0"/>
      <c r="QZ394" s="0"/>
      <c r="RA394" s="0"/>
      <c r="RB394" s="0"/>
      <c r="RC394" s="0"/>
      <c r="RD394" s="0"/>
      <c r="RE394" s="0"/>
      <c r="RF394" s="0"/>
      <c r="RG394" s="0"/>
      <c r="RH394" s="0"/>
      <c r="RI394" s="0"/>
      <c r="RJ394" s="0"/>
      <c r="RK394" s="0"/>
      <c r="RL394" s="0"/>
      <c r="RM394" s="0"/>
      <c r="RN394" s="0"/>
      <c r="RO394" s="0"/>
      <c r="RP394" s="0"/>
      <c r="RQ394" s="0"/>
      <c r="RR394" s="0"/>
      <c r="RS394" s="0"/>
      <c r="RT394" s="0"/>
      <c r="RU394" s="0"/>
      <c r="RV394" s="0"/>
      <c r="RW394" s="0"/>
      <c r="RX394" s="0"/>
      <c r="RY394" s="0"/>
      <c r="RZ394" s="0"/>
      <c r="SA394" s="0"/>
      <c r="SB394" s="0"/>
      <c r="SC394" s="0"/>
      <c r="SD394" s="0"/>
      <c r="SE394" s="0"/>
      <c r="SF394" s="0"/>
      <c r="SG394" s="0"/>
      <c r="SH394" s="0"/>
      <c r="SI394" s="0"/>
      <c r="SJ394" s="0"/>
      <c r="SK394" s="0"/>
      <c r="SL394" s="0"/>
      <c r="SM394" s="0"/>
      <c r="SN394" s="0"/>
      <c r="SO394" s="0"/>
      <c r="SP394" s="0"/>
      <c r="SQ394" s="0"/>
      <c r="SR394" s="0"/>
      <c r="SS394" s="0"/>
      <c r="ST394" s="0"/>
      <c r="SU394" s="0"/>
      <c r="SV394" s="0"/>
      <c r="SW394" s="0"/>
      <c r="SX394" s="0"/>
      <c r="SY394" s="0"/>
      <c r="SZ394" s="0"/>
      <c r="TA394" s="0"/>
      <c r="TB394" s="0"/>
      <c r="TC394" s="0"/>
      <c r="TD394" s="0"/>
      <c r="TE394" s="0"/>
      <c r="TF394" s="0"/>
      <c r="TG394" s="0"/>
      <c r="TH394" s="0"/>
      <c r="TI394" s="0"/>
      <c r="TJ394" s="0"/>
      <c r="TK394" s="0"/>
      <c r="TL394" s="0"/>
      <c r="TM394" s="0"/>
      <c r="TN394" s="0"/>
      <c r="TO394" s="0"/>
      <c r="TP394" s="0"/>
      <c r="TQ394" s="0"/>
      <c r="TR394" s="0"/>
      <c r="TS394" s="0"/>
      <c r="TT394" s="0"/>
      <c r="TU394" s="0"/>
      <c r="TV394" s="0"/>
      <c r="TW394" s="0"/>
      <c r="TX394" s="0"/>
      <c r="TY394" s="0"/>
      <c r="TZ394" s="0"/>
      <c r="UA394" s="0"/>
      <c r="UB394" s="0"/>
      <c r="UC394" s="0"/>
      <c r="UD394" s="0"/>
      <c r="UE394" s="0"/>
      <c r="UF394" s="0"/>
      <c r="UG394" s="0"/>
      <c r="UH394" s="0"/>
      <c r="UI394" s="0"/>
      <c r="UJ394" s="0"/>
      <c r="UK394" s="0"/>
      <c r="UL394" s="0"/>
      <c r="UM394" s="0"/>
      <c r="UN394" s="0"/>
      <c r="UO394" s="0"/>
      <c r="UP394" s="0"/>
      <c r="UQ394" s="0"/>
      <c r="UR394" s="0"/>
      <c r="US394" s="0"/>
      <c r="UT394" s="0"/>
      <c r="UU394" s="0"/>
      <c r="UV394" s="0"/>
      <c r="UW394" s="0"/>
      <c r="UX394" s="0"/>
      <c r="UY394" s="0"/>
      <c r="UZ394" s="0"/>
      <c r="VA394" s="0"/>
      <c r="VB394" s="0"/>
      <c r="VC394" s="0"/>
      <c r="VD394" s="0"/>
      <c r="VE394" s="0"/>
      <c r="VF394" s="0"/>
      <c r="VG394" s="0"/>
      <c r="VH394" s="0"/>
      <c r="VI394" s="0"/>
      <c r="VJ394" s="0"/>
      <c r="VK394" s="0"/>
      <c r="VL394" s="0"/>
      <c r="VM394" s="0"/>
      <c r="VN394" s="0"/>
      <c r="VO394" s="0"/>
      <c r="VP394" s="0"/>
      <c r="VQ394" s="0"/>
      <c r="VR394" s="0"/>
      <c r="VS394" s="0"/>
      <c r="VT394" s="0"/>
      <c r="VU394" s="0"/>
      <c r="VV394" s="0"/>
      <c r="VW394" s="0"/>
      <c r="VX394" s="0"/>
      <c r="VY394" s="0"/>
      <c r="VZ394" s="0"/>
      <c r="WA394" s="0"/>
      <c r="WB394" s="0"/>
      <c r="WC394" s="0"/>
      <c r="WD394" s="0"/>
      <c r="WE394" s="0"/>
      <c r="WF394" s="0"/>
      <c r="WG394" s="0"/>
      <c r="WH394" s="0"/>
      <c r="WI394" s="0"/>
      <c r="WJ394" s="0"/>
      <c r="WK394" s="0"/>
      <c r="WL394" s="0"/>
      <c r="WM394" s="0"/>
      <c r="WN394" s="0"/>
      <c r="WO394" s="0"/>
      <c r="WP394" s="0"/>
      <c r="WQ394" s="0"/>
      <c r="WR394" s="0"/>
      <c r="WS394" s="0"/>
      <c r="WT394" s="0"/>
      <c r="WU394" s="0"/>
      <c r="WV394" s="0"/>
      <c r="WW394" s="0"/>
      <c r="WX394" s="0"/>
      <c r="WY394" s="0"/>
      <c r="WZ394" s="0"/>
      <c r="XA394" s="0"/>
      <c r="XB394" s="0"/>
      <c r="XC394" s="0"/>
      <c r="XD394" s="0"/>
      <c r="XE394" s="0"/>
      <c r="XF394" s="0"/>
      <c r="XG394" s="0"/>
      <c r="XH394" s="0"/>
      <c r="XI394" s="0"/>
      <c r="XJ394" s="0"/>
      <c r="XK394" s="0"/>
      <c r="XL394" s="0"/>
      <c r="XM394" s="0"/>
      <c r="XN394" s="0"/>
      <c r="XO394" s="0"/>
      <c r="XP394" s="0"/>
      <c r="XQ394" s="0"/>
      <c r="XR394" s="0"/>
      <c r="XS394" s="0"/>
      <c r="XT394" s="0"/>
      <c r="XU394" s="0"/>
      <c r="XV394" s="0"/>
      <c r="XW394" s="0"/>
      <c r="XX394" s="0"/>
      <c r="XY394" s="0"/>
      <c r="XZ394" s="0"/>
      <c r="YA394" s="0"/>
      <c r="YB394" s="0"/>
      <c r="YC394" s="0"/>
      <c r="YD394" s="0"/>
      <c r="YE394" s="0"/>
      <c r="YF394" s="0"/>
      <c r="YG394" s="0"/>
      <c r="YH394" s="0"/>
      <c r="YI394" s="0"/>
      <c r="YJ394" s="0"/>
      <c r="YK394" s="0"/>
      <c r="YL394" s="0"/>
      <c r="YM394" s="0"/>
      <c r="YN394" s="0"/>
      <c r="YO394" s="0"/>
      <c r="YP394" s="0"/>
      <c r="YQ394" s="0"/>
      <c r="YR394" s="0"/>
      <c r="YS394" s="0"/>
      <c r="YT394" s="0"/>
      <c r="YU394" s="0"/>
      <c r="YV394" s="0"/>
      <c r="YW394" s="0"/>
      <c r="YX394" s="0"/>
      <c r="YY394" s="0"/>
      <c r="YZ394" s="0"/>
      <c r="ZA394" s="0"/>
      <c r="ZB394" s="0"/>
      <c r="ZC394" s="0"/>
      <c r="ZD394" s="0"/>
      <c r="ZE394" s="0"/>
      <c r="ZF394" s="0"/>
      <c r="ZG394" s="0"/>
      <c r="ZH394" s="0"/>
      <c r="ZI394" s="0"/>
      <c r="ZJ394" s="0"/>
      <c r="ZK394" s="0"/>
      <c r="ZL394" s="0"/>
      <c r="ZM394" s="0"/>
      <c r="ZN394" s="0"/>
      <c r="ZO394" s="0"/>
      <c r="ZP394" s="0"/>
      <c r="ZQ394" s="0"/>
      <c r="ZR394" s="0"/>
      <c r="ZS394" s="0"/>
      <c r="ZT394" s="0"/>
      <c r="ZU394" s="0"/>
      <c r="ZV394" s="0"/>
      <c r="ZW394" s="0"/>
      <c r="ZX394" s="0"/>
      <c r="ZY394" s="0"/>
      <c r="ZZ394" s="0"/>
      <c r="AAA394" s="0"/>
      <c r="AAB394" s="0"/>
      <c r="AAC394" s="0"/>
      <c r="AAD394" s="0"/>
      <c r="AAE394" s="0"/>
      <c r="AAF394" s="0"/>
      <c r="AAG394" s="0"/>
      <c r="AAH394" s="0"/>
      <c r="AAI394" s="0"/>
      <c r="AAJ394" s="0"/>
      <c r="AAK394" s="0"/>
      <c r="AAL394" s="0"/>
      <c r="AAM394" s="0"/>
      <c r="AAN394" s="0"/>
      <c r="AAO394" s="0"/>
      <c r="AAP394" s="0"/>
      <c r="AAQ394" s="0"/>
      <c r="AAR394" s="0"/>
      <c r="AAS394" s="0"/>
      <c r="AAT394" s="0"/>
      <c r="AAU394" s="0"/>
      <c r="AAV394" s="0"/>
      <c r="AAW394" s="0"/>
      <c r="AAX394" s="0"/>
      <c r="AAY394" s="0"/>
      <c r="AAZ394" s="0"/>
      <c r="ABA394" s="0"/>
      <c r="ABB394" s="0"/>
      <c r="ABC394" s="0"/>
      <c r="ABD394" s="0"/>
      <c r="ABE394" s="0"/>
      <c r="ABF394" s="0"/>
      <c r="ABG394" s="0"/>
      <c r="ABH394" s="0"/>
      <c r="ABI394" s="0"/>
      <c r="ABJ394" s="0"/>
      <c r="ABK394" s="0"/>
      <c r="ABL394" s="0"/>
      <c r="ABM394" s="0"/>
      <c r="ABN394" s="0"/>
      <c r="ABO394" s="0"/>
      <c r="ABP394" s="0"/>
      <c r="ABQ394" s="0"/>
      <c r="ABR394" s="0"/>
      <c r="ABS394" s="0"/>
      <c r="ABT394" s="0"/>
      <c r="ABU394" s="0"/>
      <c r="ABV394" s="0"/>
      <c r="ABW394" s="0"/>
      <c r="ABX394" s="0"/>
      <c r="ABY394" s="0"/>
      <c r="ABZ394" s="0"/>
      <c r="ACA394" s="0"/>
      <c r="ACB394" s="0"/>
      <c r="ACC394" s="0"/>
      <c r="ACD394" s="0"/>
      <c r="ACE394" s="0"/>
      <c r="ACF394" s="0"/>
      <c r="ACG394" s="0"/>
      <c r="ACH394" s="0"/>
      <c r="ACI394" s="0"/>
      <c r="ACJ394" s="0"/>
      <c r="ACK394" s="0"/>
      <c r="ACL394" s="0"/>
      <c r="ACM394" s="0"/>
      <c r="ACN394" s="0"/>
      <c r="ACO394" s="0"/>
      <c r="ACP394" s="0"/>
      <c r="ACQ394" s="0"/>
      <c r="ACR394" s="0"/>
      <c r="ACS394" s="0"/>
      <c r="ACT394" s="0"/>
      <c r="ACU394" s="0"/>
      <c r="ACV394" s="0"/>
      <c r="ACW394" s="0"/>
      <c r="ACX394" s="0"/>
      <c r="ACY394" s="0"/>
      <c r="ACZ394" s="0"/>
      <c r="ADA394" s="0"/>
      <c r="ADB394" s="0"/>
      <c r="ADC394" s="0"/>
      <c r="ADD394" s="0"/>
      <c r="ADE394" s="0"/>
      <c r="ADF394" s="0"/>
      <c r="ADG394" s="0"/>
      <c r="ADH394" s="0"/>
      <c r="ADI394" s="0"/>
      <c r="ADJ394" s="0"/>
      <c r="ADK394" s="0"/>
      <c r="ADL394" s="0"/>
      <c r="ADM394" s="0"/>
      <c r="ADN394" s="0"/>
      <c r="ADO394" s="0"/>
      <c r="ADP394" s="0"/>
      <c r="ADQ394" s="0"/>
      <c r="ADR394" s="0"/>
      <c r="ADS394" s="0"/>
      <c r="ADT394" s="0"/>
      <c r="ADU394" s="0"/>
      <c r="ADV394" s="0"/>
      <c r="ADW394" s="0"/>
      <c r="ADX394" s="0"/>
      <c r="ADY394" s="0"/>
      <c r="ADZ394" s="0"/>
      <c r="AEA394" s="0"/>
      <c r="AEB394" s="0"/>
      <c r="AEC394" s="0"/>
      <c r="AED394" s="0"/>
      <c r="AEE394" s="0"/>
      <c r="AEF394" s="0"/>
      <c r="AEG394" s="0"/>
      <c r="AEH394" s="0"/>
      <c r="AEI394" s="0"/>
      <c r="AEJ394" s="0"/>
      <c r="AEK394" s="0"/>
      <c r="AEL394" s="0"/>
      <c r="AEM394" s="0"/>
      <c r="AEN394" s="0"/>
      <c r="AEO394" s="0"/>
      <c r="AEP394" s="0"/>
      <c r="AEQ394" s="0"/>
      <c r="AER394" s="0"/>
      <c r="AES394" s="0"/>
      <c r="AET394" s="0"/>
      <c r="AEU394" s="0"/>
      <c r="AEV394" s="0"/>
      <c r="AEW394" s="0"/>
      <c r="AEX394" s="0"/>
      <c r="AEY394" s="0"/>
      <c r="AEZ394" s="0"/>
      <c r="AFA394" s="0"/>
      <c r="AFB394" s="0"/>
      <c r="AFC394" s="0"/>
      <c r="AFD394" s="0"/>
      <c r="AFE394" s="0"/>
      <c r="AFF394" s="0"/>
      <c r="AFG394" s="0"/>
      <c r="AFH394" s="0"/>
      <c r="AFI394" s="0"/>
      <c r="AFJ394" s="0"/>
      <c r="AFK394" s="0"/>
      <c r="AFL394" s="0"/>
      <c r="AFM394" s="0"/>
      <c r="AFN394" s="0"/>
      <c r="AFO394" s="0"/>
      <c r="AFP394" s="0"/>
      <c r="AFQ394" s="0"/>
      <c r="AFR394" s="0"/>
      <c r="AFS394" s="0"/>
      <c r="AFT394" s="0"/>
      <c r="AFU394" s="0"/>
      <c r="AFV394" s="0"/>
      <c r="AFW394" s="0"/>
      <c r="AFX394" s="0"/>
      <c r="AFY394" s="0"/>
      <c r="AFZ394" s="0"/>
      <c r="AGA394" s="0"/>
      <c r="AGB394" s="0"/>
      <c r="AGC394" s="0"/>
      <c r="AGD394" s="0"/>
      <c r="AGE394" s="0"/>
      <c r="AGF394" s="0"/>
      <c r="AGG394" s="0"/>
      <c r="AGH394" s="0"/>
      <c r="AGI394" s="0"/>
      <c r="AGJ394" s="0"/>
      <c r="AGK394" s="0"/>
      <c r="AGL394" s="0"/>
      <c r="AGM394" s="0"/>
      <c r="AGN394" s="0"/>
      <c r="AGO394" s="0"/>
      <c r="AGP394" s="0"/>
      <c r="AGQ394" s="0"/>
      <c r="AGR394" s="0"/>
      <c r="AGS394" s="0"/>
      <c r="AGT394" s="0"/>
      <c r="AGU394" s="0"/>
      <c r="AGV394" s="0"/>
      <c r="AGW394" s="0"/>
      <c r="AGX394" s="0"/>
      <c r="AGY394" s="0"/>
      <c r="AGZ394" s="0"/>
      <c r="AHA394" s="0"/>
      <c r="AHB394" s="0"/>
      <c r="AHC394" s="0"/>
      <c r="AHD394" s="0"/>
      <c r="AHE394" s="0"/>
      <c r="AHF394" s="0"/>
      <c r="AHG394" s="0"/>
      <c r="AHH394" s="0"/>
      <c r="AHI394" s="0"/>
      <c r="AHJ394" s="0"/>
      <c r="AHK394" s="0"/>
      <c r="AHL394" s="0"/>
      <c r="AHM394" s="0"/>
      <c r="AHN394" s="0"/>
      <c r="AHO394" s="0"/>
      <c r="AHP394" s="0"/>
      <c r="AHQ394" s="0"/>
      <c r="AHR394" s="0"/>
      <c r="AHS394" s="0"/>
      <c r="AHT394" s="0"/>
      <c r="AHU394" s="0"/>
      <c r="AHV394" s="0"/>
      <c r="AHW394" s="0"/>
      <c r="AHX394" s="0"/>
      <c r="AHY394" s="0"/>
      <c r="AHZ394" s="0"/>
      <c r="AIA394" s="0"/>
      <c r="AIB394" s="0"/>
      <c r="AIC394" s="0"/>
      <c r="AID394" s="0"/>
      <c r="AIE394" s="0"/>
      <c r="AIF394" s="0"/>
      <c r="AIG394" s="0"/>
      <c r="AIH394" s="0"/>
      <c r="AII394" s="0"/>
      <c r="AIJ394" s="0"/>
      <c r="AIK394" s="0"/>
      <c r="AIL394" s="0"/>
      <c r="AIM394" s="0"/>
      <c r="AIN394" s="0"/>
      <c r="AIO394" s="0"/>
      <c r="AIP394" s="0"/>
      <c r="AIQ394" s="0"/>
      <c r="AIR394" s="0"/>
      <c r="AIS394" s="0"/>
      <c r="AIT394" s="0"/>
      <c r="AIU394" s="0"/>
      <c r="AIV394" s="0"/>
      <c r="AIW394" s="0"/>
      <c r="AIX394" s="0"/>
      <c r="AIY394" s="0"/>
      <c r="AIZ394" s="0"/>
      <c r="AJA394" s="0"/>
      <c r="AJB394" s="0"/>
      <c r="AJC394" s="0"/>
      <c r="AJD394" s="0"/>
      <c r="AJE394" s="0"/>
      <c r="AJF394" s="0"/>
      <c r="AJG394" s="0"/>
      <c r="AJH394" s="0"/>
      <c r="AJI394" s="0"/>
      <c r="AJJ394" s="0"/>
      <c r="AJK394" s="0"/>
      <c r="AJL394" s="0"/>
      <c r="AJM394" s="0"/>
      <c r="AJN394" s="0"/>
      <c r="AJO394" s="0"/>
      <c r="AJP394" s="0"/>
      <c r="AJQ394" s="0"/>
      <c r="AJR394" s="0"/>
      <c r="AJS394" s="0"/>
      <c r="AJT394" s="0"/>
      <c r="AJU394" s="0"/>
      <c r="AJV394" s="0"/>
      <c r="AJW394" s="0"/>
      <c r="AJX394" s="0"/>
      <c r="AJY394" s="0"/>
      <c r="AJZ394" s="0"/>
      <c r="AKA394" s="0"/>
      <c r="AKB394" s="0"/>
      <c r="AKC394" s="0"/>
      <c r="AKD394" s="0"/>
      <c r="AKE394" s="0"/>
      <c r="AKF394" s="0"/>
      <c r="AKG394" s="0"/>
      <c r="AKH394" s="0"/>
      <c r="AKI394" s="0"/>
      <c r="AKJ394" s="0"/>
      <c r="AKK394" s="0"/>
      <c r="AKL394" s="0"/>
      <c r="AKM394" s="0"/>
      <c r="AKN394" s="0"/>
      <c r="AKO394" s="0"/>
      <c r="AKP394" s="0"/>
      <c r="AKQ394" s="0"/>
      <c r="AKR394" s="0"/>
      <c r="AKS394" s="0"/>
      <c r="AKT394" s="0"/>
      <c r="AKU394" s="0"/>
      <c r="AKV394" s="0"/>
      <c r="AKW394" s="0"/>
      <c r="AKX394" s="0"/>
      <c r="AKY394" s="0"/>
      <c r="AKZ394" s="0"/>
      <c r="ALA394" s="0"/>
      <c r="ALB394" s="0"/>
      <c r="ALC394" s="0"/>
      <c r="ALD394" s="0"/>
      <c r="ALE394" s="0"/>
      <c r="ALF394" s="0"/>
      <c r="ALG394" s="0"/>
      <c r="ALH394" s="0"/>
      <c r="ALI394" s="0"/>
      <c r="ALJ394" s="0"/>
      <c r="ALK394" s="0"/>
      <c r="ALL394" s="0"/>
      <c r="ALM394" s="0"/>
      <c r="ALN394" s="0"/>
      <c r="ALO394" s="0"/>
      <c r="ALP394" s="0"/>
      <c r="ALQ394" s="0"/>
      <c r="ALR394" s="0"/>
      <c r="ALS394" s="0"/>
      <c r="ALT394" s="0"/>
      <c r="ALU394" s="0"/>
      <c r="ALV394" s="0"/>
      <c r="ALW394" s="0"/>
      <c r="ALX394" s="0"/>
      <c r="ALY394" s="0"/>
      <c r="ALZ394" s="0"/>
      <c r="AMA394" s="0"/>
      <c r="AMB394" s="0"/>
      <c r="AMC394" s="0"/>
      <c r="AMD394" s="0"/>
      <c r="AME394" s="0"/>
      <c r="AMF394" s="0"/>
      <c r="AMG394" s="0"/>
      <c r="AMH394" s="0"/>
      <c r="AMI394" s="0"/>
      <c r="AMJ394" s="0"/>
    </row>
    <row r="395" customFormat="false" ht="12.75" hidden="false" customHeight="false" outlineLevel="0" collapsed="false">
      <c r="A395" s="142" t="s">
        <v>1451</v>
      </c>
      <c r="B395" s="143" t="n">
        <f aca="false">AVERAGE(B390:B394)</f>
        <v>0.68</v>
      </c>
      <c r="C395" s="143" t="n">
        <f aca="false">AVERAGE(C390:C394)</f>
        <v>0.6612</v>
      </c>
      <c r="D395" s="143" t="n">
        <f aca="false">AVERAGE(D390:D394)</f>
        <v>0.68125</v>
      </c>
      <c r="E395" s="143" t="n">
        <f aca="false">AVERAGE(E390:E394)</f>
        <v>0.6106</v>
      </c>
      <c r="F395" s="143" t="n">
        <f aca="false">AVERAGE(F390:F394)</f>
        <v>0.67175</v>
      </c>
      <c r="G395" s="143" t="n">
        <f aca="false">AVERAGE(G390:G394)</f>
        <v>0.6256</v>
      </c>
      <c r="H395" s="143" t="n">
        <f aca="false">AVERAGE(H390:H394)</f>
        <v>0.50434</v>
      </c>
      <c r="I395" s="143" t="n">
        <f aca="false">AVERAGE(I390:I394)</f>
        <v>0.478</v>
      </c>
      <c r="J395" s="143" t="n">
        <f aca="false">AVERAGE(J390:J394)</f>
        <v>0.7122</v>
      </c>
      <c r="K395" s="143" t="n">
        <f aca="false">AVERAGE(K390:K394)</f>
        <v>0.7542</v>
      </c>
      <c r="L395" s="143" t="n">
        <f aca="false">AVERAGE(L390:L394)</f>
        <v>0.6656</v>
      </c>
      <c r="M395" s="143" t="n">
        <f aca="false">AVERAGE(M390:M394)</f>
        <v>0.6578</v>
      </c>
      <c r="N395" s="143" t="n">
        <f aca="false">AVERAGE(N390:N394)</f>
        <v>0.6424</v>
      </c>
      <c r="O395" s="143" t="n">
        <f aca="false">AVERAGE(O390:O394)</f>
        <v>0.6438</v>
      </c>
      <c r="P395" s="144" t="n">
        <f aca="false">AVERAGE(P390:P394)</f>
        <v>0.7054</v>
      </c>
      <c r="Q395" s="0"/>
      <c r="R395" s="0"/>
      <c r="S395" s="0"/>
      <c r="T395" s="0"/>
      <c r="U395" s="0"/>
      <c r="V395" s="0"/>
      <c r="W395" s="0"/>
      <c r="X395" s="0"/>
      <c r="Y395" s="0"/>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DC395" s="0"/>
      <c r="DD395" s="0"/>
      <c r="DE395" s="0"/>
      <c r="DF395" s="0"/>
      <c r="DG395" s="0"/>
      <c r="DH395" s="0"/>
      <c r="DI395" s="0"/>
      <c r="DJ395" s="0"/>
      <c r="DK395" s="0"/>
      <c r="DL395" s="0"/>
      <c r="DM395" s="0"/>
      <c r="DN395" s="0"/>
      <c r="DO395" s="0"/>
      <c r="DP395" s="0"/>
      <c r="DQ395" s="0"/>
      <c r="DR395" s="0"/>
      <c r="DS395" s="0"/>
      <c r="DT395" s="0"/>
      <c r="DU395" s="0"/>
      <c r="DV395" s="0"/>
      <c r="DW395" s="0"/>
      <c r="DX395" s="0"/>
      <c r="DY395" s="0"/>
      <c r="DZ395" s="0"/>
      <c r="EA395" s="0"/>
      <c r="EB395" s="0"/>
      <c r="EC395" s="0"/>
      <c r="ED395" s="0"/>
      <c r="EE395" s="0"/>
      <c r="EF395" s="0"/>
      <c r="EG395" s="0"/>
      <c r="EH395" s="0"/>
      <c r="EI395" s="0"/>
      <c r="EJ395" s="0"/>
      <c r="EK395" s="0"/>
      <c r="EL395" s="0"/>
      <c r="EM395" s="0"/>
      <c r="EN395" s="0"/>
      <c r="EO395" s="0"/>
      <c r="EP395" s="0"/>
      <c r="EQ395" s="0"/>
      <c r="ER395" s="0"/>
      <c r="ES395" s="0"/>
      <c r="ET395" s="0"/>
      <c r="EU395" s="0"/>
      <c r="EV395" s="0"/>
      <c r="EW395" s="0"/>
      <c r="EX395" s="0"/>
      <c r="EY395" s="0"/>
      <c r="EZ395" s="0"/>
      <c r="FA395" s="0"/>
      <c r="FB395" s="0"/>
      <c r="FC395" s="0"/>
      <c r="FD395" s="0"/>
      <c r="FE395" s="0"/>
      <c r="FF395" s="0"/>
      <c r="FG395" s="0"/>
      <c r="FH395" s="0"/>
      <c r="FI395" s="0"/>
      <c r="FJ395" s="0"/>
      <c r="FK395" s="0"/>
      <c r="FL395" s="0"/>
      <c r="FM395" s="0"/>
      <c r="FN395" s="0"/>
      <c r="FO395" s="0"/>
      <c r="FP395" s="0"/>
      <c r="FQ395" s="0"/>
      <c r="FR395" s="0"/>
      <c r="FS395" s="0"/>
      <c r="FT395" s="0"/>
      <c r="FU395" s="0"/>
      <c r="FV395" s="0"/>
      <c r="FW395" s="0"/>
      <c r="FX395" s="0"/>
      <c r="FY395" s="0"/>
      <c r="FZ395" s="0"/>
      <c r="GA395" s="0"/>
      <c r="GB395" s="0"/>
      <c r="GC395" s="0"/>
      <c r="GD395" s="0"/>
      <c r="GE395" s="0"/>
      <c r="GF395" s="0"/>
      <c r="GG395" s="0"/>
      <c r="GH395" s="0"/>
      <c r="GI395" s="0"/>
      <c r="GJ395" s="0"/>
      <c r="GK395" s="0"/>
      <c r="GL395" s="0"/>
      <c r="GM395" s="0"/>
      <c r="GN395" s="0"/>
      <c r="GO395" s="0"/>
      <c r="GP395" s="0"/>
      <c r="GQ395" s="0"/>
      <c r="GR395" s="0"/>
      <c r="GS395" s="0"/>
      <c r="GT395" s="0"/>
      <c r="GU395" s="0"/>
      <c r="GV395" s="0"/>
      <c r="GW395" s="0"/>
      <c r="GX395" s="0"/>
      <c r="GY395" s="0"/>
      <c r="GZ395" s="0"/>
      <c r="HA395" s="0"/>
      <c r="HB395" s="0"/>
      <c r="HC395" s="0"/>
      <c r="HD395" s="0"/>
      <c r="HE395" s="0"/>
      <c r="HF395" s="0"/>
      <c r="HG395" s="0"/>
      <c r="HH395" s="0"/>
      <c r="HI395" s="0"/>
      <c r="HJ395" s="0"/>
      <c r="HK395" s="0"/>
      <c r="HL395" s="0"/>
      <c r="HM395" s="0"/>
      <c r="HN395" s="0"/>
      <c r="HO395" s="0"/>
      <c r="HP395" s="0"/>
      <c r="HQ395" s="0"/>
      <c r="HR395" s="0"/>
      <c r="HS395" s="0"/>
      <c r="HT395" s="0"/>
      <c r="HU395" s="0"/>
      <c r="HV395" s="0"/>
      <c r="HW395" s="0"/>
      <c r="HX395" s="0"/>
      <c r="HY395" s="0"/>
      <c r="HZ395" s="0"/>
      <c r="IA395" s="0"/>
      <c r="IB395" s="0"/>
      <c r="IC395" s="0"/>
      <c r="ID395" s="0"/>
      <c r="IE395" s="0"/>
      <c r="IF395" s="0"/>
      <c r="IG395" s="0"/>
      <c r="IH395" s="0"/>
      <c r="II395" s="0"/>
      <c r="IJ395" s="0"/>
      <c r="IK395" s="0"/>
      <c r="IL395" s="0"/>
      <c r="IM395" s="0"/>
      <c r="IN395" s="0"/>
      <c r="IO395" s="0"/>
      <c r="IP395" s="0"/>
      <c r="IQ395" s="0"/>
      <c r="IR395" s="0"/>
      <c r="IS395" s="0"/>
      <c r="IT395" s="0"/>
      <c r="IU395" s="0"/>
      <c r="IV395" s="0"/>
      <c r="IW395" s="0"/>
      <c r="IX395" s="0"/>
      <c r="IY395" s="0"/>
      <c r="IZ395" s="0"/>
      <c r="JA395" s="0"/>
      <c r="JB395" s="0"/>
      <c r="JC395" s="0"/>
      <c r="JD395" s="0"/>
      <c r="JE395" s="0"/>
      <c r="JF395" s="0"/>
      <c r="JG395" s="0"/>
      <c r="JH395" s="0"/>
      <c r="JI395" s="0"/>
      <c r="JJ395" s="0"/>
      <c r="JK395" s="0"/>
      <c r="JL395" s="0"/>
      <c r="JM395" s="0"/>
      <c r="JN395" s="0"/>
      <c r="JO395" s="0"/>
      <c r="JP395" s="0"/>
      <c r="JQ395" s="0"/>
      <c r="JR395" s="0"/>
      <c r="JS395" s="0"/>
      <c r="JT395" s="0"/>
      <c r="JU395" s="0"/>
      <c r="JV395" s="0"/>
      <c r="JW395" s="0"/>
      <c r="JX395" s="0"/>
      <c r="JY395" s="0"/>
      <c r="JZ395" s="0"/>
      <c r="KA395" s="0"/>
      <c r="KB395" s="0"/>
      <c r="KC395" s="0"/>
      <c r="KD395" s="0"/>
      <c r="KE395" s="0"/>
      <c r="KF395" s="0"/>
      <c r="KG395" s="0"/>
      <c r="KH395" s="0"/>
      <c r="KI395" s="0"/>
      <c r="KJ395" s="0"/>
      <c r="KK395" s="0"/>
      <c r="KL395" s="0"/>
      <c r="KM395" s="0"/>
      <c r="KN395" s="0"/>
      <c r="KO395" s="0"/>
      <c r="KP395" s="0"/>
      <c r="KQ395" s="0"/>
      <c r="KR395" s="0"/>
      <c r="KS395" s="0"/>
      <c r="KT395" s="0"/>
      <c r="KU395" s="0"/>
      <c r="KV395" s="0"/>
      <c r="KW395" s="0"/>
      <c r="KX395" s="0"/>
      <c r="KY395" s="0"/>
      <c r="KZ395" s="0"/>
      <c r="LA395" s="0"/>
      <c r="LB395" s="0"/>
      <c r="LC395" s="0"/>
      <c r="LD395" s="0"/>
      <c r="LE395" s="0"/>
      <c r="LF395" s="0"/>
      <c r="LG395" s="0"/>
      <c r="LH395" s="0"/>
      <c r="LI395" s="0"/>
      <c r="LJ395" s="0"/>
      <c r="LK395" s="0"/>
      <c r="LL395" s="0"/>
      <c r="LM395" s="0"/>
      <c r="LN395" s="0"/>
      <c r="LO395" s="0"/>
      <c r="LP395" s="0"/>
      <c r="LQ395" s="0"/>
      <c r="LR395" s="0"/>
      <c r="LS395" s="0"/>
      <c r="LT395" s="0"/>
      <c r="LU395" s="0"/>
      <c r="LV395" s="0"/>
      <c r="LW395" s="0"/>
      <c r="LX395" s="0"/>
      <c r="LY395" s="0"/>
      <c r="LZ395" s="0"/>
      <c r="MA395" s="0"/>
      <c r="MB395" s="0"/>
      <c r="MC395" s="0"/>
      <c r="MD395" s="0"/>
      <c r="ME395" s="0"/>
      <c r="MF395" s="0"/>
      <c r="MG395" s="0"/>
      <c r="MH395" s="0"/>
      <c r="MI395" s="0"/>
      <c r="MJ395" s="0"/>
      <c r="MK395" s="0"/>
      <c r="ML395" s="0"/>
      <c r="MM395" s="0"/>
      <c r="MN395" s="0"/>
      <c r="MO395" s="0"/>
      <c r="MP395" s="0"/>
      <c r="MQ395" s="0"/>
      <c r="MR395" s="0"/>
      <c r="MS395" s="0"/>
      <c r="MT395" s="0"/>
      <c r="MU395" s="0"/>
      <c r="MV395" s="0"/>
      <c r="MW395" s="0"/>
      <c r="MX395" s="0"/>
      <c r="MY395" s="0"/>
      <c r="MZ395" s="0"/>
      <c r="NA395" s="0"/>
      <c r="NB395" s="0"/>
      <c r="NC395" s="0"/>
      <c r="ND395" s="0"/>
      <c r="NE395" s="0"/>
      <c r="NF395" s="0"/>
      <c r="NG395" s="0"/>
      <c r="NH395" s="0"/>
      <c r="NI395" s="0"/>
      <c r="NJ395" s="0"/>
      <c r="NK395" s="0"/>
      <c r="NL395" s="0"/>
      <c r="NM395" s="0"/>
      <c r="NN395" s="0"/>
      <c r="NO395" s="0"/>
      <c r="NP395" s="0"/>
      <c r="NQ395" s="0"/>
      <c r="NR395" s="0"/>
      <c r="NS395" s="0"/>
      <c r="NT395" s="0"/>
      <c r="NU395" s="0"/>
      <c r="NV395" s="0"/>
      <c r="NW395" s="0"/>
      <c r="NX395" s="0"/>
      <c r="NY395" s="0"/>
      <c r="NZ395" s="0"/>
      <c r="OA395" s="0"/>
      <c r="OB395" s="0"/>
      <c r="OC395" s="0"/>
      <c r="OD395" s="0"/>
      <c r="OE395" s="0"/>
      <c r="OF395" s="0"/>
      <c r="OG395" s="0"/>
      <c r="OH395" s="0"/>
      <c r="OI395" s="0"/>
      <c r="OJ395" s="0"/>
      <c r="OK395" s="0"/>
      <c r="OL395" s="0"/>
      <c r="OM395" s="0"/>
      <c r="ON395" s="0"/>
      <c r="OO395" s="0"/>
      <c r="OP395" s="0"/>
      <c r="OQ395" s="0"/>
      <c r="OR395" s="0"/>
      <c r="OS395" s="0"/>
      <c r="OT395" s="0"/>
      <c r="OU395" s="0"/>
      <c r="OV395" s="0"/>
      <c r="OW395" s="0"/>
      <c r="OX395" s="0"/>
      <c r="OY395" s="0"/>
      <c r="OZ395" s="0"/>
      <c r="PA395" s="0"/>
      <c r="PB395" s="0"/>
      <c r="PC395" s="0"/>
      <c r="PD395" s="0"/>
      <c r="PE395" s="0"/>
      <c r="PF395" s="0"/>
      <c r="PG395" s="0"/>
      <c r="PH395" s="0"/>
      <c r="PI395" s="0"/>
      <c r="PJ395" s="0"/>
      <c r="PK395" s="0"/>
      <c r="PL395" s="0"/>
      <c r="PM395" s="0"/>
      <c r="PN395" s="0"/>
      <c r="PO395" s="0"/>
      <c r="PP395" s="0"/>
      <c r="PQ395" s="0"/>
      <c r="PR395" s="0"/>
      <c r="PS395" s="0"/>
      <c r="PT395" s="0"/>
      <c r="PU395" s="0"/>
      <c r="PV395" s="0"/>
      <c r="PW395" s="0"/>
      <c r="PX395" s="0"/>
      <c r="PY395" s="0"/>
      <c r="PZ395" s="0"/>
      <c r="QA395" s="0"/>
      <c r="QB395" s="0"/>
      <c r="QC395" s="0"/>
      <c r="QD395" s="0"/>
      <c r="QE395" s="0"/>
      <c r="QF395" s="0"/>
      <c r="QG395" s="0"/>
      <c r="QH395" s="0"/>
      <c r="QI395" s="0"/>
      <c r="QJ395" s="0"/>
      <c r="QK395" s="0"/>
      <c r="QL395" s="0"/>
      <c r="QM395" s="0"/>
      <c r="QN395" s="0"/>
      <c r="QO395" s="0"/>
      <c r="QP395" s="0"/>
      <c r="QQ395" s="0"/>
      <c r="QR395" s="0"/>
      <c r="QS395" s="0"/>
      <c r="QT395" s="0"/>
      <c r="QU395" s="0"/>
      <c r="QV395" s="0"/>
      <c r="QW395" s="0"/>
      <c r="QX395" s="0"/>
      <c r="QY395" s="0"/>
      <c r="QZ395" s="0"/>
      <c r="RA395" s="0"/>
      <c r="RB395" s="0"/>
      <c r="RC395" s="0"/>
      <c r="RD395" s="0"/>
      <c r="RE395" s="0"/>
      <c r="RF395" s="0"/>
      <c r="RG395" s="0"/>
      <c r="RH395" s="0"/>
      <c r="RI395" s="0"/>
      <c r="RJ395" s="0"/>
      <c r="RK395" s="0"/>
      <c r="RL395" s="0"/>
      <c r="RM395" s="0"/>
      <c r="RN395" s="0"/>
      <c r="RO395" s="0"/>
      <c r="RP395" s="0"/>
      <c r="RQ395" s="0"/>
      <c r="RR395" s="0"/>
      <c r="RS395" s="0"/>
      <c r="RT395" s="0"/>
      <c r="RU395" s="0"/>
      <c r="RV395" s="0"/>
      <c r="RW395" s="0"/>
      <c r="RX395" s="0"/>
      <c r="RY395" s="0"/>
      <c r="RZ395" s="0"/>
      <c r="SA395" s="0"/>
      <c r="SB395" s="0"/>
      <c r="SC395" s="0"/>
      <c r="SD395" s="0"/>
      <c r="SE395" s="0"/>
      <c r="SF395" s="0"/>
      <c r="SG395" s="0"/>
      <c r="SH395" s="0"/>
      <c r="SI395" s="0"/>
      <c r="SJ395" s="0"/>
      <c r="SK395" s="0"/>
      <c r="SL395" s="0"/>
      <c r="SM395" s="0"/>
      <c r="SN395" s="0"/>
      <c r="SO395" s="0"/>
      <c r="SP395" s="0"/>
      <c r="SQ395" s="0"/>
      <c r="SR395" s="0"/>
      <c r="SS395" s="0"/>
      <c r="ST395" s="0"/>
      <c r="SU395" s="0"/>
      <c r="SV395" s="0"/>
      <c r="SW395" s="0"/>
      <c r="SX395" s="0"/>
      <c r="SY395" s="0"/>
      <c r="SZ395" s="0"/>
      <c r="TA395" s="0"/>
      <c r="TB395" s="0"/>
      <c r="TC395" s="0"/>
      <c r="TD395" s="0"/>
      <c r="TE395" s="0"/>
      <c r="TF395" s="0"/>
      <c r="TG395" s="0"/>
      <c r="TH395" s="0"/>
      <c r="TI395" s="0"/>
      <c r="TJ395" s="0"/>
      <c r="TK395" s="0"/>
      <c r="TL395" s="0"/>
      <c r="TM395" s="0"/>
      <c r="TN395" s="0"/>
      <c r="TO395" s="0"/>
      <c r="TP395" s="0"/>
      <c r="TQ395" s="0"/>
      <c r="TR395" s="0"/>
      <c r="TS395" s="0"/>
      <c r="TT395" s="0"/>
      <c r="TU395" s="0"/>
      <c r="TV395" s="0"/>
      <c r="TW395" s="0"/>
      <c r="TX395" s="0"/>
      <c r="TY395" s="0"/>
      <c r="TZ395" s="0"/>
      <c r="UA395" s="0"/>
      <c r="UB395" s="0"/>
      <c r="UC395" s="0"/>
      <c r="UD395" s="0"/>
      <c r="UE395" s="0"/>
      <c r="UF395" s="0"/>
      <c r="UG395" s="0"/>
      <c r="UH395" s="0"/>
      <c r="UI395" s="0"/>
      <c r="UJ395" s="0"/>
      <c r="UK395" s="0"/>
      <c r="UL395" s="0"/>
      <c r="UM395" s="0"/>
      <c r="UN395" s="0"/>
      <c r="UO395" s="0"/>
      <c r="UP395" s="0"/>
      <c r="UQ395" s="0"/>
      <c r="UR395" s="0"/>
      <c r="US395" s="0"/>
      <c r="UT395" s="0"/>
      <c r="UU395" s="0"/>
      <c r="UV395" s="0"/>
      <c r="UW395" s="0"/>
      <c r="UX395" s="0"/>
      <c r="UY395" s="0"/>
      <c r="UZ395" s="0"/>
      <c r="VA395" s="0"/>
      <c r="VB395" s="0"/>
      <c r="VC395" s="0"/>
      <c r="VD395" s="0"/>
      <c r="VE395" s="0"/>
      <c r="VF395" s="0"/>
      <c r="VG395" s="0"/>
      <c r="VH395" s="0"/>
      <c r="VI395" s="0"/>
      <c r="VJ395" s="0"/>
      <c r="VK395" s="0"/>
      <c r="VL395" s="0"/>
      <c r="VM395" s="0"/>
      <c r="VN395" s="0"/>
      <c r="VO395" s="0"/>
      <c r="VP395" s="0"/>
      <c r="VQ395" s="0"/>
      <c r="VR395" s="0"/>
      <c r="VS395" s="0"/>
      <c r="VT395" s="0"/>
      <c r="VU395" s="0"/>
      <c r="VV395" s="0"/>
      <c r="VW395" s="0"/>
      <c r="VX395" s="0"/>
      <c r="VY395" s="0"/>
      <c r="VZ395" s="0"/>
      <c r="WA395" s="0"/>
      <c r="WB395" s="0"/>
      <c r="WC395" s="0"/>
      <c r="WD395" s="0"/>
      <c r="WE395" s="0"/>
      <c r="WF395" s="0"/>
      <c r="WG395" s="0"/>
      <c r="WH395" s="0"/>
      <c r="WI395" s="0"/>
      <c r="WJ395" s="0"/>
      <c r="WK395" s="0"/>
      <c r="WL395" s="0"/>
      <c r="WM395" s="0"/>
      <c r="WN395" s="0"/>
      <c r="WO395" s="0"/>
      <c r="WP395" s="0"/>
      <c r="WQ395" s="0"/>
      <c r="WR395" s="0"/>
      <c r="WS395" s="0"/>
      <c r="WT395" s="0"/>
      <c r="WU395" s="0"/>
      <c r="WV395" s="0"/>
      <c r="WW395" s="0"/>
      <c r="WX395" s="0"/>
      <c r="WY395" s="0"/>
      <c r="WZ395" s="0"/>
      <c r="XA395" s="0"/>
      <c r="XB395" s="0"/>
      <c r="XC395" s="0"/>
      <c r="XD395" s="0"/>
      <c r="XE395" s="0"/>
      <c r="XF395" s="0"/>
      <c r="XG395" s="0"/>
      <c r="XH395" s="0"/>
      <c r="XI395" s="0"/>
      <c r="XJ395" s="0"/>
      <c r="XK395" s="0"/>
      <c r="XL395" s="0"/>
      <c r="XM395" s="0"/>
      <c r="XN395" s="0"/>
      <c r="XO395" s="0"/>
      <c r="XP395" s="0"/>
      <c r="XQ395" s="0"/>
      <c r="XR395" s="0"/>
      <c r="XS395" s="0"/>
      <c r="XT395" s="0"/>
      <c r="XU395" s="0"/>
      <c r="XV395" s="0"/>
      <c r="XW395" s="0"/>
      <c r="XX395" s="0"/>
      <c r="XY395" s="0"/>
      <c r="XZ395" s="0"/>
      <c r="YA395" s="0"/>
      <c r="YB395" s="0"/>
      <c r="YC395" s="0"/>
      <c r="YD395" s="0"/>
      <c r="YE395" s="0"/>
      <c r="YF395" s="0"/>
      <c r="YG395" s="0"/>
      <c r="YH395" s="0"/>
      <c r="YI395" s="0"/>
      <c r="YJ395" s="0"/>
      <c r="YK395" s="0"/>
      <c r="YL395" s="0"/>
      <c r="YM395" s="0"/>
      <c r="YN395" s="0"/>
      <c r="YO395" s="0"/>
      <c r="YP395" s="0"/>
      <c r="YQ395" s="0"/>
      <c r="YR395" s="0"/>
      <c r="YS395" s="0"/>
      <c r="YT395" s="0"/>
      <c r="YU395" s="0"/>
      <c r="YV395" s="0"/>
      <c r="YW395" s="0"/>
      <c r="YX395" s="0"/>
      <c r="YY395" s="0"/>
      <c r="YZ395" s="0"/>
      <c r="ZA395" s="0"/>
      <c r="ZB395" s="0"/>
      <c r="ZC395" s="0"/>
      <c r="ZD395" s="0"/>
      <c r="ZE395" s="0"/>
      <c r="ZF395" s="0"/>
      <c r="ZG395" s="0"/>
      <c r="ZH395" s="0"/>
      <c r="ZI395" s="0"/>
      <c r="ZJ395" s="0"/>
      <c r="ZK395" s="0"/>
      <c r="ZL395" s="0"/>
      <c r="ZM395" s="0"/>
      <c r="ZN395" s="0"/>
      <c r="ZO395" s="0"/>
      <c r="ZP395" s="0"/>
      <c r="ZQ395" s="0"/>
      <c r="ZR395" s="0"/>
      <c r="ZS395" s="0"/>
      <c r="ZT395" s="0"/>
      <c r="ZU395" s="0"/>
      <c r="ZV395" s="0"/>
      <c r="ZW395" s="0"/>
      <c r="ZX395" s="0"/>
      <c r="ZY395" s="0"/>
      <c r="ZZ395" s="0"/>
      <c r="AAA395" s="0"/>
      <c r="AAB395" s="0"/>
      <c r="AAC395" s="0"/>
      <c r="AAD395" s="0"/>
      <c r="AAE395" s="0"/>
      <c r="AAF395" s="0"/>
      <c r="AAG395" s="0"/>
      <c r="AAH395" s="0"/>
      <c r="AAI395" s="0"/>
      <c r="AAJ395" s="0"/>
      <c r="AAK395" s="0"/>
      <c r="AAL395" s="0"/>
      <c r="AAM395" s="0"/>
      <c r="AAN395" s="0"/>
      <c r="AAO395" s="0"/>
      <c r="AAP395" s="0"/>
      <c r="AAQ395" s="0"/>
      <c r="AAR395" s="0"/>
      <c r="AAS395" s="0"/>
      <c r="AAT395" s="0"/>
      <c r="AAU395" s="0"/>
      <c r="AAV395" s="0"/>
      <c r="AAW395" s="0"/>
      <c r="AAX395" s="0"/>
      <c r="AAY395" s="0"/>
      <c r="AAZ395" s="0"/>
      <c r="ABA395" s="0"/>
      <c r="ABB395" s="0"/>
      <c r="ABC395" s="0"/>
      <c r="ABD395" s="0"/>
      <c r="ABE395" s="0"/>
      <c r="ABF395" s="0"/>
      <c r="ABG395" s="0"/>
      <c r="ABH395" s="0"/>
      <c r="ABI395" s="0"/>
      <c r="ABJ395" s="0"/>
      <c r="ABK395" s="0"/>
      <c r="ABL395" s="0"/>
      <c r="ABM395" s="0"/>
      <c r="ABN395" s="0"/>
      <c r="ABO395" s="0"/>
      <c r="ABP395" s="0"/>
      <c r="ABQ395" s="0"/>
      <c r="ABR395" s="0"/>
      <c r="ABS395" s="0"/>
      <c r="ABT395" s="0"/>
      <c r="ABU395" s="0"/>
      <c r="ABV395" s="0"/>
      <c r="ABW395" s="0"/>
      <c r="ABX395" s="0"/>
      <c r="ABY395" s="0"/>
      <c r="ABZ395" s="0"/>
      <c r="ACA395" s="0"/>
      <c r="ACB395" s="0"/>
      <c r="ACC395" s="0"/>
      <c r="ACD395" s="0"/>
      <c r="ACE395" s="0"/>
      <c r="ACF395" s="0"/>
      <c r="ACG395" s="0"/>
      <c r="ACH395" s="0"/>
      <c r="ACI395" s="0"/>
      <c r="ACJ395" s="0"/>
      <c r="ACK395" s="0"/>
      <c r="ACL395" s="0"/>
      <c r="ACM395" s="0"/>
      <c r="ACN395" s="0"/>
      <c r="ACO395" s="0"/>
      <c r="ACP395" s="0"/>
      <c r="ACQ395" s="0"/>
      <c r="ACR395" s="0"/>
      <c r="ACS395" s="0"/>
      <c r="ACT395" s="0"/>
      <c r="ACU395" s="0"/>
      <c r="ACV395" s="0"/>
      <c r="ACW395" s="0"/>
      <c r="ACX395" s="0"/>
      <c r="ACY395" s="0"/>
      <c r="ACZ395" s="0"/>
      <c r="ADA395" s="0"/>
      <c r="ADB395" s="0"/>
      <c r="ADC395" s="0"/>
      <c r="ADD395" s="0"/>
      <c r="ADE395" s="0"/>
      <c r="ADF395" s="0"/>
      <c r="ADG395" s="0"/>
      <c r="ADH395" s="0"/>
      <c r="ADI395" s="0"/>
      <c r="ADJ395" s="0"/>
      <c r="ADK395" s="0"/>
      <c r="ADL395" s="0"/>
      <c r="ADM395" s="0"/>
      <c r="ADN395" s="0"/>
      <c r="ADO395" s="0"/>
      <c r="ADP395" s="0"/>
      <c r="ADQ395" s="0"/>
      <c r="ADR395" s="0"/>
      <c r="ADS395" s="0"/>
      <c r="ADT395" s="0"/>
      <c r="ADU395" s="0"/>
      <c r="ADV395" s="0"/>
      <c r="ADW395" s="0"/>
      <c r="ADX395" s="0"/>
      <c r="ADY395" s="0"/>
      <c r="ADZ395" s="0"/>
      <c r="AEA395" s="0"/>
      <c r="AEB395" s="0"/>
      <c r="AEC395" s="0"/>
      <c r="AED395" s="0"/>
      <c r="AEE395" s="0"/>
      <c r="AEF395" s="0"/>
      <c r="AEG395" s="0"/>
      <c r="AEH395" s="0"/>
      <c r="AEI395" s="0"/>
      <c r="AEJ395" s="0"/>
      <c r="AEK395" s="0"/>
      <c r="AEL395" s="0"/>
      <c r="AEM395" s="0"/>
      <c r="AEN395" s="0"/>
      <c r="AEO395" s="0"/>
      <c r="AEP395" s="0"/>
      <c r="AEQ395" s="0"/>
      <c r="AER395" s="0"/>
      <c r="AES395" s="0"/>
      <c r="AET395" s="0"/>
      <c r="AEU395" s="0"/>
      <c r="AEV395" s="0"/>
      <c r="AEW395" s="0"/>
      <c r="AEX395" s="0"/>
      <c r="AEY395" s="0"/>
      <c r="AEZ395" s="0"/>
      <c r="AFA395" s="0"/>
      <c r="AFB395" s="0"/>
      <c r="AFC395" s="0"/>
      <c r="AFD395" s="0"/>
      <c r="AFE395" s="0"/>
      <c r="AFF395" s="0"/>
      <c r="AFG395" s="0"/>
      <c r="AFH395" s="0"/>
      <c r="AFI395" s="0"/>
      <c r="AFJ395" s="0"/>
      <c r="AFK395" s="0"/>
      <c r="AFL395" s="0"/>
      <c r="AFM395" s="0"/>
      <c r="AFN395" s="0"/>
      <c r="AFO395" s="0"/>
      <c r="AFP395" s="0"/>
      <c r="AFQ395" s="0"/>
      <c r="AFR395" s="0"/>
      <c r="AFS395" s="0"/>
      <c r="AFT395" s="0"/>
      <c r="AFU395" s="0"/>
      <c r="AFV395" s="0"/>
      <c r="AFW395" s="0"/>
      <c r="AFX395" s="0"/>
      <c r="AFY395" s="0"/>
      <c r="AFZ395" s="0"/>
      <c r="AGA395" s="0"/>
      <c r="AGB395" s="0"/>
      <c r="AGC395" s="0"/>
      <c r="AGD395" s="0"/>
      <c r="AGE395" s="0"/>
      <c r="AGF395" s="0"/>
      <c r="AGG395" s="0"/>
      <c r="AGH395" s="0"/>
      <c r="AGI395" s="0"/>
      <c r="AGJ395" s="0"/>
      <c r="AGK395" s="0"/>
      <c r="AGL395" s="0"/>
      <c r="AGM395" s="0"/>
      <c r="AGN395" s="0"/>
      <c r="AGO395" s="0"/>
      <c r="AGP395" s="0"/>
      <c r="AGQ395" s="0"/>
      <c r="AGR395" s="0"/>
      <c r="AGS395" s="0"/>
      <c r="AGT395" s="0"/>
      <c r="AGU395" s="0"/>
      <c r="AGV395" s="0"/>
      <c r="AGW395" s="0"/>
      <c r="AGX395" s="0"/>
      <c r="AGY395" s="0"/>
      <c r="AGZ395" s="0"/>
      <c r="AHA395" s="0"/>
      <c r="AHB395" s="0"/>
      <c r="AHC395" s="0"/>
      <c r="AHD395" s="0"/>
      <c r="AHE395" s="0"/>
      <c r="AHF395" s="0"/>
      <c r="AHG395" s="0"/>
      <c r="AHH395" s="0"/>
      <c r="AHI395" s="0"/>
      <c r="AHJ395" s="0"/>
      <c r="AHK395" s="0"/>
      <c r="AHL395" s="0"/>
      <c r="AHM395" s="0"/>
      <c r="AHN395" s="0"/>
      <c r="AHO395" s="0"/>
      <c r="AHP395" s="0"/>
      <c r="AHQ395" s="0"/>
      <c r="AHR395" s="0"/>
      <c r="AHS395" s="0"/>
      <c r="AHT395" s="0"/>
      <c r="AHU395" s="0"/>
      <c r="AHV395" s="0"/>
      <c r="AHW395" s="0"/>
      <c r="AHX395" s="0"/>
      <c r="AHY395" s="0"/>
      <c r="AHZ395" s="0"/>
      <c r="AIA395" s="0"/>
      <c r="AIB395" s="0"/>
      <c r="AIC395" s="0"/>
      <c r="AID395" s="0"/>
      <c r="AIE395" s="0"/>
      <c r="AIF395" s="0"/>
      <c r="AIG395" s="0"/>
      <c r="AIH395" s="0"/>
      <c r="AII395" s="0"/>
      <c r="AIJ395" s="0"/>
      <c r="AIK395" s="0"/>
      <c r="AIL395" s="0"/>
      <c r="AIM395" s="0"/>
      <c r="AIN395" s="0"/>
      <c r="AIO395" s="0"/>
      <c r="AIP395" s="0"/>
      <c r="AIQ395" s="0"/>
      <c r="AIR395" s="0"/>
      <c r="AIS395" s="0"/>
      <c r="AIT395" s="0"/>
      <c r="AIU395" s="0"/>
      <c r="AIV395" s="0"/>
      <c r="AIW395" s="0"/>
      <c r="AIX395" s="0"/>
      <c r="AIY395" s="0"/>
      <c r="AIZ395" s="0"/>
      <c r="AJA395" s="0"/>
      <c r="AJB395" s="0"/>
      <c r="AJC395" s="0"/>
      <c r="AJD395" s="0"/>
      <c r="AJE395" s="0"/>
      <c r="AJF395" s="0"/>
      <c r="AJG395" s="0"/>
      <c r="AJH395" s="0"/>
      <c r="AJI395" s="0"/>
      <c r="AJJ395" s="0"/>
      <c r="AJK395" s="0"/>
      <c r="AJL395" s="0"/>
      <c r="AJM395" s="0"/>
      <c r="AJN395" s="0"/>
      <c r="AJO395" s="0"/>
      <c r="AJP395" s="0"/>
      <c r="AJQ395" s="0"/>
      <c r="AJR395" s="0"/>
      <c r="AJS395" s="0"/>
      <c r="AJT395" s="0"/>
      <c r="AJU395" s="0"/>
      <c r="AJV395" s="0"/>
      <c r="AJW395" s="0"/>
      <c r="AJX395" s="0"/>
      <c r="AJY395" s="0"/>
      <c r="AJZ395" s="0"/>
      <c r="AKA395" s="0"/>
      <c r="AKB395" s="0"/>
      <c r="AKC395" s="0"/>
      <c r="AKD395" s="0"/>
      <c r="AKE395" s="0"/>
      <c r="AKF395" s="0"/>
      <c r="AKG395" s="0"/>
      <c r="AKH395" s="0"/>
      <c r="AKI395" s="0"/>
      <c r="AKJ395" s="0"/>
      <c r="AKK395" s="0"/>
      <c r="AKL395" s="0"/>
      <c r="AKM395" s="0"/>
      <c r="AKN395" s="0"/>
      <c r="AKO395" s="0"/>
      <c r="AKP395" s="0"/>
      <c r="AKQ395" s="0"/>
      <c r="AKR395" s="0"/>
      <c r="AKS395" s="0"/>
      <c r="AKT395" s="0"/>
      <c r="AKU395" s="0"/>
      <c r="AKV395" s="0"/>
      <c r="AKW395" s="0"/>
      <c r="AKX395" s="0"/>
      <c r="AKY395" s="0"/>
      <c r="AKZ395" s="0"/>
      <c r="ALA395" s="0"/>
      <c r="ALB395" s="0"/>
      <c r="ALC395" s="0"/>
      <c r="ALD395" s="0"/>
      <c r="ALE395" s="0"/>
      <c r="ALF395" s="0"/>
      <c r="ALG395" s="0"/>
      <c r="ALH395" s="0"/>
      <c r="ALI395" s="0"/>
      <c r="ALJ395" s="0"/>
      <c r="ALK395" s="0"/>
      <c r="ALL395" s="0"/>
      <c r="ALM395" s="0"/>
      <c r="ALN395" s="0"/>
      <c r="ALO395" s="0"/>
      <c r="ALP395" s="0"/>
      <c r="ALQ395" s="0"/>
      <c r="ALR395" s="0"/>
      <c r="ALS395" s="0"/>
      <c r="ALT395" s="0"/>
      <c r="ALU395" s="0"/>
      <c r="ALV395" s="0"/>
      <c r="ALW395" s="0"/>
      <c r="ALX395" s="0"/>
      <c r="ALY395" s="0"/>
      <c r="ALZ395" s="0"/>
      <c r="AMA395" s="0"/>
      <c r="AMB395" s="0"/>
      <c r="AMC395" s="0"/>
      <c r="AMD395" s="0"/>
      <c r="AME395" s="0"/>
      <c r="AMF395" s="0"/>
      <c r="AMG395" s="0"/>
      <c r="AMH395" s="0"/>
      <c r="AMI395" s="0"/>
      <c r="AMJ395" s="0"/>
    </row>
    <row r="396" s="152" customFormat="true" ht="13.5" hidden="false" customHeight="false" outlineLevel="0" collapsed="false">
      <c r="A396" s="149" t="s">
        <v>1452</v>
      </c>
      <c r="B396" s="150" t="n">
        <f aca="false">AVERAGE(B395,B388,B382,B366,B357,B342,B338)</f>
        <v>0.813749822475685</v>
      </c>
      <c r="C396" s="150" t="n">
        <f aca="false">AVERAGE(C395,C388,C382,C366,C357,C342,C338)</f>
        <v>0.787927502725557</v>
      </c>
      <c r="D396" s="150" t="n">
        <f aca="false">AVERAGE(D395,D388,D382,D366,D357,D342,D338)</f>
        <v>0.710395524152503</v>
      </c>
      <c r="E396" s="150" t="n">
        <f aca="false">AVERAGE(E395,E388,E382,E366,E357,E342,E338)</f>
        <v>0.588986072728897</v>
      </c>
      <c r="F396" s="150" t="n">
        <f aca="false">AVERAGE(F395,F388,F382,F366,F357,F342,F338)</f>
        <v>0.667890484468663</v>
      </c>
      <c r="G396" s="150" t="n">
        <f aca="false">AVERAGE(G395,G388,G382,G366,G357,G342,G338)</f>
        <v>0.727602339808311</v>
      </c>
      <c r="H396" s="150" t="n">
        <f aca="false">AVERAGE(H395,H388,H382,H366,H357,H342,H338)</f>
        <v>0.570057512786026</v>
      </c>
      <c r="I396" s="150" t="n">
        <f aca="false">AVERAGE(I395,I388,I382,I366,I357,I342,I338)</f>
        <v>0.732875285000201</v>
      </c>
      <c r="J396" s="150" t="n">
        <f aca="false">AVERAGE(J395,J388,J382,J366,J357,J342,J338)</f>
        <v>0.645542715451238</v>
      </c>
      <c r="K396" s="150" t="n">
        <f aca="false">AVERAGE(K395,K388,K382,K366,K357,K342,K338)</f>
        <v>0.725737222519988</v>
      </c>
      <c r="L396" s="150" t="n">
        <f aca="false">AVERAGE(L395,L388,L382,L366,L357,L342,L338)</f>
        <v>0.813084838140311</v>
      </c>
      <c r="M396" s="150" t="n">
        <f aca="false">AVERAGE(M395,M388,M382,M366,M357,M342,M338)</f>
        <v>0.684487204347894</v>
      </c>
      <c r="N396" s="150" t="n">
        <f aca="false">AVERAGE(N395,N388,N382,N366,N357,N342,N338)</f>
        <v>0.811488007827362</v>
      </c>
      <c r="O396" s="150" t="n">
        <f aca="false">AVERAGE(O395,O388,O382,O366,O357,O342,O338)</f>
        <v>0.776825130441091</v>
      </c>
      <c r="P396" s="151" t="n">
        <f aca="false">AVERAGE(P395,P388,P382,P366,P357,P342,P338)</f>
        <v>0.623867473813236</v>
      </c>
    </row>
    <row r="397" s="154" customFormat="true" ht="12.75" hidden="false" customHeight="false" outlineLevel="0" collapsed="false">
      <c r="A397" s="175" t="s">
        <v>1453</v>
      </c>
      <c r="B397" s="176"/>
      <c r="C397" s="176"/>
      <c r="D397" s="176"/>
      <c r="E397" s="176"/>
      <c r="F397" s="176"/>
      <c r="G397" s="176"/>
      <c r="H397" s="176"/>
      <c r="I397" s="176"/>
      <c r="J397" s="176"/>
      <c r="K397" s="176"/>
      <c r="L397" s="176"/>
      <c r="M397" s="176"/>
      <c r="N397" s="176"/>
      <c r="O397" s="176"/>
      <c r="P397" s="177"/>
    </row>
    <row r="398" customFormat="false" ht="12.75" hidden="false" customHeight="false" outlineLevel="0" collapsed="false">
      <c r="A398" s="148" t="s">
        <v>1454</v>
      </c>
      <c r="B398" s="0"/>
      <c r="C398" s="0"/>
      <c r="D398" s="0"/>
      <c r="E398" s="0"/>
      <c r="F398" s="0"/>
      <c r="G398" s="0"/>
      <c r="H398" s="0"/>
      <c r="I398" s="0"/>
      <c r="J398" s="0"/>
      <c r="K398" s="0"/>
      <c r="L398" s="0"/>
      <c r="M398" s="0"/>
      <c r="N398" s="0"/>
      <c r="O398" s="0"/>
      <c r="P398" s="0"/>
    </row>
    <row r="399" customFormat="false" ht="38.25" hidden="false" customHeight="false" outlineLevel="0" collapsed="false">
      <c r="A399" s="126" t="s">
        <v>1165</v>
      </c>
      <c r="B399" s="127" t="n">
        <v>1</v>
      </c>
      <c r="C399" s="127" t="n">
        <v>1</v>
      </c>
      <c r="D399" s="127" t="n">
        <v>0</v>
      </c>
      <c r="E399" s="127" t="n">
        <v>1</v>
      </c>
      <c r="F399" s="127" t="n">
        <v>1</v>
      </c>
      <c r="G399" s="127" t="n">
        <v>1</v>
      </c>
      <c r="H399" s="127" t="n">
        <v>1</v>
      </c>
      <c r="I399" s="127" t="n">
        <v>1</v>
      </c>
      <c r="J399" s="127" t="n">
        <v>1</v>
      </c>
      <c r="K399" s="127" t="n">
        <v>1</v>
      </c>
      <c r="L399" s="127" t="n">
        <v>0</v>
      </c>
      <c r="M399" s="127" t="n">
        <v>1</v>
      </c>
      <c r="N399" s="127" t="n">
        <v>1</v>
      </c>
      <c r="O399" s="127" t="n">
        <v>997</v>
      </c>
      <c r="P399" s="128" t="n">
        <v>1</v>
      </c>
    </row>
    <row r="400" customFormat="false" ht="38.25" hidden="false" customHeight="false" outlineLevel="0" collapsed="false">
      <c r="A400" s="126" t="s">
        <v>1168</v>
      </c>
      <c r="B400" s="127" t="n">
        <v>1</v>
      </c>
      <c r="C400" s="127" t="n">
        <v>1</v>
      </c>
      <c r="D400" s="127" t="n">
        <v>0</v>
      </c>
      <c r="E400" s="127" t="n">
        <v>1</v>
      </c>
      <c r="F400" s="127" t="n">
        <v>1</v>
      </c>
      <c r="G400" s="127" t="n">
        <v>1</v>
      </c>
      <c r="H400" s="127" t="n">
        <v>1</v>
      </c>
      <c r="I400" s="127" t="n">
        <v>1</v>
      </c>
      <c r="J400" s="127" t="n">
        <v>1</v>
      </c>
      <c r="K400" s="127" t="n">
        <v>1</v>
      </c>
      <c r="L400" s="127" t="n">
        <v>0</v>
      </c>
      <c r="M400" s="127" t="n">
        <v>1</v>
      </c>
      <c r="N400" s="127" t="n">
        <v>1</v>
      </c>
      <c r="O400" s="127" t="n">
        <v>997</v>
      </c>
      <c r="P400" s="128" t="n">
        <v>1</v>
      </c>
    </row>
    <row r="401" customFormat="false" ht="51" hidden="false" customHeight="false" outlineLevel="0" collapsed="false">
      <c r="A401" s="126" t="s">
        <v>1171</v>
      </c>
      <c r="B401" s="127" t="n">
        <v>1</v>
      </c>
      <c r="C401" s="127" t="n">
        <v>1</v>
      </c>
      <c r="D401" s="127" t="n">
        <v>0</v>
      </c>
      <c r="E401" s="127" t="n">
        <v>1</v>
      </c>
      <c r="F401" s="127" t="n">
        <v>1</v>
      </c>
      <c r="G401" s="127" t="n">
        <v>1</v>
      </c>
      <c r="H401" s="127" t="n">
        <v>1</v>
      </c>
      <c r="I401" s="127" t="n">
        <v>1</v>
      </c>
      <c r="J401" s="127" t="n">
        <v>1</v>
      </c>
      <c r="K401" s="127" t="n">
        <v>1</v>
      </c>
      <c r="L401" s="127" t="n">
        <v>0</v>
      </c>
      <c r="M401" s="127" t="n">
        <v>1</v>
      </c>
      <c r="N401" s="127" t="n">
        <v>1</v>
      </c>
      <c r="O401" s="127" t="n">
        <v>997</v>
      </c>
      <c r="P401" s="128" t="n">
        <v>1</v>
      </c>
    </row>
    <row r="402" customFormat="false" ht="51" hidden="false" customHeight="false" outlineLevel="0" collapsed="false">
      <c r="A402" s="126" t="s">
        <v>1455</v>
      </c>
      <c r="B402" s="127" t="n">
        <v>1</v>
      </c>
      <c r="C402" s="127" t="n">
        <v>1</v>
      </c>
      <c r="D402" s="127" t="n">
        <v>0</v>
      </c>
      <c r="E402" s="127" t="n">
        <v>1</v>
      </c>
      <c r="F402" s="127" t="n">
        <v>1</v>
      </c>
      <c r="G402" s="127" t="n">
        <v>1</v>
      </c>
      <c r="H402" s="127" t="n">
        <v>1</v>
      </c>
      <c r="I402" s="127" t="n">
        <v>1</v>
      </c>
      <c r="J402" s="127" t="n">
        <v>1</v>
      </c>
      <c r="K402" s="127" t="n">
        <v>1</v>
      </c>
      <c r="L402" s="127" t="n">
        <v>0</v>
      </c>
      <c r="M402" s="127" t="n">
        <v>1</v>
      </c>
      <c r="N402" s="127" t="n">
        <v>1</v>
      </c>
      <c r="O402" s="127" t="n">
        <v>997</v>
      </c>
      <c r="P402" s="128" t="n">
        <v>1</v>
      </c>
    </row>
    <row r="403" customFormat="false" ht="38.25" hidden="false" customHeight="false" outlineLevel="0" collapsed="false">
      <c r="A403" s="126" t="s">
        <v>1177</v>
      </c>
      <c r="B403" s="127" t="n">
        <v>1</v>
      </c>
      <c r="C403" s="127" t="n">
        <v>1</v>
      </c>
      <c r="D403" s="127" t="n">
        <v>0</v>
      </c>
      <c r="E403" s="127" t="n">
        <v>1</v>
      </c>
      <c r="F403" s="127" t="n">
        <v>1</v>
      </c>
      <c r="G403" s="127" t="n">
        <v>1</v>
      </c>
      <c r="H403" s="127" t="n">
        <v>1</v>
      </c>
      <c r="I403" s="127" t="n">
        <v>1</v>
      </c>
      <c r="J403" s="127" t="n">
        <v>1</v>
      </c>
      <c r="K403" s="127" t="n">
        <v>1</v>
      </c>
      <c r="L403" s="127" t="n">
        <v>0</v>
      </c>
      <c r="M403" s="127" t="n">
        <v>1</v>
      </c>
      <c r="N403" s="127" t="n">
        <v>1</v>
      </c>
      <c r="O403" s="127" t="n">
        <v>997</v>
      </c>
      <c r="P403" s="128" t="n">
        <v>1</v>
      </c>
    </row>
    <row r="404" customFormat="false" ht="12.75" hidden="false" customHeight="false" outlineLevel="0" collapsed="false">
      <c r="A404" s="142" t="s">
        <v>1456</v>
      </c>
      <c r="B404" s="143" t="n">
        <f aca="false">AVERAGE(B399:B403)</f>
        <v>1</v>
      </c>
      <c r="C404" s="143" t="n">
        <f aca="false">AVERAGE(C399:C403)</f>
        <v>1</v>
      </c>
      <c r="D404" s="143" t="n">
        <f aca="false">AVERAGE(D399:D403)</f>
        <v>0</v>
      </c>
      <c r="E404" s="143" t="n">
        <f aca="false">AVERAGE(E399:E403)</f>
        <v>1</v>
      </c>
      <c r="F404" s="143" t="n">
        <f aca="false">AVERAGE(F399:F403)</f>
        <v>1</v>
      </c>
      <c r="G404" s="143" t="n">
        <f aca="false">AVERAGE(G399:G403)</f>
        <v>1</v>
      </c>
      <c r="H404" s="143" t="n">
        <f aca="false">AVERAGE(H399:H403)</f>
        <v>1</v>
      </c>
      <c r="I404" s="143" t="n">
        <f aca="false">AVERAGE(I399:I403)</f>
        <v>1</v>
      </c>
      <c r="J404" s="143" t="n">
        <f aca="false">AVERAGE(J399:J403)</f>
        <v>1</v>
      </c>
      <c r="K404" s="143" t="n">
        <f aca="false">AVERAGE(K399:K403)</f>
        <v>1</v>
      </c>
      <c r="L404" s="143" t="n">
        <f aca="false">AVERAGE(L399:L403)</f>
        <v>0</v>
      </c>
      <c r="M404" s="143" t="n">
        <f aca="false">AVERAGE(M399:M403)</f>
        <v>1</v>
      </c>
      <c r="N404" s="143" t="n">
        <f aca="false">AVERAGE(N399:N403)</f>
        <v>1</v>
      </c>
      <c r="O404" s="143"/>
      <c r="P404" s="144" t="n">
        <f aca="false">AVERAGE(P399:P403)</f>
        <v>1</v>
      </c>
    </row>
    <row r="405" customFormat="false" ht="12.75" hidden="false" customHeight="false" outlineLevel="0" collapsed="false">
      <c r="A405" s="148" t="s">
        <v>1457</v>
      </c>
      <c r="B405" s="0"/>
      <c r="C405" s="0"/>
      <c r="D405" s="0"/>
      <c r="E405" s="0"/>
      <c r="F405" s="0"/>
      <c r="G405" s="0"/>
      <c r="H405" s="0"/>
      <c r="I405" s="0"/>
      <c r="J405" s="0"/>
      <c r="K405" s="0"/>
      <c r="L405" s="0"/>
      <c r="M405" s="0"/>
      <c r="N405" s="0"/>
      <c r="O405" s="0"/>
      <c r="P405" s="0"/>
    </row>
    <row r="406" customFormat="false" ht="25.5" hidden="false" customHeight="false" outlineLevel="0" collapsed="false">
      <c r="A406" s="126" t="s">
        <v>1448</v>
      </c>
      <c r="B406" s="127" t="n">
        <v>1</v>
      </c>
      <c r="C406" s="127" t="n">
        <v>1</v>
      </c>
      <c r="D406" s="127" t="n">
        <v>0.944</v>
      </c>
      <c r="E406" s="127" t="n">
        <v>0.953</v>
      </c>
      <c r="F406" s="127" t="n">
        <v>0.75</v>
      </c>
      <c r="G406" s="127" t="n">
        <v>0.845</v>
      </c>
      <c r="H406" s="127" t="n">
        <v>0.4577</v>
      </c>
      <c r="I406" s="127" t="n">
        <v>0.66</v>
      </c>
      <c r="J406" s="127" t="n">
        <v>0.442</v>
      </c>
      <c r="K406" s="127" t="n">
        <v>1</v>
      </c>
      <c r="L406" s="127" t="n">
        <v>1</v>
      </c>
      <c r="M406" s="127" t="n">
        <v>0.946</v>
      </c>
      <c r="N406" s="127" t="n">
        <v>0.969</v>
      </c>
      <c r="O406" s="127" t="n">
        <v>0.97</v>
      </c>
      <c r="P406" s="128" t="n">
        <v>0.891</v>
      </c>
    </row>
    <row r="407" customFormat="false" ht="12.75" hidden="false" customHeight="false" outlineLevel="0" collapsed="false">
      <c r="A407" s="126" t="s">
        <v>1458</v>
      </c>
      <c r="B407" s="127" t="n">
        <v>1</v>
      </c>
      <c r="C407" s="127" t="n">
        <v>1</v>
      </c>
      <c r="D407" s="127" t="n">
        <v>0.819672131147541</v>
      </c>
      <c r="E407" s="127" t="n">
        <v>0.708215297450425</v>
      </c>
      <c r="F407" s="127" t="n">
        <v>0.543478260869565</v>
      </c>
      <c r="G407" s="127" t="n">
        <v>0.735294117647059</v>
      </c>
      <c r="H407" s="127" t="n">
        <v>0.81539465101109</v>
      </c>
      <c r="I407" s="127" t="n">
        <v>0.416666666666667</v>
      </c>
      <c r="J407" s="127" t="n">
        <v>0.565610859728507</v>
      </c>
      <c r="K407" s="127" t="n">
        <v>0.657894736842105</v>
      </c>
      <c r="L407" s="127" t="n">
        <v>1.67785234899329</v>
      </c>
      <c r="M407" s="127" t="n">
        <v>0.568181818181818</v>
      </c>
      <c r="N407" s="127" t="n">
        <v>1</v>
      </c>
      <c r="O407" s="127" t="n">
        <v>1</v>
      </c>
      <c r="P407" s="128" t="n">
        <v>0.625</v>
      </c>
    </row>
    <row r="408" customFormat="false" ht="25.5" hidden="false" customHeight="false" outlineLevel="0" collapsed="false">
      <c r="A408" s="126" t="s">
        <v>1449</v>
      </c>
      <c r="B408" s="127" t="n">
        <v>1</v>
      </c>
      <c r="C408" s="127" t="n">
        <v>1</v>
      </c>
      <c r="D408" s="127" t="n">
        <v>0.938</v>
      </c>
      <c r="E408" s="127" t="n">
        <v>0.438</v>
      </c>
      <c r="F408" s="127" t="n">
        <v>0.926</v>
      </c>
      <c r="G408" s="127" t="n">
        <v>0.642</v>
      </c>
      <c r="H408" s="127" t="n">
        <v>0.471</v>
      </c>
      <c r="I408" s="127" t="n">
        <v>999</v>
      </c>
      <c r="J408" s="127" t="n">
        <v>0.302</v>
      </c>
      <c r="K408" s="127" t="n">
        <v>1</v>
      </c>
      <c r="L408" s="127" t="n">
        <v>1</v>
      </c>
      <c r="M408" s="127" t="n">
        <v>0.995</v>
      </c>
      <c r="N408" s="127" t="n">
        <v>0.93</v>
      </c>
      <c r="O408" s="127" t="n">
        <v>0.963</v>
      </c>
      <c r="P408" s="128" t="n">
        <v>0.786</v>
      </c>
    </row>
    <row r="409" customFormat="false" ht="12.75" hidden="false" customHeight="false" outlineLevel="0" collapsed="false">
      <c r="A409" s="126" t="s">
        <v>1459</v>
      </c>
      <c r="B409" s="127" t="n">
        <v>1</v>
      </c>
      <c r="C409" s="127" t="n">
        <v>1</v>
      </c>
      <c r="D409" s="127" t="n">
        <v>0.608523099309809</v>
      </c>
      <c r="E409" s="127" t="n">
        <v>1</v>
      </c>
      <c r="F409" s="127" t="n">
        <v>0.471198483071869</v>
      </c>
      <c r="G409" s="127" t="n">
        <v>0.459837937688208</v>
      </c>
      <c r="H409" s="127" t="n">
        <v>0.571348192275487</v>
      </c>
      <c r="I409" s="127" t="n">
        <v>0.559667143771371</v>
      </c>
      <c r="J409" s="127" t="n">
        <v>1</v>
      </c>
      <c r="K409" s="127" t="n">
        <v>0.645277461305006</v>
      </c>
      <c r="L409" s="127" t="n">
        <v>1</v>
      </c>
      <c r="M409" s="127" t="n">
        <v>0.855133194081872</v>
      </c>
      <c r="N409" s="127" t="n">
        <v>1</v>
      </c>
      <c r="O409" s="127" t="n">
        <v>1</v>
      </c>
      <c r="P409" s="128" t="n">
        <v>0.724841245078295</v>
      </c>
    </row>
    <row r="410" customFormat="false" ht="12.75" hidden="false" customHeight="false" outlineLevel="0" collapsed="false">
      <c r="A410" s="142" t="s">
        <v>1460</v>
      </c>
      <c r="B410" s="143" t="n">
        <f aca="false">AVERAGE(B406:B409)</f>
        <v>1</v>
      </c>
      <c r="C410" s="143" t="n">
        <f aca="false">AVERAGE(C406:C409)</f>
        <v>1</v>
      </c>
      <c r="D410" s="143" t="n">
        <f aca="false">AVERAGE(D406:D409)</f>
        <v>0.827548807614338</v>
      </c>
      <c r="E410" s="143" t="n">
        <f aca="false">AVERAGE(E406:E409)</f>
        <v>0.774803824362606</v>
      </c>
      <c r="F410" s="143" t="n">
        <f aca="false">AVERAGE(F406:F409)</f>
        <v>0.672669185985359</v>
      </c>
      <c r="G410" s="143" t="n">
        <f aca="false">AVERAGE(G406:G409)</f>
        <v>0.670533013833817</v>
      </c>
      <c r="H410" s="143" t="n">
        <f aca="false">AVERAGE(H406:H409)</f>
        <v>0.578860710821644</v>
      </c>
      <c r="I410" s="143" t="n">
        <f aca="false">AVERAGE(I406:I407,I409)</f>
        <v>0.545444603479346</v>
      </c>
      <c r="J410" s="143" t="n">
        <f aca="false">AVERAGE(J406:J409)</f>
        <v>0.577402714932127</v>
      </c>
      <c r="K410" s="143" t="n">
        <f aca="false">AVERAGE(K406:K409)</f>
        <v>0.825793049536778</v>
      </c>
      <c r="L410" s="143" t="n">
        <f aca="false">AVERAGE(L406:L409)</f>
        <v>1.16946308724832</v>
      </c>
      <c r="M410" s="143" t="n">
        <f aca="false">AVERAGE(M406:M409)</f>
        <v>0.841078753065923</v>
      </c>
      <c r="N410" s="143" t="n">
        <f aca="false">AVERAGE(N406:N409)</f>
        <v>0.97475</v>
      </c>
      <c r="O410" s="143" t="n">
        <f aca="false">AVERAGE(O406:O409)</f>
        <v>0.98325</v>
      </c>
      <c r="P410" s="144" t="n">
        <f aca="false">AVERAGE(P406:P409)</f>
        <v>0.756710311269574</v>
      </c>
    </row>
    <row r="411" customFormat="false" ht="12.75" hidden="false" customHeight="false" outlineLevel="0" collapsed="false">
      <c r="A411" s="148" t="s">
        <v>1461</v>
      </c>
      <c r="B411" s="0"/>
      <c r="C411" s="0"/>
      <c r="D411" s="0"/>
      <c r="E411" s="0"/>
      <c r="F411" s="0"/>
      <c r="G411" s="0"/>
      <c r="H411" s="0"/>
      <c r="I411" s="0"/>
      <c r="J411" s="0"/>
      <c r="K411" s="0"/>
      <c r="L411" s="0"/>
      <c r="M411" s="0"/>
      <c r="N411" s="0"/>
      <c r="O411" s="0"/>
      <c r="P411" s="0"/>
    </row>
    <row r="412" customFormat="false" ht="25.5" hidden="false" customHeight="false" outlineLevel="0" collapsed="false">
      <c r="A412" s="126" t="s">
        <v>1462</v>
      </c>
      <c r="B412" s="127" t="n">
        <v>0.542</v>
      </c>
      <c r="C412" s="127" t="n">
        <v>0.463</v>
      </c>
      <c r="D412" s="0"/>
      <c r="E412" s="127" t="n">
        <v>1</v>
      </c>
      <c r="F412" s="127" t="n">
        <v>0.872</v>
      </c>
      <c r="G412" s="127" t="n">
        <v>0.963</v>
      </c>
      <c r="H412" s="127" t="n">
        <v>0.192</v>
      </c>
      <c r="I412" s="0"/>
      <c r="J412" s="127" t="n">
        <v>1</v>
      </c>
      <c r="K412" s="127" t="n">
        <v>1</v>
      </c>
      <c r="L412" s="127" t="n">
        <v>0</v>
      </c>
      <c r="M412" s="0"/>
      <c r="N412" s="127" t="n">
        <v>0.775</v>
      </c>
      <c r="O412" s="127" t="n">
        <v>0.84</v>
      </c>
      <c r="P412" s="128" t="n">
        <v>1</v>
      </c>
    </row>
    <row r="413" customFormat="false" ht="38.25" hidden="false" customHeight="false" outlineLevel="0" collapsed="false">
      <c r="A413" s="126" t="s">
        <v>1358</v>
      </c>
      <c r="B413" s="127" t="n">
        <v>1</v>
      </c>
      <c r="C413" s="0"/>
      <c r="D413" s="0"/>
      <c r="E413" s="127" t="n">
        <v>0.343</v>
      </c>
      <c r="F413" s="0"/>
      <c r="G413" s="127" t="n">
        <v>0.099</v>
      </c>
      <c r="H413" s="0"/>
      <c r="I413" s="0"/>
      <c r="J413" s="127" t="n">
        <v>0.444</v>
      </c>
      <c r="K413" s="127" t="n">
        <v>0.396</v>
      </c>
      <c r="L413" s="0"/>
      <c r="M413" s="0"/>
      <c r="N413" s="127" t="n">
        <v>0.62</v>
      </c>
      <c r="O413" s="127" t="n">
        <v>0.565</v>
      </c>
      <c r="P413" s="128" t="n">
        <v>0.316</v>
      </c>
    </row>
    <row r="414" customFormat="false" ht="25.5" hidden="false" customHeight="false" outlineLevel="0" collapsed="false">
      <c r="A414" s="126" t="s">
        <v>1463</v>
      </c>
      <c r="B414" s="127" t="n">
        <v>1</v>
      </c>
      <c r="C414" s="127" t="n">
        <v>1</v>
      </c>
      <c r="D414" s="127" t="n">
        <v>0.944</v>
      </c>
      <c r="E414" s="127" t="n">
        <v>0.953</v>
      </c>
      <c r="F414" s="127" t="n">
        <v>0.75</v>
      </c>
      <c r="G414" s="127" t="n">
        <v>0.845</v>
      </c>
      <c r="H414" s="127" t="n">
        <v>0.4577</v>
      </c>
      <c r="I414" s="127" t="n">
        <v>0.66</v>
      </c>
      <c r="J414" s="127" t="n">
        <v>0.442</v>
      </c>
      <c r="K414" s="127" t="n">
        <v>1</v>
      </c>
      <c r="L414" s="127" t="n">
        <v>1</v>
      </c>
      <c r="M414" s="127" t="n">
        <v>0.946</v>
      </c>
      <c r="N414" s="127" t="n">
        <v>0.969</v>
      </c>
      <c r="O414" s="127" t="n">
        <v>0.97</v>
      </c>
      <c r="P414" s="128" t="n">
        <v>0.891</v>
      </c>
    </row>
    <row r="415" customFormat="false" ht="25.5" hidden="false" customHeight="false" outlineLevel="0" collapsed="false">
      <c r="A415" s="126" t="s">
        <v>1464</v>
      </c>
      <c r="B415" s="127" t="n">
        <v>1</v>
      </c>
      <c r="C415" s="127" t="n">
        <v>1</v>
      </c>
      <c r="D415" s="127" t="n">
        <v>0.938</v>
      </c>
      <c r="E415" s="127" t="n">
        <v>0.438</v>
      </c>
      <c r="F415" s="127" t="n">
        <v>0.926</v>
      </c>
      <c r="G415" s="127" t="n">
        <v>0.642</v>
      </c>
      <c r="H415" s="127" t="n">
        <v>0.471</v>
      </c>
      <c r="I415" s="0"/>
      <c r="J415" s="127" t="n">
        <v>0.302</v>
      </c>
      <c r="K415" s="127" t="n">
        <v>1</v>
      </c>
      <c r="L415" s="127" t="n">
        <v>1</v>
      </c>
      <c r="M415" s="127" t="n">
        <v>0.995</v>
      </c>
      <c r="N415" s="127" t="n">
        <v>0.93</v>
      </c>
      <c r="O415" s="127" t="n">
        <v>0.963</v>
      </c>
      <c r="P415" s="128" t="n">
        <v>0.786</v>
      </c>
    </row>
    <row r="416" customFormat="false" ht="12.75" hidden="false" customHeight="false" outlineLevel="0" collapsed="false">
      <c r="A416" s="126" t="s">
        <v>1465</v>
      </c>
      <c r="B416" s="127" t="n">
        <v>1</v>
      </c>
      <c r="C416" s="127" t="n">
        <v>1</v>
      </c>
      <c r="D416" s="0"/>
      <c r="E416" s="127" t="n">
        <v>1</v>
      </c>
      <c r="F416" s="0"/>
      <c r="G416" s="127" t="n">
        <v>1</v>
      </c>
      <c r="H416" s="127" t="n">
        <v>1</v>
      </c>
      <c r="I416" s="0"/>
      <c r="J416" s="127" t="n">
        <v>0.817</v>
      </c>
      <c r="K416" s="127" t="n">
        <v>1</v>
      </c>
      <c r="L416" s="127" t="n">
        <v>1</v>
      </c>
      <c r="M416" s="127" t="n">
        <v>0.478</v>
      </c>
      <c r="N416" s="127" t="n">
        <v>1</v>
      </c>
      <c r="O416" s="127" t="n">
        <v>1</v>
      </c>
      <c r="P416" s="128" t="n">
        <v>1</v>
      </c>
    </row>
    <row r="417" customFormat="false" ht="38.25" hidden="false" customHeight="false" outlineLevel="0" collapsed="false">
      <c r="A417" s="126" t="s">
        <v>1165</v>
      </c>
      <c r="B417" s="127" t="n">
        <v>1</v>
      </c>
      <c r="C417" s="127" t="n">
        <v>1</v>
      </c>
      <c r="D417" s="127" t="n">
        <v>0</v>
      </c>
      <c r="E417" s="127" t="n">
        <v>1</v>
      </c>
      <c r="F417" s="127" t="n">
        <v>1</v>
      </c>
      <c r="G417" s="127" t="n">
        <v>1</v>
      </c>
      <c r="H417" s="127" t="n">
        <v>1</v>
      </c>
      <c r="I417" s="127" t="n">
        <v>1</v>
      </c>
      <c r="J417" s="127" t="n">
        <v>1</v>
      </c>
      <c r="K417" s="127" t="n">
        <v>1</v>
      </c>
      <c r="L417" s="127" t="n">
        <v>0</v>
      </c>
      <c r="M417" s="127" t="n">
        <v>1</v>
      </c>
      <c r="N417" s="127" t="n">
        <v>1</v>
      </c>
      <c r="O417" s="127" t="n">
        <v>997</v>
      </c>
      <c r="P417" s="128" t="n">
        <v>1</v>
      </c>
    </row>
    <row r="418" customFormat="false" ht="38.25" hidden="false" customHeight="false" outlineLevel="0" collapsed="false">
      <c r="A418" s="126" t="s">
        <v>1168</v>
      </c>
      <c r="B418" s="127" t="n">
        <v>1</v>
      </c>
      <c r="C418" s="127" t="n">
        <v>1</v>
      </c>
      <c r="D418" s="127" t="n">
        <v>0</v>
      </c>
      <c r="E418" s="127" t="n">
        <v>1</v>
      </c>
      <c r="F418" s="127" t="n">
        <v>1</v>
      </c>
      <c r="G418" s="127" t="n">
        <v>1</v>
      </c>
      <c r="H418" s="127" t="n">
        <v>1</v>
      </c>
      <c r="I418" s="127" t="n">
        <v>1</v>
      </c>
      <c r="J418" s="127" t="n">
        <v>1</v>
      </c>
      <c r="K418" s="127" t="n">
        <v>1</v>
      </c>
      <c r="L418" s="127" t="n">
        <v>0</v>
      </c>
      <c r="M418" s="127" t="n">
        <v>1</v>
      </c>
      <c r="N418" s="127" t="n">
        <v>1</v>
      </c>
      <c r="O418" s="127" t="n">
        <v>997</v>
      </c>
      <c r="P418" s="128" t="n">
        <v>1</v>
      </c>
    </row>
    <row r="419" customFormat="false" ht="51" hidden="false" customHeight="false" outlineLevel="0" collapsed="false">
      <c r="A419" s="126" t="s">
        <v>1171</v>
      </c>
      <c r="B419" s="127" t="n">
        <v>1</v>
      </c>
      <c r="C419" s="127" t="n">
        <v>1</v>
      </c>
      <c r="D419" s="127" t="n">
        <v>0</v>
      </c>
      <c r="E419" s="127" t="n">
        <v>1</v>
      </c>
      <c r="F419" s="127" t="n">
        <v>1</v>
      </c>
      <c r="G419" s="127" t="n">
        <v>1</v>
      </c>
      <c r="H419" s="127" t="n">
        <v>1</v>
      </c>
      <c r="I419" s="127" t="n">
        <v>1</v>
      </c>
      <c r="J419" s="127" t="n">
        <v>1</v>
      </c>
      <c r="K419" s="127" t="n">
        <v>1</v>
      </c>
      <c r="L419" s="127" t="n">
        <v>0</v>
      </c>
      <c r="M419" s="127" t="n">
        <v>1</v>
      </c>
      <c r="N419" s="127" t="n">
        <v>1</v>
      </c>
      <c r="O419" s="127" t="n">
        <v>997</v>
      </c>
      <c r="P419" s="128" t="n">
        <v>1</v>
      </c>
    </row>
    <row r="420" customFormat="false" ht="51" hidden="false" customHeight="false" outlineLevel="0" collapsed="false">
      <c r="A420" s="126" t="s">
        <v>1455</v>
      </c>
      <c r="B420" s="127" t="n">
        <v>1</v>
      </c>
      <c r="C420" s="127" t="n">
        <v>1</v>
      </c>
      <c r="D420" s="127" t="n">
        <v>0</v>
      </c>
      <c r="E420" s="127" t="n">
        <v>1</v>
      </c>
      <c r="F420" s="127" t="n">
        <v>1</v>
      </c>
      <c r="G420" s="127" t="n">
        <v>1</v>
      </c>
      <c r="H420" s="127" t="n">
        <v>1</v>
      </c>
      <c r="I420" s="127" t="n">
        <v>1</v>
      </c>
      <c r="J420" s="127" t="n">
        <v>1</v>
      </c>
      <c r="K420" s="127" t="n">
        <v>1</v>
      </c>
      <c r="L420" s="127" t="n">
        <v>0</v>
      </c>
      <c r="M420" s="127" t="n">
        <v>1</v>
      </c>
      <c r="N420" s="127" t="n">
        <v>1</v>
      </c>
      <c r="O420" s="127" t="n">
        <v>997</v>
      </c>
      <c r="P420" s="128" t="n">
        <v>1</v>
      </c>
    </row>
    <row r="421" customFormat="false" ht="38.25" hidden="false" customHeight="false" outlineLevel="0" collapsed="false">
      <c r="A421" s="126" t="s">
        <v>1466</v>
      </c>
      <c r="B421" s="127" t="n">
        <v>1</v>
      </c>
      <c r="C421" s="127" t="n">
        <v>1</v>
      </c>
      <c r="D421" s="127" t="n">
        <v>0</v>
      </c>
      <c r="E421" s="127" t="n">
        <v>1</v>
      </c>
      <c r="F421" s="127" t="n">
        <v>1</v>
      </c>
      <c r="G421" s="127" t="n">
        <v>1</v>
      </c>
      <c r="H421" s="127" t="n">
        <v>1</v>
      </c>
      <c r="I421" s="127" t="n">
        <v>1</v>
      </c>
      <c r="J421" s="127" t="n">
        <v>1</v>
      </c>
      <c r="K421" s="127" t="n">
        <v>1</v>
      </c>
      <c r="L421" s="127" t="n">
        <v>0</v>
      </c>
      <c r="M421" s="127" t="n">
        <v>1</v>
      </c>
      <c r="N421" s="127" t="n">
        <v>1</v>
      </c>
      <c r="O421" s="127" t="n">
        <v>997</v>
      </c>
      <c r="P421" s="128" t="n">
        <v>1</v>
      </c>
    </row>
    <row r="422" customFormat="false" ht="25.5" hidden="false" customHeight="false" outlineLevel="0" collapsed="false">
      <c r="A422" s="126" t="s">
        <v>1467</v>
      </c>
      <c r="B422" s="139" t="n">
        <v>0</v>
      </c>
      <c r="C422" s="139"/>
      <c r="D422" s="139" t="n">
        <v>0.008</v>
      </c>
      <c r="E422" s="139"/>
      <c r="F422" s="139"/>
      <c r="G422" s="139" t="n">
        <v>0.6406</v>
      </c>
      <c r="H422" s="139"/>
      <c r="I422" s="139"/>
      <c r="J422" s="139"/>
      <c r="K422" s="139" t="n">
        <v>0.022</v>
      </c>
      <c r="L422" s="139" t="n">
        <v>0</v>
      </c>
      <c r="M422" s="139"/>
      <c r="N422" s="139"/>
      <c r="O422" s="139"/>
      <c r="P422" s="140"/>
    </row>
    <row r="423" customFormat="false" ht="25.5" hidden="false" customHeight="false" outlineLevel="0" collapsed="false">
      <c r="A423" s="126" t="s">
        <v>1468</v>
      </c>
      <c r="B423" s="139"/>
      <c r="C423" s="139"/>
      <c r="D423" s="139"/>
      <c r="E423" s="139"/>
      <c r="F423" s="139"/>
      <c r="G423" s="139"/>
      <c r="H423" s="139"/>
      <c r="I423" s="139"/>
      <c r="J423" s="139"/>
      <c r="K423" s="139"/>
      <c r="L423" s="139"/>
      <c r="M423" s="139"/>
      <c r="N423" s="139"/>
      <c r="O423" s="139"/>
      <c r="P423" s="140"/>
    </row>
    <row r="424" customFormat="false" ht="25.5" hidden="false" customHeight="false" outlineLevel="0" collapsed="false">
      <c r="A424" s="126" t="s">
        <v>1469</v>
      </c>
      <c r="B424" s="139"/>
      <c r="C424" s="139"/>
      <c r="D424" s="139"/>
      <c r="E424" s="139"/>
      <c r="F424" s="139"/>
      <c r="G424" s="139"/>
      <c r="H424" s="139"/>
      <c r="I424" s="139"/>
      <c r="J424" s="139"/>
      <c r="K424" s="139"/>
      <c r="L424" s="139"/>
      <c r="M424" s="139"/>
      <c r="N424" s="139"/>
      <c r="O424" s="139"/>
      <c r="P424" s="140"/>
    </row>
    <row r="425" customFormat="false" ht="13.5" hidden="false" customHeight="false" outlineLevel="0" collapsed="false">
      <c r="A425" s="134" t="s">
        <v>1470</v>
      </c>
      <c r="B425" s="135" t="n">
        <f aca="false">AVERAGE(B412:B424)</f>
        <v>0.867454545454546</v>
      </c>
      <c r="C425" s="135" t="n">
        <f aca="false">AVERAGE(C412:C424)</f>
        <v>0.940333333333333</v>
      </c>
      <c r="D425" s="135" t="n">
        <f aca="false">AVERAGE(D412:D424)</f>
        <v>0.23625</v>
      </c>
      <c r="E425" s="135" t="n">
        <f aca="false">AVERAGE(E412:E424)</f>
        <v>0.8734</v>
      </c>
      <c r="F425" s="135" t="n">
        <f aca="false">AVERAGE(F412:F424)</f>
        <v>0.9435</v>
      </c>
      <c r="G425" s="135" t="n">
        <f aca="false">AVERAGE(G412:G424)</f>
        <v>0.835418181818182</v>
      </c>
      <c r="H425" s="135" t="n">
        <f aca="false">AVERAGE(H412:H424)</f>
        <v>0.791188888888889</v>
      </c>
      <c r="I425" s="135" t="n">
        <f aca="false">AVERAGE(I412:I424)</f>
        <v>0.943333333333333</v>
      </c>
      <c r="J425" s="135" t="n">
        <f aca="false">AVERAGE(J412:J424)</f>
        <v>0.8005</v>
      </c>
      <c r="K425" s="135" t="n">
        <f aca="false">AVERAGE(K412:K424)</f>
        <v>0.856181818181818</v>
      </c>
      <c r="L425" s="135" t="n">
        <f aca="false">AVERAGE(L412:L424)</f>
        <v>0.3</v>
      </c>
      <c r="M425" s="135" t="n">
        <f aca="false">AVERAGE(M412:M424)</f>
        <v>0.927375</v>
      </c>
      <c r="N425" s="135" t="n">
        <f aca="false">AVERAGE(N412:N424)</f>
        <v>0.9294</v>
      </c>
      <c r="O425" s="135" t="n">
        <f aca="false">AVERAGE(O412:O416)</f>
        <v>0.8676</v>
      </c>
      <c r="P425" s="136" t="n">
        <f aca="false">AVERAGE(P412:P424)</f>
        <v>0.8993</v>
      </c>
    </row>
  </sheetData>
  <mergeCells count="2">
    <mergeCell ref="A70:P70"/>
    <mergeCell ref="A71:P71"/>
  </mergeCells>
  <printOptions headings="false" gridLines="false" gridLinesSet="true" horizontalCentered="false" verticalCentered="false"/>
  <pageMargins left="0.25" right="0.25"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6"/>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8" activeCellId="0" sqref="B8"/>
    </sheetView>
  </sheetViews>
  <sheetFormatPr defaultRowHeight="15"/>
  <cols>
    <col collapsed="false" hidden="false" max="1" min="1" style="47" width="24.3157894736842"/>
    <col collapsed="false" hidden="false" max="2" min="2" style="47" width="9.10526315789474"/>
    <col collapsed="false" hidden="false" max="1025" min="3" style="0" width="8.57085020242915"/>
  </cols>
  <sheetData>
    <row r="1" customFormat="false" ht="15" hidden="false" customHeight="false" outlineLevel="0" collapsed="false">
      <c r="A1" s="178" t="s">
        <v>1471</v>
      </c>
      <c r="B1" s="178" t="n">
        <v>0.83</v>
      </c>
    </row>
    <row r="2" customFormat="false" ht="15" hidden="false" customHeight="false" outlineLevel="0" collapsed="false">
      <c r="A2" s="179" t="s">
        <v>1111</v>
      </c>
      <c r="B2" s="179" t="n">
        <v>0.81</v>
      </c>
    </row>
    <row r="3" customFormat="false" ht="15" hidden="false" customHeight="false" outlineLevel="0" collapsed="false">
      <c r="A3" s="47" t="s">
        <v>1116</v>
      </c>
      <c r="B3" s="47" t="n">
        <v>0.59</v>
      </c>
    </row>
    <row r="4" customFormat="false" ht="15" hidden="false" customHeight="false" outlineLevel="0" collapsed="false">
      <c r="A4" s="47" t="s">
        <v>1472</v>
      </c>
      <c r="B4" s="47" t="n">
        <v>0.71</v>
      </c>
    </row>
    <row r="5" customFormat="false" ht="15" hidden="false" customHeight="false" outlineLevel="0" collapsed="false">
      <c r="A5" s="47" t="s">
        <v>1118</v>
      </c>
      <c r="B5" s="47" t="n">
        <v>1</v>
      </c>
      <c r="F5" s="47"/>
    </row>
    <row r="6" customFormat="false" ht="15" hidden="false" customHeight="false" outlineLevel="0" collapsed="false">
      <c r="A6" s="47" t="s">
        <v>1119</v>
      </c>
      <c r="B6" s="47" t="n">
        <v>0.94</v>
      </c>
      <c r="F6" s="47"/>
    </row>
    <row r="7" customFormat="false" ht="15" hidden="false" customHeight="false" outlineLevel="0" collapsed="false">
      <c r="A7" s="47" t="s">
        <v>1120</v>
      </c>
      <c r="B7" s="47" t="n">
        <v>0.74</v>
      </c>
      <c r="F7" s="47"/>
    </row>
    <row r="8" customFormat="false" ht="15" hidden="false" customHeight="false" outlineLevel="0" collapsed="false">
      <c r="A8" s="47" t="s">
        <v>1473</v>
      </c>
      <c r="B8" s="47" t="n">
        <v>0.89</v>
      </c>
      <c r="F8" s="47"/>
    </row>
    <row r="9" customFormat="false" ht="15" hidden="false" customHeight="false" outlineLevel="0" collapsed="false">
      <c r="A9" s="179" t="s">
        <v>1474</v>
      </c>
      <c r="B9" s="179" t="n">
        <v>1</v>
      </c>
      <c r="F9" s="47"/>
    </row>
    <row r="10" customFormat="false" ht="15" hidden="false" customHeight="false" outlineLevel="0" collapsed="false">
      <c r="A10" s="47" t="s">
        <v>1122</v>
      </c>
      <c r="B10" s="47" t="n">
        <v>1</v>
      </c>
      <c r="F10" s="47"/>
    </row>
    <row r="11" customFormat="false" ht="15" hidden="false" customHeight="false" outlineLevel="0" collapsed="false">
      <c r="A11" s="47" t="s">
        <v>1123</v>
      </c>
      <c r="B11" s="47" t="n">
        <v>1</v>
      </c>
      <c r="F11" s="47"/>
    </row>
    <row r="12" customFormat="false" ht="15" hidden="false" customHeight="false" outlineLevel="0" collapsed="false">
      <c r="A12" s="47" t="s">
        <v>1124</v>
      </c>
      <c r="B12" s="47" t="n">
        <v>1</v>
      </c>
      <c r="F12" s="47"/>
    </row>
    <row r="13" customFormat="false" ht="15" hidden="false" customHeight="false" outlineLevel="0" collapsed="false">
      <c r="A13" s="47" t="s">
        <v>1125</v>
      </c>
      <c r="B13" s="47" t="n">
        <v>1</v>
      </c>
      <c r="F13" s="47"/>
    </row>
    <row r="14" customFormat="false" ht="15" hidden="false" customHeight="false" outlineLevel="0" collapsed="false">
      <c r="A14" s="179" t="s">
        <v>1113</v>
      </c>
      <c r="B14" s="179" t="n">
        <v>0.77</v>
      </c>
      <c r="F14" s="47"/>
    </row>
    <row r="15" customFormat="false" ht="15" hidden="false" customHeight="false" outlineLevel="0" collapsed="false">
      <c r="A15" s="47" t="s">
        <v>1126</v>
      </c>
      <c r="B15" s="47" t="n">
        <v>0.74</v>
      </c>
      <c r="F15" s="47"/>
    </row>
    <row r="16" customFormat="false" ht="15" hidden="false" customHeight="false" outlineLevel="0" collapsed="false">
      <c r="A16" s="47" t="s">
        <v>1127</v>
      </c>
      <c r="B16" s="47" t="n">
        <v>0.79</v>
      </c>
      <c r="F16" s="47"/>
    </row>
    <row r="17" customFormat="false" ht="15" hidden="false" customHeight="false" outlineLevel="0" collapsed="false">
      <c r="A17" s="47" t="s">
        <v>1128</v>
      </c>
      <c r="B17" s="47" t="n">
        <v>0.77</v>
      </c>
      <c r="F17" s="47"/>
    </row>
    <row r="18" customFormat="false" ht="15" hidden="false" customHeight="false" outlineLevel="0" collapsed="false">
      <c r="A18" s="179" t="s">
        <v>1114</v>
      </c>
      <c r="B18" s="179" t="n">
        <v>0.92</v>
      </c>
      <c r="F18" s="47"/>
    </row>
    <row r="19" customFormat="false" ht="15" hidden="false" customHeight="false" outlineLevel="0" collapsed="false">
      <c r="A19" s="47" t="s">
        <v>1129</v>
      </c>
      <c r="B19" s="47" t="n">
        <v>0.95</v>
      </c>
      <c r="F19" s="47"/>
    </row>
    <row r="20" customFormat="false" ht="15" hidden="false" customHeight="false" outlineLevel="0" collapsed="false">
      <c r="A20" s="47" t="s">
        <v>1130</v>
      </c>
      <c r="B20" s="47" t="n">
        <v>0.83</v>
      </c>
      <c r="F20" s="47"/>
    </row>
    <row r="21" customFormat="false" ht="15" hidden="false" customHeight="false" outlineLevel="0" collapsed="false">
      <c r="A21" s="47" t="s">
        <v>1131</v>
      </c>
      <c r="B21" s="47" t="n">
        <v>0.98</v>
      </c>
      <c r="F21" s="47"/>
    </row>
    <row r="22" customFormat="false" ht="15" hidden="false" customHeight="false" outlineLevel="0" collapsed="false">
      <c r="A22" s="179" t="s">
        <v>1115</v>
      </c>
      <c r="B22" s="179" t="n">
        <v>0.66</v>
      </c>
      <c r="F22" s="47"/>
    </row>
    <row r="23" customFormat="false" ht="15" hidden="false" customHeight="false" outlineLevel="0" collapsed="false">
      <c r="A23" s="47" t="s">
        <v>1132</v>
      </c>
      <c r="B23" s="47" t="n">
        <v>0.665</v>
      </c>
      <c r="F23" s="47"/>
    </row>
    <row r="24" customFormat="false" ht="15" hidden="false" customHeight="false" outlineLevel="0" collapsed="false">
      <c r="A24" s="47" t="s">
        <v>1133</v>
      </c>
      <c r="B24" s="47" t="n">
        <v>0.45</v>
      </c>
      <c r="F24" s="47"/>
    </row>
    <row r="25" customFormat="false" ht="15" hidden="false" customHeight="false" outlineLevel="0" collapsed="false">
      <c r="A25" s="47" t="s">
        <v>1475</v>
      </c>
      <c r="B25" s="47" t="n">
        <v>0.67</v>
      </c>
      <c r="F25" s="47"/>
    </row>
    <row r="26" customFormat="false" ht="15" hidden="false" customHeight="false" outlineLevel="0" collapsed="false">
      <c r="A26" s="47" t="s">
        <v>1135</v>
      </c>
      <c r="B26" s="47" t="n">
        <v>0.84</v>
      </c>
      <c r="F26" s="4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5"/>
  <cols>
    <col collapsed="false" hidden="false" max="1" min="1" style="47" width="24.3157894736842"/>
    <col collapsed="false" hidden="false" max="2" min="2" style="47" width="9.10526315789474"/>
    <col collapsed="false" hidden="false" max="1025" min="3" style="0" width="8.57085020242915"/>
  </cols>
  <sheetData>
    <row r="1" customFormat="false" ht="15" hidden="false" customHeight="false" outlineLevel="0" collapsed="false">
      <c r="A1" s="178" t="s">
        <v>1471</v>
      </c>
      <c r="B1" s="178" t="n">
        <v>0.84</v>
      </c>
    </row>
    <row r="2" customFormat="false" ht="15" hidden="false" customHeight="false" outlineLevel="0" collapsed="false">
      <c r="A2" s="179" t="s">
        <v>1111</v>
      </c>
      <c r="B2" s="179" t="n">
        <v>0.76</v>
      </c>
    </row>
    <row r="3" customFormat="false" ht="15" hidden="false" customHeight="false" outlineLevel="0" collapsed="false">
      <c r="A3" s="47" t="s">
        <v>1116</v>
      </c>
      <c r="B3" s="47" t="n">
        <v>0.61</v>
      </c>
    </row>
    <row r="4" customFormat="false" ht="15" hidden="false" customHeight="false" outlineLevel="0" collapsed="false">
      <c r="A4" s="47" t="s">
        <v>1472</v>
      </c>
      <c r="B4" s="47" t="n">
        <v>0.71</v>
      </c>
      <c r="F4" s="47"/>
    </row>
    <row r="5" customFormat="false" ht="15" hidden="false" customHeight="false" outlineLevel="0" collapsed="false">
      <c r="A5" s="47" t="s">
        <v>1118</v>
      </c>
      <c r="B5" s="47" t="n">
        <v>1</v>
      </c>
      <c r="F5" s="47"/>
    </row>
    <row r="6" customFormat="false" ht="15" hidden="false" customHeight="false" outlineLevel="0" collapsed="false">
      <c r="A6" s="47" t="s">
        <v>1119</v>
      </c>
      <c r="B6" s="47" t="n">
        <v>0.75</v>
      </c>
      <c r="F6" s="47"/>
    </row>
    <row r="7" customFormat="false" ht="15" hidden="false" customHeight="false" outlineLevel="0" collapsed="false">
      <c r="A7" s="47" t="s">
        <v>1120</v>
      </c>
      <c r="B7" s="47" t="n">
        <v>0.72</v>
      </c>
      <c r="F7" s="47"/>
    </row>
    <row r="8" customFormat="false" ht="15" hidden="false" customHeight="false" outlineLevel="0" collapsed="false">
      <c r="A8" s="47" t="s">
        <v>1473</v>
      </c>
      <c r="B8" s="47" t="n">
        <v>0.75</v>
      </c>
      <c r="F8" s="47"/>
    </row>
    <row r="9" customFormat="false" ht="15" hidden="false" customHeight="false" outlineLevel="0" collapsed="false">
      <c r="A9" s="179" t="s">
        <v>1474</v>
      </c>
      <c r="B9" s="179" t="n">
        <v>0.97</v>
      </c>
      <c r="F9" s="47"/>
    </row>
    <row r="10" customFormat="false" ht="15" hidden="false" customHeight="false" outlineLevel="0" collapsed="false">
      <c r="A10" s="47" t="s">
        <v>1122</v>
      </c>
      <c r="B10" s="47" t="n">
        <v>0.92</v>
      </c>
      <c r="F10" s="47"/>
    </row>
    <row r="11" customFormat="false" ht="15" hidden="false" customHeight="false" outlineLevel="0" collapsed="false">
      <c r="A11" s="47" t="s">
        <v>1123</v>
      </c>
      <c r="B11" s="47" t="n">
        <v>1</v>
      </c>
      <c r="F11" s="47"/>
    </row>
    <row r="12" customFormat="false" ht="15" hidden="false" customHeight="false" outlineLevel="0" collapsed="false">
      <c r="A12" s="47" t="s">
        <v>1124</v>
      </c>
      <c r="B12" s="47" t="n">
        <v>1</v>
      </c>
      <c r="F12" s="47"/>
    </row>
    <row r="13" customFormat="false" ht="15" hidden="false" customHeight="false" outlineLevel="0" collapsed="false">
      <c r="A13" s="47" t="s">
        <v>1125</v>
      </c>
      <c r="B13" s="47" t="s">
        <v>1035</v>
      </c>
      <c r="F13" s="47"/>
    </row>
    <row r="14" customFormat="false" ht="15" hidden="false" customHeight="false" outlineLevel="0" collapsed="false">
      <c r="A14" s="179" t="s">
        <v>1113</v>
      </c>
      <c r="B14" s="179" t="n">
        <v>0.82</v>
      </c>
      <c r="F14" s="47"/>
    </row>
    <row r="15" customFormat="false" ht="15" hidden="false" customHeight="false" outlineLevel="0" collapsed="false">
      <c r="A15" s="47" t="s">
        <v>1126</v>
      </c>
      <c r="B15" s="47" t="n">
        <v>0.83</v>
      </c>
      <c r="F15" s="47"/>
    </row>
    <row r="16" customFormat="false" ht="15" hidden="false" customHeight="false" outlineLevel="0" collapsed="false">
      <c r="A16" s="47" t="s">
        <v>1127</v>
      </c>
      <c r="B16" s="47" t="n">
        <v>0.79</v>
      </c>
      <c r="F16" s="47"/>
    </row>
    <row r="17" customFormat="false" ht="15" hidden="false" customHeight="false" outlineLevel="0" collapsed="false">
      <c r="A17" s="47" t="s">
        <v>1128</v>
      </c>
      <c r="B17" s="47" t="n">
        <v>0.83</v>
      </c>
      <c r="F17" s="47"/>
    </row>
    <row r="18" customFormat="false" ht="15" hidden="false" customHeight="false" outlineLevel="0" collapsed="false">
      <c r="A18" s="179" t="s">
        <v>1114</v>
      </c>
      <c r="B18" s="179" t="n">
        <v>0.82</v>
      </c>
      <c r="F18" s="47"/>
    </row>
    <row r="19" customFormat="false" ht="15" hidden="false" customHeight="false" outlineLevel="0" collapsed="false">
      <c r="A19" s="47" t="s">
        <v>1129</v>
      </c>
      <c r="B19" s="47" t="n">
        <v>0.95</v>
      </c>
      <c r="F19" s="47"/>
    </row>
    <row r="20" customFormat="false" ht="15" hidden="false" customHeight="false" outlineLevel="0" collapsed="false">
      <c r="A20" s="47" t="s">
        <v>1130</v>
      </c>
      <c r="B20" s="47" t="n">
        <v>0.92</v>
      </c>
      <c r="F20" s="47"/>
    </row>
    <row r="21" customFormat="false" ht="15" hidden="false" customHeight="false" outlineLevel="0" collapsed="false">
      <c r="A21" s="47" t="s">
        <v>1131</v>
      </c>
      <c r="B21" s="47" t="n">
        <v>0.59</v>
      </c>
      <c r="F21" s="47"/>
    </row>
    <row r="22" customFormat="false" ht="15" hidden="false" customHeight="false" outlineLevel="0" collapsed="false">
      <c r="A22" s="179" t="s">
        <v>1115</v>
      </c>
      <c r="B22" s="179" t="n">
        <v>0.84</v>
      </c>
      <c r="F22" s="47"/>
    </row>
    <row r="23" customFormat="false" ht="15" hidden="false" customHeight="false" outlineLevel="0" collapsed="false">
      <c r="A23" s="47" t="s">
        <v>1132</v>
      </c>
      <c r="B23" s="47" t="n">
        <v>1</v>
      </c>
      <c r="F23" s="47"/>
    </row>
    <row r="24" customFormat="false" ht="15" hidden="false" customHeight="false" outlineLevel="0" collapsed="false">
      <c r="A24" s="47" t="s">
        <v>1133</v>
      </c>
      <c r="B24" s="47" t="n">
        <v>0.68</v>
      </c>
      <c r="F24" s="47"/>
    </row>
    <row r="25" customFormat="false" ht="15" hidden="false" customHeight="false" outlineLevel="0" collapsed="false">
      <c r="A25" s="47" t="s">
        <v>1475</v>
      </c>
      <c r="B25" s="47" t="n">
        <v>1</v>
      </c>
      <c r="F25" s="47"/>
    </row>
    <row r="26" customFormat="false" ht="15" hidden="false" customHeight="false" outlineLevel="0" collapsed="false">
      <c r="A26" s="47" t="s">
        <v>1135</v>
      </c>
      <c r="B26" s="47" t="n">
        <v>0.69</v>
      </c>
      <c r="F26" s="4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RowHeight="15"/>
  <cols>
    <col collapsed="false" hidden="false" max="1" min="1" style="47" width="24.3157894736842"/>
    <col collapsed="false" hidden="false" max="2" min="2" style="47" width="9.10526315789474"/>
    <col collapsed="false" hidden="false" max="1025" min="3" style="0" width="8.57085020242915"/>
  </cols>
  <sheetData>
    <row r="1" customFormat="false" ht="15" hidden="false" customHeight="false" outlineLevel="0" collapsed="false">
      <c r="A1" s="178" t="s">
        <v>1471</v>
      </c>
      <c r="B1" s="178" t="n">
        <v>0.66</v>
      </c>
    </row>
    <row r="2" customFormat="false" ht="15" hidden="false" customHeight="false" outlineLevel="0" collapsed="false">
      <c r="A2" s="179" t="s">
        <v>1111</v>
      </c>
      <c r="B2" s="179" t="n">
        <v>0.69</v>
      </c>
    </row>
    <row r="3" customFormat="false" ht="15" hidden="false" customHeight="false" outlineLevel="0" collapsed="false">
      <c r="A3" s="47" t="s">
        <v>1116</v>
      </c>
      <c r="B3" s="47" t="n">
        <v>1</v>
      </c>
    </row>
    <row r="4" customFormat="false" ht="15" hidden="false" customHeight="false" outlineLevel="0" collapsed="false">
      <c r="A4" s="47" t="s">
        <v>1472</v>
      </c>
      <c r="B4" s="47" t="n">
        <v>0.43</v>
      </c>
    </row>
    <row r="5" customFormat="false" ht="15" hidden="false" customHeight="false" outlineLevel="0" collapsed="false">
      <c r="A5" s="47" t="s">
        <v>1118</v>
      </c>
      <c r="B5" s="47" t="n">
        <v>0</v>
      </c>
    </row>
    <row r="6" customFormat="false" ht="15" hidden="false" customHeight="false" outlineLevel="0" collapsed="false">
      <c r="A6" s="47" t="s">
        <v>1119</v>
      </c>
      <c r="B6" s="47" t="n">
        <v>1</v>
      </c>
      <c r="F6" s="47"/>
    </row>
    <row r="7" customFormat="false" ht="15" hidden="false" customHeight="false" outlineLevel="0" collapsed="false">
      <c r="A7" s="47" t="s">
        <v>1120</v>
      </c>
      <c r="B7" s="180" t="n">
        <v>0.86</v>
      </c>
      <c r="F7" s="47"/>
    </row>
    <row r="8" customFormat="false" ht="15" hidden="false" customHeight="false" outlineLevel="0" collapsed="false">
      <c r="A8" s="47" t="s">
        <v>1473</v>
      </c>
      <c r="B8" s="47" t="n">
        <v>0.82</v>
      </c>
      <c r="F8" s="47"/>
    </row>
    <row r="9" customFormat="false" ht="15" hidden="false" customHeight="false" outlineLevel="0" collapsed="false">
      <c r="A9" s="179" t="s">
        <v>1474</v>
      </c>
      <c r="B9" s="179" t="n">
        <v>0.68</v>
      </c>
      <c r="F9" s="47"/>
    </row>
    <row r="10" customFormat="false" ht="15" hidden="false" customHeight="false" outlineLevel="0" collapsed="false">
      <c r="A10" s="47" t="s">
        <v>1122</v>
      </c>
      <c r="B10" s="47" t="n">
        <v>0.72</v>
      </c>
      <c r="F10" s="47"/>
    </row>
    <row r="11" customFormat="false" ht="15" hidden="false" customHeight="false" outlineLevel="0" collapsed="false">
      <c r="A11" s="47" t="s">
        <v>1123</v>
      </c>
      <c r="B11" s="47" t="n">
        <v>0.96</v>
      </c>
      <c r="F11" s="47"/>
    </row>
    <row r="12" customFormat="false" ht="15" hidden="false" customHeight="false" outlineLevel="0" collapsed="false">
      <c r="A12" s="47" t="s">
        <v>1124</v>
      </c>
      <c r="B12" s="47" t="n">
        <v>0.83</v>
      </c>
      <c r="F12" s="47"/>
    </row>
    <row r="13" customFormat="false" ht="15" hidden="false" customHeight="false" outlineLevel="0" collapsed="false">
      <c r="A13" s="47" t="s">
        <v>1125</v>
      </c>
      <c r="B13" s="47" t="n">
        <v>0.21</v>
      </c>
      <c r="F13" s="47"/>
    </row>
    <row r="14" customFormat="false" ht="15" hidden="false" customHeight="false" outlineLevel="0" collapsed="false">
      <c r="A14" s="179" t="s">
        <v>1113</v>
      </c>
      <c r="B14" s="179" t="n">
        <v>0.8</v>
      </c>
      <c r="F14" s="47"/>
    </row>
    <row r="15" customFormat="false" ht="15" hidden="false" customHeight="false" outlineLevel="0" collapsed="false">
      <c r="A15" s="47" t="s">
        <v>1126</v>
      </c>
      <c r="B15" s="47" t="n">
        <v>0.68</v>
      </c>
      <c r="F15" s="47"/>
    </row>
    <row r="16" customFormat="false" ht="15" hidden="false" customHeight="false" outlineLevel="0" collapsed="false">
      <c r="A16" s="47" t="s">
        <v>1127</v>
      </c>
      <c r="B16" s="47" t="n">
        <v>0.96</v>
      </c>
      <c r="F16" s="47"/>
    </row>
    <row r="17" customFormat="false" ht="15" hidden="false" customHeight="false" outlineLevel="0" collapsed="false">
      <c r="A17" s="47" t="s">
        <v>1128</v>
      </c>
      <c r="B17" s="47" t="n">
        <v>0.76</v>
      </c>
      <c r="F17" s="47"/>
    </row>
    <row r="18" customFormat="false" ht="15" hidden="false" customHeight="false" outlineLevel="0" collapsed="false">
      <c r="A18" s="179" t="s">
        <v>1114</v>
      </c>
      <c r="B18" s="179" t="n">
        <v>0.52</v>
      </c>
      <c r="F18" s="47"/>
    </row>
    <row r="19" customFormat="false" ht="15" hidden="false" customHeight="false" outlineLevel="0" collapsed="false">
      <c r="A19" s="47" t="s">
        <v>1129</v>
      </c>
      <c r="B19" s="47" t="n">
        <v>0.68</v>
      </c>
      <c r="F19" s="47"/>
    </row>
    <row r="20" customFormat="false" ht="15" hidden="false" customHeight="false" outlineLevel="0" collapsed="false">
      <c r="A20" s="47" t="s">
        <v>1130</v>
      </c>
      <c r="B20" s="47" t="n">
        <v>0.67</v>
      </c>
      <c r="F20" s="47"/>
    </row>
    <row r="21" customFormat="false" ht="15" hidden="false" customHeight="false" outlineLevel="0" collapsed="false">
      <c r="A21" s="47" t="s">
        <v>1131</v>
      </c>
      <c r="B21" s="47" t="n">
        <v>0.2</v>
      </c>
      <c r="F21" s="47"/>
    </row>
    <row r="22" customFormat="false" ht="15" hidden="false" customHeight="false" outlineLevel="0" collapsed="false">
      <c r="A22" s="179" t="s">
        <v>1115</v>
      </c>
      <c r="B22" s="179" t="n">
        <v>0.64</v>
      </c>
      <c r="F22" s="47"/>
    </row>
    <row r="23" customFormat="false" ht="15" hidden="false" customHeight="false" outlineLevel="0" collapsed="false">
      <c r="A23" s="47" t="s">
        <v>1132</v>
      </c>
      <c r="B23" s="47" t="n">
        <v>0.45</v>
      </c>
      <c r="F23" s="47"/>
    </row>
    <row r="24" customFormat="false" ht="15" hidden="false" customHeight="false" outlineLevel="0" collapsed="false">
      <c r="A24" s="47" t="s">
        <v>1133</v>
      </c>
      <c r="B24" s="47" t="n">
        <v>0.75</v>
      </c>
      <c r="F24" s="47"/>
    </row>
    <row r="25" customFormat="false" ht="15" hidden="false" customHeight="false" outlineLevel="0" collapsed="false">
      <c r="A25" s="47" t="s">
        <v>1475</v>
      </c>
      <c r="B25" s="47" t="n">
        <v>0.5</v>
      </c>
      <c r="F25" s="47"/>
    </row>
    <row r="26" customFormat="false" ht="15" hidden="false" customHeight="false" outlineLevel="0" collapsed="false">
      <c r="A26" s="47" t="s">
        <v>1135</v>
      </c>
      <c r="B26" s="47" t="n">
        <v>0.85</v>
      </c>
      <c r="F26" s="4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cols>
    <col collapsed="false" hidden="false" max="1" min="1" style="47" width="24.3157894736842"/>
    <col collapsed="false" hidden="false" max="2" min="2" style="47" width="9.10526315789474"/>
    <col collapsed="false" hidden="false" max="1025" min="3" style="0" width="8.57085020242915"/>
  </cols>
  <sheetData>
    <row r="1" customFormat="false" ht="15" hidden="false" customHeight="false" outlineLevel="0" collapsed="false">
      <c r="A1" s="178" t="s">
        <v>1471</v>
      </c>
      <c r="B1" s="178" t="n">
        <v>0.71</v>
      </c>
    </row>
    <row r="2" customFormat="false" ht="15" hidden="false" customHeight="false" outlineLevel="0" collapsed="false">
      <c r="A2" s="179" t="s">
        <v>1111</v>
      </c>
      <c r="B2" s="179" t="n">
        <v>0.8</v>
      </c>
    </row>
    <row r="3" customFormat="false" ht="15" hidden="false" customHeight="false" outlineLevel="0" collapsed="false">
      <c r="A3" s="47" t="s">
        <v>1116</v>
      </c>
      <c r="B3" s="47" t="n">
        <v>1</v>
      </c>
    </row>
    <row r="4" customFormat="false" ht="15" hidden="false" customHeight="false" outlineLevel="0" collapsed="false">
      <c r="A4" s="47" t="s">
        <v>1472</v>
      </c>
      <c r="B4" s="47" t="n">
        <v>1</v>
      </c>
    </row>
    <row r="5" customFormat="false" ht="15" hidden="false" customHeight="false" outlineLevel="0" collapsed="false">
      <c r="A5" s="47" t="s">
        <v>1118</v>
      </c>
      <c r="B5" s="47" t="n">
        <v>0.67</v>
      </c>
      <c r="E5" s="47"/>
    </row>
    <row r="6" customFormat="false" ht="15" hidden="false" customHeight="false" outlineLevel="0" collapsed="false">
      <c r="A6" s="47" t="s">
        <v>1119</v>
      </c>
      <c r="B6" s="47" t="n">
        <v>0.75</v>
      </c>
      <c r="E6" s="47"/>
    </row>
    <row r="7" customFormat="false" ht="15" hidden="false" customHeight="false" outlineLevel="0" collapsed="false">
      <c r="A7" s="47" t="s">
        <v>1120</v>
      </c>
      <c r="B7" s="47" t="n">
        <v>0.71</v>
      </c>
      <c r="E7" s="47"/>
    </row>
    <row r="8" customFormat="false" ht="15" hidden="false" customHeight="false" outlineLevel="0" collapsed="false">
      <c r="A8" s="47" t="s">
        <v>1473</v>
      </c>
      <c r="B8" s="47" t="n">
        <v>0.65</v>
      </c>
      <c r="E8" s="47"/>
    </row>
    <row r="9" customFormat="false" ht="15" hidden="false" customHeight="false" outlineLevel="0" collapsed="false">
      <c r="A9" s="179" t="s">
        <v>1474</v>
      </c>
      <c r="B9" s="179" t="n">
        <v>0.82</v>
      </c>
      <c r="E9" s="47"/>
    </row>
    <row r="10" customFormat="false" ht="15" hidden="false" customHeight="false" outlineLevel="0" collapsed="false">
      <c r="A10" s="47" t="s">
        <v>1122</v>
      </c>
      <c r="B10" s="47" t="n">
        <v>0.82</v>
      </c>
      <c r="E10" s="47"/>
    </row>
    <row r="11" customFormat="false" ht="15" hidden="false" customHeight="false" outlineLevel="0" collapsed="false">
      <c r="A11" s="47" t="s">
        <v>1123</v>
      </c>
      <c r="B11" s="47" t="s">
        <v>1035</v>
      </c>
      <c r="E11" s="47"/>
    </row>
    <row r="12" customFormat="false" ht="15" hidden="false" customHeight="false" outlineLevel="0" collapsed="false">
      <c r="A12" s="47" t="s">
        <v>1124</v>
      </c>
      <c r="B12" s="47" t="n">
        <v>0.82</v>
      </c>
      <c r="E12" s="47"/>
    </row>
    <row r="13" customFormat="false" ht="15" hidden="false" customHeight="false" outlineLevel="0" collapsed="false">
      <c r="A13" s="47" t="s">
        <v>1125</v>
      </c>
      <c r="B13" s="47" t="s">
        <v>1035</v>
      </c>
      <c r="E13" s="47"/>
    </row>
    <row r="14" customFormat="false" ht="15" hidden="false" customHeight="false" outlineLevel="0" collapsed="false">
      <c r="A14" s="179" t="s">
        <v>1113</v>
      </c>
      <c r="B14" s="179" t="n">
        <v>0.69</v>
      </c>
      <c r="E14" s="47"/>
    </row>
    <row r="15" customFormat="false" ht="15" hidden="false" customHeight="false" outlineLevel="0" collapsed="false">
      <c r="A15" s="47" t="s">
        <v>1126</v>
      </c>
      <c r="B15" s="47" t="n">
        <v>0.46</v>
      </c>
      <c r="E15" s="47"/>
    </row>
    <row r="16" customFormat="false" ht="15" hidden="false" customHeight="false" outlineLevel="0" collapsed="false">
      <c r="A16" s="47" t="s">
        <v>1127</v>
      </c>
      <c r="B16" s="47" t="n">
        <v>0.91</v>
      </c>
      <c r="E16" s="47"/>
    </row>
    <row r="17" customFormat="false" ht="15" hidden="false" customHeight="false" outlineLevel="0" collapsed="false">
      <c r="A17" s="47" t="s">
        <v>1128</v>
      </c>
      <c r="B17" s="47" t="n">
        <v>0.7</v>
      </c>
      <c r="E17" s="47"/>
    </row>
    <row r="18" customFormat="false" ht="15" hidden="false" customHeight="false" outlineLevel="0" collapsed="false">
      <c r="A18" s="179" t="s">
        <v>1114</v>
      </c>
      <c r="B18" s="179" t="n">
        <v>0.79</v>
      </c>
      <c r="E18" s="47"/>
    </row>
    <row r="19" customFormat="false" ht="15" hidden="false" customHeight="false" outlineLevel="0" collapsed="false">
      <c r="A19" s="47" t="s">
        <v>1129</v>
      </c>
      <c r="B19" s="47" t="n">
        <v>0.95</v>
      </c>
      <c r="E19" s="47"/>
    </row>
    <row r="20" customFormat="false" ht="15" hidden="false" customHeight="false" outlineLevel="0" collapsed="false">
      <c r="A20" s="47" t="s">
        <v>1130</v>
      </c>
      <c r="B20" s="47" t="n">
        <v>0.5</v>
      </c>
      <c r="E20" s="47"/>
    </row>
    <row r="21" customFormat="false" ht="15" hidden="false" customHeight="false" outlineLevel="0" collapsed="false">
      <c r="A21" s="47" t="s">
        <v>1131</v>
      </c>
      <c r="B21" s="47" t="n">
        <v>0.93</v>
      </c>
      <c r="E21" s="47"/>
    </row>
    <row r="22" customFormat="false" ht="15" hidden="false" customHeight="false" outlineLevel="0" collapsed="false">
      <c r="A22" s="179" t="s">
        <v>1115</v>
      </c>
      <c r="B22" s="179" t="n">
        <v>0.47</v>
      </c>
      <c r="E22" s="47"/>
    </row>
    <row r="23" customFormat="false" ht="15" hidden="false" customHeight="false" outlineLevel="0" collapsed="false">
      <c r="A23" s="47" t="s">
        <v>1132</v>
      </c>
      <c r="B23" s="47" t="n">
        <v>0.67</v>
      </c>
      <c r="E23" s="47"/>
    </row>
    <row r="24" customFormat="false" ht="15" hidden="false" customHeight="false" outlineLevel="0" collapsed="false">
      <c r="A24" s="47" t="s">
        <v>1133</v>
      </c>
      <c r="B24" s="47" t="n">
        <v>0.09</v>
      </c>
      <c r="E24" s="47"/>
    </row>
    <row r="25" customFormat="false" ht="15" hidden="false" customHeight="false" outlineLevel="0" collapsed="false">
      <c r="A25" s="47" t="s">
        <v>1475</v>
      </c>
      <c r="B25" s="47" t="n">
        <v>0.25</v>
      </c>
      <c r="E25" s="47"/>
    </row>
    <row r="26" customFormat="false" ht="15" hidden="false" customHeight="false" outlineLevel="0" collapsed="false">
      <c r="A26" s="47" t="s">
        <v>1135</v>
      </c>
      <c r="B26" s="47" t="n">
        <v>0.89</v>
      </c>
      <c r="E26" s="4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7" activeCellId="0" sqref="B27"/>
    </sheetView>
  </sheetViews>
  <sheetFormatPr defaultRowHeight="15"/>
  <cols>
    <col collapsed="false" hidden="false" max="1" min="1" style="47" width="24.3157894736842"/>
    <col collapsed="false" hidden="false" max="2" min="2" style="47" width="9.10526315789474"/>
    <col collapsed="false" hidden="false" max="1025" min="3" style="0" width="8.57085020242915"/>
  </cols>
  <sheetData>
    <row r="1" customFormat="false" ht="15" hidden="false" customHeight="false" outlineLevel="0" collapsed="false">
      <c r="A1" s="178" t="s">
        <v>1471</v>
      </c>
      <c r="B1" s="178" t="n">
        <v>0.79</v>
      </c>
    </row>
    <row r="2" customFormat="false" ht="15" hidden="false" customHeight="false" outlineLevel="0" collapsed="false">
      <c r="A2" s="179" t="s">
        <v>1111</v>
      </c>
      <c r="B2" s="179" t="n">
        <v>0.9</v>
      </c>
    </row>
    <row r="3" customFormat="false" ht="15" hidden="false" customHeight="false" outlineLevel="0" collapsed="false">
      <c r="A3" s="47" t="s">
        <v>1116</v>
      </c>
      <c r="B3" s="47" t="n">
        <v>0.9</v>
      </c>
    </row>
    <row r="4" customFormat="false" ht="15" hidden="false" customHeight="false" outlineLevel="0" collapsed="false">
      <c r="A4" s="47" t="s">
        <v>1472</v>
      </c>
      <c r="B4" s="47" t="n">
        <v>0.86</v>
      </c>
      <c r="E4" s="47"/>
    </row>
    <row r="5" customFormat="false" ht="15" hidden="false" customHeight="false" outlineLevel="0" collapsed="false">
      <c r="A5" s="47" t="s">
        <v>1118</v>
      </c>
      <c r="B5" s="47" t="n">
        <v>1</v>
      </c>
      <c r="E5" s="47"/>
    </row>
    <row r="6" customFormat="false" ht="15" hidden="false" customHeight="false" outlineLevel="0" collapsed="false">
      <c r="A6" s="47" t="s">
        <v>1119</v>
      </c>
      <c r="B6" s="47" t="n">
        <v>1</v>
      </c>
      <c r="E6" s="47"/>
    </row>
    <row r="7" customFormat="false" ht="15" hidden="false" customHeight="false" outlineLevel="0" collapsed="false">
      <c r="A7" s="47" t="s">
        <v>1120</v>
      </c>
      <c r="B7" s="47" t="n">
        <v>0.810736005939273</v>
      </c>
      <c r="E7" s="47"/>
    </row>
    <row r="8" customFormat="false" ht="15" hidden="false" customHeight="false" outlineLevel="0" collapsed="false">
      <c r="A8" s="47" t="s">
        <v>1473</v>
      </c>
      <c r="B8" s="47" t="n">
        <v>0.82</v>
      </c>
      <c r="E8" s="47"/>
    </row>
    <row r="9" customFormat="false" ht="15" hidden="false" customHeight="false" outlineLevel="0" collapsed="false">
      <c r="A9" s="179" t="s">
        <v>1474</v>
      </c>
      <c r="B9" s="179" t="n">
        <v>0.55</v>
      </c>
      <c r="E9" s="47"/>
    </row>
    <row r="10" customFormat="false" ht="15" hidden="false" customHeight="false" outlineLevel="0" collapsed="false">
      <c r="A10" s="47" t="s">
        <v>1122</v>
      </c>
      <c r="B10" s="47" t="n">
        <v>0.47</v>
      </c>
      <c r="E10" s="47"/>
    </row>
    <row r="11" customFormat="false" ht="15" hidden="false" customHeight="false" outlineLevel="0" collapsed="false">
      <c r="A11" s="47" t="s">
        <v>1123</v>
      </c>
      <c r="B11" s="47" t="n">
        <v>0.75</v>
      </c>
      <c r="E11" s="47"/>
    </row>
    <row r="12" customFormat="false" ht="15" hidden="false" customHeight="false" outlineLevel="0" collapsed="false">
      <c r="A12" s="47" t="s">
        <v>1124</v>
      </c>
      <c r="B12" s="47" t="n">
        <v>0.67</v>
      </c>
      <c r="E12" s="47"/>
    </row>
    <row r="13" customFormat="false" ht="15" hidden="false" customHeight="false" outlineLevel="0" collapsed="false">
      <c r="A13" s="47" t="s">
        <v>1125</v>
      </c>
      <c r="B13" s="47" t="n">
        <v>0.31</v>
      </c>
      <c r="E13" s="47"/>
    </row>
    <row r="14" customFormat="false" ht="15" hidden="false" customHeight="false" outlineLevel="0" collapsed="false">
      <c r="A14" s="179" t="s">
        <v>1113</v>
      </c>
      <c r="B14" s="179" t="n">
        <v>0.8</v>
      </c>
      <c r="E14" s="47"/>
    </row>
    <row r="15" customFormat="false" ht="15" hidden="false" customHeight="false" outlineLevel="0" collapsed="false">
      <c r="A15" s="47" t="s">
        <v>1126</v>
      </c>
      <c r="B15" s="47" t="n">
        <v>0.83</v>
      </c>
      <c r="E15" s="47"/>
    </row>
    <row r="16" customFormat="false" ht="15" hidden="false" customHeight="false" outlineLevel="0" collapsed="false">
      <c r="A16" s="47" t="s">
        <v>1127</v>
      </c>
      <c r="B16" s="47" t="n">
        <v>1</v>
      </c>
      <c r="E16" s="47"/>
    </row>
    <row r="17" customFormat="false" ht="15" hidden="false" customHeight="false" outlineLevel="0" collapsed="false">
      <c r="A17" s="47" t="s">
        <v>1128</v>
      </c>
      <c r="B17" s="47" t="n">
        <v>0.56</v>
      </c>
      <c r="E17" s="47"/>
    </row>
    <row r="18" customFormat="false" ht="15" hidden="false" customHeight="false" outlineLevel="0" collapsed="false">
      <c r="A18" s="179" t="s">
        <v>1114</v>
      </c>
      <c r="B18" s="179" t="n">
        <v>0.93</v>
      </c>
      <c r="E18" s="47"/>
    </row>
    <row r="19" customFormat="false" ht="15" hidden="false" customHeight="false" outlineLevel="0" collapsed="false">
      <c r="A19" s="47" t="s">
        <v>1129</v>
      </c>
      <c r="B19" s="47" t="n">
        <v>1</v>
      </c>
      <c r="E19" s="47"/>
    </row>
    <row r="20" customFormat="false" ht="15" hidden="false" customHeight="false" outlineLevel="0" collapsed="false">
      <c r="A20" s="47" t="s">
        <v>1130</v>
      </c>
      <c r="B20" s="47" t="n">
        <v>0.83</v>
      </c>
      <c r="E20" s="47"/>
    </row>
    <row r="21" customFormat="false" ht="15" hidden="false" customHeight="false" outlineLevel="0" collapsed="false">
      <c r="A21" s="47" t="s">
        <v>1131</v>
      </c>
      <c r="B21" s="47" t="n">
        <v>0.96</v>
      </c>
      <c r="E21" s="47"/>
    </row>
    <row r="22" customFormat="false" ht="15" hidden="false" customHeight="false" outlineLevel="0" collapsed="false">
      <c r="A22" s="179" t="s">
        <v>1115</v>
      </c>
      <c r="B22" s="179" t="n">
        <v>0.77</v>
      </c>
      <c r="E22" s="47"/>
    </row>
    <row r="23" customFormat="false" ht="15" hidden="false" customHeight="false" outlineLevel="0" collapsed="false">
      <c r="A23" s="47" t="s">
        <v>1132</v>
      </c>
      <c r="B23" s="47" t="n">
        <v>0.67</v>
      </c>
      <c r="E23" s="47"/>
    </row>
    <row r="24" customFormat="false" ht="15" hidden="false" customHeight="false" outlineLevel="0" collapsed="false">
      <c r="A24" s="47" t="s">
        <v>1133</v>
      </c>
      <c r="B24" s="47" t="n">
        <v>0.67</v>
      </c>
      <c r="E24" s="47"/>
    </row>
    <row r="25" customFormat="false" ht="15" hidden="false" customHeight="false" outlineLevel="0" collapsed="false">
      <c r="A25" s="47" t="s">
        <v>1475</v>
      </c>
      <c r="B25" s="47" t="n">
        <v>0.83</v>
      </c>
      <c r="E25" s="47"/>
    </row>
    <row r="26" customFormat="false" ht="15" hidden="false" customHeight="false" outlineLevel="0" collapsed="false">
      <c r="A26" s="47" t="s">
        <v>1135</v>
      </c>
      <c r="B26" s="47" t="n">
        <v>0.9</v>
      </c>
      <c r="E26" s="4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47" width="24.3157894736842"/>
    <col collapsed="false" hidden="false" max="2" min="2" style="47" width="9.10526315789474"/>
    <col collapsed="false" hidden="false" max="1025" min="3" style="0" width="8.57085020242915"/>
  </cols>
  <sheetData>
    <row r="1" customFormat="false" ht="15" hidden="false" customHeight="false" outlineLevel="0" collapsed="false">
      <c r="A1" s="178" t="s">
        <v>1471</v>
      </c>
      <c r="B1" s="178" t="n">
        <v>0.77</v>
      </c>
    </row>
    <row r="2" customFormat="false" ht="15" hidden="false" customHeight="false" outlineLevel="0" collapsed="false">
      <c r="A2" s="179" t="s">
        <v>1111</v>
      </c>
      <c r="B2" s="179" t="n">
        <v>0.91</v>
      </c>
    </row>
    <row r="3" customFormat="false" ht="15" hidden="false" customHeight="false" outlineLevel="0" collapsed="false">
      <c r="A3" s="47" t="s">
        <v>1116</v>
      </c>
      <c r="B3" s="47" t="n">
        <v>0.97</v>
      </c>
    </row>
    <row r="4" customFormat="false" ht="15" hidden="false" customHeight="false" outlineLevel="0" collapsed="false">
      <c r="A4" s="47" t="s">
        <v>1472</v>
      </c>
      <c r="B4" s="47" t="n">
        <v>0.86</v>
      </c>
      <c r="E4" s="47"/>
    </row>
    <row r="5" customFormat="false" ht="15" hidden="false" customHeight="false" outlineLevel="0" collapsed="false">
      <c r="A5" s="47" t="s">
        <v>1118</v>
      </c>
      <c r="B5" s="47" t="n">
        <v>1</v>
      </c>
      <c r="E5" s="47"/>
    </row>
    <row r="6" customFormat="false" ht="15" hidden="false" customHeight="false" outlineLevel="0" collapsed="false">
      <c r="A6" s="47" t="s">
        <v>1119</v>
      </c>
      <c r="B6" s="47" t="n">
        <v>1</v>
      </c>
      <c r="E6" s="47"/>
    </row>
    <row r="7" customFormat="false" ht="15" hidden="false" customHeight="false" outlineLevel="0" collapsed="false">
      <c r="A7" s="47" t="s">
        <v>1120</v>
      </c>
      <c r="B7" s="47" t="n">
        <v>0.71</v>
      </c>
      <c r="E7" s="47"/>
    </row>
    <row r="8" customFormat="false" ht="15" hidden="false" customHeight="false" outlineLevel="0" collapsed="false">
      <c r="A8" s="47" t="s">
        <v>1473</v>
      </c>
      <c r="B8" s="47" t="n">
        <v>0.9</v>
      </c>
      <c r="E8" s="47"/>
    </row>
    <row r="9" customFormat="false" ht="15" hidden="false" customHeight="false" outlineLevel="0" collapsed="false">
      <c r="A9" s="179" t="s">
        <v>1474</v>
      </c>
      <c r="B9" s="179" t="n">
        <v>0.74</v>
      </c>
      <c r="E9" s="47"/>
    </row>
    <row r="10" customFormat="false" ht="15" hidden="false" customHeight="false" outlineLevel="0" collapsed="false">
      <c r="A10" s="47" t="s">
        <v>1122</v>
      </c>
      <c r="B10" s="47" t="n">
        <v>0.56</v>
      </c>
      <c r="E10" s="47"/>
    </row>
    <row r="11" customFormat="false" ht="15" hidden="false" customHeight="false" outlineLevel="0" collapsed="false">
      <c r="A11" s="47" t="s">
        <v>1123</v>
      </c>
      <c r="B11" s="47" t="n">
        <v>0.66</v>
      </c>
      <c r="E11" s="47"/>
    </row>
    <row r="12" customFormat="false" ht="15" hidden="false" customHeight="false" outlineLevel="0" collapsed="false">
      <c r="A12" s="47" t="s">
        <v>1124</v>
      </c>
      <c r="B12" s="47" t="n">
        <v>0.74</v>
      </c>
      <c r="E12" s="47"/>
    </row>
    <row r="13" customFormat="false" ht="15" hidden="false" customHeight="false" outlineLevel="0" collapsed="false">
      <c r="A13" s="47" t="s">
        <v>1125</v>
      </c>
      <c r="B13" s="47" t="n">
        <v>1</v>
      </c>
      <c r="E13" s="47"/>
    </row>
    <row r="14" customFormat="false" ht="15" hidden="false" customHeight="false" outlineLevel="0" collapsed="false">
      <c r="A14" s="179" t="s">
        <v>1113</v>
      </c>
      <c r="B14" s="179" t="n">
        <v>0.81</v>
      </c>
      <c r="E14" s="47"/>
    </row>
    <row r="15" customFormat="false" ht="15" hidden="false" customHeight="false" outlineLevel="0" collapsed="false">
      <c r="A15" s="47" t="s">
        <v>1126</v>
      </c>
      <c r="B15" s="47" t="n">
        <v>0.78</v>
      </c>
      <c r="E15" s="47"/>
    </row>
    <row r="16" customFormat="false" ht="15" hidden="false" customHeight="false" outlineLevel="0" collapsed="false">
      <c r="A16" s="47" t="s">
        <v>1127</v>
      </c>
      <c r="B16" s="47" t="n">
        <v>1</v>
      </c>
      <c r="E16" s="47"/>
    </row>
    <row r="17" customFormat="false" ht="15" hidden="false" customHeight="false" outlineLevel="0" collapsed="false">
      <c r="A17" s="47" t="s">
        <v>1128</v>
      </c>
      <c r="B17" s="47" t="n">
        <v>0.64</v>
      </c>
      <c r="E17" s="47"/>
    </row>
    <row r="18" customFormat="false" ht="15" hidden="false" customHeight="false" outlineLevel="0" collapsed="false">
      <c r="A18" s="179" t="s">
        <v>1114</v>
      </c>
      <c r="B18" s="179" t="n">
        <v>0.72</v>
      </c>
      <c r="E18" s="47"/>
    </row>
    <row r="19" customFormat="false" ht="15" hidden="false" customHeight="false" outlineLevel="0" collapsed="false">
      <c r="A19" s="47" t="s">
        <v>1129</v>
      </c>
      <c r="B19" s="47" t="n">
        <v>1</v>
      </c>
      <c r="E19" s="47"/>
    </row>
    <row r="20" customFormat="false" ht="15" hidden="false" customHeight="false" outlineLevel="0" collapsed="false">
      <c r="A20" s="47" t="s">
        <v>1130</v>
      </c>
      <c r="B20" s="47" t="n">
        <v>0.75</v>
      </c>
      <c r="E20" s="47"/>
    </row>
    <row r="21" customFormat="false" ht="15" hidden="false" customHeight="false" outlineLevel="0" collapsed="false">
      <c r="A21" s="47" t="s">
        <v>1131</v>
      </c>
      <c r="B21" s="47" t="n">
        <v>0.43</v>
      </c>
      <c r="E21" s="47"/>
    </row>
    <row r="22" customFormat="false" ht="15" hidden="false" customHeight="false" outlineLevel="0" collapsed="false">
      <c r="A22" s="179" t="s">
        <v>1115</v>
      </c>
      <c r="B22" s="179" t="n">
        <v>0.65</v>
      </c>
      <c r="E22" s="47"/>
    </row>
    <row r="23" customFormat="false" ht="15" hidden="false" customHeight="false" outlineLevel="0" collapsed="false">
      <c r="A23" s="47" t="s">
        <v>1132</v>
      </c>
      <c r="B23" s="47" t="n">
        <v>0.66</v>
      </c>
      <c r="E23" s="47"/>
    </row>
    <row r="24" customFormat="false" ht="15" hidden="false" customHeight="false" outlineLevel="0" collapsed="false">
      <c r="A24" s="47" t="s">
        <v>1133</v>
      </c>
      <c r="B24" s="47" t="n">
        <v>0.98</v>
      </c>
      <c r="E24" s="47"/>
    </row>
    <row r="25" customFormat="false" ht="15" hidden="false" customHeight="false" outlineLevel="0" collapsed="false">
      <c r="A25" s="47" t="s">
        <v>1475</v>
      </c>
      <c r="B25" s="47" t="n">
        <v>0.17</v>
      </c>
      <c r="E25" s="47"/>
    </row>
    <row r="26" customFormat="false" ht="15" hidden="false" customHeight="false" outlineLevel="0" collapsed="false">
      <c r="A26" s="47" t="s">
        <v>1135</v>
      </c>
      <c r="B26" s="47" t="n">
        <v>0.8</v>
      </c>
      <c r="E26" s="4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47" width="24.3157894736842"/>
    <col collapsed="false" hidden="false" max="2" min="2" style="47" width="9.10526315789474"/>
    <col collapsed="false" hidden="false" max="1025" min="3" style="0" width="8.57085020242915"/>
  </cols>
  <sheetData>
    <row r="1" customFormat="false" ht="15" hidden="false" customHeight="false" outlineLevel="0" collapsed="false">
      <c r="A1" s="178" t="s">
        <v>1471</v>
      </c>
      <c r="B1" s="178" t="n">
        <v>0.77</v>
      </c>
    </row>
    <row r="2" customFormat="false" ht="15" hidden="false" customHeight="false" outlineLevel="0" collapsed="false">
      <c r="A2" s="179" t="s">
        <v>1111</v>
      </c>
      <c r="B2" s="179" t="n">
        <v>0.86</v>
      </c>
    </row>
    <row r="3" customFormat="false" ht="15" hidden="false" customHeight="false" outlineLevel="0" collapsed="false">
      <c r="A3" s="47" t="s">
        <v>1116</v>
      </c>
      <c r="B3" s="47" t="n">
        <v>1</v>
      </c>
    </row>
    <row r="4" customFormat="false" ht="15" hidden="false" customHeight="false" outlineLevel="0" collapsed="false">
      <c r="A4" s="47" t="s">
        <v>1472</v>
      </c>
      <c r="B4" s="47" t="n">
        <v>1</v>
      </c>
      <c r="E4" s="47"/>
    </row>
    <row r="5" customFormat="false" ht="15" hidden="false" customHeight="false" outlineLevel="0" collapsed="false">
      <c r="A5" s="47" t="s">
        <v>1118</v>
      </c>
      <c r="B5" s="47" t="n">
        <v>1</v>
      </c>
      <c r="E5" s="47"/>
    </row>
    <row r="6" customFormat="false" ht="15" hidden="false" customHeight="false" outlineLevel="0" collapsed="false">
      <c r="A6" s="47" t="s">
        <v>1119</v>
      </c>
      <c r="B6" s="47" t="n">
        <v>1</v>
      </c>
      <c r="E6" s="47"/>
    </row>
    <row r="7" customFormat="false" ht="15" hidden="false" customHeight="false" outlineLevel="0" collapsed="false">
      <c r="A7" s="47" t="s">
        <v>1120</v>
      </c>
      <c r="B7" s="47" t="n">
        <v>0.46</v>
      </c>
      <c r="E7" s="47"/>
    </row>
    <row r="8" customFormat="false" ht="15" hidden="false" customHeight="false" outlineLevel="0" collapsed="false">
      <c r="A8" s="47" t="s">
        <v>1473</v>
      </c>
      <c r="B8" s="47" t="n">
        <v>0.69</v>
      </c>
      <c r="E8" s="47"/>
    </row>
    <row r="9" customFormat="false" ht="15" hidden="false" customHeight="false" outlineLevel="0" collapsed="false">
      <c r="A9" s="179" t="s">
        <v>1474</v>
      </c>
      <c r="B9" s="179" t="n">
        <v>0.87</v>
      </c>
      <c r="E9" s="47"/>
    </row>
    <row r="10" customFormat="false" ht="15" hidden="false" customHeight="false" outlineLevel="0" collapsed="false">
      <c r="A10" s="47" t="s">
        <v>1122</v>
      </c>
      <c r="B10" s="47" t="n">
        <v>0.83</v>
      </c>
      <c r="E10" s="47"/>
    </row>
    <row r="11" customFormat="false" ht="15" hidden="false" customHeight="false" outlineLevel="0" collapsed="false">
      <c r="A11" s="47" t="s">
        <v>1123</v>
      </c>
      <c r="B11" s="47" t="n">
        <v>1</v>
      </c>
      <c r="E11" s="47"/>
    </row>
    <row r="12" customFormat="false" ht="15" hidden="false" customHeight="false" outlineLevel="0" collapsed="false">
      <c r="A12" s="47" t="s">
        <v>1124</v>
      </c>
      <c r="B12" s="47" t="n">
        <v>0.66</v>
      </c>
      <c r="E12" s="47"/>
    </row>
    <row r="13" customFormat="false" ht="15" hidden="false" customHeight="false" outlineLevel="0" collapsed="false">
      <c r="A13" s="47" t="s">
        <v>1125</v>
      </c>
      <c r="B13" s="47" t="n">
        <v>1</v>
      </c>
      <c r="E13" s="47"/>
    </row>
    <row r="14" customFormat="false" ht="15" hidden="false" customHeight="false" outlineLevel="0" collapsed="false">
      <c r="A14" s="179" t="s">
        <v>1113</v>
      </c>
      <c r="B14" s="179" t="n">
        <v>0.85</v>
      </c>
      <c r="E14" s="47"/>
    </row>
    <row r="15" customFormat="false" ht="15" hidden="false" customHeight="false" outlineLevel="0" collapsed="false">
      <c r="A15" s="47" t="s">
        <v>1126</v>
      </c>
      <c r="B15" s="47" t="n">
        <v>0.73</v>
      </c>
      <c r="E15" s="47"/>
    </row>
    <row r="16" customFormat="false" ht="15" hidden="false" customHeight="false" outlineLevel="0" collapsed="false">
      <c r="A16" s="47" t="s">
        <v>1127</v>
      </c>
      <c r="B16" s="47" t="n">
        <v>0.88</v>
      </c>
      <c r="E16" s="47"/>
    </row>
    <row r="17" customFormat="false" ht="15" hidden="false" customHeight="false" outlineLevel="0" collapsed="false">
      <c r="A17" s="47" t="s">
        <v>1128</v>
      </c>
      <c r="B17" s="47" t="n">
        <v>0.94</v>
      </c>
      <c r="E17" s="47"/>
    </row>
    <row r="18" customFormat="false" ht="15" hidden="false" customHeight="false" outlineLevel="0" collapsed="false">
      <c r="A18" s="179" t="s">
        <v>1114</v>
      </c>
      <c r="B18" s="179" t="n">
        <v>0.68</v>
      </c>
      <c r="E18" s="47"/>
    </row>
    <row r="19" customFormat="false" ht="15" hidden="false" customHeight="false" outlineLevel="0" collapsed="false">
      <c r="A19" s="47" t="s">
        <v>1129</v>
      </c>
      <c r="B19" s="47" t="n">
        <v>0.95</v>
      </c>
      <c r="E19" s="47"/>
    </row>
    <row r="20" customFormat="false" ht="15" hidden="false" customHeight="false" outlineLevel="0" collapsed="false">
      <c r="A20" s="47" t="s">
        <v>1130</v>
      </c>
      <c r="B20" s="47" t="n">
        <v>0.5</v>
      </c>
      <c r="E20" s="47"/>
    </row>
    <row r="21" customFormat="false" ht="15" hidden="false" customHeight="false" outlineLevel="0" collapsed="false">
      <c r="A21" s="47" t="s">
        <v>1131</v>
      </c>
      <c r="B21" s="47" t="n">
        <v>0.6</v>
      </c>
      <c r="E21" s="47"/>
    </row>
    <row r="22" customFormat="false" ht="15" hidden="false" customHeight="false" outlineLevel="0" collapsed="false">
      <c r="A22" s="179" t="s">
        <v>1115</v>
      </c>
      <c r="B22" s="179" t="n">
        <v>0.61</v>
      </c>
      <c r="E22" s="47"/>
    </row>
    <row r="23" customFormat="false" ht="15" hidden="false" customHeight="false" outlineLevel="0" collapsed="false">
      <c r="A23" s="47" t="s">
        <v>1132</v>
      </c>
      <c r="B23" s="47" t="n">
        <v>0.67</v>
      </c>
      <c r="E23" s="47"/>
    </row>
    <row r="24" customFormat="false" ht="15" hidden="false" customHeight="false" outlineLevel="0" collapsed="false">
      <c r="A24" s="47" t="s">
        <v>1133</v>
      </c>
      <c r="B24" s="47" t="n">
        <v>0.67</v>
      </c>
      <c r="E24" s="47"/>
    </row>
    <row r="25" customFormat="false" ht="15" hidden="false" customHeight="false" outlineLevel="0" collapsed="false">
      <c r="A25" s="47" t="s">
        <v>1475</v>
      </c>
      <c r="B25" s="47" t="n">
        <v>0.44</v>
      </c>
      <c r="E25" s="47"/>
    </row>
    <row r="26" customFormat="false" ht="15" hidden="false" customHeight="false" outlineLevel="0" collapsed="false">
      <c r="A26" s="47" t="s">
        <v>1135</v>
      </c>
      <c r="B26" s="47" t="n">
        <v>0.67</v>
      </c>
      <c r="E26" s="4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RowHeight="15"/>
  <cols>
    <col collapsed="false" hidden="false" max="1" min="1" style="47" width="24.3157894736842"/>
    <col collapsed="false" hidden="false" max="2" min="2" style="47" width="9.10526315789474"/>
    <col collapsed="false" hidden="false" max="1025" min="3" style="0" width="8.57085020242915"/>
  </cols>
  <sheetData>
    <row r="1" customFormat="false" ht="15" hidden="false" customHeight="false" outlineLevel="0" collapsed="false">
      <c r="A1" s="178" t="s">
        <v>1471</v>
      </c>
      <c r="B1" s="178" t="n">
        <v>0.78</v>
      </c>
    </row>
    <row r="2" customFormat="false" ht="15" hidden="false" customHeight="false" outlineLevel="0" collapsed="false">
      <c r="A2" s="179" t="s">
        <v>1111</v>
      </c>
      <c r="B2" s="179" t="n">
        <v>0.94</v>
      </c>
    </row>
    <row r="3" customFormat="false" ht="15" hidden="false" customHeight="false" outlineLevel="0" collapsed="false">
      <c r="A3" s="47" t="s">
        <v>1116</v>
      </c>
      <c r="B3" s="47" t="n">
        <v>1</v>
      </c>
    </row>
    <row r="4" customFormat="false" ht="15" hidden="false" customHeight="false" outlineLevel="0" collapsed="false">
      <c r="A4" s="47" t="s">
        <v>1472</v>
      </c>
      <c r="B4" s="47" t="n">
        <v>1</v>
      </c>
      <c r="E4" s="47"/>
    </row>
    <row r="5" customFormat="false" ht="15" hidden="false" customHeight="false" outlineLevel="0" collapsed="false">
      <c r="A5" s="47" t="s">
        <v>1118</v>
      </c>
      <c r="B5" s="47" t="n">
        <v>1</v>
      </c>
      <c r="E5" s="47"/>
    </row>
    <row r="6" customFormat="false" ht="15" hidden="false" customHeight="false" outlineLevel="0" collapsed="false">
      <c r="A6" s="47" t="s">
        <v>1119</v>
      </c>
      <c r="B6" s="47" t="n">
        <v>1</v>
      </c>
      <c r="E6" s="47"/>
    </row>
    <row r="7" customFormat="false" ht="15" hidden="false" customHeight="false" outlineLevel="0" collapsed="false">
      <c r="A7" s="47" t="s">
        <v>1120</v>
      </c>
      <c r="B7" s="47" t="n">
        <v>1</v>
      </c>
      <c r="E7" s="47"/>
    </row>
    <row r="8" customFormat="false" ht="15" hidden="false" customHeight="false" outlineLevel="0" collapsed="false">
      <c r="A8" s="47" t="s">
        <v>1473</v>
      </c>
      <c r="B8" s="47" t="n">
        <v>0.64</v>
      </c>
      <c r="E8" s="47"/>
    </row>
    <row r="9" customFormat="false" ht="15" hidden="false" customHeight="false" outlineLevel="0" collapsed="false">
      <c r="A9" s="179" t="s">
        <v>1474</v>
      </c>
      <c r="B9" s="179" t="n">
        <v>0.62</v>
      </c>
      <c r="E9" s="47"/>
    </row>
    <row r="10" customFormat="false" ht="15" hidden="false" customHeight="false" outlineLevel="0" collapsed="false">
      <c r="A10" s="47" t="s">
        <v>1122</v>
      </c>
      <c r="B10" s="47" t="n">
        <v>0.7</v>
      </c>
      <c r="E10" s="47"/>
    </row>
    <row r="11" customFormat="false" ht="15" hidden="false" customHeight="false" outlineLevel="0" collapsed="false">
      <c r="A11" s="47" t="s">
        <v>1123</v>
      </c>
      <c r="B11" s="47" t="s">
        <v>1035</v>
      </c>
      <c r="E11" s="47"/>
    </row>
    <row r="12" customFormat="false" ht="15" hidden="false" customHeight="false" outlineLevel="0" collapsed="false">
      <c r="A12" s="47" t="s">
        <v>1124</v>
      </c>
      <c r="B12" s="47" t="n">
        <v>0.55</v>
      </c>
      <c r="E12" s="47"/>
    </row>
    <row r="13" customFormat="false" ht="15" hidden="false" customHeight="false" outlineLevel="0" collapsed="false">
      <c r="A13" s="47" t="s">
        <v>1125</v>
      </c>
      <c r="B13" s="47" t="s">
        <v>1035</v>
      </c>
      <c r="E13" s="47"/>
    </row>
    <row r="14" customFormat="false" ht="15" hidden="false" customHeight="false" outlineLevel="0" collapsed="false">
      <c r="A14" s="179" t="s">
        <v>1113</v>
      </c>
      <c r="B14" s="179" t="n">
        <v>0.8</v>
      </c>
      <c r="E14" s="47"/>
    </row>
    <row r="15" customFormat="false" ht="15" hidden="false" customHeight="false" outlineLevel="0" collapsed="false">
      <c r="A15" s="47" t="s">
        <v>1126</v>
      </c>
      <c r="B15" s="47" t="n">
        <v>0.82</v>
      </c>
      <c r="E15" s="47"/>
    </row>
    <row r="16" customFormat="false" ht="15" hidden="false" customHeight="false" outlineLevel="0" collapsed="false">
      <c r="A16" s="47" t="s">
        <v>1127</v>
      </c>
      <c r="B16" s="47" t="n">
        <v>0.91</v>
      </c>
      <c r="E16" s="47"/>
    </row>
    <row r="17" customFormat="false" ht="15" hidden="false" customHeight="false" outlineLevel="0" collapsed="false">
      <c r="A17" s="47" t="s">
        <v>1128</v>
      </c>
      <c r="B17" s="47" t="n">
        <v>0.67</v>
      </c>
      <c r="E17" s="47"/>
    </row>
    <row r="18" customFormat="false" ht="15" hidden="false" customHeight="false" outlineLevel="0" collapsed="false">
      <c r="A18" s="179" t="s">
        <v>1114</v>
      </c>
      <c r="B18" s="179" t="n">
        <v>0.8</v>
      </c>
      <c r="E18" s="47"/>
    </row>
    <row r="19" customFormat="false" ht="15" hidden="false" customHeight="false" outlineLevel="0" collapsed="false">
      <c r="A19" s="47" t="s">
        <v>1129</v>
      </c>
      <c r="B19" s="47" t="n">
        <v>0.95</v>
      </c>
      <c r="E19" s="47"/>
    </row>
    <row r="20" customFormat="false" ht="15" hidden="false" customHeight="false" outlineLevel="0" collapsed="false">
      <c r="A20" s="47" t="s">
        <v>1130</v>
      </c>
      <c r="B20" s="47" t="n">
        <v>0.58</v>
      </c>
      <c r="E20" s="47"/>
    </row>
    <row r="21" customFormat="false" ht="15" hidden="false" customHeight="false" outlineLevel="0" collapsed="false">
      <c r="A21" s="47" t="s">
        <v>1131</v>
      </c>
      <c r="B21" s="47" t="n">
        <v>0.86</v>
      </c>
      <c r="E21" s="47"/>
    </row>
    <row r="22" customFormat="false" ht="15" hidden="false" customHeight="false" outlineLevel="0" collapsed="false">
      <c r="A22" s="179" t="s">
        <v>1115</v>
      </c>
      <c r="B22" s="179" t="n">
        <v>0.72</v>
      </c>
      <c r="E22" s="47"/>
    </row>
    <row r="23" customFormat="false" ht="15" hidden="false" customHeight="false" outlineLevel="0" collapsed="false">
      <c r="A23" s="47" t="s">
        <v>1132</v>
      </c>
      <c r="B23" s="47" t="n">
        <v>0.67</v>
      </c>
      <c r="E23" s="47"/>
    </row>
    <row r="24" customFormat="false" ht="15" hidden="false" customHeight="false" outlineLevel="0" collapsed="false">
      <c r="A24" s="47" t="s">
        <v>1133</v>
      </c>
      <c r="B24" s="47" t="n">
        <v>0.75</v>
      </c>
      <c r="E24" s="47"/>
    </row>
    <row r="25" customFormat="false" ht="15" hidden="false" customHeight="false" outlineLevel="0" collapsed="false">
      <c r="A25" s="47" t="s">
        <v>1475</v>
      </c>
      <c r="B25" s="47" t="n">
        <v>0.5</v>
      </c>
      <c r="E25" s="47"/>
    </row>
    <row r="26" customFormat="false" ht="15" hidden="false" customHeight="false" outlineLevel="0" collapsed="false">
      <c r="A26" s="47" t="s">
        <v>1135</v>
      </c>
      <c r="B26" s="47" t="n">
        <v>0.96</v>
      </c>
      <c r="E26" s="4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LS42" activeCellId="0" sqref="LS42"/>
    </sheetView>
  </sheetViews>
  <sheetFormatPr defaultRowHeight="15"/>
  <cols>
    <col collapsed="false" hidden="false" max="1" min="1" style="47" width="24.3157894736842"/>
    <col collapsed="false" hidden="false" max="2" min="2" style="47" width="9.10526315789474"/>
    <col collapsed="false" hidden="false" max="1025" min="3" style="0" width="8.57085020242915"/>
  </cols>
  <sheetData>
    <row r="1" customFormat="false" ht="15" hidden="false" customHeight="false" outlineLevel="0" collapsed="false">
      <c r="A1" s="178" t="s">
        <v>1471</v>
      </c>
      <c r="B1" s="178" t="n">
        <v>0.76</v>
      </c>
    </row>
    <row r="2" customFormat="false" ht="15" hidden="false" customHeight="false" outlineLevel="0" collapsed="false">
      <c r="A2" s="179" t="s">
        <v>1111</v>
      </c>
      <c r="B2" s="179" t="n">
        <v>0.87</v>
      </c>
    </row>
    <row r="3" customFormat="false" ht="15" hidden="false" customHeight="false" outlineLevel="0" collapsed="false">
      <c r="A3" s="47" t="s">
        <v>1116</v>
      </c>
      <c r="B3" s="47" t="n">
        <v>0.88</v>
      </c>
    </row>
    <row r="4" customFormat="false" ht="15" hidden="false" customHeight="false" outlineLevel="0" collapsed="false">
      <c r="A4" s="47" t="s">
        <v>1472</v>
      </c>
      <c r="B4" s="47" t="n">
        <v>0.71</v>
      </c>
      <c r="E4" s="47"/>
    </row>
    <row r="5" customFormat="false" ht="15" hidden="false" customHeight="false" outlineLevel="0" collapsed="false">
      <c r="A5" s="47" t="s">
        <v>1118</v>
      </c>
      <c r="B5" s="47" t="n">
        <v>1</v>
      </c>
      <c r="E5" s="47"/>
    </row>
    <row r="6" customFormat="false" ht="15" hidden="false" customHeight="false" outlineLevel="0" collapsed="false">
      <c r="A6" s="47" t="s">
        <v>1119</v>
      </c>
      <c r="B6" s="47" t="n">
        <v>1</v>
      </c>
      <c r="E6" s="47"/>
    </row>
    <row r="7" customFormat="false" ht="15" hidden="false" customHeight="false" outlineLevel="0" collapsed="false">
      <c r="A7" s="47" t="s">
        <v>1120</v>
      </c>
      <c r="B7" s="47" t="n">
        <v>0.77</v>
      </c>
      <c r="E7" s="47"/>
    </row>
    <row r="8" customFormat="false" ht="15" hidden="false" customHeight="false" outlineLevel="0" collapsed="false">
      <c r="A8" s="47" t="s">
        <v>1473</v>
      </c>
      <c r="B8" s="47" t="n">
        <v>0.83</v>
      </c>
      <c r="E8" s="47"/>
    </row>
    <row r="9" customFormat="false" ht="15" hidden="false" customHeight="false" outlineLevel="0" collapsed="false">
      <c r="A9" s="179" t="s">
        <v>1474</v>
      </c>
      <c r="B9" s="179" t="n">
        <v>0.85</v>
      </c>
      <c r="E9" s="47"/>
    </row>
    <row r="10" customFormat="false" ht="15" hidden="false" customHeight="false" outlineLevel="0" collapsed="false">
      <c r="A10" s="47" t="s">
        <v>1122</v>
      </c>
      <c r="B10" s="47" t="n">
        <v>0.9</v>
      </c>
      <c r="E10" s="47"/>
    </row>
    <row r="11" customFormat="false" ht="15" hidden="false" customHeight="false" outlineLevel="0" collapsed="false">
      <c r="A11" s="47" t="s">
        <v>1123</v>
      </c>
      <c r="B11" s="47" t="n">
        <v>0.88</v>
      </c>
      <c r="E11" s="47"/>
    </row>
    <row r="12" customFormat="false" ht="15" hidden="false" customHeight="false" outlineLevel="0" collapsed="false">
      <c r="A12" s="47" t="s">
        <v>1124</v>
      </c>
      <c r="B12" s="47" t="n">
        <v>0.63</v>
      </c>
      <c r="E12" s="47"/>
    </row>
    <row r="13" customFormat="false" ht="15" hidden="false" customHeight="false" outlineLevel="0" collapsed="false">
      <c r="A13" s="47" t="s">
        <v>1125</v>
      </c>
      <c r="B13" s="47" t="n">
        <v>1</v>
      </c>
      <c r="E13" s="47"/>
    </row>
    <row r="14" customFormat="false" ht="15" hidden="false" customHeight="false" outlineLevel="0" collapsed="false">
      <c r="A14" s="179" t="s">
        <v>1113</v>
      </c>
      <c r="B14" s="179" t="n">
        <v>0.74</v>
      </c>
      <c r="E14" s="47"/>
    </row>
    <row r="15" customFormat="false" ht="15" hidden="false" customHeight="false" outlineLevel="0" collapsed="false">
      <c r="A15" s="47" t="s">
        <v>1126</v>
      </c>
      <c r="B15" s="47" t="n">
        <v>0.65</v>
      </c>
      <c r="E15" s="47"/>
    </row>
    <row r="16" customFormat="false" ht="15" hidden="false" customHeight="false" outlineLevel="0" collapsed="false">
      <c r="A16" s="47" t="s">
        <v>1127</v>
      </c>
      <c r="B16" s="47" t="n">
        <v>0.89</v>
      </c>
      <c r="E16" s="47"/>
    </row>
    <row r="17" customFormat="false" ht="15" hidden="false" customHeight="false" outlineLevel="0" collapsed="false">
      <c r="A17" s="47" t="s">
        <v>1128</v>
      </c>
      <c r="B17" s="47" t="n">
        <v>0.68</v>
      </c>
      <c r="E17" s="47"/>
    </row>
    <row r="18" customFormat="false" ht="15" hidden="false" customHeight="false" outlineLevel="0" collapsed="false">
      <c r="A18" s="179" t="s">
        <v>1114</v>
      </c>
      <c r="B18" s="179" t="n">
        <v>0.61</v>
      </c>
      <c r="E18" s="47"/>
    </row>
    <row r="19" customFormat="false" ht="15" hidden="false" customHeight="false" outlineLevel="0" collapsed="false">
      <c r="A19" s="47" t="s">
        <v>1129</v>
      </c>
      <c r="B19" s="47" t="n">
        <v>0.95</v>
      </c>
      <c r="E19" s="47"/>
    </row>
    <row r="20" customFormat="false" ht="15" hidden="false" customHeight="false" outlineLevel="0" collapsed="false">
      <c r="A20" s="47" t="s">
        <v>1130</v>
      </c>
      <c r="B20" s="47" t="n">
        <v>0.58</v>
      </c>
      <c r="E20" s="47"/>
    </row>
    <row r="21" customFormat="false" ht="15" hidden="false" customHeight="false" outlineLevel="0" collapsed="false">
      <c r="A21" s="47" t="s">
        <v>1131</v>
      </c>
      <c r="B21" s="47" t="n">
        <v>0.31</v>
      </c>
      <c r="E21" s="47"/>
    </row>
    <row r="22" customFormat="false" ht="15" hidden="false" customHeight="false" outlineLevel="0" collapsed="false">
      <c r="A22" s="179" t="s">
        <v>1115</v>
      </c>
      <c r="B22" s="179" t="n">
        <v>0.72</v>
      </c>
      <c r="E22" s="47"/>
    </row>
    <row r="23" customFormat="false" ht="15" hidden="false" customHeight="false" outlineLevel="0" collapsed="false">
      <c r="A23" s="47" t="s">
        <v>1132</v>
      </c>
      <c r="B23" s="47" t="n">
        <v>0.67</v>
      </c>
      <c r="E23" s="47"/>
    </row>
    <row r="24" customFormat="false" ht="15" hidden="false" customHeight="false" outlineLevel="0" collapsed="false">
      <c r="A24" s="47" t="s">
        <v>1133</v>
      </c>
      <c r="B24" s="47" t="n">
        <v>1</v>
      </c>
      <c r="E24" s="47"/>
    </row>
    <row r="25" customFormat="false" ht="15" hidden="false" customHeight="false" outlineLevel="0" collapsed="false">
      <c r="A25" s="47" t="s">
        <v>1475</v>
      </c>
      <c r="B25" s="47" t="n">
        <v>0.5</v>
      </c>
      <c r="E25" s="47"/>
    </row>
    <row r="26" customFormat="false" ht="15" hidden="false" customHeight="false" outlineLevel="0" collapsed="false">
      <c r="A26" s="47" t="s">
        <v>1135</v>
      </c>
      <c r="B26" s="47" t="n">
        <v>0.73</v>
      </c>
      <c r="E26" s="4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47" width="24.3157894736842"/>
    <col collapsed="false" hidden="false" max="2" min="2" style="47" width="9.10526315789474"/>
    <col collapsed="false" hidden="false" max="1025" min="3" style="0" width="8.57085020242915"/>
  </cols>
  <sheetData>
    <row r="1" customFormat="false" ht="15" hidden="false" customHeight="false" outlineLevel="0" collapsed="false">
      <c r="A1" s="178" t="s">
        <v>1471</v>
      </c>
      <c r="B1" s="178" t="n">
        <v>0.82</v>
      </c>
    </row>
    <row r="2" customFormat="false" ht="15" hidden="false" customHeight="false" outlineLevel="0" collapsed="false">
      <c r="A2" s="179" t="s">
        <v>1111</v>
      </c>
      <c r="B2" s="179" t="n">
        <v>0.91</v>
      </c>
    </row>
    <row r="3" customFormat="false" ht="15" hidden="false" customHeight="false" outlineLevel="0" collapsed="false">
      <c r="A3" s="47" t="s">
        <v>1116</v>
      </c>
      <c r="B3" s="47" t="n">
        <v>1</v>
      </c>
    </row>
    <row r="4" customFormat="false" ht="15" hidden="false" customHeight="false" outlineLevel="0" collapsed="false">
      <c r="A4" s="47" t="s">
        <v>1472</v>
      </c>
      <c r="B4" s="47" t="n">
        <v>1</v>
      </c>
      <c r="E4" s="47"/>
    </row>
    <row r="5" customFormat="false" ht="15" hidden="false" customHeight="false" outlineLevel="0" collapsed="false">
      <c r="A5" s="47" t="s">
        <v>1118</v>
      </c>
      <c r="B5" s="47" t="n">
        <v>1</v>
      </c>
      <c r="E5" s="47"/>
    </row>
    <row r="6" customFormat="false" ht="15" hidden="false" customHeight="false" outlineLevel="0" collapsed="false">
      <c r="A6" s="47" t="s">
        <v>1119</v>
      </c>
      <c r="B6" s="47" t="n">
        <v>1</v>
      </c>
      <c r="E6" s="47"/>
    </row>
    <row r="7" customFormat="false" ht="15" hidden="false" customHeight="false" outlineLevel="0" collapsed="false">
      <c r="A7" s="47" t="s">
        <v>1120</v>
      </c>
      <c r="B7" s="47" t="n">
        <v>0.62</v>
      </c>
      <c r="E7" s="47"/>
    </row>
    <row r="8" customFormat="false" ht="15" hidden="false" customHeight="false" outlineLevel="0" collapsed="false">
      <c r="A8" s="47" t="s">
        <v>1473</v>
      </c>
      <c r="B8" s="47" t="n">
        <v>0.85</v>
      </c>
      <c r="E8" s="47"/>
    </row>
    <row r="9" customFormat="false" ht="15" hidden="false" customHeight="false" outlineLevel="0" collapsed="false">
      <c r="A9" s="179" t="s">
        <v>1474</v>
      </c>
      <c r="B9" s="179" t="n">
        <v>0.73</v>
      </c>
      <c r="E9" s="47"/>
    </row>
    <row r="10" customFormat="false" ht="15" hidden="false" customHeight="false" outlineLevel="0" collapsed="false">
      <c r="A10" s="47" t="s">
        <v>1122</v>
      </c>
      <c r="B10" s="47" t="n">
        <v>0.31</v>
      </c>
      <c r="E10" s="47"/>
    </row>
    <row r="11" customFormat="false" ht="15" hidden="false" customHeight="false" outlineLevel="0" collapsed="false">
      <c r="A11" s="47" t="s">
        <v>1123</v>
      </c>
      <c r="B11" s="47" t="n">
        <v>0.77</v>
      </c>
      <c r="E11" s="47"/>
    </row>
    <row r="12" customFormat="false" ht="15" hidden="false" customHeight="false" outlineLevel="0" collapsed="false">
      <c r="A12" s="47" t="s">
        <v>1124</v>
      </c>
      <c r="B12" s="47" t="n">
        <v>0.86</v>
      </c>
      <c r="E12" s="47"/>
    </row>
    <row r="13" customFormat="false" ht="15" hidden="false" customHeight="false" outlineLevel="0" collapsed="false">
      <c r="A13" s="47" t="s">
        <v>1125</v>
      </c>
      <c r="B13" s="47" t="n">
        <v>1</v>
      </c>
      <c r="E13" s="47"/>
    </row>
    <row r="14" customFormat="false" ht="15" hidden="false" customHeight="false" outlineLevel="0" collapsed="false">
      <c r="A14" s="179" t="s">
        <v>1113</v>
      </c>
      <c r="B14" s="179" t="n">
        <v>0.83</v>
      </c>
      <c r="E14" s="47"/>
    </row>
    <row r="15" customFormat="false" ht="15" hidden="false" customHeight="false" outlineLevel="0" collapsed="false">
      <c r="A15" s="47" t="s">
        <v>1126</v>
      </c>
      <c r="B15" s="47" t="n">
        <v>0.82</v>
      </c>
      <c r="E15" s="47"/>
    </row>
    <row r="16" customFormat="false" ht="15" hidden="false" customHeight="false" outlineLevel="0" collapsed="false">
      <c r="A16" s="47" t="s">
        <v>1127</v>
      </c>
      <c r="B16" s="47" t="n">
        <v>0.98</v>
      </c>
      <c r="E16" s="47"/>
    </row>
    <row r="17" customFormat="false" ht="15" hidden="false" customHeight="false" outlineLevel="0" collapsed="false">
      <c r="A17" s="47" t="s">
        <v>1128</v>
      </c>
      <c r="B17" s="47" t="n">
        <v>0.69</v>
      </c>
      <c r="E17" s="47"/>
    </row>
    <row r="18" customFormat="false" ht="15" hidden="false" customHeight="false" outlineLevel="0" collapsed="false">
      <c r="A18" s="179" t="s">
        <v>1114</v>
      </c>
      <c r="B18" s="179" t="n">
        <v>0.85</v>
      </c>
      <c r="E18" s="47"/>
    </row>
    <row r="19" customFormat="false" ht="15" hidden="false" customHeight="false" outlineLevel="0" collapsed="false">
      <c r="A19" s="47" t="s">
        <v>1129</v>
      </c>
      <c r="B19" s="47" t="n">
        <v>0.95</v>
      </c>
      <c r="E19" s="47"/>
    </row>
    <row r="20" customFormat="false" ht="15" hidden="false" customHeight="false" outlineLevel="0" collapsed="false">
      <c r="A20" s="47" t="s">
        <v>1130</v>
      </c>
      <c r="B20" s="47" t="n">
        <v>0.75</v>
      </c>
      <c r="E20" s="47"/>
    </row>
    <row r="21" customFormat="false" ht="15" hidden="false" customHeight="false" outlineLevel="0" collapsed="false">
      <c r="A21" s="47" t="s">
        <v>1131</v>
      </c>
      <c r="B21" s="47" t="n">
        <v>0.85</v>
      </c>
      <c r="E21" s="47"/>
    </row>
    <row r="22" customFormat="false" ht="15" hidden="false" customHeight="false" outlineLevel="0" collapsed="false">
      <c r="A22" s="179" t="s">
        <v>1115</v>
      </c>
      <c r="B22" s="179" t="n">
        <v>0.78</v>
      </c>
      <c r="E22" s="47"/>
    </row>
    <row r="23" customFormat="false" ht="15" hidden="false" customHeight="false" outlineLevel="0" collapsed="false">
      <c r="A23" s="47" t="s">
        <v>1132</v>
      </c>
      <c r="B23" s="47" t="n">
        <v>0.56</v>
      </c>
      <c r="E23" s="47"/>
    </row>
    <row r="24" customFormat="false" ht="15" hidden="false" customHeight="false" outlineLevel="0" collapsed="false">
      <c r="A24" s="47" t="s">
        <v>1133</v>
      </c>
      <c r="B24" s="47" t="n">
        <v>1</v>
      </c>
      <c r="E24" s="47"/>
    </row>
    <row r="25" customFormat="false" ht="15" hidden="false" customHeight="false" outlineLevel="0" collapsed="false">
      <c r="A25" s="47" t="s">
        <v>1475</v>
      </c>
      <c r="B25" s="47" t="n">
        <v>0.66</v>
      </c>
      <c r="E25" s="47"/>
    </row>
    <row r="26" customFormat="false" ht="15" hidden="false" customHeight="false" outlineLevel="0" collapsed="false">
      <c r="A26" s="47" t="s">
        <v>1135</v>
      </c>
      <c r="B26" s="47" t="n">
        <v>0.88</v>
      </c>
      <c r="E26" s="4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47" width="24.3157894736842"/>
    <col collapsed="false" hidden="false" max="2" min="2" style="47" width="9.10526315789474"/>
    <col collapsed="false" hidden="false" max="1025" min="3" style="0" width="8.57085020242915"/>
  </cols>
  <sheetData>
    <row r="1" customFormat="false" ht="15" hidden="false" customHeight="false" outlineLevel="0" collapsed="false">
      <c r="A1" s="178" t="s">
        <v>1471</v>
      </c>
      <c r="B1" s="178" t="n">
        <v>0.78</v>
      </c>
    </row>
    <row r="2" customFormat="false" ht="15" hidden="false" customHeight="false" outlineLevel="0" collapsed="false">
      <c r="A2" s="179" t="s">
        <v>1111</v>
      </c>
      <c r="B2" s="179" t="n">
        <v>0.75</v>
      </c>
    </row>
    <row r="3" customFormat="false" ht="15" hidden="false" customHeight="false" outlineLevel="0" collapsed="false">
      <c r="A3" s="47" t="s">
        <v>1116</v>
      </c>
      <c r="B3" s="47" t="n">
        <v>0.75</v>
      </c>
    </row>
    <row r="4" customFormat="false" ht="15" hidden="false" customHeight="false" outlineLevel="0" collapsed="false">
      <c r="A4" s="47" t="s">
        <v>1472</v>
      </c>
      <c r="B4" s="47" t="n">
        <v>0.71</v>
      </c>
      <c r="E4" s="47"/>
    </row>
    <row r="5" customFormat="false" ht="15" hidden="false" customHeight="false" outlineLevel="0" collapsed="false">
      <c r="A5" s="47" t="s">
        <v>1118</v>
      </c>
      <c r="B5" s="47" t="n">
        <v>0.67</v>
      </c>
      <c r="E5" s="47"/>
    </row>
    <row r="6" customFormat="false" ht="15" hidden="false" customHeight="false" outlineLevel="0" collapsed="false">
      <c r="A6" s="47" t="s">
        <v>1119</v>
      </c>
      <c r="B6" s="47" t="n">
        <v>1</v>
      </c>
      <c r="E6" s="47"/>
    </row>
    <row r="7" customFormat="false" ht="15" hidden="false" customHeight="false" outlineLevel="0" collapsed="false">
      <c r="A7" s="47" t="s">
        <v>1120</v>
      </c>
      <c r="B7" s="47" t="n">
        <v>0.74</v>
      </c>
      <c r="E7" s="47"/>
    </row>
    <row r="8" customFormat="false" ht="15" hidden="false" customHeight="false" outlineLevel="0" collapsed="false">
      <c r="A8" s="47" t="s">
        <v>1473</v>
      </c>
      <c r="B8" s="47" t="n">
        <v>0.69</v>
      </c>
      <c r="E8" s="47"/>
    </row>
    <row r="9" customFormat="false" ht="15" hidden="false" customHeight="false" outlineLevel="0" collapsed="false">
      <c r="A9" s="179" t="s">
        <v>1474</v>
      </c>
      <c r="B9" s="179" t="n">
        <v>0.95</v>
      </c>
      <c r="E9" s="47"/>
    </row>
    <row r="10" customFormat="false" ht="15" hidden="false" customHeight="false" outlineLevel="0" collapsed="false">
      <c r="A10" s="47" t="s">
        <v>1122</v>
      </c>
      <c r="B10" s="47" t="n">
        <v>0.81</v>
      </c>
      <c r="E10" s="47"/>
    </row>
    <row r="11" customFormat="false" ht="15" hidden="false" customHeight="false" outlineLevel="0" collapsed="false">
      <c r="A11" s="47" t="s">
        <v>1123</v>
      </c>
      <c r="B11" s="47" t="n">
        <v>0.98</v>
      </c>
      <c r="E11" s="47"/>
    </row>
    <row r="12" customFormat="false" ht="15" hidden="false" customHeight="false" outlineLevel="0" collapsed="false">
      <c r="A12" s="47" t="s">
        <v>1124</v>
      </c>
      <c r="B12" s="47" t="n">
        <v>1</v>
      </c>
      <c r="E12" s="47"/>
    </row>
    <row r="13" customFormat="false" ht="15" hidden="false" customHeight="false" outlineLevel="0" collapsed="false">
      <c r="A13" s="47" t="s">
        <v>1125</v>
      </c>
      <c r="B13" s="47" t="n">
        <v>1</v>
      </c>
      <c r="E13" s="47"/>
    </row>
    <row r="14" customFormat="false" ht="15" hidden="false" customHeight="false" outlineLevel="0" collapsed="false">
      <c r="A14" s="179" t="s">
        <v>1113</v>
      </c>
      <c r="B14" s="179" t="n">
        <v>0.71</v>
      </c>
      <c r="E14" s="47"/>
    </row>
    <row r="15" customFormat="false" ht="15" hidden="false" customHeight="false" outlineLevel="0" collapsed="false">
      <c r="A15" s="47" t="s">
        <v>1126</v>
      </c>
      <c r="B15" s="47" t="n">
        <v>0.78</v>
      </c>
      <c r="E15" s="47"/>
    </row>
    <row r="16" customFormat="false" ht="15" hidden="false" customHeight="false" outlineLevel="0" collapsed="false">
      <c r="A16" s="47" t="s">
        <v>1127</v>
      </c>
      <c r="B16" s="47" t="n">
        <v>0.54</v>
      </c>
      <c r="E16" s="47"/>
    </row>
    <row r="17" customFormat="false" ht="15" hidden="false" customHeight="false" outlineLevel="0" collapsed="false">
      <c r="A17" s="47" t="s">
        <v>1128</v>
      </c>
      <c r="B17" s="47" t="n">
        <v>0.81</v>
      </c>
      <c r="E17" s="47"/>
    </row>
    <row r="18" customFormat="false" ht="15" hidden="false" customHeight="false" outlineLevel="0" collapsed="false">
      <c r="A18" s="179" t="s">
        <v>1114</v>
      </c>
      <c r="B18" s="179" t="n">
        <v>0.75</v>
      </c>
      <c r="E18" s="47"/>
    </row>
    <row r="19" customFormat="false" ht="15" hidden="false" customHeight="false" outlineLevel="0" collapsed="false">
      <c r="A19" s="47" t="s">
        <v>1129</v>
      </c>
      <c r="B19" s="47" t="n">
        <v>0.47</v>
      </c>
      <c r="E19" s="47"/>
    </row>
    <row r="20" customFormat="false" ht="15" hidden="false" customHeight="false" outlineLevel="0" collapsed="false">
      <c r="A20" s="47" t="s">
        <v>1130</v>
      </c>
      <c r="B20" s="47" t="n">
        <v>0.83</v>
      </c>
      <c r="E20" s="47"/>
    </row>
    <row r="21" customFormat="false" ht="15" hidden="false" customHeight="false" outlineLevel="0" collapsed="false">
      <c r="A21" s="47" t="s">
        <v>1131</v>
      </c>
      <c r="B21" s="47" t="n">
        <v>0.94</v>
      </c>
      <c r="E21" s="47"/>
    </row>
    <row r="22" customFormat="false" ht="15" hidden="false" customHeight="false" outlineLevel="0" collapsed="false">
      <c r="A22" s="179" t="s">
        <v>1115</v>
      </c>
      <c r="B22" s="179" t="n">
        <v>0.76</v>
      </c>
      <c r="E22" s="47"/>
    </row>
    <row r="23" customFormat="false" ht="15" hidden="false" customHeight="false" outlineLevel="0" collapsed="false">
      <c r="A23" s="47" t="s">
        <v>1132</v>
      </c>
      <c r="B23" s="47" t="n">
        <v>0.55</v>
      </c>
      <c r="E23" s="47"/>
    </row>
    <row r="24" customFormat="false" ht="15" hidden="false" customHeight="false" outlineLevel="0" collapsed="false">
      <c r="A24" s="47" t="s">
        <v>1133</v>
      </c>
      <c r="B24" s="47" t="n">
        <v>0.66</v>
      </c>
      <c r="E24" s="47"/>
    </row>
    <row r="25" customFormat="false" ht="15" hidden="false" customHeight="false" outlineLevel="0" collapsed="false">
      <c r="A25" s="47" t="s">
        <v>1475</v>
      </c>
      <c r="B25" s="47" t="n">
        <v>0.83</v>
      </c>
      <c r="E25" s="47"/>
    </row>
    <row r="26" customFormat="false" ht="15" hidden="false" customHeight="false" outlineLevel="0" collapsed="false">
      <c r="A26" s="47" t="s">
        <v>1135</v>
      </c>
      <c r="B26" s="47" t="n">
        <v>1</v>
      </c>
      <c r="E26" s="4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RowHeight="15"/>
  <cols>
    <col collapsed="false" hidden="false" max="1" min="1" style="47" width="24.3157894736842"/>
    <col collapsed="false" hidden="false" max="2" min="2" style="47" width="9.10526315789474"/>
    <col collapsed="false" hidden="false" max="1025" min="3" style="0" width="8.57085020242915"/>
  </cols>
  <sheetData>
    <row r="1" customFormat="false" ht="15" hidden="false" customHeight="false" outlineLevel="0" collapsed="false">
      <c r="A1" s="178" t="s">
        <v>1471</v>
      </c>
      <c r="B1" s="178" t="n">
        <v>0.74</v>
      </c>
    </row>
    <row r="2" customFormat="false" ht="15" hidden="false" customHeight="false" outlineLevel="0" collapsed="false">
      <c r="A2" s="179" t="s">
        <v>1111</v>
      </c>
      <c r="B2" s="179" t="n">
        <v>0.85</v>
      </c>
    </row>
    <row r="3" customFormat="false" ht="15" hidden="false" customHeight="false" outlineLevel="0" collapsed="false">
      <c r="A3" s="47" t="s">
        <v>1116</v>
      </c>
      <c r="B3" s="47" t="n">
        <v>0.86</v>
      </c>
    </row>
    <row r="4" customFormat="false" ht="15" hidden="false" customHeight="false" outlineLevel="0" collapsed="false">
      <c r="A4" s="47" t="s">
        <v>1472</v>
      </c>
      <c r="B4" s="47" t="n">
        <v>0.71</v>
      </c>
      <c r="E4" s="47"/>
    </row>
    <row r="5" customFormat="false" ht="15" hidden="false" customHeight="false" outlineLevel="0" collapsed="false">
      <c r="A5" s="47" t="s">
        <v>1118</v>
      </c>
      <c r="B5" s="47" t="n">
        <v>1</v>
      </c>
      <c r="E5" s="47"/>
    </row>
    <row r="6" customFormat="false" ht="15" hidden="false" customHeight="false" outlineLevel="0" collapsed="false">
      <c r="A6" s="47" t="s">
        <v>1119</v>
      </c>
      <c r="B6" s="47" t="n">
        <v>1</v>
      </c>
      <c r="E6" s="47"/>
    </row>
    <row r="7" customFormat="false" ht="15" hidden="false" customHeight="false" outlineLevel="0" collapsed="false">
      <c r="A7" s="47" t="s">
        <v>1120</v>
      </c>
      <c r="B7" s="47" t="n">
        <v>0.73</v>
      </c>
      <c r="E7" s="47"/>
    </row>
    <row r="8" customFormat="false" ht="15" hidden="false" customHeight="false" outlineLevel="0" collapsed="false">
      <c r="A8" s="47" t="s">
        <v>1473</v>
      </c>
      <c r="B8" s="47" t="n">
        <v>0.8</v>
      </c>
      <c r="E8" s="47"/>
    </row>
    <row r="9" customFormat="false" ht="15" hidden="false" customHeight="false" outlineLevel="0" collapsed="false">
      <c r="A9" s="179" t="s">
        <v>1474</v>
      </c>
      <c r="B9" s="179" t="n">
        <v>0.64</v>
      </c>
      <c r="E9" s="47"/>
    </row>
    <row r="10" customFormat="false" ht="15" hidden="false" customHeight="false" outlineLevel="0" collapsed="false">
      <c r="A10" s="47" t="s">
        <v>1122</v>
      </c>
      <c r="B10" s="47" t="n">
        <v>0.58</v>
      </c>
      <c r="E10" s="47"/>
    </row>
    <row r="11" customFormat="false" ht="15" hidden="false" customHeight="false" outlineLevel="0" collapsed="false">
      <c r="A11" s="47" t="s">
        <v>1123</v>
      </c>
      <c r="B11" s="47" t="n">
        <v>0.74</v>
      </c>
      <c r="E11" s="47"/>
    </row>
    <row r="12" customFormat="false" ht="15" hidden="false" customHeight="false" outlineLevel="0" collapsed="false">
      <c r="A12" s="47" t="s">
        <v>1124</v>
      </c>
      <c r="B12" s="47" t="n">
        <v>0.77</v>
      </c>
      <c r="E12" s="47"/>
    </row>
    <row r="13" customFormat="false" ht="15" hidden="false" customHeight="false" outlineLevel="0" collapsed="false">
      <c r="A13" s="47" t="s">
        <v>1125</v>
      </c>
      <c r="B13" s="47" t="n">
        <v>0.45</v>
      </c>
      <c r="E13" s="47"/>
    </row>
    <row r="14" customFormat="false" ht="15" hidden="false" customHeight="false" outlineLevel="0" collapsed="false">
      <c r="A14" s="179" t="s">
        <v>1113</v>
      </c>
      <c r="B14" s="179" t="n">
        <v>0.76</v>
      </c>
      <c r="E14" s="47"/>
    </row>
    <row r="15" customFormat="false" ht="15" hidden="false" customHeight="false" outlineLevel="0" collapsed="false">
      <c r="A15" s="47" t="s">
        <v>1126</v>
      </c>
      <c r="B15" s="47" t="n">
        <v>0.76</v>
      </c>
      <c r="E15" s="47"/>
    </row>
    <row r="16" customFormat="false" ht="15" hidden="false" customHeight="false" outlineLevel="0" collapsed="false">
      <c r="A16" s="47" t="s">
        <v>1127</v>
      </c>
      <c r="B16" s="47" t="n">
        <v>0.89</v>
      </c>
      <c r="E16" s="47"/>
    </row>
    <row r="17" customFormat="false" ht="15" hidden="false" customHeight="false" outlineLevel="0" collapsed="false">
      <c r="A17" s="47" t="s">
        <v>1128</v>
      </c>
      <c r="B17" s="47" t="n">
        <v>0.63</v>
      </c>
      <c r="E17" s="47"/>
    </row>
    <row r="18" customFormat="false" ht="15" hidden="false" customHeight="false" outlineLevel="0" collapsed="false">
      <c r="A18" s="179" t="s">
        <v>1114</v>
      </c>
      <c r="B18" s="179" t="n">
        <v>0.82</v>
      </c>
      <c r="E18" s="47"/>
    </row>
    <row r="19" customFormat="false" ht="15" hidden="false" customHeight="false" outlineLevel="0" collapsed="false">
      <c r="A19" s="47" t="s">
        <v>1129</v>
      </c>
      <c r="B19" s="47" t="n">
        <v>0.95</v>
      </c>
      <c r="E19" s="47"/>
    </row>
    <row r="20" customFormat="false" ht="15" hidden="false" customHeight="false" outlineLevel="0" collapsed="false">
      <c r="A20" s="47" t="s">
        <v>1130</v>
      </c>
      <c r="B20" s="47" t="n">
        <v>0.67</v>
      </c>
      <c r="E20" s="47"/>
    </row>
    <row r="21" customFormat="false" ht="15" hidden="false" customHeight="false" outlineLevel="0" collapsed="false">
      <c r="A21" s="47" t="s">
        <v>1131</v>
      </c>
      <c r="B21" s="47" t="n">
        <v>0.85</v>
      </c>
      <c r="E21" s="47"/>
    </row>
    <row r="22" customFormat="false" ht="15" hidden="false" customHeight="false" outlineLevel="0" collapsed="false">
      <c r="A22" s="179" t="s">
        <v>1115</v>
      </c>
      <c r="B22" s="179" t="n">
        <v>0.62</v>
      </c>
      <c r="E22" s="47"/>
    </row>
    <row r="23" customFormat="false" ht="15" hidden="false" customHeight="false" outlineLevel="0" collapsed="false">
      <c r="A23" s="47" t="s">
        <v>1132</v>
      </c>
      <c r="B23" s="47" t="n">
        <v>0.67</v>
      </c>
      <c r="E23" s="47"/>
    </row>
    <row r="24" customFormat="false" ht="15" hidden="false" customHeight="false" outlineLevel="0" collapsed="false">
      <c r="A24" s="47" t="s">
        <v>1133</v>
      </c>
      <c r="B24" s="47" t="n">
        <v>0.28</v>
      </c>
      <c r="E24" s="47"/>
    </row>
    <row r="25" customFormat="false" ht="15" hidden="false" customHeight="false" outlineLevel="0" collapsed="false">
      <c r="A25" s="47" t="s">
        <v>1475</v>
      </c>
      <c r="B25" s="47" t="n">
        <v>0.75</v>
      </c>
      <c r="E25" s="47"/>
    </row>
    <row r="26" customFormat="false" ht="15" hidden="false" customHeight="false" outlineLevel="0" collapsed="false">
      <c r="A26" s="47" t="s">
        <v>1135</v>
      </c>
      <c r="B26" s="47" t="n">
        <v>0.78</v>
      </c>
      <c r="E26" s="4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47" width="24.3157894736842"/>
    <col collapsed="false" hidden="false" max="2" min="2" style="47" width="9.10526315789474"/>
    <col collapsed="false" hidden="false" max="1025" min="3" style="0" width="8.57085020242915"/>
  </cols>
  <sheetData>
    <row r="1" customFormat="false" ht="15" hidden="false" customHeight="false" outlineLevel="0" collapsed="false">
      <c r="A1" s="178" t="s">
        <v>1471</v>
      </c>
      <c r="B1" s="178" t="n">
        <v>0.86</v>
      </c>
    </row>
    <row r="2" customFormat="false" ht="15" hidden="false" customHeight="false" outlineLevel="0" collapsed="false">
      <c r="A2" s="179" t="s">
        <v>1111</v>
      </c>
      <c r="B2" s="179" t="n">
        <v>0.87</v>
      </c>
    </row>
    <row r="3" customFormat="false" ht="15" hidden="false" customHeight="false" outlineLevel="0" collapsed="false">
      <c r="A3" s="47" t="s">
        <v>1116</v>
      </c>
      <c r="B3" s="47" t="n">
        <v>0.8</v>
      </c>
    </row>
    <row r="4" customFormat="false" ht="15" hidden="false" customHeight="false" outlineLevel="0" collapsed="false">
      <c r="A4" s="47" t="s">
        <v>1472</v>
      </c>
      <c r="B4" s="47" t="n">
        <v>1</v>
      </c>
      <c r="E4" s="47"/>
    </row>
    <row r="5" customFormat="false" ht="15" hidden="false" customHeight="false" outlineLevel="0" collapsed="false">
      <c r="A5" s="47" t="s">
        <v>1118</v>
      </c>
      <c r="B5" s="47" t="n">
        <v>1</v>
      </c>
      <c r="E5" s="47"/>
    </row>
    <row r="6" customFormat="false" ht="15" hidden="false" customHeight="false" outlineLevel="0" collapsed="false">
      <c r="A6" s="47" t="s">
        <v>1119</v>
      </c>
      <c r="B6" s="47" t="n">
        <v>1</v>
      </c>
      <c r="E6" s="47"/>
    </row>
    <row r="7" customFormat="false" ht="15" hidden="false" customHeight="false" outlineLevel="0" collapsed="false">
      <c r="A7" s="47" t="s">
        <v>1120</v>
      </c>
      <c r="B7" s="47" t="n">
        <v>0.68</v>
      </c>
      <c r="E7" s="47"/>
    </row>
    <row r="8" customFormat="false" ht="15" hidden="false" customHeight="false" outlineLevel="0" collapsed="false">
      <c r="A8" s="47" t="s">
        <v>1473</v>
      </c>
      <c r="B8" s="47" t="n">
        <v>0.76</v>
      </c>
      <c r="E8" s="47"/>
    </row>
    <row r="9" customFormat="false" ht="15" hidden="false" customHeight="false" outlineLevel="0" collapsed="false">
      <c r="A9" s="179" t="s">
        <v>1474</v>
      </c>
      <c r="B9" s="179" t="n">
        <v>0.99</v>
      </c>
      <c r="E9" s="47"/>
    </row>
    <row r="10" customFormat="false" ht="15" hidden="false" customHeight="false" outlineLevel="0" collapsed="false">
      <c r="A10" s="47" t="s">
        <v>1122</v>
      </c>
      <c r="B10" s="47" t="n">
        <v>1</v>
      </c>
      <c r="E10" s="47"/>
    </row>
    <row r="11" customFormat="false" ht="15" hidden="false" customHeight="false" outlineLevel="0" collapsed="false">
      <c r="A11" s="47" t="s">
        <v>1123</v>
      </c>
      <c r="B11" s="47" t="n">
        <v>1</v>
      </c>
      <c r="E11" s="47"/>
    </row>
    <row r="12" customFormat="false" ht="15" hidden="false" customHeight="false" outlineLevel="0" collapsed="false">
      <c r="A12" s="47" t="s">
        <v>1124</v>
      </c>
      <c r="B12" s="47" t="n">
        <v>0.98</v>
      </c>
      <c r="E12" s="47"/>
    </row>
    <row r="13" customFormat="false" ht="15" hidden="false" customHeight="false" outlineLevel="0" collapsed="false">
      <c r="A13" s="47" t="s">
        <v>1125</v>
      </c>
      <c r="B13" s="47" t="s">
        <v>1035</v>
      </c>
      <c r="E13" s="47"/>
    </row>
    <row r="14" customFormat="false" ht="15" hidden="false" customHeight="false" outlineLevel="0" collapsed="false">
      <c r="A14" s="179" t="s">
        <v>1113</v>
      </c>
      <c r="B14" s="179" t="n">
        <v>0.84</v>
      </c>
      <c r="E14" s="47"/>
    </row>
    <row r="15" customFormat="false" ht="15" hidden="false" customHeight="false" outlineLevel="0" collapsed="false">
      <c r="A15" s="47" t="s">
        <v>1126</v>
      </c>
      <c r="B15" s="47" t="n">
        <v>0.83</v>
      </c>
      <c r="E15" s="47"/>
    </row>
    <row r="16" customFormat="false" ht="15" hidden="false" customHeight="false" outlineLevel="0" collapsed="false">
      <c r="A16" s="47" t="s">
        <v>1127</v>
      </c>
      <c r="B16" s="47" t="n">
        <v>0.79</v>
      </c>
      <c r="E16" s="47"/>
    </row>
    <row r="17" customFormat="false" ht="15" hidden="false" customHeight="false" outlineLevel="0" collapsed="false">
      <c r="A17" s="47" t="s">
        <v>1128</v>
      </c>
      <c r="B17" s="47" t="n">
        <v>0.89</v>
      </c>
      <c r="E17" s="47"/>
    </row>
    <row r="18" customFormat="false" ht="15" hidden="false" customHeight="false" outlineLevel="0" collapsed="false">
      <c r="A18" s="179" t="s">
        <v>1114</v>
      </c>
      <c r="B18" s="179" t="n">
        <v>0.92</v>
      </c>
      <c r="E18" s="47"/>
    </row>
    <row r="19" customFormat="false" ht="15" hidden="false" customHeight="false" outlineLevel="0" collapsed="false">
      <c r="A19" s="47" t="s">
        <v>1129</v>
      </c>
      <c r="B19" s="47" t="n">
        <v>0.95</v>
      </c>
      <c r="E19" s="47"/>
    </row>
    <row r="20" customFormat="false" ht="15" hidden="false" customHeight="false" outlineLevel="0" collapsed="false">
      <c r="A20" s="47" t="s">
        <v>1130</v>
      </c>
      <c r="B20" s="47" t="n">
        <v>0.92</v>
      </c>
      <c r="E20" s="47"/>
    </row>
    <row r="21" customFormat="false" ht="15" hidden="false" customHeight="false" outlineLevel="0" collapsed="false">
      <c r="A21" s="47" t="s">
        <v>1131</v>
      </c>
      <c r="B21" s="47" t="n">
        <v>0.9</v>
      </c>
      <c r="E21" s="47"/>
    </row>
    <row r="22" customFormat="false" ht="15" hidden="false" customHeight="false" outlineLevel="0" collapsed="false">
      <c r="A22" s="179" t="s">
        <v>1115</v>
      </c>
      <c r="B22" s="179" t="n">
        <v>0.7</v>
      </c>
      <c r="E22" s="47"/>
    </row>
    <row r="23" customFormat="false" ht="15" hidden="false" customHeight="false" outlineLevel="0" collapsed="false">
      <c r="A23" s="47" t="s">
        <v>1132</v>
      </c>
      <c r="B23" s="47" t="n">
        <v>0.83</v>
      </c>
      <c r="E23" s="47"/>
    </row>
    <row r="24" customFormat="false" ht="15" hidden="false" customHeight="false" outlineLevel="0" collapsed="false">
      <c r="A24" s="47" t="s">
        <v>1133</v>
      </c>
      <c r="B24" s="47" t="n">
        <v>0.4</v>
      </c>
      <c r="E24" s="47"/>
    </row>
    <row r="25" customFormat="false" ht="15" hidden="false" customHeight="false" outlineLevel="0" collapsed="false">
      <c r="A25" s="47" t="s">
        <v>1475</v>
      </c>
      <c r="B25" s="47" t="n">
        <v>0.55</v>
      </c>
      <c r="E25" s="47"/>
    </row>
    <row r="26" customFormat="false" ht="15" hidden="false" customHeight="false" outlineLevel="0" collapsed="false">
      <c r="A26" s="47" t="s">
        <v>1135</v>
      </c>
      <c r="B26" s="47" t="n">
        <v>1</v>
      </c>
      <c r="E26" s="4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47" width="24.3157894736842"/>
    <col collapsed="false" hidden="false" max="2" min="2" style="47" width="9.10526315789474"/>
    <col collapsed="false" hidden="false" max="1025" min="3" style="0" width="8.57085020242915"/>
  </cols>
  <sheetData>
    <row r="1" customFormat="false" ht="15" hidden="false" customHeight="false" outlineLevel="0" collapsed="false">
      <c r="A1" s="178" t="s">
        <v>1471</v>
      </c>
      <c r="B1" s="178" t="n">
        <v>0.75</v>
      </c>
    </row>
    <row r="2" customFormat="false" ht="15" hidden="false" customHeight="false" outlineLevel="0" collapsed="false">
      <c r="A2" s="179" t="s">
        <v>1111</v>
      </c>
      <c r="B2" s="179" t="n">
        <v>0.67</v>
      </c>
    </row>
    <row r="3" customFormat="false" ht="15" hidden="false" customHeight="false" outlineLevel="0" collapsed="false">
      <c r="A3" s="47" t="s">
        <v>1116</v>
      </c>
      <c r="B3" s="47" t="n">
        <v>0.18</v>
      </c>
    </row>
    <row r="4" customFormat="false" ht="15" hidden="false" customHeight="false" outlineLevel="0" collapsed="false">
      <c r="A4" s="47" t="s">
        <v>1472</v>
      </c>
      <c r="B4" s="47" t="n">
        <v>0.43</v>
      </c>
      <c r="E4" s="47"/>
    </row>
    <row r="5" customFormat="false" ht="15" hidden="false" customHeight="false" outlineLevel="0" collapsed="false">
      <c r="A5" s="47" t="s">
        <v>1118</v>
      </c>
      <c r="B5" s="47" t="n">
        <v>1</v>
      </c>
      <c r="E5" s="47"/>
    </row>
    <row r="6" customFormat="false" ht="15" hidden="false" customHeight="false" outlineLevel="0" collapsed="false">
      <c r="A6" s="47" t="s">
        <v>1119</v>
      </c>
      <c r="B6" s="47" t="n">
        <v>1</v>
      </c>
      <c r="E6" s="47"/>
    </row>
    <row r="7" customFormat="false" ht="15" hidden="false" customHeight="false" outlineLevel="0" collapsed="false">
      <c r="A7" s="47" t="s">
        <v>1120</v>
      </c>
      <c r="B7" s="47" t="n">
        <v>0.69</v>
      </c>
      <c r="E7" s="47"/>
    </row>
    <row r="8" customFormat="false" ht="15" hidden="false" customHeight="false" outlineLevel="0" collapsed="false">
      <c r="A8" s="47" t="s">
        <v>1473</v>
      </c>
      <c r="B8" s="47" t="n">
        <v>0.7</v>
      </c>
      <c r="E8" s="47"/>
    </row>
    <row r="9" customFormat="false" ht="15" hidden="false" customHeight="false" outlineLevel="0" collapsed="false">
      <c r="A9" s="179" t="s">
        <v>1474</v>
      </c>
      <c r="B9" s="179" t="n">
        <v>0.97</v>
      </c>
      <c r="E9" s="47"/>
    </row>
    <row r="10" customFormat="false" ht="15" hidden="false" customHeight="false" outlineLevel="0" collapsed="false">
      <c r="A10" s="47" t="s">
        <v>1122</v>
      </c>
      <c r="B10" s="47" t="n">
        <v>0.97</v>
      </c>
      <c r="E10" s="47"/>
    </row>
    <row r="11" customFormat="false" ht="15" hidden="false" customHeight="false" outlineLevel="0" collapsed="false">
      <c r="A11" s="47" t="s">
        <v>1123</v>
      </c>
      <c r="B11" s="47" t="n">
        <v>0.94</v>
      </c>
      <c r="E11" s="47"/>
    </row>
    <row r="12" customFormat="false" ht="15" hidden="false" customHeight="false" outlineLevel="0" collapsed="false">
      <c r="A12" s="47" t="s">
        <v>1124</v>
      </c>
      <c r="B12" s="47" t="n">
        <v>0.99</v>
      </c>
      <c r="E12" s="47"/>
    </row>
    <row r="13" customFormat="false" ht="15" hidden="false" customHeight="false" outlineLevel="0" collapsed="false">
      <c r="A13" s="47" t="s">
        <v>1125</v>
      </c>
      <c r="B13" s="47" t="n">
        <v>1</v>
      </c>
      <c r="E13" s="47"/>
    </row>
    <row r="14" customFormat="false" ht="15" hidden="false" customHeight="false" outlineLevel="0" collapsed="false">
      <c r="A14" s="179" t="s">
        <v>1113</v>
      </c>
      <c r="B14" s="179" t="n">
        <v>0.7</v>
      </c>
      <c r="E14" s="47"/>
    </row>
    <row r="15" customFormat="false" ht="15" hidden="false" customHeight="false" outlineLevel="0" collapsed="false">
      <c r="A15" s="47" t="s">
        <v>1126</v>
      </c>
      <c r="B15" s="47" t="n">
        <v>0.72</v>
      </c>
      <c r="E15" s="47"/>
    </row>
    <row r="16" customFormat="false" ht="15" hidden="false" customHeight="false" outlineLevel="0" collapsed="false">
      <c r="A16" s="47" t="s">
        <v>1127</v>
      </c>
      <c r="B16" s="47" t="n">
        <v>0.46</v>
      </c>
      <c r="E16" s="47"/>
    </row>
    <row r="17" customFormat="false" ht="15" hidden="false" customHeight="false" outlineLevel="0" collapsed="false">
      <c r="A17" s="47" t="s">
        <v>1128</v>
      </c>
      <c r="B17" s="47" t="n">
        <v>0.92</v>
      </c>
      <c r="E17" s="47"/>
    </row>
    <row r="18" customFormat="false" ht="15" hidden="false" customHeight="false" outlineLevel="0" collapsed="false">
      <c r="A18" s="179" t="s">
        <v>1114</v>
      </c>
      <c r="B18" s="179" t="n">
        <v>0.64</v>
      </c>
      <c r="E18" s="47"/>
    </row>
    <row r="19" customFormat="false" ht="15" hidden="false" customHeight="false" outlineLevel="0" collapsed="false">
      <c r="A19" s="47" t="s">
        <v>1129</v>
      </c>
      <c r="B19" s="47" t="n">
        <v>0.91</v>
      </c>
      <c r="E19" s="47"/>
    </row>
    <row r="20" customFormat="false" ht="15" hidden="false" customHeight="false" outlineLevel="0" collapsed="false">
      <c r="A20" s="47" t="s">
        <v>1130</v>
      </c>
      <c r="B20" s="47" t="n">
        <v>0.58</v>
      </c>
      <c r="E20" s="47"/>
    </row>
    <row r="21" customFormat="false" ht="15" hidden="false" customHeight="false" outlineLevel="0" collapsed="false">
      <c r="A21" s="47" t="s">
        <v>1131</v>
      </c>
      <c r="B21" s="47" t="n">
        <v>0.43</v>
      </c>
      <c r="E21" s="47"/>
    </row>
    <row r="22" customFormat="false" ht="15" hidden="false" customHeight="false" outlineLevel="0" collapsed="false">
      <c r="A22" s="179" t="s">
        <v>1115</v>
      </c>
      <c r="B22" s="179" t="n">
        <v>0.78</v>
      </c>
      <c r="E22" s="47"/>
    </row>
    <row r="23" customFormat="false" ht="15" hidden="false" customHeight="false" outlineLevel="0" collapsed="false">
      <c r="A23" s="47" t="s">
        <v>1132</v>
      </c>
      <c r="B23" s="47" t="n">
        <v>1</v>
      </c>
      <c r="E23" s="47"/>
    </row>
    <row r="24" customFormat="false" ht="15" hidden="false" customHeight="false" outlineLevel="0" collapsed="false">
      <c r="A24" s="47" t="s">
        <v>1133</v>
      </c>
      <c r="B24" s="47" t="n">
        <v>0.57</v>
      </c>
      <c r="E24" s="47"/>
    </row>
    <row r="25" customFormat="false" ht="15" hidden="false" customHeight="false" outlineLevel="0" collapsed="false">
      <c r="A25" s="47" t="s">
        <v>1475</v>
      </c>
      <c r="B25" s="47" t="n">
        <v>0.89</v>
      </c>
      <c r="E25" s="47"/>
    </row>
    <row r="26" customFormat="false" ht="15" hidden="false" customHeight="false" outlineLevel="0" collapsed="false">
      <c r="A26" s="47" t="s">
        <v>1135</v>
      </c>
      <c r="B26" s="47" t="n">
        <v>0.65</v>
      </c>
      <c r="E26" s="4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47" width="24.3157894736842"/>
    <col collapsed="false" hidden="false" max="2" min="2" style="47" width="9.10526315789474"/>
    <col collapsed="false" hidden="false" max="1025" min="3" style="0" width="8.57085020242915"/>
  </cols>
  <sheetData>
    <row r="1" customFormat="false" ht="15" hidden="false" customHeight="false" outlineLevel="0" collapsed="false">
      <c r="A1" s="178" t="s">
        <v>1471</v>
      </c>
      <c r="B1" s="178" t="n">
        <v>0.73</v>
      </c>
    </row>
    <row r="2" customFormat="false" ht="15" hidden="false" customHeight="false" outlineLevel="0" collapsed="false">
      <c r="A2" s="179" t="s">
        <v>1111</v>
      </c>
      <c r="B2" s="179" t="n">
        <v>0.72</v>
      </c>
    </row>
    <row r="3" customFormat="false" ht="15" hidden="false" customHeight="false" outlineLevel="0" collapsed="false">
      <c r="A3" s="47" t="s">
        <v>1116</v>
      </c>
      <c r="B3" s="47" t="n">
        <v>0.86</v>
      </c>
    </row>
    <row r="4" customFormat="false" ht="15" hidden="false" customHeight="false" outlineLevel="0" collapsed="false">
      <c r="A4" s="47" t="s">
        <v>1472</v>
      </c>
      <c r="B4" s="47" t="n">
        <v>0.86</v>
      </c>
      <c r="E4" s="47"/>
    </row>
    <row r="5" customFormat="false" ht="15" hidden="false" customHeight="false" outlineLevel="0" collapsed="false">
      <c r="A5" s="47" t="s">
        <v>1118</v>
      </c>
      <c r="B5" s="47" t="n">
        <v>0.33</v>
      </c>
      <c r="E5" s="47"/>
    </row>
    <row r="6" customFormat="false" ht="15" hidden="false" customHeight="false" outlineLevel="0" collapsed="false">
      <c r="A6" s="47" t="s">
        <v>1119</v>
      </c>
      <c r="B6" s="47" t="n">
        <v>0.81</v>
      </c>
      <c r="E6" s="47"/>
    </row>
    <row r="7" customFormat="false" ht="15" hidden="false" customHeight="false" outlineLevel="0" collapsed="false">
      <c r="A7" s="47" t="s">
        <v>1120</v>
      </c>
      <c r="B7" s="47" t="n">
        <v>0.75</v>
      </c>
      <c r="E7" s="47"/>
    </row>
    <row r="8" customFormat="false" ht="15" hidden="false" customHeight="false" outlineLevel="0" collapsed="false">
      <c r="A8" s="47" t="s">
        <v>1473</v>
      </c>
      <c r="B8" s="47" t="n">
        <v>0.69</v>
      </c>
      <c r="E8" s="47"/>
    </row>
    <row r="9" customFormat="false" ht="15" hidden="false" customHeight="false" outlineLevel="0" collapsed="false">
      <c r="A9" s="179" t="s">
        <v>1474</v>
      </c>
      <c r="B9" s="179" t="n">
        <v>0.83</v>
      </c>
      <c r="E9" s="47"/>
    </row>
    <row r="10" customFormat="false" ht="15" hidden="false" customHeight="false" outlineLevel="0" collapsed="false">
      <c r="A10" s="47" t="s">
        <v>1122</v>
      </c>
      <c r="B10" s="47" t="n">
        <v>0.56</v>
      </c>
      <c r="E10" s="47"/>
    </row>
    <row r="11" customFormat="false" ht="15" hidden="false" customHeight="false" outlineLevel="0" collapsed="false">
      <c r="A11" s="47" t="s">
        <v>1123</v>
      </c>
      <c r="B11" s="47" t="n">
        <v>0.94</v>
      </c>
      <c r="E11" s="47"/>
    </row>
    <row r="12" customFormat="false" ht="15" hidden="false" customHeight="false" outlineLevel="0" collapsed="false">
      <c r="A12" s="47" t="s">
        <v>1124</v>
      </c>
      <c r="B12" s="47" t="n">
        <v>0.81</v>
      </c>
      <c r="E12" s="47"/>
    </row>
    <row r="13" customFormat="false" ht="15" hidden="false" customHeight="false" outlineLevel="0" collapsed="false">
      <c r="A13" s="47" t="s">
        <v>1125</v>
      </c>
      <c r="B13" s="47" t="n">
        <v>1</v>
      </c>
      <c r="E13" s="47"/>
    </row>
    <row r="14" customFormat="false" ht="15" hidden="false" customHeight="false" outlineLevel="0" collapsed="false">
      <c r="A14" s="179" t="s">
        <v>1113</v>
      </c>
      <c r="B14" s="179" t="n">
        <v>0.71</v>
      </c>
      <c r="E14" s="47"/>
    </row>
    <row r="15" customFormat="false" ht="15" hidden="false" customHeight="false" outlineLevel="0" collapsed="false">
      <c r="A15" s="47" t="s">
        <v>1126</v>
      </c>
      <c r="B15" s="47" t="n">
        <v>0.61</v>
      </c>
      <c r="E15" s="47"/>
    </row>
    <row r="16" customFormat="false" ht="15" hidden="false" customHeight="false" outlineLevel="0" collapsed="false">
      <c r="A16" s="47" t="s">
        <v>1127</v>
      </c>
      <c r="B16" s="47" t="n">
        <v>0.84</v>
      </c>
      <c r="E16" s="47"/>
    </row>
    <row r="17" customFormat="false" ht="15" hidden="false" customHeight="false" outlineLevel="0" collapsed="false">
      <c r="A17" s="47" t="s">
        <v>1128</v>
      </c>
      <c r="B17" s="47" t="n">
        <v>0.68</v>
      </c>
      <c r="E17" s="47"/>
    </row>
    <row r="18" customFormat="false" ht="15" hidden="false" customHeight="false" outlineLevel="0" collapsed="false">
      <c r="A18" s="179" t="s">
        <v>1114</v>
      </c>
      <c r="B18" s="179" t="n">
        <v>0.6</v>
      </c>
      <c r="E18" s="47"/>
    </row>
    <row r="19" customFormat="false" ht="15" hidden="false" customHeight="false" outlineLevel="0" collapsed="false">
      <c r="A19" s="47" t="s">
        <v>1129</v>
      </c>
      <c r="B19" s="47" t="n">
        <v>0.68</v>
      </c>
      <c r="E19" s="47"/>
    </row>
    <row r="20" customFormat="false" ht="15" hidden="false" customHeight="false" outlineLevel="0" collapsed="false">
      <c r="A20" s="47" t="s">
        <v>1130</v>
      </c>
      <c r="B20" s="47" t="n">
        <v>0.25</v>
      </c>
      <c r="E20" s="47"/>
    </row>
    <row r="21" customFormat="false" ht="15" hidden="false" customHeight="false" outlineLevel="0" collapsed="false">
      <c r="A21" s="47" t="s">
        <v>1131</v>
      </c>
      <c r="B21" s="47" t="n">
        <v>0.86</v>
      </c>
      <c r="E21" s="47"/>
    </row>
    <row r="22" customFormat="false" ht="15" hidden="false" customHeight="false" outlineLevel="0" collapsed="false">
      <c r="A22" s="179" t="s">
        <v>1115</v>
      </c>
      <c r="B22" s="179" t="n">
        <v>0.78</v>
      </c>
      <c r="E22" s="47"/>
    </row>
    <row r="23" customFormat="false" ht="15" hidden="false" customHeight="false" outlineLevel="0" collapsed="false">
      <c r="A23" s="47" t="s">
        <v>1132</v>
      </c>
      <c r="B23" s="47" t="n">
        <v>0.67</v>
      </c>
      <c r="E23" s="47"/>
    </row>
    <row r="24" customFormat="false" ht="15" hidden="false" customHeight="false" outlineLevel="0" collapsed="false">
      <c r="A24" s="47" t="s">
        <v>1133</v>
      </c>
      <c r="B24" s="47" t="n">
        <v>1</v>
      </c>
      <c r="E24" s="47"/>
    </row>
    <row r="25" customFormat="false" ht="15" hidden="false" customHeight="false" outlineLevel="0" collapsed="false">
      <c r="A25" s="47" t="s">
        <v>1475</v>
      </c>
      <c r="B25" s="47" t="n">
        <v>0.5</v>
      </c>
      <c r="E25" s="47"/>
    </row>
    <row r="26" customFormat="false" ht="15" hidden="false" customHeight="false" outlineLevel="0" collapsed="false">
      <c r="A26" s="47" t="s">
        <v>1135</v>
      </c>
      <c r="B26" s="47" t="n">
        <v>0.96</v>
      </c>
      <c r="E26" s="4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2016-11-22T18:26:21Z</dcterms:created>
  <dc:creator>Allyson Krupar</dc:creator>
  <dc:description/>
  <dc:language>en-GB</dc:language>
  <cp:lastModifiedBy/>
  <cp:lastPrinted>2017-01-03T20:10:58Z</cp:lastPrinted>
  <dcterms:modified xsi:type="dcterms:W3CDTF">2017-03-13T16:03:19Z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